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updateLinks="never" codeName="EstaPastaDeTrabalho" defaultThemeVersion="202300"/>
  <mc:AlternateContent xmlns:mc="http://schemas.openxmlformats.org/markup-compatibility/2006">
    <mc:Choice Requires="x15">
      <x15ac:absPath xmlns:x15ac="http://schemas.microsoft.com/office/spreadsheetml/2010/11/ac" url="https://d.docs.live.net/1767bc6245dff04e/Documentos/Projetos/Regressão linear/01 - UMA variável independente/I/VALOR UNITÁRIO/"/>
    </mc:Choice>
  </mc:AlternateContent>
  <xr:revisionPtr revIDLastSave="70" documentId="8_{9E95143D-A87A-4AF5-A6E1-B3841381A38C}" xr6:coauthVersionLast="47" xr6:coauthVersionMax="47" xr10:uidLastSave="{A9E75B68-F123-4836-B3DB-924A9E183812}"/>
  <bookViews>
    <workbookView xWindow="-120" yWindow="-120" windowWidth="29040" windowHeight="15720" xr2:uid="{1F4201A7-3895-4FFC-8593-79D99B2E80C2}"/>
  </bookViews>
  <sheets>
    <sheet name="RESULTADOS DA REGRESSÃO" sheetId="1" r:id="rId1"/>
    <sheet name="LAUDO DE VISTORIA" sheetId="4" r:id="rId2"/>
  </sheets>
  <definedNames>
    <definedName name="_xlnm._FilterDatabase" localSheetId="0" hidden="1">'RESULTADOS DA REGRESSÃO'!$C$10:$E$16</definedName>
    <definedName name="_xlchart.v2.0" hidden="1">'RESULTADOS DA REGRESSÃO'!$S$391:$T$391</definedName>
    <definedName name="_xlchart.v2.1" hidden="1">'RESULTADOS DA REGRESSÃO'!$S$392:$T$392</definedName>
    <definedName name="_xlnm.Print_Area" localSheetId="1">'LAUDO DE VISTORIA'!$A$1:$AM$145</definedName>
    <definedName name="_xlnm.Print_Area" localSheetId="0">'RESULTADOS DA REGRESSÃO'!$A$1:$F$422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6" i="1" l="1"/>
  <c r="F85" i="1"/>
  <c r="B409" i="1" l="1"/>
  <c r="E12" i="1"/>
  <c r="E16" i="1"/>
  <c r="C147" i="1" l="1"/>
  <c r="C136" i="1"/>
  <c r="A126" i="1"/>
  <c r="A127" i="1"/>
  <c r="A128" i="1"/>
  <c r="A129" i="1"/>
  <c r="A130" i="1"/>
  <c r="A131" i="1"/>
  <c r="A125" i="1"/>
  <c r="A137" i="1"/>
  <c r="A138" i="1"/>
  <c r="A139" i="1"/>
  <c r="A140" i="1"/>
  <c r="A141" i="1"/>
  <c r="A142" i="1"/>
  <c r="A136" i="1"/>
  <c r="F110" i="1"/>
  <c r="F109" i="1"/>
  <c r="A148" i="1" l="1"/>
  <c r="A149" i="1"/>
  <c r="A150" i="1"/>
  <c r="A151" i="1"/>
  <c r="A152" i="1"/>
  <c r="A153" i="1"/>
  <c r="A147" i="1"/>
  <c r="B56" i="1"/>
  <c r="B136" i="1" l="1"/>
  <c r="C340" i="1"/>
  <c r="B347" i="1"/>
  <c r="A29" i="1"/>
  <c r="E11" i="1" l="1"/>
  <c r="E15" i="1"/>
  <c r="D340" i="1"/>
  <c r="C347" i="1"/>
  <c r="B149" i="1" l="1"/>
  <c r="AC20" i="1"/>
  <c r="B138" i="1"/>
  <c r="AK435" i="1"/>
  <c r="AK437" i="1" s="1"/>
  <c r="AL433" i="1"/>
  <c r="AM433" i="1" s="1"/>
  <c r="AE129" i="1"/>
  <c r="AE128" i="1"/>
  <c r="AO433" i="1" l="1"/>
  <c r="AE127" i="1" l="1"/>
  <c r="AE132" i="1"/>
  <c r="AE130" i="1"/>
  <c r="AE131" i="1"/>
  <c r="E14" i="1"/>
  <c r="E13" i="1"/>
  <c r="H11" i="1"/>
  <c r="H12" i="1"/>
  <c r="H13" i="1"/>
  <c r="H14" i="1"/>
  <c r="H15" i="1"/>
  <c r="H16" i="1"/>
  <c r="H9" i="1"/>
  <c r="AC21" i="1" l="1"/>
  <c r="B150" i="1"/>
  <c r="B139" i="1"/>
  <c r="B141" i="1"/>
  <c r="AC23" i="1"/>
  <c r="B152" i="1"/>
  <c r="B142" i="1"/>
  <c r="AC24" i="1"/>
  <c r="B153" i="1"/>
  <c r="AE134" i="1"/>
  <c r="B140" i="1"/>
  <c r="AC22" i="1"/>
  <c r="B151" i="1"/>
  <c r="B148" i="1"/>
  <c r="B137" i="1"/>
  <c r="AC19" i="1"/>
  <c r="E23" i="1"/>
  <c r="C127" i="1"/>
  <c r="C129" i="1"/>
  <c r="C149" i="1"/>
  <c r="C131" i="1"/>
  <c r="C152" i="1"/>
  <c r="C359" i="1"/>
  <c r="C130" i="1"/>
  <c r="C148" i="1"/>
  <c r="E19" i="1"/>
  <c r="C151" i="1"/>
  <c r="C128" i="1"/>
  <c r="E18" i="1"/>
  <c r="C150" i="1"/>
  <c r="C358" i="1"/>
  <c r="C153" i="1"/>
  <c r="E22" i="1"/>
  <c r="C126" i="1"/>
  <c r="E39" i="1"/>
  <c r="E38" i="1"/>
  <c r="E37" i="1"/>
  <c r="X151" i="1"/>
  <c r="AD151" i="1"/>
  <c r="E24" i="1" l="1"/>
  <c r="E20" i="1"/>
  <c r="D42" i="1" a="1"/>
  <c r="D42" i="1" s="1"/>
  <c r="D18" i="1"/>
  <c r="D19" i="1"/>
  <c r="D22" i="1"/>
  <c r="D23" i="1"/>
  <c r="C23" i="1"/>
  <c r="C22" i="1"/>
  <c r="C19" i="1"/>
  <c r="C18" i="1"/>
  <c r="B41" i="1"/>
  <c r="F88" i="1" l="1"/>
  <c r="F87" i="1"/>
  <c r="B372" i="1"/>
  <c r="F111" i="1"/>
  <c r="F112" i="1" s="1"/>
  <c r="C20" i="1"/>
  <c r="C24" i="1"/>
  <c r="D20" i="1"/>
  <c r="D24" i="1"/>
  <c r="AB26" i="1"/>
  <c r="AA27" i="1" l="1"/>
  <c r="AC26" i="1" s="1"/>
  <c r="F359" i="1" l="1"/>
  <c r="F358" i="1"/>
  <c r="F322" i="1"/>
  <c r="F323" i="1"/>
  <c r="F324" i="1"/>
  <c r="F325" i="1"/>
  <c r="F326" i="1"/>
  <c r="D149" i="1"/>
  <c r="D150" i="1"/>
  <c r="D151" i="1"/>
  <c r="D152" i="1"/>
  <c r="D153" i="1"/>
  <c r="AB20" i="1"/>
  <c r="AB21" i="1"/>
  <c r="AB22" i="1"/>
  <c r="AB23" i="1"/>
  <c r="AB24" i="1"/>
  <c r="D358" i="1" l="1"/>
  <c r="D359" i="1"/>
  <c r="E358" i="1"/>
  <c r="E359" i="1"/>
  <c r="B49" i="1" l="1"/>
  <c r="AD436" i="1" l="1"/>
  <c r="AD435" i="1"/>
  <c r="Y426" i="1"/>
  <c r="K426" i="1"/>
  <c r="P436" i="1"/>
  <c r="P435" i="1"/>
  <c r="F321" i="1"/>
  <c r="F329" i="1" l="1"/>
  <c r="F335" i="1" s="1"/>
  <c r="F328" i="1"/>
  <c r="P437" i="1"/>
  <c r="AD437" i="1"/>
  <c r="E340" i="1" l="1"/>
  <c r="C29" i="1" s="1"/>
  <c r="F334" i="1"/>
  <c r="F340" i="1" s="1"/>
  <c r="D29" i="1" s="1"/>
  <c r="F320" i="1"/>
  <c r="AH20" i="1"/>
  <c r="AH21" i="1"/>
  <c r="AH22" i="1"/>
  <c r="AH23" i="1"/>
  <c r="AH24" i="1"/>
  <c r="AH19" i="1"/>
  <c r="AF20" i="1"/>
  <c r="AF21" i="1"/>
  <c r="AF22" i="1"/>
  <c r="AF23" i="1"/>
  <c r="AF24" i="1"/>
  <c r="AB19" i="1"/>
  <c r="AF19" i="1" s="1"/>
  <c r="B50" i="1"/>
  <c r="B373" i="1" s="1"/>
  <c r="AE20" i="1"/>
  <c r="AE21" i="1"/>
  <c r="AE22" i="1"/>
  <c r="AE23" i="1"/>
  <c r="AE24" i="1"/>
  <c r="AE19" i="1"/>
  <c r="AJ19" i="1" l="1" a="1"/>
  <c r="AJ19" i="1" s="1"/>
  <c r="AJ23" i="1" s="1" a="1"/>
  <c r="AJ23" i="1" s="1"/>
  <c r="AJ27" i="1" s="1" a="1"/>
  <c r="AJ27" i="1" s="1"/>
  <c r="B51" i="1"/>
  <c r="AE27" i="1" l="1" a="1"/>
  <c r="AE27" i="1" s="1"/>
  <c r="AE38" i="1" s="1" a="1"/>
  <c r="AD47" i="1" s="1"/>
  <c r="AB28" i="1" a="1"/>
  <c r="AB28" i="1" s="1"/>
  <c r="AB30" i="1" s="1" a="1"/>
  <c r="AB30" i="1" s="1"/>
  <c r="AC32" i="1" s="1"/>
  <c r="AJ31" i="1" a="1"/>
  <c r="AJ31" i="1" s="1"/>
  <c r="AJ35" i="1" s="1" a="1"/>
  <c r="AJ35" i="1" s="1"/>
  <c r="C55" i="1" s="1"/>
  <c r="AE47" i="1" l="1"/>
  <c r="E195" i="1" s="1"/>
  <c r="D195" i="1"/>
  <c r="AE38" i="1"/>
  <c r="AD46" i="1" s="1"/>
  <c r="AE46" i="1" s="1"/>
  <c r="E194" i="1" s="1"/>
  <c r="AD48" i="1"/>
  <c r="AD51" i="1"/>
  <c r="AD49" i="1"/>
  <c r="AD50" i="1"/>
  <c r="C56" i="1"/>
  <c r="B58" i="1" s="1"/>
  <c r="B129" i="1" l="1"/>
  <c r="B126" i="1"/>
  <c r="B131" i="1"/>
  <c r="B130" i="1"/>
  <c r="B127" i="1"/>
  <c r="B128" i="1"/>
  <c r="D197" i="1"/>
  <c r="AE49" i="1"/>
  <c r="E197" i="1" s="1"/>
  <c r="AE51" i="1"/>
  <c r="E199" i="1" s="1"/>
  <c r="D199" i="1"/>
  <c r="D198" i="1"/>
  <c r="AE50" i="1"/>
  <c r="E198" i="1" s="1"/>
  <c r="AE48" i="1"/>
  <c r="E196" i="1" s="1"/>
  <c r="D196" i="1"/>
  <c r="F115" i="1"/>
  <c r="A61" i="1"/>
  <c r="AD153" i="1"/>
  <c r="M12" i="1"/>
  <c r="N12" i="1" s="1"/>
  <c r="D194" i="1"/>
  <c r="C142" i="1" l="1"/>
  <c r="D142" i="1" s="1"/>
  <c r="F142" i="1" s="1"/>
  <c r="D131" i="1"/>
  <c r="C137" i="1"/>
  <c r="D137" i="1" s="1"/>
  <c r="F137" i="1" s="1"/>
  <c r="D126" i="1"/>
  <c r="D128" i="1"/>
  <c r="C139" i="1"/>
  <c r="D139" i="1" s="1"/>
  <c r="F139" i="1" s="1"/>
  <c r="C140" i="1"/>
  <c r="D140" i="1" s="1"/>
  <c r="F140" i="1" s="1"/>
  <c r="D129" i="1"/>
  <c r="C141" i="1"/>
  <c r="D141" i="1" s="1"/>
  <c r="F141" i="1" s="1"/>
  <c r="D130" i="1"/>
  <c r="D127" i="1"/>
  <c r="C138" i="1"/>
  <c r="D138" i="1" s="1"/>
  <c r="F138" i="1" s="1"/>
  <c r="AF128" i="1"/>
  <c r="AH128" i="1" s="1"/>
  <c r="AF129" i="1"/>
  <c r="AH129" i="1" s="1"/>
  <c r="AF130" i="1"/>
  <c r="AH130" i="1" s="1"/>
  <c r="AF131" i="1"/>
  <c r="AH131" i="1" s="1"/>
  <c r="AF132" i="1"/>
  <c r="AH132" i="1" s="1"/>
  <c r="AF127" i="1"/>
  <c r="O12" i="1"/>
  <c r="AD156" i="1"/>
  <c r="M15" i="1"/>
  <c r="N15" i="1" s="1"/>
  <c r="AD154" i="1"/>
  <c r="M13" i="1"/>
  <c r="N13" i="1" s="1"/>
  <c r="AD157" i="1"/>
  <c r="AD152" i="1"/>
  <c r="M11" i="1"/>
  <c r="N11" i="1" s="1"/>
  <c r="AD155" i="1"/>
  <c r="M14" i="1"/>
  <c r="N14" i="1" s="1"/>
  <c r="D347" i="1"/>
  <c r="F347" i="1" s="1"/>
  <c r="AD432" i="1"/>
  <c r="F349" i="1"/>
  <c r="P432" i="1"/>
  <c r="D148" i="1"/>
  <c r="D155" i="1" s="1"/>
  <c r="AF135" i="1" l="1"/>
  <c r="D133" i="1"/>
  <c r="C49" i="1" s="1"/>
  <c r="D49" i="1" s="1"/>
  <c r="D144" i="1"/>
  <c r="AH127" i="1"/>
  <c r="AI125" i="1" s="1" a="1"/>
  <c r="AI125" i="1" s="1"/>
  <c r="AF134" i="1"/>
  <c r="AE135" i="1"/>
  <c r="M16" i="1"/>
  <c r="O13" i="1"/>
  <c r="O14" i="1"/>
  <c r="O15" i="1"/>
  <c r="O11" i="1"/>
  <c r="F351" i="1"/>
  <c r="B410" i="1" s="1"/>
  <c r="B413" i="1" s="1"/>
  <c r="F413" i="1" s="1"/>
  <c r="F410" i="1" s="1"/>
  <c r="F411" i="1" s="1"/>
  <c r="AD431" i="1"/>
  <c r="P431" i="1"/>
  <c r="N16" i="1" l="1"/>
  <c r="O16" i="1" s="1"/>
  <c r="AE137" i="1" a="1"/>
  <c r="AE137" i="1" s="1"/>
  <c r="C392" i="1"/>
  <c r="D361" i="1"/>
  <c r="E361" i="1"/>
  <c r="F361" i="1"/>
  <c r="C390" i="1"/>
  <c r="C389" i="1"/>
  <c r="E371" i="1"/>
  <c r="G409" i="1"/>
  <c r="C51" i="1" l="1"/>
  <c r="C50" i="1"/>
  <c r="D50" i="1" l="1"/>
  <c r="X149" i="1" s="1"/>
  <c r="B43" i="1"/>
  <c r="B375" i="1" s="1"/>
  <c r="B376" i="1" s="1"/>
  <c r="B377" i="1" s="1"/>
  <c r="E137" i="1" l="1"/>
  <c r="A194" i="1" s="1"/>
  <c r="B194" i="1" s="1"/>
  <c r="D56" i="1"/>
  <c r="Z432" i="1" s="1"/>
  <c r="E142" i="1"/>
  <c r="X157" i="1" s="1"/>
  <c r="D55" i="1"/>
  <c r="E55" i="1" s="1"/>
  <c r="F55" i="1" s="1"/>
  <c r="AA53" i="1"/>
  <c r="E138" i="1"/>
  <c r="A195" i="1" s="1"/>
  <c r="B195" i="1" s="1"/>
  <c r="E140" i="1"/>
  <c r="A197" i="1" s="1"/>
  <c r="B197" i="1" s="1"/>
  <c r="E139" i="1"/>
  <c r="X154" i="1" s="1"/>
  <c r="E141" i="1"/>
  <c r="A198" i="1" s="1"/>
  <c r="B198" i="1" s="1"/>
  <c r="C197" i="1"/>
  <c r="C195" i="1"/>
  <c r="C196" i="1"/>
  <c r="C198" i="1"/>
  <c r="C194" i="1"/>
  <c r="C199" i="1"/>
  <c r="B378" i="1"/>
  <c r="E374" i="1"/>
  <c r="E394" i="1" s="1"/>
  <c r="E373" i="1"/>
  <c r="B389" i="1" s="1"/>
  <c r="D389" i="1" s="1"/>
  <c r="B396" i="1" s="1"/>
  <c r="AF49" i="1"/>
  <c r="F197" i="1" s="1"/>
  <c r="AF48" i="1"/>
  <c r="F196" i="1" s="1"/>
  <c r="AF50" i="1"/>
  <c r="F198" i="1" s="1"/>
  <c r="AF47" i="1"/>
  <c r="F195" i="1" s="1"/>
  <c r="J12" i="1" s="1"/>
  <c r="AF46" i="1"/>
  <c r="F194" i="1" s="1"/>
  <c r="AF51" i="1"/>
  <c r="F199" i="1" s="1"/>
  <c r="I11" i="1"/>
  <c r="AD433" i="1"/>
  <c r="E56" i="1" l="1"/>
  <c r="F113" i="1" s="1"/>
  <c r="X152" i="1"/>
  <c r="P433" i="1"/>
  <c r="B394" i="1"/>
  <c r="X153" i="1"/>
  <c r="I12" i="1"/>
  <c r="X155" i="1"/>
  <c r="I14" i="1"/>
  <c r="I13" i="1"/>
  <c r="L432" i="1"/>
  <c r="L434" i="1" s="1"/>
  <c r="I16" i="1"/>
  <c r="B390" i="1"/>
  <c r="D390" i="1" s="1"/>
  <c r="A199" i="1"/>
  <c r="B199" i="1" s="1"/>
  <c r="A196" i="1"/>
  <c r="B196" i="1" s="1"/>
  <c r="X156" i="1"/>
  <c r="I15" i="1"/>
  <c r="E376" i="1"/>
  <c r="A380" i="1" s="1" a="1"/>
  <c r="A380" i="1" s="1"/>
  <c r="F56" i="1"/>
  <c r="G56" i="1" s="1"/>
  <c r="J13" i="1"/>
  <c r="J15" i="1"/>
  <c r="J11" i="1"/>
  <c r="J14" i="1"/>
  <c r="J16" i="1"/>
  <c r="A102" i="1"/>
  <c r="G55" i="1"/>
  <c r="Z434" i="1"/>
  <c r="Z435" i="1"/>
  <c r="L435" i="1" l="1"/>
  <c r="L437" i="1" s="1"/>
  <c r="L1933" i="1" s="1"/>
  <c r="S392" i="1"/>
  <c r="K24" i="1"/>
  <c r="L24" i="1" s="1"/>
  <c r="F107" i="1"/>
  <c r="K22" i="1"/>
  <c r="L22" i="1" s="1"/>
  <c r="E118" i="1"/>
  <c r="E117" i="1"/>
  <c r="E396" i="1"/>
  <c r="T392" i="1"/>
  <c r="K16" i="1"/>
  <c r="K14" i="1"/>
  <c r="K11" i="1"/>
  <c r="K15" i="1"/>
  <c r="K13" i="1"/>
  <c r="K12" i="1"/>
  <c r="Z437" i="1"/>
  <c r="Z513" i="1" s="1"/>
  <c r="Z1697" i="1" l="1"/>
  <c r="Z1863" i="1"/>
  <c r="AA1863" i="1" s="1"/>
  <c r="Z1160" i="1"/>
  <c r="AA1160" i="1" s="1"/>
  <c r="Z1724" i="1"/>
  <c r="Z1578" i="1"/>
  <c r="AA1578" i="1" s="1"/>
  <c r="Z592" i="1"/>
  <c r="AB592" i="1" s="1"/>
  <c r="Z818" i="1"/>
  <c r="AA818" i="1" s="1"/>
  <c r="Z1637" i="1"/>
  <c r="AF1637" i="1" s="1"/>
  <c r="Z650" i="1"/>
  <c r="AA650" i="1" s="1"/>
  <c r="Z1875" i="1"/>
  <c r="AA1875" i="1" s="1"/>
  <c r="Z560" i="1"/>
  <c r="Z1638" i="1"/>
  <c r="Z1937" i="1"/>
  <c r="Z2282" i="1"/>
  <c r="AF2282" i="1" s="1"/>
  <c r="Z1550" i="1"/>
  <c r="AF1550" i="1" s="1"/>
  <c r="Z2372" i="1"/>
  <c r="AF2372" i="1" s="1"/>
  <c r="Z2292" i="1"/>
  <c r="AA2292" i="1" s="1"/>
  <c r="Z2280" i="1"/>
  <c r="AA2280" i="1" s="1"/>
  <c r="Z1815" i="1"/>
  <c r="AB1815" i="1" s="1"/>
  <c r="Z1289" i="1"/>
  <c r="AA1289" i="1" s="1"/>
  <c r="Z2318" i="1"/>
  <c r="Z2268" i="1"/>
  <c r="AF2268" i="1" s="1"/>
  <c r="Z1520" i="1"/>
  <c r="Z2250" i="1"/>
  <c r="Z1262" i="1"/>
  <c r="Z2228" i="1"/>
  <c r="AF2228" i="1" s="1"/>
  <c r="Z2148" i="1"/>
  <c r="AF2148" i="1" s="1"/>
  <c r="Z2022" i="1"/>
  <c r="AB2022" i="1" s="1"/>
  <c r="AD2022" i="1" s="1"/>
  <c r="Z1964" i="1"/>
  <c r="AB1964" i="1" s="1"/>
  <c r="Z2114" i="1"/>
  <c r="AB2114" i="1" s="1"/>
  <c r="AD2114" i="1" s="1"/>
  <c r="Z2056" i="1"/>
  <c r="AB2056" i="1" s="1"/>
  <c r="Z758" i="1"/>
  <c r="AB758" i="1" s="1"/>
  <c r="Z1124" i="1"/>
  <c r="AB1124" i="1" s="1"/>
  <c r="Z509" i="1"/>
  <c r="AA509" i="1" s="1"/>
  <c r="Z1687" i="1"/>
  <c r="Z1870" i="1"/>
  <c r="Z1839" i="1"/>
  <c r="Z1348" i="1"/>
  <c r="AA1348" i="1" s="1"/>
  <c r="Z2224" i="1"/>
  <c r="AF2224" i="1" s="1"/>
  <c r="Z1250" i="1"/>
  <c r="Z1012" i="1"/>
  <c r="AF1012" i="1" s="1"/>
  <c r="Z482" i="1"/>
  <c r="AB482" i="1" s="1"/>
  <c r="Z1675" i="1"/>
  <c r="AB1675" i="1" s="1"/>
  <c r="Z1846" i="1"/>
  <c r="AA1846" i="1" s="1"/>
  <c r="Z1670" i="1"/>
  <c r="AB1670" i="1" s="1"/>
  <c r="Z474" i="1"/>
  <c r="Z1910" i="1"/>
  <c r="Z1564" i="1"/>
  <c r="Z2165" i="1"/>
  <c r="Z668" i="1"/>
  <c r="AF668" i="1" s="1"/>
  <c r="Z450" i="1"/>
  <c r="Z1663" i="1"/>
  <c r="AF1663" i="1" s="1"/>
  <c r="Z1834" i="1"/>
  <c r="AA1834" i="1" s="1"/>
  <c r="Z1552" i="1"/>
  <c r="AB1552" i="1" s="1"/>
  <c r="Z1157" i="1"/>
  <c r="AB1157" i="1" s="1"/>
  <c r="Z2226" i="1"/>
  <c r="AB2226" i="1" s="1"/>
  <c r="AD2226" i="1" s="1"/>
  <c r="Z2345" i="1"/>
  <c r="AB2345" i="1" s="1"/>
  <c r="Z2024" i="1"/>
  <c r="AF2024" i="1" s="1"/>
  <c r="Z1880" i="1"/>
  <c r="Z726" i="1"/>
  <c r="AA726" i="1" s="1"/>
  <c r="Z700" i="1"/>
  <c r="Z1218" i="1"/>
  <c r="AF1218" i="1" s="1"/>
  <c r="Z953" i="1"/>
  <c r="AF953" i="1" s="1"/>
  <c r="Z1192" i="1"/>
  <c r="AA1192" i="1" s="1"/>
  <c r="Z809" i="1"/>
  <c r="AB809" i="1" s="1"/>
  <c r="Z868" i="1"/>
  <c r="AB868" i="1" s="1"/>
  <c r="Z554" i="1"/>
  <c r="AB554" i="1" s="1"/>
  <c r="Z1639" i="1"/>
  <c r="AA1639" i="1" s="1"/>
  <c r="Z1618" i="1"/>
  <c r="AB1618" i="1" s="1"/>
  <c r="Z1997" i="1"/>
  <c r="AB1997" i="1" s="1"/>
  <c r="Z845" i="1"/>
  <c r="Z1590" i="1"/>
  <c r="AA1590" i="1" s="1"/>
  <c r="Z1961" i="1"/>
  <c r="Z1292" i="1"/>
  <c r="AF1292" i="1" s="1"/>
  <c r="Z1445" i="1"/>
  <c r="AA1445" i="1" s="1"/>
  <c r="Z1986" i="1"/>
  <c r="Z944" i="1"/>
  <c r="AF944" i="1" s="1"/>
  <c r="Z542" i="1"/>
  <c r="AB542" i="1" s="1"/>
  <c r="Z1484" i="1"/>
  <c r="AB1484" i="1" s="1"/>
  <c r="Z926" i="1"/>
  <c r="AF926" i="1" s="1"/>
  <c r="Z1108" i="1"/>
  <c r="Z1171" i="1"/>
  <c r="AF1171" i="1" s="1"/>
  <c r="Z879" i="1"/>
  <c r="Z924" i="1"/>
  <c r="Z1078" i="1"/>
  <c r="Z1206" i="1"/>
  <c r="AA1206" i="1" s="1"/>
  <c r="Z1242" i="1"/>
  <c r="AA1242" i="1" s="1"/>
  <c r="Z1842" i="1"/>
  <c r="AF1842" i="1" s="1"/>
  <c r="Z917" i="1"/>
  <c r="AA917" i="1" s="1"/>
  <c r="Z510" i="1"/>
  <c r="Z1430" i="1"/>
  <c r="AA1430" i="1" s="1"/>
  <c r="Z836" i="1"/>
  <c r="AA836" i="1" s="1"/>
  <c r="Z1076" i="1"/>
  <c r="Z1159" i="1"/>
  <c r="AF1159" i="1" s="1"/>
  <c r="Z867" i="1"/>
  <c r="Z900" i="1"/>
  <c r="Z1054" i="1"/>
  <c r="AF1054" i="1" s="1"/>
  <c r="Z496" i="1"/>
  <c r="AB496" i="1" s="1"/>
  <c r="Z1853" i="1"/>
  <c r="AF1853" i="1" s="1"/>
  <c r="Z786" i="1"/>
  <c r="Z1505" i="1"/>
  <c r="Z462" i="1"/>
  <c r="AA462" i="1" s="1"/>
  <c r="Z1180" i="1"/>
  <c r="AB1180" i="1" s="1"/>
  <c r="Z1130" i="1"/>
  <c r="Z1784" i="1"/>
  <c r="Z890" i="1"/>
  <c r="AA890" i="1" s="1"/>
  <c r="Z452" i="1"/>
  <c r="Z1398" i="1"/>
  <c r="Z724" i="1"/>
  <c r="Z1049" i="1"/>
  <c r="AB1049" i="1" s="1"/>
  <c r="Z1135" i="1"/>
  <c r="AF1135" i="1" s="1"/>
  <c r="Z855" i="1"/>
  <c r="AF855" i="1" s="1"/>
  <c r="Z888" i="1"/>
  <c r="AB888" i="1" s="1"/>
  <c r="Z1030" i="1"/>
  <c r="AB1030" i="1" s="1"/>
  <c r="Z1934" i="1"/>
  <c r="AA1934" i="1" s="1"/>
  <c r="Z1826" i="1"/>
  <c r="Z760" i="1"/>
  <c r="Z1478" i="1"/>
  <c r="AA1478" i="1" s="1"/>
  <c r="Z2360" i="1"/>
  <c r="Z1148" i="1"/>
  <c r="Z1040" i="1"/>
  <c r="Z1730" i="1"/>
  <c r="AF1730" i="1" s="1"/>
  <c r="Z832" i="1"/>
  <c r="AA832" i="1" s="1"/>
  <c r="Z1733" i="1"/>
  <c r="AF1733" i="1" s="1"/>
  <c r="Z1340" i="1"/>
  <c r="Z606" i="1"/>
  <c r="Z990" i="1"/>
  <c r="AF990" i="1" s="1"/>
  <c r="Z1111" i="1"/>
  <c r="Z735" i="1"/>
  <c r="Z756" i="1"/>
  <c r="AA756" i="1" s="1"/>
  <c r="Z2361" i="1"/>
  <c r="Z2402" i="1"/>
  <c r="AF2402" i="1" s="1"/>
  <c r="Z1682" i="1"/>
  <c r="Z2428" i="1"/>
  <c r="AF2428" i="1" s="1"/>
  <c r="Z1158" i="1"/>
  <c r="AB1158" i="1" s="1"/>
  <c r="Z2188" i="1"/>
  <c r="AF2188" i="1" s="1"/>
  <c r="Z806" i="1"/>
  <c r="Z2308" i="1"/>
  <c r="Z2272" i="1"/>
  <c r="AB2272" i="1" s="1"/>
  <c r="Z2270" i="1"/>
  <c r="Z1634" i="1"/>
  <c r="Z1588" i="1"/>
  <c r="AB1588" i="1" s="1"/>
  <c r="Z2381" i="1"/>
  <c r="Z2215" i="1"/>
  <c r="Z607" i="1"/>
  <c r="Z1585" i="1"/>
  <c r="AA1585" i="1" s="1"/>
  <c r="Z1511" i="1"/>
  <c r="L1230" i="1"/>
  <c r="Z2344" i="1"/>
  <c r="AA2344" i="1" s="1"/>
  <c r="Z1650" i="1"/>
  <c r="Z2396" i="1"/>
  <c r="AB2396" i="1" s="1"/>
  <c r="Z1132" i="1"/>
  <c r="Z2129" i="1"/>
  <c r="Z748" i="1"/>
  <c r="AA748" i="1" s="1"/>
  <c r="Z2132" i="1"/>
  <c r="Z2240" i="1"/>
  <c r="AB2240" i="1" s="1"/>
  <c r="Z2180" i="1"/>
  <c r="Z1602" i="1"/>
  <c r="AB1602" i="1" s="1"/>
  <c r="Z1214" i="1"/>
  <c r="AA1214" i="1" s="1"/>
  <c r="Z2322" i="1"/>
  <c r="AA2322" i="1" s="1"/>
  <c r="Z2191" i="1"/>
  <c r="AA2191" i="1" s="1"/>
  <c r="Z595" i="1"/>
  <c r="Z1573" i="1"/>
  <c r="AB1573" i="1" s="1"/>
  <c r="Z1499" i="1"/>
  <c r="L1010" i="1"/>
  <c r="Z2285" i="1"/>
  <c r="AA2285" i="1" s="1"/>
  <c r="Z1592" i="1"/>
  <c r="Z2369" i="1"/>
  <c r="Z1100" i="1"/>
  <c r="Z2102" i="1"/>
  <c r="AF2102" i="1" s="1"/>
  <c r="Z716" i="1"/>
  <c r="AB716" i="1" s="1"/>
  <c r="Z2105" i="1"/>
  <c r="AB2105" i="1" s="1"/>
  <c r="Z2154" i="1"/>
  <c r="AB2154" i="1" s="1"/>
  <c r="AD2154" i="1" s="1"/>
  <c r="Z2094" i="1"/>
  <c r="Z1576" i="1"/>
  <c r="AF1576" i="1" s="1"/>
  <c r="Z894" i="1"/>
  <c r="Z2348" i="1"/>
  <c r="Z2179" i="1"/>
  <c r="AF2179" i="1" s="1"/>
  <c r="Z583" i="1"/>
  <c r="Z1561" i="1"/>
  <c r="Z1487" i="1"/>
  <c r="L2437" i="1"/>
  <c r="N2437" i="1" s="1"/>
  <c r="Z2258" i="1"/>
  <c r="AB2258" i="1" s="1"/>
  <c r="AD2258" i="1" s="1"/>
  <c r="Z1565" i="1"/>
  <c r="Z2310" i="1"/>
  <c r="AF2310" i="1" s="1"/>
  <c r="Z1073" i="1"/>
  <c r="Z2070" i="1"/>
  <c r="AB2070" i="1" s="1"/>
  <c r="AD2070" i="1" s="1"/>
  <c r="Z689" i="1"/>
  <c r="Z2046" i="1"/>
  <c r="Z2069" i="1"/>
  <c r="AB2069" i="1" s="1"/>
  <c r="Z2068" i="1"/>
  <c r="Z1517" i="1"/>
  <c r="Z2130" i="1"/>
  <c r="Z2236" i="1"/>
  <c r="AB2236" i="1" s="1"/>
  <c r="Z2143" i="1"/>
  <c r="AA2143" i="1" s="1"/>
  <c r="Z547" i="1"/>
  <c r="AA547" i="1" s="1"/>
  <c r="Z1441" i="1"/>
  <c r="AF1441" i="1" s="1"/>
  <c r="Z1355" i="1"/>
  <c r="AA1355" i="1" s="1"/>
  <c r="L2302" i="1"/>
  <c r="R2302" i="1" s="1"/>
  <c r="Z2370" i="1"/>
  <c r="AA2370" i="1" s="1"/>
  <c r="Z1938" i="1"/>
  <c r="Z1538" i="1"/>
  <c r="AF1538" i="1" s="1"/>
  <c r="Z1133" i="1"/>
  <c r="AA1133" i="1" s="1"/>
  <c r="Z728" i="1"/>
  <c r="Z2284" i="1"/>
  <c r="Z1852" i="1"/>
  <c r="AB1852" i="1" s="1"/>
  <c r="Z1446" i="1"/>
  <c r="AA1446" i="1" s="1"/>
  <c r="Z1046" i="1"/>
  <c r="Z582" i="1"/>
  <c r="AB582" i="1" s="1"/>
  <c r="Z1266" i="1"/>
  <c r="Z2044" i="1"/>
  <c r="Z1553" i="1"/>
  <c r="Z1094" i="1"/>
  <c r="Z662" i="1"/>
  <c r="AF662" i="1" s="1"/>
  <c r="Z2021" i="1"/>
  <c r="Z954" i="1"/>
  <c r="AB954" i="1" s="1"/>
  <c r="Z1902" i="1"/>
  <c r="Z548" i="1"/>
  <c r="AA548" i="1" s="1"/>
  <c r="Z1613" i="1"/>
  <c r="AF1613" i="1" s="1"/>
  <c r="Z2042" i="1"/>
  <c r="Z1408" i="1"/>
  <c r="AB1408" i="1" s="1"/>
  <c r="Z773" i="1"/>
  <c r="Z2036" i="1"/>
  <c r="Z1204" i="1"/>
  <c r="Z1181" i="1"/>
  <c r="Z1256" i="1"/>
  <c r="AB1256" i="1" s="1"/>
  <c r="Z1122" i="1"/>
  <c r="Z1084" i="1"/>
  <c r="Z2346" i="1"/>
  <c r="Z1616" i="1"/>
  <c r="AA1616" i="1" s="1"/>
  <c r="Z1586" i="1"/>
  <c r="Z1914" i="1"/>
  <c r="Z1972" i="1"/>
  <c r="AB1972" i="1" s="1"/>
  <c r="Z702" i="1"/>
  <c r="Z2035" i="1"/>
  <c r="Z1519" i="1"/>
  <c r="Z991" i="1"/>
  <c r="Z2391" i="1"/>
  <c r="AF2391" i="1" s="1"/>
  <c r="Z1635" i="1"/>
  <c r="Z447" i="1"/>
  <c r="Z1153" i="1"/>
  <c r="AB1153" i="1" s="1"/>
  <c r="Z1860" i="1"/>
  <c r="AB1860" i="1" s="1"/>
  <c r="Z444" i="1"/>
  <c r="AA444" i="1" s="1"/>
  <c r="Z1031" i="1"/>
  <c r="Z958" i="1"/>
  <c r="AB958" i="1" s="1"/>
  <c r="Z1989" i="1"/>
  <c r="L923" i="1"/>
  <c r="Z1912" i="1"/>
  <c r="Z1506" i="1"/>
  <c r="Z1106" i="1"/>
  <c r="AA1106" i="1" s="1"/>
  <c r="Z674" i="1"/>
  <c r="Z2252" i="1"/>
  <c r="AF2252" i="1" s="1"/>
  <c r="Z1820" i="1"/>
  <c r="Z1420" i="1"/>
  <c r="AF1420" i="1" s="1"/>
  <c r="Z1014" i="1"/>
  <c r="AB1014" i="1" s="1"/>
  <c r="Z556" i="1"/>
  <c r="Z749" i="1"/>
  <c r="AA749" i="1" s="1"/>
  <c r="Z2012" i="1"/>
  <c r="Z1526" i="1"/>
  <c r="Z1062" i="1"/>
  <c r="Z630" i="1"/>
  <c r="Z1962" i="1"/>
  <c r="AB1962" i="1" s="1"/>
  <c r="AD1962" i="1" s="1"/>
  <c r="Z896" i="1"/>
  <c r="Z1790" i="1"/>
  <c r="Z2392" i="1"/>
  <c r="Z1528" i="1"/>
  <c r="AB1528" i="1" s="1"/>
  <c r="Z2010" i="1"/>
  <c r="AB2010" i="1" s="1"/>
  <c r="AD2010" i="1" s="1"/>
  <c r="Z1322" i="1"/>
  <c r="Z746" i="1"/>
  <c r="AF746" i="1" s="1"/>
  <c r="Z1950" i="1"/>
  <c r="Z1172" i="1"/>
  <c r="Z544" i="1"/>
  <c r="Z1229" i="1"/>
  <c r="Z2416" i="1"/>
  <c r="AF2416" i="1" s="1"/>
  <c r="Z1052" i="1"/>
  <c r="Z2288" i="1"/>
  <c r="AF2288" i="1" s="1"/>
  <c r="Z1562" i="1"/>
  <c r="Z1496" i="1"/>
  <c r="AB1496" i="1" s="1"/>
  <c r="Z1829" i="1"/>
  <c r="AA1829" i="1" s="1"/>
  <c r="Z1913" i="1"/>
  <c r="Z676" i="1"/>
  <c r="AB676" i="1" s="1"/>
  <c r="Z2023" i="1"/>
  <c r="Z1507" i="1"/>
  <c r="Z979" i="1"/>
  <c r="Z2355" i="1"/>
  <c r="Z1599" i="1"/>
  <c r="AB1599" i="1" s="1"/>
  <c r="Z2437" i="1"/>
  <c r="AF2437" i="1" s="1"/>
  <c r="Z1141" i="1"/>
  <c r="AF1141" i="1" s="1"/>
  <c r="Z1848" i="1"/>
  <c r="AB1848" i="1" s="1"/>
  <c r="Z2435" i="1"/>
  <c r="AF2435" i="1" s="1"/>
  <c r="Z1019" i="1"/>
  <c r="Z922" i="1"/>
  <c r="Z1965" i="1"/>
  <c r="AB1965" i="1" s="1"/>
  <c r="L876" i="1"/>
  <c r="Z1480" i="1"/>
  <c r="Z1074" i="1"/>
  <c r="Z642" i="1"/>
  <c r="Z2198" i="1"/>
  <c r="AA2198" i="1" s="1"/>
  <c r="Z1793" i="1"/>
  <c r="Z1388" i="1"/>
  <c r="AF1388" i="1" s="1"/>
  <c r="Z988" i="1"/>
  <c r="Z524" i="1"/>
  <c r="AA524" i="1" s="1"/>
  <c r="Z2417" i="1"/>
  <c r="Z1985" i="1"/>
  <c r="Z1494" i="1"/>
  <c r="AA1494" i="1" s="1"/>
  <c r="Z1036" i="1"/>
  <c r="Z604" i="1"/>
  <c r="Z1904" i="1"/>
  <c r="Z869" i="1"/>
  <c r="Z1732" i="1"/>
  <c r="AA1732" i="1" s="1"/>
  <c r="Z2333" i="1"/>
  <c r="Z1442" i="1"/>
  <c r="Z1952" i="1"/>
  <c r="Z1290" i="1"/>
  <c r="AA1290" i="1" s="1"/>
  <c r="Z629" i="1"/>
  <c r="AF629" i="1" s="1"/>
  <c r="Z1924" i="1"/>
  <c r="Z942" i="1"/>
  <c r="AB942" i="1" s="1"/>
  <c r="Z2408" i="1"/>
  <c r="Z1202" i="1"/>
  <c r="Z570" i="1"/>
  <c r="Z1025" i="1"/>
  <c r="Z2234" i="1"/>
  <c r="AB2234" i="1" s="1"/>
  <c r="Z1472" i="1"/>
  <c r="Z1469" i="1"/>
  <c r="Z1770" i="1"/>
  <c r="Z1886" i="1"/>
  <c r="AF1886" i="1" s="1"/>
  <c r="Z644" i="1"/>
  <c r="Z1999" i="1"/>
  <c r="Z1495" i="1"/>
  <c r="AA1495" i="1" s="1"/>
  <c r="Z967" i="1"/>
  <c r="Z2319" i="1"/>
  <c r="Z1587" i="1"/>
  <c r="Z2425" i="1"/>
  <c r="Z1129" i="1"/>
  <c r="AA1129" i="1" s="1"/>
  <c r="Z1836" i="1"/>
  <c r="AA1836" i="1" s="1"/>
  <c r="Z2423" i="1"/>
  <c r="AF2423" i="1" s="1"/>
  <c r="Z1007" i="1"/>
  <c r="Z910" i="1"/>
  <c r="AA910" i="1" s="1"/>
  <c r="Z1953" i="1"/>
  <c r="AA1953" i="1" s="1"/>
  <c r="L991" i="1"/>
  <c r="Z1448" i="1"/>
  <c r="AA1448" i="1" s="1"/>
  <c r="Z1016" i="1"/>
  <c r="Z616" i="1"/>
  <c r="Z2166" i="1"/>
  <c r="Z1766" i="1"/>
  <c r="Z1361" i="1"/>
  <c r="AA1361" i="1" s="1"/>
  <c r="Z929" i="1"/>
  <c r="Z470" i="1"/>
  <c r="Z2390" i="1"/>
  <c r="Z1900" i="1"/>
  <c r="AB1900" i="1" s="1"/>
  <c r="Z1436" i="1"/>
  <c r="Z1004" i="1"/>
  <c r="Z518" i="1"/>
  <c r="AF518" i="1" s="1"/>
  <c r="Z1760" i="1"/>
  <c r="Z842" i="1"/>
  <c r="Z1529" i="1"/>
  <c r="Z2248" i="1"/>
  <c r="Z1064" i="1"/>
  <c r="AB1064" i="1" s="1"/>
  <c r="Z1925" i="1"/>
  <c r="Z1264" i="1"/>
  <c r="Z458" i="1"/>
  <c r="Z1892" i="1"/>
  <c r="AF1892" i="1" s="1"/>
  <c r="Z916" i="1"/>
  <c r="Z2264" i="1"/>
  <c r="Z1144" i="1"/>
  <c r="AB1144" i="1" s="1"/>
  <c r="Z2204" i="1"/>
  <c r="Z966" i="1"/>
  <c r="Z2144" i="1"/>
  <c r="Z1360" i="1"/>
  <c r="Z1352" i="1"/>
  <c r="AF1352" i="1" s="1"/>
  <c r="Z1658" i="1"/>
  <c r="Z1796" i="1"/>
  <c r="Z590" i="1"/>
  <c r="AA590" i="1" s="1"/>
  <c r="Z1975" i="1"/>
  <c r="AA1975" i="1" s="1"/>
  <c r="Z1459" i="1"/>
  <c r="AF1459" i="1" s="1"/>
  <c r="Z943" i="1"/>
  <c r="Z2295" i="1"/>
  <c r="AF2295" i="1" s="1"/>
  <c r="Z1551" i="1"/>
  <c r="Z2305" i="1"/>
  <c r="Z1009" i="1"/>
  <c r="Z1704" i="1"/>
  <c r="Z2291" i="1"/>
  <c r="AA2291" i="1" s="1"/>
  <c r="Z875" i="1"/>
  <c r="Z754" i="1"/>
  <c r="Z1725" i="1"/>
  <c r="AF1725" i="1" s="1"/>
  <c r="L944" i="1"/>
  <c r="R944" i="1" s="1"/>
  <c r="Z1421" i="1"/>
  <c r="AB1421" i="1" s="1"/>
  <c r="Z989" i="1"/>
  <c r="Z557" i="1"/>
  <c r="AF557" i="1" s="1"/>
  <c r="Z2140" i="1"/>
  <c r="Z1734" i="1"/>
  <c r="Z1334" i="1"/>
  <c r="Z902" i="1"/>
  <c r="Z1994" i="1"/>
  <c r="AF1994" i="1" s="1"/>
  <c r="Z2358" i="1"/>
  <c r="Z1868" i="1"/>
  <c r="Z1409" i="1"/>
  <c r="Z977" i="1"/>
  <c r="AB977" i="1" s="1"/>
  <c r="Z486" i="1"/>
  <c r="AB486" i="1" s="1"/>
  <c r="Z1706" i="1"/>
  <c r="Z784" i="1"/>
  <c r="AA784" i="1" s="1"/>
  <c r="Z1444" i="1"/>
  <c r="Z2189" i="1"/>
  <c r="Z578" i="1"/>
  <c r="Z1866" i="1"/>
  <c r="Z1205" i="1"/>
  <c r="AF1205" i="1" s="1"/>
  <c r="Z441" i="1"/>
  <c r="Z1721" i="1"/>
  <c r="AA1721" i="1" s="1"/>
  <c r="Z884" i="1"/>
  <c r="AA884" i="1" s="1"/>
  <c r="Z2008" i="1"/>
  <c r="AF2008" i="1" s="1"/>
  <c r="Z882" i="1"/>
  <c r="AA882" i="1" s="1"/>
  <c r="Z1862" i="1"/>
  <c r="Z710" i="1"/>
  <c r="AA710" i="1" s="1"/>
  <c r="Z1685" i="1"/>
  <c r="Z2276" i="1"/>
  <c r="Z866" i="1"/>
  <c r="Z1253" i="1"/>
  <c r="Z1540" i="1"/>
  <c r="AA1540" i="1" s="1"/>
  <c r="Z2383" i="1"/>
  <c r="Z1855" i="1"/>
  <c r="Z1351" i="1"/>
  <c r="Z823" i="1"/>
  <c r="AB823" i="1" s="1"/>
  <c r="Z2127" i="1"/>
  <c r="AA2127" i="1" s="1"/>
  <c r="Z1311" i="1"/>
  <c r="Z2017" i="1"/>
  <c r="AA2017" i="1" s="1"/>
  <c r="Z721" i="1"/>
  <c r="Z1392" i="1"/>
  <c r="Z1979" i="1"/>
  <c r="Z563" i="1"/>
  <c r="Z2422" i="1"/>
  <c r="AA2422" i="1" s="1"/>
  <c r="Z981" i="1"/>
  <c r="L2293" i="1"/>
  <c r="Z2200" i="1"/>
  <c r="Z1794" i="1"/>
  <c r="AA1794" i="1" s="1"/>
  <c r="Z1362" i="1"/>
  <c r="AA1362" i="1" s="1"/>
  <c r="Z962" i="1"/>
  <c r="Z530" i="1"/>
  <c r="AF530" i="1" s="1"/>
  <c r="Z2108" i="1"/>
  <c r="Z1708" i="1"/>
  <c r="Z1276" i="1"/>
  <c r="Z870" i="1"/>
  <c r="Z1274" i="1"/>
  <c r="AA1274" i="1" s="1"/>
  <c r="Z2332" i="1"/>
  <c r="Z1841" i="1"/>
  <c r="Z1382" i="1"/>
  <c r="Z950" i="1"/>
  <c r="AA950" i="1" s="1"/>
  <c r="Z460" i="1"/>
  <c r="Z1648" i="1"/>
  <c r="Z752" i="1"/>
  <c r="Z1385" i="1"/>
  <c r="Z2162" i="1"/>
  <c r="Z2384" i="1"/>
  <c r="Z1781" i="1"/>
  <c r="Z1178" i="1"/>
  <c r="AA1178" i="1" s="1"/>
  <c r="Z2414" i="1"/>
  <c r="Z1694" i="1"/>
  <c r="Z830" i="1"/>
  <c r="Z1976" i="1"/>
  <c r="AF1976" i="1" s="1"/>
  <c r="Z856" i="1"/>
  <c r="AF856" i="1" s="1"/>
  <c r="Z1830" i="1"/>
  <c r="Z678" i="1"/>
  <c r="AA678" i="1" s="1"/>
  <c r="Z1626" i="1"/>
  <c r="Z2164" i="1"/>
  <c r="Z808" i="1"/>
  <c r="Z1226" i="1"/>
  <c r="Z1508" i="1"/>
  <c r="AA1508" i="1" s="1"/>
  <c r="Z2371" i="1"/>
  <c r="Z1843" i="1"/>
  <c r="Z1327" i="1"/>
  <c r="Z811" i="1"/>
  <c r="AF811" i="1" s="1"/>
  <c r="Z2115" i="1"/>
  <c r="AB2115" i="1" s="1"/>
  <c r="Z1299" i="1"/>
  <c r="Z2005" i="1"/>
  <c r="AA2005" i="1" s="1"/>
  <c r="Z709" i="1"/>
  <c r="Z1380" i="1"/>
  <c r="Z1967" i="1"/>
  <c r="Z551" i="1"/>
  <c r="Z2398" i="1"/>
  <c r="AA2398" i="1" s="1"/>
  <c r="Z969" i="1"/>
  <c r="L2277" i="1"/>
  <c r="Z1768" i="1"/>
  <c r="Z904" i="1"/>
  <c r="AB904" i="1" s="1"/>
  <c r="Z498" i="1"/>
  <c r="AA498" i="1" s="1"/>
  <c r="Z2081" i="1"/>
  <c r="Z1676" i="1"/>
  <c r="AA1676" i="1" s="1"/>
  <c r="Z1244" i="1"/>
  <c r="Z812" i="1"/>
  <c r="Z608" i="1"/>
  <c r="AF608" i="1" s="1"/>
  <c r="Z2246" i="1"/>
  <c r="Z1782" i="1"/>
  <c r="AB1782" i="1" s="1"/>
  <c r="AD1782" i="1" s="1"/>
  <c r="Z1350" i="1"/>
  <c r="Z860" i="1"/>
  <c r="Z2368" i="1"/>
  <c r="Z1589" i="1"/>
  <c r="AF1589" i="1" s="1"/>
  <c r="Z522" i="1"/>
  <c r="AA522" i="1" s="1"/>
  <c r="Z1300" i="1"/>
  <c r="Z2104" i="1"/>
  <c r="AF2104" i="1" s="1"/>
  <c r="Z2357" i="1"/>
  <c r="Z1696" i="1"/>
  <c r="Z1120" i="1"/>
  <c r="Z2324" i="1"/>
  <c r="Z1636" i="1"/>
  <c r="AB1636" i="1" s="1"/>
  <c r="Z798" i="1"/>
  <c r="Z1949" i="1"/>
  <c r="Z824" i="1"/>
  <c r="AF824" i="1" s="1"/>
  <c r="Z1772" i="1"/>
  <c r="AA1772" i="1" s="1"/>
  <c r="Z620" i="1"/>
  <c r="AF620" i="1" s="1"/>
  <c r="Z1568" i="1"/>
  <c r="Z2078" i="1"/>
  <c r="AA2078" i="1" s="1"/>
  <c r="Z722" i="1"/>
  <c r="Z1194" i="1"/>
  <c r="Z1454" i="1"/>
  <c r="Z2359" i="1"/>
  <c r="Z1831" i="1"/>
  <c r="AF1831" i="1" s="1"/>
  <c r="Z1315" i="1"/>
  <c r="Z799" i="1"/>
  <c r="AB799" i="1" s="1"/>
  <c r="Z2103" i="1"/>
  <c r="Z1287" i="1"/>
  <c r="AB1287" i="1" s="1"/>
  <c r="Z1993" i="1"/>
  <c r="AA1993" i="1" s="1"/>
  <c r="Z697" i="1"/>
  <c r="Z1368" i="1"/>
  <c r="AB1368" i="1" s="1"/>
  <c r="Z1955" i="1"/>
  <c r="Z539" i="1"/>
  <c r="Z2314" i="1"/>
  <c r="AA2314" i="1" s="1"/>
  <c r="Z957" i="1"/>
  <c r="L1950" i="1"/>
  <c r="R1950" i="1" s="1"/>
  <c r="Z2168" i="1"/>
  <c r="Z1336" i="1"/>
  <c r="Z1850" i="1"/>
  <c r="Z2141" i="1"/>
  <c r="AA2141" i="1" s="1"/>
  <c r="Z1709" i="1"/>
  <c r="AB1709" i="1" s="1"/>
  <c r="Z1304" i="1"/>
  <c r="Z872" i="1"/>
  <c r="AB872" i="1" s="1"/>
  <c r="Z472" i="1"/>
  <c r="Z2054" i="1"/>
  <c r="Z1622" i="1"/>
  <c r="Z1217" i="1"/>
  <c r="Z785" i="1"/>
  <c r="AF785" i="1" s="1"/>
  <c r="Z2334" i="1"/>
  <c r="Z2214" i="1"/>
  <c r="Z1756" i="1"/>
  <c r="Z1324" i="1"/>
  <c r="AA1324" i="1" s="1"/>
  <c r="Z833" i="1"/>
  <c r="AF833" i="1" s="1"/>
  <c r="Z2336" i="1"/>
  <c r="Z1530" i="1"/>
  <c r="AF1530" i="1" s="1"/>
  <c r="Z2393" i="1"/>
  <c r="Z1241" i="1"/>
  <c r="Z2045" i="1"/>
  <c r="Z2298" i="1"/>
  <c r="Z1664" i="1"/>
  <c r="AB1664" i="1" s="1"/>
  <c r="Z1034" i="1"/>
  <c r="Z2297" i="1"/>
  <c r="Z1577" i="1"/>
  <c r="Z569" i="1"/>
  <c r="AF569" i="1" s="1"/>
  <c r="Z1890" i="1"/>
  <c r="AF1890" i="1" s="1"/>
  <c r="Z770" i="1"/>
  <c r="Z1718" i="1"/>
  <c r="AA1718" i="1" s="1"/>
  <c r="Z566" i="1"/>
  <c r="Z1136" i="1"/>
  <c r="Z1844" i="1"/>
  <c r="Z632" i="1"/>
  <c r="Z1109" i="1"/>
  <c r="AA1109" i="1" s="1"/>
  <c r="Z1396" i="1"/>
  <c r="Z2323" i="1"/>
  <c r="Z1807" i="1"/>
  <c r="AF1807" i="1" s="1"/>
  <c r="Z1279" i="1"/>
  <c r="AB1279" i="1" s="1"/>
  <c r="Z775" i="1"/>
  <c r="AF775" i="1" s="1"/>
  <c r="Z2031" i="1"/>
  <c r="Z1167" i="1"/>
  <c r="AF1167" i="1" s="1"/>
  <c r="Z1873" i="1"/>
  <c r="Z577" i="1"/>
  <c r="Z1236" i="1"/>
  <c r="Z1823" i="1"/>
  <c r="Z2374" i="1"/>
  <c r="AF2374" i="1" s="1"/>
  <c r="Z1918" i="1"/>
  <c r="L449" i="1"/>
  <c r="L593" i="1"/>
  <c r="L737" i="1"/>
  <c r="R737" i="1" s="1"/>
  <c r="L881" i="1"/>
  <c r="N881" i="1" s="1"/>
  <c r="L1025" i="1"/>
  <c r="R1025" i="1" s="1"/>
  <c r="L1169" i="1"/>
  <c r="R1169" i="1" s="1"/>
  <c r="L1313" i="1"/>
  <c r="R1313" i="1" s="1"/>
  <c r="L1457" i="1"/>
  <c r="N1457" i="1" s="1"/>
  <c r="L1601" i="1"/>
  <c r="R1601" i="1" s="1"/>
  <c r="L1745" i="1"/>
  <c r="L1889" i="1"/>
  <c r="N1889" i="1" s="1"/>
  <c r="L2033" i="1"/>
  <c r="L2177" i="1"/>
  <c r="L2321" i="1"/>
  <c r="L537" i="1"/>
  <c r="N537" i="1" s="1"/>
  <c r="L681" i="1"/>
  <c r="N681" i="1" s="1"/>
  <c r="L825" i="1"/>
  <c r="R825" i="1" s="1"/>
  <c r="L969" i="1"/>
  <c r="R969" i="1" s="1"/>
  <c r="L1113" i="1"/>
  <c r="R1113" i="1" s="1"/>
  <c r="L1257" i="1"/>
  <c r="M1257" i="1" s="1"/>
  <c r="L1401" i="1"/>
  <c r="R1401" i="1" s="1"/>
  <c r="L1545" i="1"/>
  <c r="L1689" i="1"/>
  <c r="R1689" i="1" s="1"/>
  <c r="L1833" i="1"/>
  <c r="M1833" i="1" s="1"/>
  <c r="L1977" i="1"/>
  <c r="L2121" i="1"/>
  <c r="L499" i="1"/>
  <c r="M499" i="1" s="1"/>
  <c r="L672" i="1"/>
  <c r="M672" i="1" s="1"/>
  <c r="L844" i="1"/>
  <c r="R844" i="1" s="1"/>
  <c r="L1018" i="1"/>
  <c r="M1018" i="1" s="1"/>
  <c r="L1190" i="1"/>
  <c r="R1190" i="1" s="1"/>
  <c r="L1363" i="1"/>
  <c r="L1536" i="1"/>
  <c r="R1536" i="1" s="1"/>
  <c r="L1708" i="1"/>
  <c r="L1882" i="1"/>
  <c r="R1882" i="1" s="1"/>
  <c r="L2054" i="1"/>
  <c r="L2227" i="1"/>
  <c r="R2227" i="1" s="1"/>
  <c r="L2383" i="1"/>
  <c r="L543" i="1"/>
  <c r="R543" i="1" s="1"/>
  <c r="L544" i="1"/>
  <c r="R544" i="1" s="1"/>
  <c r="L718" i="1"/>
  <c r="N718" i="1" s="1"/>
  <c r="L603" i="1"/>
  <c r="N603" i="1" s="1"/>
  <c r="L490" i="1"/>
  <c r="R490" i="1" s="1"/>
  <c r="L662" i="1"/>
  <c r="L835" i="1"/>
  <c r="R835" i="1" s="1"/>
  <c r="L1008" i="1"/>
  <c r="M1008" i="1" s="1"/>
  <c r="L1180" i="1"/>
  <c r="R1180" i="1" s="1"/>
  <c r="L1354" i="1"/>
  <c r="L1526" i="1"/>
  <c r="M1526" i="1" s="1"/>
  <c r="L1699" i="1"/>
  <c r="M1699" i="1" s="1"/>
  <c r="L1872" i="1"/>
  <c r="M1872" i="1" s="1"/>
  <c r="L2044" i="1"/>
  <c r="R2044" i="1" s="1"/>
  <c r="L2218" i="1"/>
  <c r="R2218" i="1" s="1"/>
  <c r="L2375" i="1"/>
  <c r="R2375" i="1" s="1"/>
  <c r="L520" i="1"/>
  <c r="L652" i="1"/>
  <c r="L877" i="1"/>
  <c r="M877" i="1" s="1"/>
  <c r="L1084" i="1"/>
  <c r="L1292" i="1"/>
  <c r="M1292" i="1" s="1"/>
  <c r="L1500" i="1"/>
  <c r="R1500" i="1" s="1"/>
  <c r="L1706" i="1"/>
  <c r="R1706" i="1" s="1"/>
  <c r="L1914" i="1"/>
  <c r="L2122" i="1"/>
  <c r="N2122" i="1" s="1"/>
  <c r="L2319" i="1"/>
  <c r="L554" i="1"/>
  <c r="M554" i="1" s="1"/>
  <c r="L810" i="1"/>
  <c r="R810" i="1" s="1"/>
  <c r="L1016" i="1"/>
  <c r="R1016" i="1" s="1"/>
  <c r="L1225" i="1"/>
  <c r="L1431" i="1"/>
  <c r="M1431" i="1" s="1"/>
  <c r="L1639" i="1"/>
  <c r="L1847" i="1"/>
  <c r="M1847" i="1" s="1"/>
  <c r="L2053" i="1"/>
  <c r="L2258" i="1"/>
  <c r="L555" i="1"/>
  <c r="R555" i="1" s="1"/>
  <c r="L811" i="1"/>
  <c r="N811" i="1" s="1"/>
  <c r="L1019" i="1"/>
  <c r="N1019" i="1" s="1"/>
  <c r="L1226" i="1"/>
  <c r="L1432" i="1"/>
  <c r="M1432" i="1" s="1"/>
  <c r="L1640" i="1"/>
  <c r="L1848" i="1"/>
  <c r="L2055" i="1"/>
  <c r="R2055" i="1" s="1"/>
  <c r="L2259" i="1"/>
  <c r="M2259" i="1" s="1"/>
  <c r="L441" i="1"/>
  <c r="N441" i="1" s="1"/>
  <c r="L743" i="1"/>
  <c r="L951" i="1"/>
  <c r="R951" i="1" s="1"/>
  <c r="L461" i="1"/>
  <c r="L605" i="1"/>
  <c r="M605" i="1" s="1"/>
  <c r="L749" i="1"/>
  <c r="N749" i="1" s="1"/>
  <c r="L893" i="1"/>
  <c r="M893" i="1" s="1"/>
  <c r="L1037" i="1"/>
  <c r="R1037" i="1" s="1"/>
  <c r="L1181" i="1"/>
  <c r="N1181" i="1" s="1"/>
  <c r="L1325" i="1"/>
  <c r="L1469" i="1"/>
  <c r="R1469" i="1" s="1"/>
  <c r="L1613" i="1"/>
  <c r="L1757" i="1"/>
  <c r="R1757" i="1" s="1"/>
  <c r="L1901" i="1"/>
  <c r="N1901" i="1" s="1"/>
  <c r="L2045" i="1"/>
  <c r="L2189" i="1"/>
  <c r="L2333" i="1"/>
  <c r="R2333" i="1" s="1"/>
  <c r="L549" i="1"/>
  <c r="M549" i="1" s="1"/>
  <c r="L693" i="1"/>
  <c r="R693" i="1" s="1"/>
  <c r="L837" i="1"/>
  <c r="N837" i="1" s="1"/>
  <c r="L981" i="1"/>
  <c r="R981" i="1" s="1"/>
  <c r="L1125" i="1"/>
  <c r="L1269" i="1"/>
  <c r="M1269" i="1" s="1"/>
  <c r="L1413" i="1"/>
  <c r="R1413" i="1" s="1"/>
  <c r="L1557" i="1"/>
  <c r="N1557" i="1" s="1"/>
  <c r="L1701" i="1"/>
  <c r="L1845" i="1"/>
  <c r="L1989" i="1"/>
  <c r="L2133" i="1"/>
  <c r="R2133" i="1" s="1"/>
  <c r="L514" i="1"/>
  <c r="N514" i="1" s="1"/>
  <c r="L686" i="1"/>
  <c r="M686" i="1" s="1"/>
  <c r="L859" i="1"/>
  <c r="M859" i="1" s="1"/>
  <c r="L1032" i="1"/>
  <c r="R1032" i="1" s="1"/>
  <c r="L1204" i="1"/>
  <c r="N1204" i="1" s="1"/>
  <c r="L1378" i="1"/>
  <c r="R1378" i="1" s="1"/>
  <c r="L1550" i="1"/>
  <c r="N1550" i="1" s="1"/>
  <c r="L1723" i="1"/>
  <c r="N1723" i="1" s="1"/>
  <c r="L1896" i="1"/>
  <c r="L2068" i="1"/>
  <c r="R2068" i="1" s="1"/>
  <c r="L2240" i="1"/>
  <c r="R2240" i="1" s="1"/>
  <c r="L2395" i="1"/>
  <c r="R2395" i="1" s="1"/>
  <c r="L558" i="1"/>
  <c r="R558" i="1" s="1"/>
  <c r="L559" i="1"/>
  <c r="R559" i="1" s="1"/>
  <c r="L732" i="1"/>
  <c r="R732" i="1" s="1"/>
  <c r="L618" i="1"/>
  <c r="M618" i="1" s="1"/>
  <c r="L504" i="1"/>
  <c r="R504" i="1" s="1"/>
  <c r="L676" i="1"/>
  <c r="R676" i="1" s="1"/>
  <c r="L850" i="1"/>
  <c r="L1022" i="1"/>
  <c r="M1022" i="1" s="1"/>
  <c r="L1195" i="1"/>
  <c r="L1368" i="1"/>
  <c r="L1540" i="1"/>
  <c r="L1714" i="1"/>
  <c r="N1714" i="1" s="1"/>
  <c r="L1886" i="1"/>
  <c r="R1886" i="1" s="1"/>
  <c r="L2059" i="1"/>
  <c r="L2231" i="1"/>
  <c r="R2231" i="1" s="1"/>
  <c r="L2387" i="1"/>
  <c r="R2387" i="1" s="1"/>
  <c r="L535" i="1"/>
  <c r="L673" i="1"/>
  <c r="R673" i="1" s="1"/>
  <c r="L895" i="1"/>
  <c r="L1102" i="1"/>
  <c r="M1102" i="1" s="1"/>
  <c r="L1309" i="1"/>
  <c r="L1516" i="1"/>
  <c r="L1724" i="1"/>
  <c r="L1932" i="1"/>
  <c r="M1932" i="1" s="1"/>
  <c r="L2138" i="1"/>
  <c r="M2138" i="1" s="1"/>
  <c r="L2335" i="1"/>
  <c r="L583" i="1"/>
  <c r="N583" i="1" s="1"/>
  <c r="L473" i="1"/>
  <c r="M473" i="1" s="1"/>
  <c r="L617" i="1"/>
  <c r="R617" i="1" s="1"/>
  <c r="L761" i="1"/>
  <c r="R761" i="1" s="1"/>
  <c r="L905" i="1"/>
  <c r="L1049" i="1"/>
  <c r="R1049" i="1" s="1"/>
  <c r="L1193" i="1"/>
  <c r="R1193" i="1" s="1"/>
  <c r="L1337" i="1"/>
  <c r="R1337" i="1" s="1"/>
  <c r="L1481" i="1"/>
  <c r="R1481" i="1" s="1"/>
  <c r="L1625" i="1"/>
  <c r="R1625" i="1" s="1"/>
  <c r="L1769" i="1"/>
  <c r="N1769" i="1" s="1"/>
  <c r="L1913" i="1"/>
  <c r="N1913" i="1" s="1"/>
  <c r="L2057" i="1"/>
  <c r="R2057" i="1" s="1"/>
  <c r="L2201" i="1"/>
  <c r="R2201" i="1" s="1"/>
  <c r="L2345" i="1"/>
  <c r="L561" i="1"/>
  <c r="N561" i="1" s="1"/>
  <c r="L705" i="1"/>
  <c r="L849" i="1"/>
  <c r="M849" i="1" s="1"/>
  <c r="L993" i="1"/>
  <c r="L1137" i="1"/>
  <c r="M1137" i="1" s="1"/>
  <c r="L1281" i="1"/>
  <c r="L1425" i="1"/>
  <c r="M1425" i="1" s="1"/>
  <c r="L1569" i="1"/>
  <c r="N1569" i="1" s="1"/>
  <c r="L1713" i="1"/>
  <c r="R1713" i="1" s="1"/>
  <c r="L1857" i="1"/>
  <c r="M1857" i="1" s="1"/>
  <c r="L2001" i="1"/>
  <c r="M2001" i="1" s="1"/>
  <c r="L2145" i="1"/>
  <c r="L528" i="1"/>
  <c r="N528" i="1" s="1"/>
  <c r="L700" i="1"/>
  <c r="L874" i="1"/>
  <c r="R874" i="1" s="1"/>
  <c r="L1046" i="1"/>
  <c r="L1219" i="1"/>
  <c r="L1392" i="1"/>
  <c r="L1564" i="1"/>
  <c r="R1564" i="1" s="1"/>
  <c r="L1738" i="1"/>
  <c r="R1738" i="1" s="1"/>
  <c r="L1910" i="1"/>
  <c r="N1910" i="1" s="1"/>
  <c r="L2083" i="1"/>
  <c r="R2083" i="1" s="1"/>
  <c r="L2253" i="1"/>
  <c r="R2253" i="1" s="1"/>
  <c r="L2407" i="1"/>
  <c r="R2407" i="1" s="1"/>
  <c r="L572" i="1"/>
  <c r="R572" i="1" s="1"/>
  <c r="L574" i="1"/>
  <c r="L459" i="1"/>
  <c r="N459" i="1" s="1"/>
  <c r="L632" i="1"/>
  <c r="L518" i="1"/>
  <c r="L691" i="1"/>
  <c r="L864" i="1"/>
  <c r="N864" i="1" s="1"/>
  <c r="L1036" i="1"/>
  <c r="N1036" i="1" s="1"/>
  <c r="L1210" i="1"/>
  <c r="L1382" i="1"/>
  <c r="L1555" i="1"/>
  <c r="L1728" i="1"/>
  <c r="L1900" i="1"/>
  <c r="R1900" i="1" s="1"/>
  <c r="L2074" i="1"/>
  <c r="L2244" i="1"/>
  <c r="R2244" i="1" s="1"/>
  <c r="L2399" i="1"/>
  <c r="L550" i="1"/>
  <c r="N550" i="1" s="1"/>
  <c r="L696" i="1"/>
  <c r="L912" i="1"/>
  <c r="M912" i="1" s="1"/>
  <c r="L1119" i="1"/>
  <c r="L1327" i="1"/>
  <c r="L1534" i="1"/>
  <c r="M1534" i="1" s="1"/>
  <c r="L1741" i="1"/>
  <c r="L1948" i="1"/>
  <c r="L2156" i="1"/>
  <c r="N2156" i="1" s="1"/>
  <c r="L485" i="1"/>
  <c r="L629" i="1"/>
  <c r="R629" i="1" s="1"/>
  <c r="L773" i="1"/>
  <c r="R773" i="1" s="1"/>
  <c r="L917" i="1"/>
  <c r="L1061" i="1"/>
  <c r="L1205" i="1"/>
  <c r="R1205" i="1" s="1"/>
  <c r="L1349" i="1"/>
  <c r="M1349" i="1" s="1"/>
  <c r="L1493" i="1"/>
  <c r="N1493" i="1" s="1"/>
  <c r="L1637" i="1"/>
  <c r="N1637" i="1" s="1"/>
  <c r="L1781" i="1"/>
  <c r="N1781" i="1" s="1"/>
  <c r="L1925" i="1"/>
  <c r="L2069" i="1"/>
  <c r="R2069" i="1" s="1"/>
  <c r="L2213" i="1"/>
  <c r="R2213" i="1" s="1"/>
  <c r="L2357" i="1"/>
  <c r="R2357" i="1" s="1"/>
  <c r="L573" i="1"/>
  <c r="N573" i="1" s="1"/>
  <c r="L717" i="1"/>
  <c r="L861" i="1"/>
  <c r="N861" i="1" s="1"/>
  <c r="L1005" i="1"/>
  <c r="N1005" i="1" s="1"/>
  <c r="L1149" i="1"/>
  <c r="R1149" i="1" s="1"/>
  <c r="L1293" i="1"/>
  <c r="M1293" i="1" s="1"/>
  <c r="L1437" i="1"/>
  <c r="N1437" i="1" s="1"/>
  <c r="L1581" i="1"/>
  <c r="M1581" i="1" s="1"/>
  <c r="L1725" i="1"/>
  <c r="L1869" i="1"/>
  <c r="R1869" i="1" s="1"/>
  <c r="L2013" i="1"/>
  <c r="L2157" i="1"/>
  <c r="R2157" i="1" s="1"/>
  <c r="L542" i="1"/>
  <c r="N542" i="1" s="1"/>
  <c r="L715" i="1"/>
  <c r="R715" i="1" s="1"/>
  <c r="L888" i="1"/>
  <c r="L1060" i="1"/>
  <c r="R1060" i="1" s="1"/>
  <c r="L1234" i="1"/>
  <c r="N1234" i="1" s="1"/>
  <c r="L1406" i="1"/>
  <c r="M1406" i="1" s="1"/>
  <c r="L1579" i="1"/>
  <c r="R1579" i="1" s="1"/>
  <c r="L1752" i="1"/>
  <c r="N1752" i="1" s="1"/>
  <c r="L1924" i="1"/>
  <c r="M1924" i="1" s="1"/>
  <c r="L2098" i="1"/>
  <c r="R2098" i="1" s="1"/>
  <c r="L2266" i="1"/>
  <c r="L2419" i="1"/>
  <c r="R2419" i="1" s="1"/>
  <c r="L587" i="1"/>
  <c r="M587" i="1" s="1"/>
  <c r="L588" i="1"/>
  <c r="R588" i="1" s="1"/>
  <c r="L474" i="1"/>
  <c r="L647" i="1"/>
  <c r="N647" i="1" s="1"/>
  <c r="L532" i="1"/>
  <c r="M532" i="1" s="1"/>
  <c r="L706" i="1"/>
  <c r="N706" i="1" s="1"/>
  <c r="L878" i="1"/>
  <c r="M878" i="1" s="1"/>
  <c r="L1051" i="1"/>
  <c r="N1051" i="1" s="1"/>
  <c r="L1224" i="1"/>
  <c r="L1396" i="1"/>
  <c r="M1396" i="1" s="1"/>
  <c r="L1570" i="1"/>
  <c r="R1570" i="1" s="1"/>
  <c r="L1742" i="1"/>
  <c r="R1742" i="1" s="1"/>
  <c r="L1915" i="1"/>
  <c r="L2088" i="1"/>
  <c r="M2088" i="1" s="1"/>
  <c r="L2257" i="1"/>
  <c r="N2257" i="1" s="1"/>
  <c r="L2411" i="1"/>
  <c r="R2411" i="1" s="1"/>
  <c r="L564" i="1"/>
  <c r="L716" i="1"/>
  <c r="L928" i="1"/>
  <c r="R928" i="1" s="1"/>
  <c r="L1136" i="1"/>
  <c r="L1344" i="1"/>
  <c r="L1551" i="1"/>
  <c r="R1551" i="1" s="1"/>
  <c r="L1759" i="1"/>
  <c r="L1966" i="1"/>
  <c r="R1966" i="1" s="1"/>
  <c r="L2173" i="1"/>
  <c r="L497" i="1"/>
  <c r="L641" i="1"/>
  <c r="L785" i="1"/>
  <c r="R785" i="1" s="1"/>
  <c r="L929" i="1"/>
  <c r="N929" i="1" s="1"/>
  <c r="L1073" i="1"/>
  <c r="R1073" i="1" s="1"/>
  <c r="L1217" i="1"/>
  <c r="R1217" i="1" s="1"/>
  <c r="L1361" i="1"/>
  <c r="R1361" i="1" s="1"/>
  <c r="L1505" i="1"/>
  <c r="N1505" i="1" s="1"/>
  <c r="L1649" i="1"/>
  <c r="R1649" i="1" s="1"/>
  <c r="L1793" i="1"/>
  <c r="L1937" i="1"/>
  <c r="M1937" i="1" s="1"/>
  <c r="L2081" i="1"/>
  <c r="L2225" i="1"/>
  <c r="N2225" i="1" s="1"/>
  <c r="L2369" i="1"/>
  <c r="L585" i="1"/>
  <c r="R585" i="1" s="1"/>
  <c r="L729" i="1"/>
  <c r="M729" i="1" s="1"/>
  <c r="L873" i="1"/>
  <c r="R873" i="1" s="1"/>
  <c r="L1017" i="1"/>
  <c r="M1017" i="1" s="1"/>
  <c r="L1161" i="1"/>
  <c r="R1161" i="1" s="1"/>
  <c r="L1305" i="1"/>
  <c r="N1305" i="1" s="1"/>
  <c r="L1449" i="1"/>
  <c r="R1449" i="1" s="1"/>
  <c r="L1593" i="1"/>
  <c r="M1593" i="1" s="1"/>
  <c r="L1737" i="1"/>
  <c r="R1737" i="1" s="1"/>
  <c r="L1881" i="1"/>
  <c r="R1881" i="1" s="1"/>
  <c r="L2025" i="1"/>
  <c r="L2169" i="1"/>
  <c r="L556" i="1"/>
  <c r="R556" i="1" s="1"/>
  <c r="L730" i="1"/>
  <c r="R730" i="1" s="1"/>
  <c r="L902" i="1"/>
  <c r="R902" i="1" s="1"/>
  <c r="L1075" i="1"/>
  <c r="L1248" i="1"/>
  <c r="R1248" i="1" s="1"/>
  <c r="L1420" i="1"/>
  <c r="L1594" i="1"/>
  <c r="R1594" i="1" s="1"/>
  <c r="L1766" i="1"/>
  <c r="L1939" i="1"/>
  <c r="N1939" i="1" s="1"/>
  <c r="L2112" i="1"/>
  <c r="L2279" i="1"/>
  <c r="L2431" i="1"/>
  <c r="L601" i="1"/>
  <c r="R601" i="1" s="1"/>
  <c r="L602" i="1"/>
  <c r="R602" i="1" s="1"/>
  <c r="L488" i="1"/>
  <c r="N488" i="1" s="1"/>
  <c r="L661" i="1"/>
  <c r="M661" i="1" s="1"/>
  <c r="L547" i="1"/>
  <c r="R547" i="1" s="1"/>
  <c r="L720" i="1"/>
  <c r="L892" i="1"/>
  <c r="R892" i="1" s="1"/>
  <c r="L1066" i="1"/>
  <c r="R1066" i="1" s="1"/>
  <c r="L1238" i="1"/>
  <c r="M1238" i="1" s="1"/>
  <c r="L1411" i="1"/>
  <c r="L1584" i="1"/>
  <c r="L1756" i="1"/>
  <c r="L1930" i="1"/>
  <c r="M1930" i="1" s="1"/>
  <c r="L2102" i="1"/>
  <c r="R2102" i="1" s="1"/>
  <c r="L2270" i="1"/>
  <c r="R2270" i="1" s="1"/>
  <c r="L2423" i="1"/>
  <c r="M2423" i="1" s="1"/>
  <c r="L578" i="1"/>
  <c r="L739" i="1"/>
  <c r="N739" i="1" s="1"/>
  <c r="L947" i="1"/>
  <c r="M947" i="1" s="1"/>
  <c r="L1154" i="1"/>
  <c r="N1154" i="1" s="1"/>
  <c r="L1360" i="1"/>
  <c r="M1360" i="1" s="1"/>
  <c r="L1568" i="1"/>
  <c r="L1776" i="1"/>
  <c r="L1983" i="1"/>
  <c r="M1983" i="1" s="1"/>
  <c r="L2191" i="1"/>
  <c r="M2191" i="1" s="1"/>
  <c r="L2381" i="1"/>
  <c r="N2381" i="1" s="1"/>
  <c r="L654" i="1"/>
  <c r="L509" i="1"/>
  <c r="M509" i="1" s="1"/>
  <c r="L653" i="1"/>
  <c r="R653" i="1" s="1"/>
  <c r="L797" i="1"/>
  <c r="N797" i="1" s="1"/>
  <c r="L941" i="1"/>
  <c r="R941" i="1" s="1"/>
  <c r="L1085" i="1"/>
  <c r="L1229" i="1"/>
  <c r="M1229" i="1" s="1"/>
  <c r="L1373" i="1"/>
  <c r="N1373" i="1" s="1"/>
  <c r="L1517" i="1"/>
  <c r="R1517" i="1" s="1"/>
  <c r="L1661" i="1"/>
  <c r="L1805" i="1"/>
  <c r="N1805" i="1" s="1"/>
  <c r="L1949" i="1"/>
  <c r="N1949" i="1" s="1"/>
  <c r="L2093" i="1"/>
  <c r="R2093" i="1" s="1"/>
  <c r="L2237" i="1"/>
  <c r="M2237" i="1" s="1"/>
  <c r="L453" i="1"/>
  <c r="R453" i="1" s="1"/>
  <c r="L597" i="1"/>
  <c r="M597" i="1" s="1"/>
  <c r="L741" i="1"/>
  <c r="R741" i="1" s="1"/>
  <c r="L885" i="1"/>
  <c r="N885" i="1" s="1"/>
  <c r="L1029" i="1"/>
  <c r="R1029" i="1" s="1"/>
  <c r="L1173" i="1"/>
  <c r="L1317" i="1"/>
  <c r="L1461" i="1"/>
  <c r="L1605" i="1"/>
  <c r="R1605" i="1" s="1"/>
  <c r="L1749" i="1"/>
  <c r="M1749" i="1" s="1"/>
  <c r="L1893" i="1"/>
  <c r="R1893" i="1" s="1"/>
  <c r="L2037" i="1"/>
  <c r="R2037" i="1" s="1"/>
  <c r="L2181" i="1"/>
  <c r="R2181" i="1" s="1"/>
  <c r="L571" i="1"/>
  <c r="L744" i="1"/>
  <c r="R744" i="1" s="1"/>
  <c r="L916" i="1"/>
  <c r="L1090" i="1"/>
  <c r="N1090" i="1" s="1"/>
  <c r="L1262" i="1"/>
  <c r="R1262" i="1" s="1"/>
  <c r="L1435" i="1"/>
  <c r="L1608" i="1"/>
  <c r="L1780" i="1"/>
  <c r="N1780" i="1" s="1"/>
  <c r="L1954" i="1"/>
  <c r="N1954" i="1" s="1"/>
  <c r="L2126" i="1"/>
  <c r="M2126" i="1" s="1"/>
  <c r="L2292" i="1"/>
  <c r="R2292" i="1" s="1"/>
  <c r="L443" i="1"/>
  <c r="M443" i="1" s="1"/>
  <c r="L615" i="1"/>
  <c r="L616" i="1"/>
  <c r="R616" i="1" s="1"/>
  <c r="L503" i="1"/>
  <c r="L675" i="1"/>
  <c r="M675" i="1" s="1"/>
  <c r="L562" i="1"/>
  <c r="L734" i="1"/>
  <c r="L907" i="1"/>
  <c r="L1080" i="1"/>
  <c r="N1080" i="1" s="1"/>
  <c r="L1252" i="1"/>
  <c r="M1252" i="1" s="1"/>
  <c r="L1426" i="1"/>
  <c r="M1426" i="1" s="1"/>
  <c r="L1598" i="1"/>
  <c r="N1598" i="1" s="1"/>
  <c r="L1771" i="1"/>
  <c r="L1944" i="1"/>
  <c r="L2116" i="1"/>
  <c r="R2116" i="1" s="1"/>
  <c r="L2283" i="1"/>
  <c r="L2435" i="1"/>
  <c r="M2435" i="1" s="1"/>
  <c r="L467" i="1"/>
  <c r="L756" i="1"/>
  <c r="L963" i="1"/>
  <c r="L1171" i="1"/>
  <c r="N1171" i="1" s="1"/>
  <c r="L1379" i="1"/>
  <c r="M1379" i="1" s="1"/>
  <c r="L1586" i="1"/>
  <c r="L1792" i="1"/>
  <c r="R1792" i="1" s="1"/>
  <c r="L2000" i="1"/>
  <c r="R2000" i="1" s="1"/>
  <c r="L2208" i="1"/>
  <c r="L521" i="1"/>
  <c r="R521" i="1" s="1"/>
  <c r="L665" i="1"/>
  <c r="L809" i="1"/>
  <c r="R809" i="1" s="1"/>
  <c r="L953" i="1"/>
  <c r="R953" i="1" s="1"/>
  <c r="L1097" i="1"/>
  <c r="L1241" i="1"/>
  <c r="L1385" i="1"/>
  <c r="R1385" i="1" s="1"/>
  <c r="L1529" i="1"/>
  <c r="M1529" i="1" s="1"/>
  <c r="L1673" i="1"/>
  <c r="R1673" i="1" s="1"/>
  <c r="L1817" i="1"/>
  <c r="N1817" i="1" s="1"/>
  <c r="L1961" i="1"/>
  <c r="R1961" i="1" s="1"/>
  <c r="L2105" i="1"/>
  <c r="R2105" i="1" s="1"/>
  <c r="L2249" i="1"/>
  <c r="R2249" i="1" s="1"/>
  <c r="L465" i="1"/>
  <c r="L609" i="1"/>
  <c r="R609" i="1" s="1"/>
  <c r="L753" i="1"/>
  <c r="N753" i="1" s="1"/>
  <c r="L897" i="1"/>
  <c r="L1041" i="1"/>
  <c r="L1185" i="1"/>
  <c r="N1185" i="1" s="1"/>
  <c r="L1329" i="1"/>
  <c r="R1329" i="1" s="1"/>
  <c r="L1473" i="1"/>
  <c r="M1473" i="1" s="1"/>
  <c r="L1617" i="1"/>
  <c r="N1617" i="1" s="1"/>
  <c r="L1761" i="1"/>
  <c r="R1761" i="1" s="1"/>
  <c r="L1905" i="1"/>
  <c r="N1905" i="1" s="1"/>
  <c r="L2049" i="1"/>
  <c r="M2049" i="1" s="1"/>
  <c r="L2193" i="1"/>
  <c r="M2193" i="1" s="1"/>
  <c r="L586" i="1"/>
  <c r="R586" i="1" s="1"/>
  <c r="L758" i="1"/>
  <c r="L931" i="1"/>
  <c r="L1104" i="1"/>
  <c r="L1276" i="1"/>
  <c r="R1276" i="1" s="1"/>
  <c r="L1450" i="1"/>
  <c r="R1450" i="1" s="1"/>
  <c r="L1622" i="1"/>
  <c r="R1622" i="1" s="1"/>
  <c r="L1795" i="1"/>
  <c r="L1968" i="1"/>
  <c r="N1968" i="1" s="1"/>
  <c r="L2140" i="1"/>
  <c r="L2305" i="1"/>
  <c r="M2305" i="1" s="1"/>
  <c r="L457" i="1"/>
  <c r="L458" i="1"/>
  <c r="R458" i="1" s="1"/>
  <c r="L631" i="1"/>
  <c r="L517" i="1"/>
  <c r="L690" i="1"/>
  <c r="M690" i="1" s="1"/>
  <c r="L576" i="1"/>
  <c r="N576" i="1" s="1"/>
  <c r="L748" i="1"/>
  <c r="M748" i="1" s="1"/>
  <c r="L922" i="1"/>
  <c r="N922" i="1" s="1"/>
  <c r="L1094" i="1"/>
  <c r="R1094" i="1" s="1"/>
  <c r="L1267" i="1"/>
  <c r="L1440" i="1"/>
  <c r="L1612" i="1"/>
  <c r="R1612" i="1" s="1"/>
  <c r="L1786" i="1"/>
  <c r="L1958" i="1"/>
  <c r="M1958" i="1" s="1"/>
  <c r="L2131" i="1"/>
  <c r="L2296" i="1"/>
  <c r="L447" i="1"/>
  <c r="L495" i="1"/>
  <c r="N495" i="1" s="1"/>
  <c r="L774" i="1"/>
  <c r="N774" i="1" s="1"/>
  <c r="L982" i="1"/>
  <c r="L1188" i="1"/>
  <c r="R1188" i="1" s="1"/>
  <c r="L1395" i="1"/>
  <c r="R1395" i="1" s="1"/>
  <c r="L1603" i="1"/>
  <c r="L1811" i="1"/>
  <c r="R1811" i="1" s="1"/>
  <c r="L2018" i="1"/>
  <c r="L2224" i="1"/>
  <c r="R2224" i="1" s="1"/>
  <c r="L533" i="1"/>
  <c r="R533" i="1" s="1"/>
  <c r="L677" i="1"/>
  <c r="R677" i="1" s="1"/>
  <c r="L821" i="1"/>
  <c r="L965" i="1"/>
  <c r="N965" i="1" s="1"/>
  <c r="L1109" i="1"/>
  <c r="R1109" i="1" s="1"/>
  <c r="L1253" i="1"/>
  <c r="N1253" i="1" s="1"/>
  <c r="L1397" i="1"/>
  <c r="M1397" i="1" s="1"/>
  <c r="L1541" i="1"/>
  <c r="N1541" i="1" s="1"/>
  <c r="L1685" i="1"/>
  <c r="R1685" i="1" s="1"/>
  <c r="L1829" i="1"/>
  <c r="R1829" i="1" s="1"/>
  <c r="L1973" i="1"/>
  <c r="M1973" i="1" s="1"/>
  <c r="L2117" i="1"/>
  <c r="R2117" i="1" s="1"/>
  <c r="L2261" i="1"/>
  <c r="R2261" i="1" s="1"/>
  <c r="L477" i="1"/>
  <c r="L621" i="1"/>
  <c r="L765" i="1"/>
  <c r="R765" i="1" s="1"/>
  <c r="L909" i="1"/>
  <c r="N909" i="1" s="1"/>
  <c r="L1053" i="1"/>
  <c r="M1053" i="1" s="1"/>
  <c r="L1197" i="1"/>
  <c r="N1197" i="1" s="1"/>
  <c r="L1341" i="1"/>
  <c r="M1341" i="1" s="1"/>
  <c r="L1485" i="1"/>
  <c r="R1485" i="1" s="1"/>
  <c r="L1629" i="1"/>
  <c r="M1629" i="1" s="1"/>
  <c r="L1773" i="1"/>
  <c r="L1917" i="1"/>
  <c r="N1917" i="1" s="1"/>
  <c r="L2061" i="1"/>
  <c r="M2061" i="1" s="1"/>
  <c r="L2205" i="1"/>
  <c r="L600" i="1"/>
  <c r="L772" i="1"/>
  <c r="M772" i="1" s="1"/>
  <c r="L946" i="1"/>
  <c r="N946" i="1" s="1"/>
  <c r="L1118" i="1"/>
  <c r="R1118" i="1" s="1"/>
  <c r="L1291" i="1"/>
  <c r="N1291" i="1" s="1"/>
  <c r="L1464" i="1"/>
  <c r="M1464" i="1" s="1"/>
  <c r="L1636" i="1"/>
  <c r="L1810" i="1"/>
  <c r="R1810" i="1" s="1"/>
  <c r="L1982" i="1"/>
  <c r="L2155" i="1"/>
  <c r="N2155" i="1" s="1"/>
  <c r="L2318" i="1"/>
  <c r="M2318" i="1" s="1"/>
  <c r="L471" i="1"/>
  <c r="R471" i="1" s="1"/>
  <c r="L472" i="1"/>
  <c r="L646" i="1"/>
  <c r="M646" i="1" s="1"/>
  <c r="L531" i="1"/>
  <c r="M531" i="1" s="1"/>
  <c r="L704" i="1"/>
  <c r="R704" i="1" s="1"/>
  <c r="L590" i="1"/>
  <c r="L763" i="1"/>
  <c r="M763" i="1" s="1"/>
  <c r="L936" i="1"/>
  <c r="M936" i="1" s="1"/>
  <c r="L1108" i="1"/>
  <c r="R1108" i="1" s="1"/>
  <c r="L1282" i="1"/>
  <c r="L1454" i="1"/>
  <c r="R1454" i="1" s="1"/>
  <c r="L1627" i="1"/>
  <c r="L1800" i="1"/>
  <c r="N1800" i="1" s="1"/>
  <c r="L1972" i="1"/>
  <c r="L2146" i="1"/>
  <c r="N2146" i="1" s="1"/>
  <c r="L2310" i="1"/>
  <c r="L448" i="1"/>
  <c r="R448" i="1" s="1"/>
  <c r="L524" i="1"/>
  <c r="N524" i="1" s="1"/>
  <c r="L791" i="1"/>
  <c r="N791" i="1" s="1"/>
  <c r="L998" i="1"/>
  <c r="L1206" i="1"/>
  <c r="R1206" i="1" s="1"/>
  <c r="L1414" i="1"/>
  <c r="L1620" i="1"/>
  <c r="M1620" i="1" s="1"/>
  <c r="L1827" i="1"/>
  <c r="L2035" i="1"/>
  <c r="L2241" i="1"/>
  <c r="L2425" i="1"/>
  <c r="R2425" i="1" s="1"/>
  <c r="L721" i="1"/>
  <c r="M721" i="1" s="1"/>
  <c r="L930" i="1"/>
  <c r="M930" i="1" s="1"/>
  <c r="L1139" i="1"/>
  <c r="N1139" i="1" s="1"/>
  <c r="L1345" i="1"/>
  <c r="L1552" i="1"/>
  <c r="M1552" i="1" s="1"/>
  <c r="L1760" i="1"/>
  <c r="R1760" i="1" s="1"/>
  <c r="L1967" i="1"/>
  <c r="L2175" i="1"/>
  <c r="L2367" i="1"/>
  <c r="L722" i="1"/>
  <c r="L932" i="1"/>
  <c r="L1140" i="1"/>
  <c r="M1140" i="1" s="1"/>
  <c r="L1346" i="1"/>
  <c r="M1346" i="1" s="1"/>
  <c r="L1554" i="1"/>
  <c r="L1762" i="1"/>
  <c r="R1762" i="1" s="1"/>
  <c r="L1969" i="1"/>
  <c r="R1969" i="1" s="1"/>
  <c r="L2176" i="1"/>
  <c r="L2368" i="1"/>
  <c r="R2368" i="1" s="1"/>
  <c r="L637" i="1"/>
  <c r="R637" i="1" s="1"/>
  <c r="L865" i="1"/>
  <c r="L1071" i="1"/>
  <c r="L545" i="1"/>
  <c r="L977" i="1"/>
  <c r="L1409" i="1"/>
  <c r="R1409" i="1" s="1"/>
  <c r="L1841" i="1"/>
  <c r="R1841" i="1" s="1"/>
  <c r="L2273" i="1"/>
  <c r="R2273" i="1" s="1"/>
  <c r="L777" i="1"/>
  <c r="M777" i="1" s="1"/>
  <c r="L1209" i="1"/>
  <c r="M1209" i="1" s="1"/>
  <c r="L1641" i="1"/>
  <c r="M1641" i="1" s="1"/>
  <c r="L2073" i="1"/>
  <c r="R2073" i="1" s="1"/>
  <c r="L787" i="1"/>
  <c r="M787" i="1" s="1"/>
  <c r="L1306" i="1"/>
  <c r="R1306" i="1" s="1"/>
  <c r="L1824" i="1"/>
  <c r="L2331" i="1"/>
  <c r="R2331" i="1" s="1"/>
  <c r="L660" i="1"/>
  <c r="L604" i="1"/>
  <c r="N604" i="1" s="1"/>
  <c r="L1123" i="1"/>
  <c r="M1123" i="1" s="1"/>
  <c r="L1642" i="1"/>
  <c r="L2160" i="1"/>
  <c r="N2160" i="1" s="1"/>
  <c r="L553" i="1"/>
  <c r="R553" i="1" s="1"/>
  <c r="L1223" i="1"/>
  <c r="L1846" i="1"/>
  <c r="R1846" i="1" s="1"/>
  <c r="L2351" i="1"/>
  <c r="L740" i="1"/>
  <c r="M740" i="1" s="1"/>
  <c r="L983" i="1"/>
  <c r="L1242" i="1"/>
  <c r="L1484" i="1"/>
  <c r="L1726" i="1"/>
  <c r="M1726" i="1" s="1"/>
  <c r="L1984" i="1"/>
  <c r="L2226" i="1"/>
  <c r="L584" i="1"/>
  <c r="L863" i="1"/>
  <c r="L1105" i="1"/>
  <c r="L1364" i="1"/>
  <c r="R1364" i="1" s="1"/>
  <c r="L1606" i="1"/>
  <c r="L1864" i="1"/>
  <c r="R1864" i="1" s="1"/>
  <c r="L2107" i="1"/>
  <c r="L2338" i="1"/>
  <c r="L656" i="1"/>
  <c r="L915" i="1"/>
  <c r="R915" i="1" s="1"/>
  <c r="L1158" i="1"/>
  <c r="R1158" i="1" s="1"/>
  <c r="L1366" i="1"/>
  <c r="L1573" i="1"/>
  <c r="N1573" i="1" s="1"/>
  <c r="L1779" i="1"/>
  <c r="L1988" i="1"/>
  <c r="N1988" i="1" s="1"/>
  <c r="L2195" i="1"/>
  <c r="L2385" i="1"/>
  <c r="L638" i="1"/>
  <c r="M638" i="1" s="1"/>
  <c r="L866" i="1"/>
  <c r="L1072" i="1"/>
  <c r="R1072" i="1" s="1"/>
  <c r="L1280" i="1"/>
  <c r="L1488" i="1"/>
  <c r="N1488" i="1" s="1"/>
  <c r="L1695" i="1"/>
  <c r="L1903" i="1"/>
  <c r="N1903" i="1" s="1"/>
  <c r="L2110" i="1"/>
  <c r="R2110" i="1" s="1"/>
  <c r="L2308" i="1"/>
  <c r="L510" i="1"/>
  <c r="L782" i="1"/>
  <c r="R782" i="1" s="1"/>
  <c r="L990" i="1"/>
  <c r="L1198" i="1"/>
  <c r="M1198" i="1" s="1"/>
  <c r="L1404" i="1"/>
  <c r="L1611" i="1"/>
  <c r="R1611" i="1" s="1"/>
  <c r="L1819" i="1"/>
  <c r="L2027" i="1"/>
  <c r="N2027" i="1" s="1"/>
  <c r="L2233" i="1"/>
  <c r="R2233" i="1" s="1"/>
  <c r="L493" i="1"/>
  <c r="N493" i="1" s="1"/>
  <c r="L770" i="1"/>
  <c r="R770" i="1" s="1"/>
  <c r="L978" i="1"/>
  <c r="L1186" i="1"/>
  <c r="M1186" i="1" s="1"/>
  <c r="L1393" i="1"/>
  <c r="L1600" i="1"/>
  <c r="L1807" i="1"/>
  <c r="L2015" i="1"/>
  <c r="L625" i="1"/>
  <c r="L1148" i="1"/>
  <c r="L1647" i="1"/>
  <c r="M1647" i="1" s="1"/>
  <c r="L2147" i="1"/>
  <c r="R2147" i="1" s="1"/>
  <c r="L570" i="1"/>
  <c r="L1112" i="1"/>
  <c r="R1112" i="1" s="1"/>
  <c r="L1610" i="1"/>
  <c r="L2103" i="1"/>
  <c r="L577" i="1"/>
  <c r="M577" i="1" s="1"/>
  <c r="L1114" i="1"/>
  <c r="L1614" i="1"/>
  <c r="L2111" i="1"/>
  <c r="L512" i="1"/>
  <c r="L1078" i="1"/>
  <c r="L1575" i="1"/>
  <c r="R1575" i="1" s="1"/>
  <c r="L2067" i="1"/>
  <c r="L454" i="1"/>
  <c r="L1040" i="1"/>
  <c r="R1040" i="1" s="1"/>
  <c r="L1532" i="1"/>
  <c r="L2031" i="1"/>
  <c r="L2432" i="1"/>
  <c r="L1006" i="1"/>
  <c r="R1006" i="1" s="1"/>
  <c r="L1499" i="1"/>
  <c r="R1499" i="1" s="1"/>
  <c r="L1995" i="1"/>
  <c r="L2412" i="1"/>
  <c r="R2412" i="1" s="1"/>
  <c r="L975" i="1"/>
  <c r="L1475" i="1"/>
  <c r="M1475" i="1" s="1"/>
  <c r="L1974" i="1"/>
  <c r="R1974" i="1" s="1"/>
  <c r="L2397" i="1"/>
  <c r="L1438" i="1"/>
  <c r="R1438" i="1" s="1"/>
  <c r="L480" i="1"/>
  <c r="L1753" i="1"/>
  <c r="M1753" i="1" s="1"/>
  <c r="L854" i="1"/>
  <c r="L2048" i="1"/>
  <c r="L1170" i="1"/>
  <c r="L2328" i="1"/>
  <c r="L1472" i="1"/>
  <c r="L671" i="1"/>
  <c r="R671" i="1" s="1"/>
  <c r="L1887" i="1"/>
  <c r="N1887" i="1" s="1"/>
  <c r="L1130" i="1"/>
  <c r="R1130" i="1" s="1"/>
  <c r="L2298" i="1"/>
  <c r="L976" i="1"/>
  <c r="L1926" i="1"/>
  <c r="L803" i="1"/>
  <c r="L1542" i="1"/>
  <c r="L2300" i="1"/>
  <c r="L596" i="1"/>
  <c r="L924" i="1"/>
  <c r="L707" i="1"/>
  <c r="L557" i="1"/>
  <c r="L989" i="1"/>
  <c r="R989" i="1" s="1"/>
  <c r="L1421" i="1"/>
  <c r="R1421" i="1" s="1"/>
  <c r="L1853" i="1"/>
  <c r="R1853" i="1" s="1"/>
  <c r="L2285" i="1"/>
  <c r="N2285" i="1" s="1"/>
  <c r="L789" i="1"/>
  <c r="R789" i="1" s="1"/>
  <c r="L1221" i="1"/>
  <c r="L1653" i="1"/>
  <c r="M1653" i="1" s="1"/>
  <c r="L2085" i="1"/>
  <c r="L802" i="1"/>
  <c r="M802" i="1" s="1"/>
  <c r="L1320" i="1"/>
  <c r="L1838" i="1"/>
  <c r="L2344" i="1"/>
  <c r="R2344" i="1" s="1"/>
  <c r="L674" i="1"/>
  <c r="R674" i="1" s="1"/>
  <c r="L619" i="1"/>
  <c r="R619" i="1" s="1"/>
  <c r="L1138" i="1"/>
  <c r="L1656" i="1"/>
  <c r="N1656" i="1" s="1"/>
  <c r="L2174" i="1"/>
  <c r="N2174" i="1" s="1"/>
  <c r="L582" i="1"/>
  <c r="L1240" i="1"/>
  <c r="R1240" i="1" s="1"/>
  <c r="L1862" i="1"/>
  <c r="L2366" i="1"/>
  <c r="R2366" i="1" s="1"/>
  <c r="L757" i="1"/>
  <c r="L999" i="1"/>
  <c r="L1259" i="1"/>
  <c r="M1259" i="1" s="1"/>
  <c r="L1501" i="1"/>
  <c r="M1501" i="1" s="1"/>
  <c r="L1743" i="1"/>
  <c r="M1743" i="1" s="1"/>
  <c r="L2003" i="1"/>
  <c r="L2242" i="1"/>
  <c r="M2242" i="1" s="1"/>
  <c r="L611" i="1"/>
  <c r="L880" i="1"/>
  <c r="L1122" i="1"/>
  <c r="R1122" i="1" s="1"/>
  <c r="L1381" i="1"/>
  <c r="L1623" i="1"/>
  <c r="L1883" i="1"/>
  <c r="L2124" i="1"/>
  <c r="L2353" i="1"/>
  <c r="L680" i="1"/>
  <c r="N680" i="1" s="1"/>
  <c r="L934" i="1"/>
  <c r="R934" i="1" s="1"/>
  <c r="L1175" i="1"/>
  <c r="R1175" i="1" s="1"/>
  <c r="L1383" i="1"/>
  <c r="R1383" i="1" s="1"/>
  <c r="L1590" i="1"/>
  <c r="L1798" i="1"/>
  <c r="L2005" i="1"/>
  <c r="L2211" i="1"/>
  <c r="L2400" i="1"/>
  <c r="L659" i="1"/>
  <c r="L883" i="1"/>
  <c r="L1091" i="1"/>
  <c r="L1298" i="1"/>
  <c r="M1298" i="1" s="1"/>
  <c r="L1504" i="1"/>
  <c r="M1504" i="1" s="1"/>
  <c r="L1712" i="1"/>
  <c r="L1920" i="1"/>
  <c r="M1920" i="1" s="1"/>
  <c r="L2127" i="1"/>
  <c r="N2127" i="1" s="1"/>
  <c r="L2325" i="1"/>
  <c r="L539" i="1"/>
  <c r="L799" i="1"/>
  <c r="L1007" i="1"/>
  <c r="L1214" i="1"/>
  <c r="L1422" i="1"/>
  <c r="L1630" i="1"/>
  <c r="L1836" i="1"/>
  <c r="M1836" i="1" s="1"/>
  <c r="L2043" i="1"/>
  <c r="L2248" i="1"/>
  <c r="R2248" i="1" s="1"/>
  <c r="L522" i="1"/>
  <c r="R522" i="1" s="1"/>
  <c r="L788" i="1"/>
  <c r="L996" i="1"/>
  <c r="L1202" i="1"/>
  <c r="M1202" i="1" s="1"/>
  <c r="L1410" i="1"/>
  <c r="L1618" i="1"/>
  <c r="M1618" i="1" s="1"/>
  <c r="L1825" i="1"/>
  <c r="L2032" i="1"/>
  <c r="L683" i="1"/>
  <c r="L1187" i="1"/>
  <c r="N1187" i="1" s="1"/>
  <c r="L1686" i="1"/>
  <c r="L2185" i="1"/>
  <c r="N2185" i="1" s="1"/>
  <c r="L627" i="1"/>
  <c r="R627" i="1" s="1"/>
  <c r="L1150" i="1"/>
  <c r="L1648" i="1"/>
  <c r="L2149" i="1"/>
  <c r="L639" i="1"/>
  <c r="L1153" i="1"/>
  <c r="L1650" i="1"/>
  <c r="L2150" i="1"/>
  <c r="L580" i="1"/>
  <c r="L569" i="1"/>
  <c r="M569" i="1" s="1"/>
  <c r="L1001" i="1"/>
  <c r="N1001" i="1" s="1"/>
  <c r="L1433" i="1"/>
  <c r="R1433" i="1" s="1"/>
  <c r="L1865" i="1"/>
  <c r="N1865" i="1" s="1"/>
  <c r="L2297" i="1"/>
  <c r="R2297" i="1" s="1"/>
  <c r="L801" i="1"/>
  <c r="L1233" i="1"/>
  <c r="R1233" i="1" s="1"/>
  <c r="L1665" i="1"/>
  <c r="L2097" i="1"/>
  <c r="R2097" i="1" s="1"/>
  <c r="L816" i="1"/>
  <c r="L1334" i="1"/>
  <c r="L1852" i="1"/>
  <c r="L2358" i="1"/>
  <c r="N2358" i="1" s="1"/>
  <c r="L688" i="1"/>
  <c r="R688" i="1" s="1"/>
  <c r="L634" i="1"/>
  <c r="N634" i="1" s="1"/>
  <c r="L1152" i="1"/>
  <c r="M1152" i="1" s="1"/>
  <c r="L1670" i="1"/>
  <c r="R1670" i="1" s="1"/>
  <c r="L2188" i="1"/>
  <c r="L608" i="1"/>
  <c r="N608" i="1" s="1"/>
  <c r="L1258" i="1"/>
  <c r="L1879" i="1"/>
  <c r="R1879" i="1" s="1"/>
  <c r="L2396" i="1"/>
  <c r="L775" i="1"/>
  <c r="L1034" i="1"/>
  <c r="L1275" i="1"/>
  <c r="N1275" i="1" s="1"/>
  <c r="L1518" i="1"/>
  <c r="R1518" i="1" s="1"/>
  <c r="L1777" i="1"/>
  <c r="L2019" i="1"/>
  <c r="M2019" i="1" s="1"/>
  <c r="L2274" i="1"/>
  <c r="L636" i="1"/>
  <c r="L898" i="1"/>
  <c r="R898" i="1" s="1"/>
  <c r="L1156" i="1"/>
  <c r="M1156" i="1" s="1"/>
  <c r="L1399" i="1"/>
  <c r="L1658" i="1"/>
  <c r="L1899" i="1"/>
  <c r="L2142" i="1"/>
  <c r="M2142" i="1" s="1"/>
  <c r="L2384" i="1"/>
  <c r="R2384" i="1" s="1"/>
  <c r="L699" i="1"/>
  <c r="R699" i="1" s="1"/>
  <c r="L968" i="1"/>
  <c r="L1192" i="1"/>
  <c r="L1400" i="1"/>
  <c r="L1607" i="1"/>
  <c r="L1815" i="1"/>
  <c r="R1815" i="1" s="1"/>
  <c r="L2022" i="1"/>
  <c r="L2229" i="1"/>
  <c r="L2414" i="1"/>
  <c r="L682" i="1"/>
  <c r="R682" i="1" s="1"/>
  <c r="L900" i="1"/>
  <c r="L1107" i="1"/>
  <c r="M1107" i="1" s="1"/>
  <c r="L1315" i="1"/>
  <c r="L1523" i="1"/>
  <c r="L1730" i="1"/>
  <c r="M1730" i="1" s="1"/>
  <c r="L1936" i="1"/>
  <c r="L2144" i="1"/>
  <c r="L2340" i="1"/>
  <c r="L567" i="1"/>
  <c r="L817" i="1"/>
  <c r="L1024" i="1"/>
  <c r="L1231" i="1"/>
  <c r="L1439" i="1"/>
  <c r="L1646" i="1"/>
  <c r="M1646" i="1" s="1"/>
  <c r="L1854" i="1"/>
  <c r="N1854" i="1" s="1"/>
  <c r="L2062" i="1"/>
  <c r="L2264" i="1"/>
  <c r="R2264" i="1" s="1"/>
  <c r="L551" i="1"/>
  <c r="L805" i="1"/>
  <c r="L1012" i="1"/>
  <c r="R1012" i="1" s="1"/>
  <c r="L1220" i="1"/>
  <c r="L1428" i="1"/>
  <c r="L1634" i="1"/>
  <c r="L1842" i="1"/>
  <c r="L2050" i="1"/>
  <c r="L731" i="1"/>
  <c r="R731" i="1" s="1"/>
  <c r="L1232" i="1"/>
  <c r="R1232" i="1" s="1"/>
  <c r="L1731" i="1"/>
  <c r="L2220" i="1"/>
  <c r="R2220" i="1" s="1"/>
  <c r="L685" i="1"/>
  <c r="M685" i="1" s="1"/>
  <c r="L1196" i="1"/>
  <c r="L1688" i="1"/>
  <c r="L2186" i="1"/>
  <c r="L687" i="1"/>
  <c r="N687" i="1" s="1"/>
  <c r="L1199" i="1"/>
  <c r="L581" i="1"/>
  <c r="R581" i="1" s="1"/>
  <c r="L1013" i="1"/>
  <c r="N1013" i="1" s="1"/>
  <c r="L1445" i="1"/>
  <c r="M1445" i="1" s="1"/>
  <c r="L1877" i="1"/>
  <c r="M1877" i="1" s="1"/>
  <c r="L2309" i="1"/>
  <c r="R2309" i="1" s="1"/>
  <c r="L813" i="1"/>
  <c r="R813" i="1" s="1"/>
  <c r="L1245" i="1"/>
  <c r="N1245" i="1" s="1"/>
  <c r="L1677" i="1"/>
  <c r="R1677" i="1" s="1"/>
  <c r="L2109" i="1"/>
  <c r="N2109" i="1" s="1"/>
  <c r="L830" i="1"/>
  <c r="L1348" i="1"/>
  <c r="M1348" i="1" s="1"/>
  <c r="L1867" i="1"/>
  <c r="N1867" i="1" s="1"/>
  <c r="L2371" i="1"/>
  <c r="L703" i="1"/>
  <c r="L648" i="1"/>
  <c r="R648" i="1" s="1"/>
  <c r="L1166" i="1"/>
  <c r="L1684" i="1"/>
  <c r="L2203" i="1"/>
  <c r="R2203" i="1" s="1"/>
  <c r="L630" i="1"/>
  <c r="N630" i="1" s="1"/>
  <c r="L1274" i="1"/>
  <c r="L1897" i="1"/>
  <c r="R1897" i="1" s="1"/>
  <c r="L2410" i="1"/>
  <c r="L793" i="1"/>
  <c r="R793" i="1" s="1"/>
  <c r="L1052" i="1"/>
  <c r="L1294" i="1"/>
  <c r="R1294" i="1" s="1"/>
  <c r="L1535" i="1"/>
  <c r="L1794" i="1"/>
  <c r="R1794" i="1" s="1"/>
  <c r="L2036" i="1"/>
  <c r="N2036" i="1" s="1"/>
  <c r="L2289" i="1"/>
  <c r="L655" i="1"/>
  <c r="M655" i="1" s="1"/>
  <c r="L914" i="1"/>
  <c r="N914" i="1" s="1"/>
  <c r="L1174" i="1"/>
  <c r="L1416" i="1"/>
  <c r="R1416" i="1" s="1"/>
  <c r="L1675" i="1"/>
  <c r="L1918" i="1"/>
  <c r="M1918" i="1" s="1"/>
  <c r="L2159" i="1"/>
  <c r="L2398" i="1"/>
  <c r="L723" i="1"/>
  <c r="L985" i="1"/>
  <c r="M985" i="1" s="1"/>
  <c r="L1211" i="1"/>
  <c r="R1211" i="1" s="1"/>
  <c r="L1417" i="1"/>
  <c r="L1624" i="1"/>
  <c r="R1624" i="1" s="1"/>
  <c r="L1832" i="1"/>
  <c r="L2039" i="1"/>
  <c r="L2245" i="1"/>
  <c r="R2245" i="1" s="1"/>
  <c r="L2428" i="1"/>
  <c r="L702" i="1"/>
  <c r="L918" i="1"/>
  <c r="L1126" i="1"/>
  <c r="L1332" i="1"/>
  <c r="L1539" i="1"/>
  <c r="N1539" i="1" s="1"/>
  <c r="L1747" i="1"/>
  <c r="R1747" i="1" s="1"/>
  <c r="L1955" i="1"/>
  <c r="R1955" i="1" s="1"/>
  <c r="L2162" i="1"/>
  <c r="N2162" i="1" s="1"/>
  <c r="L2355" i="1"/>
  <c r="L595" i="1"/>
  <c r="L834" i="1"/>
  <c r="L1042" i="1"/>
  <c r="L1249" i="1"/>
  <c r="L1456" i="1"/>
  <c r="L1663" i="1"/>
  <c r="L1871" i="1"/>
  <c r="L2078" i="1"/>
  <c r="N2078" i="1" s="1"/>
  <c r="L2280" i="1"/>
  <c r="N2280" i="1" s="1"/>
  <c r="L579" i="1"/>
  <c r="L823" i="1"/>
  <c r="M823" i="1" s="1"/>
  <c r="L1030" i="1"/>
  <c r="M1030" i="1" s="1"/>
  <c r="L1237" i="1"/>
  <c r="L1444" i="1"/>
  <c r="M1444" i="1" s="1"/>
  <c r="L1652" i="1"/>
  <c r="L1860" i="1"/>
  <c r="R1860" i="1" s="1"/>
  <c r="L2066" i="1"/>
  <c r="L771" i="1"/>
  <c r="L1271" i="1"/>
  <c r="L1770" i="1"/>
  <c r="M1770" i="1" s="1"/>
  <c r="L2251" i="1"/>
  <c r="L735" i="1"/>
  <c r="L1235" i="1"/>
  <c r="R1235" i="1" s="1"/>
  <c r="L1734" i="1"/>
  <c r="N1734" i="1" s="1"/>
  <c r="L2221" i="1"/>
  <c r="L738" i="1"/>
  <c r="L1236" i="1"/>
  <c r="L1735" i="1"/>
  <c r="L2222" i="1"/>
  <c r="L692" i="1"/>
  <c r="L689" i="1"/>
  <c r="L1121" i="1"/>
  <c r="R1121" i="1" s="1"/>
  <c r="L1553" i="1"/>
  <c r="R1553" i="1" s="1"/>
  <c r="L1985" i="1"/>
  <c r="N1985" i="1" s="1"/>
  <c r="L489" i="1"/>
  <c r="R489" i="1" s="1"/>
  <c r="L921" i="1"/>
  <c r="R921" i="1" s="1"/>
  <c r="L1353" i="1"/>
  <c r="N1353" i="1" s="1"/>
  <c r="L1785" i="1"/>
  <c r="R1785" i="1" s="1"/>
  <c r="L2217" i="1"/>
  <c r="L960" i="1"/>
  <c r="R960" i="1" s="1"/>
  <c r="L1478" i="1"/>
  <c r="R1478" i="1" s="1"/>
  <c r="L1996" i="1"/>
  <c r="R1996" i="1" s="1"/>
  <c r="L486" i="1"/>
  <c r="N486" i="1" s="1"/>
  <c r="L546" i="1"/>
  <c r="N546" i="1" s="1"/>
  <c r="L778" i="1"/>
  <c r="M778" i="1" s="1"/>
  <c r="L1296" i="1"/>
  <c r="L1814" i="1"/>
  <c r="N1814" i="1" s="1"/>
  <c r="L2323" i="1"/>
  <c r="R2323" i="1" s="1"/>
  <c r="L808" i="1"/>
  <c r="R808" i="1" s="1"/>
  <c r="L1430" i="1"/>
  <c r="M1430" i="1" s="1"/>
  <c r="L2052" i="1"/>
  <c r="L2439" i="1"/>
  <c r="N2439" i="1" s="1"/>
  <c r="L827" i="1"/>
  <c r="L1069" i="1"/>
  <c r="L1311" i="1"/>
  <c r="L1571" i="1"/>
  <c r="M1571" i="1" s="1"/>
  <c r="L1812" i="1"/>
  <c r="R1812" i="1" s="1"/>
  <c r="L2071" i="1"/>
  <c r="N2071" i="1" s="1"/>
  <c r="L2304" i="1"/>
  <c r="L679" i="1"/>
  <c r="L949" i="1"/>
  <c r="L1191" i="1"/>
  <c r="R1191" i="1" s="1"/>
  <c r="L1451" i="1"/>
  <c r="L1692" i="1"/>
  <c r="L1934" i="1"/>
  <c r="L2194" i="1"/>
  <c r="R2194" i="1" s="1"/>
  <c r="L2413" i="1"/>
  <c r="L760" i="1"/>
  <c r="M760" i="1" s="1"/>
  <c r="L1002" i="1"/>
  <c r="R1002" i="1" s="1"/>
  <c r="L1227" i="1"/>
  <c r="L1434" i="1"/>
  <c r="R1434" i="1" s="1"/>
  <c r="L1643" i="1"/>
  <c r="L1849" i="1"/>
  <c r="L2056" i="1"/>
  <c r="L2260" i="1"/>
  <c r="L442" i="1"/>
  <c r="N442" i="1" s="1"/>
  <c r="L724" i="1"/>
  <c r="L935" i="1"/>
  <c r="L1142" i="1"/>
  <c r="L1350" i="1"/>
  <c r="M1350" i="1" s="1"/>
  <c r="L1558" i="1"/>
  <c r="L1764" i="1"/>
  <c r="N1764" i="1" s="1"/>
  <c r="L1971" i="1"/>
  <c r="N1971" i="1" s="1"/>
  <c r="L2179" i="1"/>
  <c r="L2372" i="1"/>
  <c r="L622" i="1"/>
  <c r="R622" i="1" s="1"/>
  <c r="L852" i="1"/>
  <c r="L1058" i="1"/>
  <c r="M1058" i="1" s="1"/>
  <c r="L1266" i="1"/>
  <c r="L1474" i="1"/>
  <c r="L1681" i="1"/>
  <c r="L1888" i="1"/>
  <c r="M1888" i="1" s="1"/>
  <c r="L2095" i="1"/>
  <c r="M2095" i="1" s="1"/>
  <c r="L2295" i="1"/>
  <c r="L606" i="1"/>
  <c r="L840" i="1"/>
  <c r="L1047" i="1"/>
  <c r="L1255" i="1"/>
  <c r="L1462" i="1"/>
  <c r="L1669" i="1"/>
  <c r="L1876" i="1"/>
  <c r="L2084" i="1"/>
  <c r="L818" i="1"/>
  <c r="L1316" i="1"/>
  <c r="N1316" i="1" s="1"/>
  <c r="L1808" i="1"/>
  <c r="N1808" i="1" s="1"/>
  <c r="L2282" i="1"/>
  <c r="L781" i="1"/>
  <c r="R781" i="1" s="1"/>
  <c r="L1273" i="1"/>
  <c r="L1772" i="1"/>
  <c r="L2252" i="1"/>
  <c r="L783" i="1"/>
  <c r="L1283" i="1"/>
  <c r="L1775" i="1"/>
  <c r="L2254" i="1"/>
  <c r="L746" i="1"/>
  <c r="L701" i="1"/>
  <c r="R701" i="1" s="1"/>
  <c r="L1133" i="1"/>
  <c r="M1133" i="1" s="1"/>
  <c r="L1565" i="1"/>
  <c r="R1565" i="1" s="1"/>
  <c r="L1997" i="1"/>
  <c r="N1997" i="1" s="1"/>
  <c r="L501" i="1"/>
  <c r="R501" i="1" s="1"/>
  <c r="L933" i="1"/>
  <c r="R933" i="1" s="1"/>
  <c r="L1365" i="1"/>
  <c r="R1365" i="1" s="1"/>
  <c r="L1797" i="1"/>
  <c r="R1797" i="1" s="1"/>
  <c r="L456" i="1"/>
  <c r="R456" i="1" s="1"/>
  <c r="L974" i="1"/>
  <c r="R974" i="1" s="1"/>
  <c r="L1492" i="1"/>
  <c r="N1492" i="1" s="1"/>
  <c r="L2011" i="1"/>
  <c r="L500" i="1"/>
  <c r="M500" i="1" s="1"/>
  <c r="L560" i="1"/>
  <c r="R560" i="1" s="1"/>
  <c r="L792" i="1"/>
  <c r="R792" i="1" s="1"/>
  <c r="L1310" i="1"/>
  <c r="R1310" i="1" s="1"/>
  <c r="L1828" i="1"/>
  <c r="L2336" i="1"/>
  <c r="L826" i="1"/>
  <c r="R826" i="1" s="1"/>
  <c r="L1447" i="1"/>
  <c r="M1447" i="1" s="1"/>
  <c r="L2070" i="1"/>
  <c r="M2070" i="1" s="1"/>
  <c r="L468" i="1"/>
  <c r="L843" i="1"/>
  <c r="L1086" i="1"/>
  <c r="L1328" i="1"/>
  <c r="R1328" i="1" s="1"/>
  <c r="L1587" i="1"/>
  <c r="L1830" i="1"/>
  <c r="N1830" i="1" s="1"/>
  <c r="L2089" i="1"/>
  <c r="R2089" i="1" s="1"/>
  <c r="L2320" i="1"/>
  <c r="L698" i="1"/>
  <c r="L967" i="1"/>
  <c r="R967" i="1" s="1"/>
  <c r="L1208" i="1"/>
  <c r="L1467" i="1"/>
  <c r="L1710" i="1"/>
  <c r="L1951" i="1"/>
  <c r="L2210" i="1"/>
  <c r="M2210" i="1" s="1"/>
  <c r="L2427" i="1"/>
  <c r="M2427" i="1" s="1"/>
  <c r="L779" i="1"/>
  <c r="L1020" i="1"/>
  <c r="R1020" i="1" s="1"/>
  <c r="L1244" i="1"/>
  <c r="N1244" i="1" s="1"/>
  <c r="L1452" i="1"/>
  <c r="R1452" i="1" s="1"/>
  <c r="L1659" i="1"/>
  <c r="L1866" i="1"/>
  <c r="L2075" i="1"/>
  <c r="R2075" i="1" s="1"/>
  <c r="L2276" i="1"/>
  <c r="L450" i="1"/>
  <c r="L745" i="1"/>
  <c r="L952" i="1"/>
  <c r="L1159" i="1"/>
  <c r="M1159" i="1" s="1"/>
  <c r="L1367" i="1"/>
  <c r="M1367" i="1" s="1"/>
  <c r="L1574" i="1"/>
  <c r="L1782" i="1"/>
  <c r="R1782" i="1" s="1"/>
  <c r="L1990" i="1"/>
  <c r="L2196" i="1"/>
  <c r="L2386" i="1"/>
  <c r="N2386" i="1" s="1"/>
  <c r="L640" i="1"/>
  <c r="L868" i="1"/>
  <c r="L1076" i="1"/>
  <c r="L1284" i="1"/>
  <c r="L1490" i="1"/>
  <c r="L1698" i="1"/>
  <c r="M1698" i="1" s="1"/>
  <c r="L1906" i="1"/>
  <c r="M1906" i="1" s="1"/>
  <c r="L2113" i="1"/>
  <c r="L2312" i="1"/>
  <c r="N2312" i="1" s="1"/>
  <c r="L626" i="1"/>
  <c r="L856" i="1"/>
  <c r="L1064" i="1"/>
  <c r="L1272" i="1"/>
  <c r="L1479" i="1"/>
  <c r="L1687" i="1"/>
  <c r="L1894" i="1"/>
  <c r="L2101" i="1"/>
  <c r="R2101" i="1" s="1"/>
  <c r="L855" i="1"/>
  <c r="M855" i="1" s="1"/>
  <c r="L1356" i="1"/>
  <c r="M1356" i="1" s="1"/>
  <c r="L1855" i="1"/>
  <c r="M1855" i="1" s="1"/>
  <c r="L2314" i="1"/>
  <c r="R2314" i="1" s="1"/>
  <c r="L819" i="1"/>
  <c r="N819" i="1" s="1"/>
  <c r="L1319" i="1"/>
  <c r="L1818" i="1"/>
  <c r="M1818" i="1" s="1"/>
  <c r="L2284" i="1"/>
  <c r="L822" i="1"/>
  <c r="L713" i="1"/>
  <c r="R713" i="1" s="1"/>
  <c r="L1145" i="1"/>
  <c r="L1577" i="1"/>
  <c r="N1577" i="1" s="1"/>
  <c r="L2009" i="1"/>
  <c r="R2009" i="1" s="1"/>
  <c r="L513" i="1"/>
  <c r="R513" i="1" s="1"/>
  <c r="L945" i="1"/>
  <c r="R945" i="1" s="1"/>
  <c r="L1377" i="1"/>
  <c r="N1377" i="1" s="1"/>
  <c r="L1809" i="1"/>
  <c r="R1809" i="1" s="1"/>
  <c r="L470" i="1"/>
  <c r="L988" i="1"/>
  <c r="R988" i="1" s="1"/>
  <c r="L1507" i="1"/>
  <c r="L2026" i="1"/>
  <c r="N2026" i="1" s="1"/>
  <c r="L515" i="1"/>
  <c r="M515" i="1" s="1"/>
  <c r="L575" i="1"/>
  <c r="L806" i="1"/>
  <c r="M806" i="1" s="1"/>
  <c r="L1324" i="1"/>
  <c r="M1324" i="1" s="1"/>
  <c r="L1843" i="1"/>
  <c r="M1843" i="1" s="1"/>
  <c r="L2349" i="1"/>
  <c r="L842" i="1"/>
  <c r="M842" i="1" s="1"/>
  <c r="L1465" i="1"/>
  <c r="R1465" i="1" s="1"/>
  <c r="L2087" i="1"/>
  <c r="L496" i="1"/>
  <c r="R496" i="1" s="1"/>
  <c r="L862" i="1"/>
  <c r="L1103" i="1"/>
  <c r="M1103" i="1" s="1"/>
  <c r="L1362" i="1"/>
  <c r="L1604" i="1"/>
  <c r="L1863" i="1"/>
  <c r="L2106" i="1"/>
  <c r="M2106" i="1" s="1"/>
  <c r="L2337" i="1"/>
  <c r="R2337" i="1" s="1"/>
  <c r="L742" i="1"/>
  <c r="L984" i="1"/>
  <c r="M984" i="1" s="1"/>
  <c r="L1243" i="1"/>
  <c r="R1243" i="1" s="1"/>
  <c r="L1486" i="1"/>
  <c r="L1727" i="1"/>
  <c r="R1727" i="1" s="1"/>
  <c r="L1986" i="1"/>
  <c r="L2228" i="1"/>
  <c r="L476" i="1"/>
  <c r="L795" i="1"/>
  <c r="L1038" i="1"/>
  <c r="L1261" i="1"/>
  <c r="N1261" i="1" s="1"/>
  <c r="L1470" i="1"/>
  <c r="L1676" i="1"/>
  <c r="R1676" i="1" s="1"/>
  <c r="L1884" i="1"/>
  <c r="R1884" i="1" s="1"/>
  <c r="L2091" i="1"/>
  <c r="L2291" i="1"/>
  <c r="L479" i="1"/>
  <c r="L762" i="1"/>
  <c r="L970" i="1"/>
  <c r="L1177" i="1"/>
  <c r="L1384" i="1"/>
  <c r="L1591" i="1"/>
  <c r="L1799" i="1"/>
  <c r="N1799" i="1" s="1"/>
  <c r="L2006" i="1"/>
  <c r="L2214" i="1"/>
  <c r="L2401" i="1"/>
  <c r="N2401" i="1" s="1"/>
  <c r="L664" i="1"/>
  <c r="L886" i="1"/>
  <c r="L1093" i="1"/>
  <c r="R1093" i="1" s="1"/>
  <c r="L1300" i="1"/>
  <c r="L1508" i="1"/>
  <c r="L1716" i="1"/>
  <c r="L1922" i="1"/>
  <c r="R1922" i="1" s="1"/>
  <c r="L2130" i="1"/>
  <c r="N2130" i="1" s="1"/>
  <c r="L2327" i="1"/>
  <c r="M2327" i="1" s="1"/>
  <c r="L650" i="1"/>
  <c r="N650" i="1" s="1"/>
  <c r="L875" i="1"/>
  <c r="L1082" i="1"/>
  <c r="R1082" i="1" s="1"/>
  <c r="L1288" i="1"/>
  <c r="L1496" i="1"/>
  <c r="L1704" i="1"/>
  <c r="L1911" i="1"/>
  <c r="L2119" i="1"/>
  <c r="L901" i="1"/>
  <c r="L1394" i="1"/>
  <c r="L1892" i="1"/>
  <c r="R1892" i="1" s="1"/>
  <c r="L2346" i="1"/>
  <c r="R2346" i="1" s="1"/>
  <c r="L858" i="1"/>
  <c r="R858" i="1" s="1"/>
  <c r="L1357" i="1"/>
  <c r="L1856" i="1"/>
  <c r="R1856" i="1" s="1"/>
  <c r="L725" i="1"/>
  <c r="M725" i="1" s="1"/>
  <c r="L1157" i="1"/>
  <c r="L1589" i="1"/>
  <c r="N1589" i="1" s="1"/>
  <c r="L2021" i="1"/>
  <c r="L525" i="1"/>
  <c r="R525" i="1" s="1"/>
  <c r="L957" i="1"/>
  <c r="M957" i="1" s="1"/>
  <c r="L1389" i="1"/>
  <c r="R1389" i="1" s="1"/>
  <c r="L1821" i="1"/>
  <c r="M1821" i="1" s="1"/>
  <c r="L484" i="1"/>
  <c r="R484" i="1" s="1"/>
  <c r="L1003" i="1"/>
  <c r="M1003" i="1" s="1"/>
  <c r="L1522" i="1"/>
  <c r="L2040" i="1"/>
  <c r="L529" i="1"/>
  <c r="N529" i="1" s="1"/>
  <c r="L589" i="1"/>
  <c r="L820" i="1"/>
  <c r="R820" i="1" s="1"/>
  <c r="L1339" i="1"/>
  <c r="N1339" i="1" s="1"/>
  <c r="L1858" i="1"/>
  <c r="M1858" i="1" s="1"/>
  <c r="L2362" i="1"/>
  <c r="L860" i="1"/>
  <c r="R860" i="1" s="1"/>
  <c r="L1482" i="1"/>
  <c r="M1482" i="1" s="1"/>
  <c r="L2104" i="1"/>
  <c r="M2104" i="1" s="1"/>
  <c r="L526" i="1"/>
  <c r="N526" i="1" s="1"/>
  <c r="L879" i="1"/>
  <c r="L1120" i="1"/>
  <c r="R1120" i="1" s="1"/>
  <c r="L1380" i="1"/>
  <c r="L1621" i="1"/>
  <c r="L1880" i="1"/>
  <c r="R1880" i="1" s="1"/>
  <c r="L2123" i="1"/>
  <c r="L2352" i="1"/>
  <c r="L759" i="1"/>
  <c r="L1000" i="1"/>
  <c r="L1260" i="1"/>
  <c r="L1502" i="1"/>
  <c r="M1502" i="1" s="1"/>
  <c r="L1744" i="1"/>
  <c r="N1744" i="1" s="1"/>
  <c r="L2004" i="1"/>
  <c r="L2243" i="1"/>
  <c r="R2243" i="1" s="1"/>
  <c r="L505" i="1"/>
  <c r="R505" i="1" s="1"/>
  <c r="L812" i="1"/>
  <c r="L1055" i="1"/>
  <c r="L1279" i="1"/>
  <c r="L1487" i="1"/>
  <c r="L1693" i="1"/>
  <c r="L1902" i="1"/>
  <c r="L2108" i="1"/>
  <c r="L2307" i="1"/>
  <c r="N2307" i="1" s="1"/>
  <c r="L507" i="1"/>
  <c r="R507" i="1" s="1"/>
  <c r="L780" i="1"/>
  <c r="R780" i="1" s="1"/>
  <c r="L986" i="1"/>
  <c r="R986" i="1" s="1"/>
  <c r="L1194" i="1"/>
  <c r="L1402" i="1"/>
  <c r="R1402" i="1" s="1"/>
  <c r="L1609" i="1"/>
  <c r="R1609" i="1" s="1"/>
  <c r="L1816" i="1"/>
  <c r="L2023" i="1"/>
  <c r="L2230" i="1"/>
  <c r="L2415" i="1"/>
  <c r="L684" i="1"/>
  <c r="L903" i="1"/>
  <c r="R903" i="1" s="1"/>
  <c r="L1111" i="1"/>
  <c r="M1111" i="1" s="1"/>
  <c r="L1318" i="1"/>
  <c r="N1318" i="1" s="1"/>
  <c r="L1525" i="1"/>
  <c r="M1525" i="1" s="1"/>
  <c r="L1732" i="1"/>
  <c r="L1940" i="1"/>
  <c r="L2148" i="1"/>
  <c r="N2148" i="1" s="1"/>
  <c r="L2342" i="1"/>
  <c r="L670" i="1"/>
  <c r="L891" i="1"/>
  <c r="L1099" i="1"/>
  <c r="L1307" i="1"/>
  <c r="L1514" i="1"/>
  <c r="M1514" i="1" s="1"/>
  <c r="L1720" i="1"/>
  <c r="M1720" i="1" s="1"/>
  <c r="L1928" i="1"/>
  <c r="L2136" i="1"/>
  <c r="M2136" i="1" s="1"/>
  <c r="L940" i="1"/>
  <c r="L1441" i="1"/>
  <c r="L1938" i="1"/>
  <c r="L2377" i="1"/>
  <c r="L904" i="1"/>
  <c r="L1403" i="1"/>
  <c r="L1895" i="1"/>
  <c r="L2347" i="1"/>
  <c r="L906" i="1"/>
  <c r="M906" i="1" s="1"/>
  <c r="L1405" i="1"/>
  <c r="M1405" i="1" s="1"/>
  <c r="L1904" i="1"/>
  <c r="R1904" i="1" s="1"/>
  <c r="L2348" i="1"/>
  <c r="R2348" i="1" s="1"/>
  <c r="L870" i="1"/>
  <c r="L1369" i="1"/>
  <c r="L1861" i="1"/>
  <c r="L2317" i="1"/>
  <c r="L832" i="1"/>
  <c r="L1326" i="1"/>
  <c r="L1823" i="1"/>
  <c r="L2294" i="1"/>
  <c r="N2294" i="1" s="1"/>
  <c r="L798" i="1"/>
  <c r="M798" i="1" s="1"/>
  <c r="L1290" i="1"/>
  <c r="N1290" i="1" s="1"/>
  <c r="L1789" i="1"/>
  <c r="L2267" i="1"/>
  <c r="N2267" i="1" s="1"/>
  <c r="L768" i="1"/>
  <c r="L1268" i="1"/>
  <c r="L1765" i="1"/>
  <c r="L2247" i="1"/>
  <c r="L939" i="1"/>
  <c r="L2134" i="1"/>
  <c r="L1254" i="1"/>
  <c r="L2390" i="1"/>
  <c r="L1549" i="1"/>
  <c r="M1549" i="1" s="1"/>
  <c r="L663" i="1"/>
  <c r="L1873" i="1"/>
  <c r="L973" i="1"/>
  <c r="M973" i="1" s="1"/>
  <c r="L2168" i="1"/>
  <c r="L1388" i="1"/>
  <c r="L599" i="1"/>
  <c r="L1826" i="1"/>
  <c r="L1679" i="1"/>
  <c r="L728" i="1"/>
  <c r="L1717" i="1"/>
  <c r="L833" i="1"/>
  <c r="L2129" i="1"/>
  <c r="R2129" i="1" s="1"/>
  <c r="L1497" i="1"/>
  <c r="N1497" i="1" s="1"/>
  <c r="L1132" i="1"/>
  <c r="R1132" i="1" s="1"/>
  <c r="L487" i="1"/>
  <c r="M487" i="1" s="1"/>
  <c r="L1468" i="1"/>
  <c r="L1015" i="1"/>
  <c r="L610" i="1"/>
  <c r="N610" i="1" s="1"/>
  <c r="L1398" i="1"/>
  <c r="L2139" i="1"/>
  <c r="M2139" i="1" s="1"/>
  <c r="L1035" i="1"/>
  <c r="L1778" i="1"/>
  <c r="L534" i="1"/>
  <c r="L1297" i="1"/>
  <c r="M1297" i="1" s="1"/>
  <c r="L1919" i="1"/>
  <c r="N1919" i="1" s="1"/>
  <c r="L536" i="1"/>
  <c r="L1212" i="1"/>
  <c r="R1212" i="1" s="1"/>
  <c r="L1834" i="1"/>
  <c r="M1834" i="1" s="1"/>
  <c r="L2429" i="1"/>
  <c r="L1128" i="1"/>
  <c r="L1750" i="1"/>
  <c r="L2359" i="1"/>
  <c r="L1116" i="1"/>
  <c r="L1739" i="1"/>
  <c r="M1739" i="1" s="1"/>
  <c r="L980" i="1"/>
  <c r="L2403" i="1"/>
  <c r="R2403" i="1" s="1"/>
  <c r="L1942" i="1"/>
  <c r="N1942" i="1" s="1"/>
  <c r="L1028" i="1"/>
  <c r="L1981" i="1"/>
  <c r="N1981" i="1" s="1"/>
  <c r="L824" i="1"/>
  <c r="L1446" i="1"/>
  <c r="L2029" i="1"/>
  <c r="R2029" i="1" s="1"/>
  <c r="L594" i="1"/>
  <c r="L1201" i="1"/>
  <c r="L1787" i="1"/>
  <c r="L2356" i="1"/>
  <c r="L959" i="1"/>
  <c r="L1582" i="1"/>
  <c r="N1582" i="1" s="1"/>
  <c r="L2166" i="1"/>
  <c r="N2166" i="1" s="1"/>
  <c r="L726" i="1"/>
  <c r="L1351" i="1"/>
  <c r="M1351" i="1" s="1"/>
  <c r="L1927" i="1"/>
  <c r="L2440" i="1"/>
  <c r="L1839" i="1"/>
  <c r="L1146" i="1"/>
  <c r="L482" i="1"/>
  <c r="L1960" i="1"/>
  <c r="L1372" i="1"/>
  <c r="L666" i="1"/>
  <c r="L2079" i="1"/>
  <c r="M2079" i="1" s="1"/>
  <c r="L1592" i="1"/>
  <c r="M1592" i="1" s="1"/>
  <c r="L1023" i="1"/>
  <c r="L2421" i="1"/>
  <c r="M2421" i="1" s="1"/>
  <c r="L1921" i="1"/>
  <c r="L1506" i="1"/>
  <c r="L548" i="1"/>
  <c r="L1619" i="1"/>
  <c r="L1788" i="1"/>
  <c r="L2418" i="1"/>
  <c r="L2034" i="1"/>
  <c r="L845" i="1"/>
  <c r="M845" i="1" s="1"/>
  <c r="L2141" i="1"/>
  <c r="N2141" i="1" s="1"/>
  <c r="L1509" i="1"/>
  <c r="R1509" i="1" s="1"/>
  <c r="L1147" i="1"/>
  <c r="N1147" i="1" s="1"/>
  <c r="L502" i="1"/>
  <c r="N502" i="1" s="1"/>
  <c r="L1483" i="1"/>
  <c r="R1483" i="1" s="1"/>
  <c r="L1033" i="1"/>
  <c r="L635" i="1"/>
  <c r="M635" i="1" s="1"/>
  <c r="L1415" i="1"/>
  <c r="R1415" i="1" s="1"/>
  <c r="L2158" i="1"/>
  <c r="L1054" i="1"/>
  <c r="L1796" i="1"/>
  <c r="L563" i="1"/>
  <c r="R563" i="1" s="1"/>
  <c r="L1314" i="1"/>
  <c r="M1314" i="1" s="1"/>
  <c r="L1935" i="1"/>
  <c r="N1935" i="1" s="1"/>
  <c r="L565" i="1"/>
  <c r="N565" i="1" s="1"/>
  <c r="L1228" i="1"/>
  <c r="L1850" i="1"/>
  <c r="L444" i="1"/>
  <c r="L1144" i="1"/>
  <c r="N1144" i="1" s="1"/>
  <c r="L1767" i="1"/>
  <c r="R1767" i="1" s="1"/>
  <c r="L2374" i="1"/>
  <c r="L1134" i="1"/>
  <c r="L1755" i="1"/>
  <c r="L1026" i="1"/>
  <c r="N1026" i="1" s="1"/>
  <c r="L2422" i="1"/>
  <c r="N2422" i="1" s="1"/>
  <c r="L1979" i="1"/>
  <c r="L1074" i="1"/>
  <c r="L2028" i="1"/>
  <c r="R2028" i="1" s="1"/>
  <c r="L908" i="1"/>
  <c r="L1491" i="1"/>
  <c r="L2114" i="1"/>
  <c r="L644" i="1"/>
  <c r="L1247" i="1"/>
  <c r="L1870" i="1"/>
  <c r="L2388" i="1"/>
  <c r="L1044" i="1"/>
  <c r="L1628" i="1"/>
  <c r="M1628" i="1" s="1"/>
  <c r="L2202" i="1"/>
  <c r="L807" i="1"/>
  <c r="L1390" i="1"/>
  <c r="N1390" i="1" s="1"/>
  <c r="L2012" i="1"/>
  <c r="L466" i="1"/>
  <c r="L1931" i="1"/>
  <c r="L1343" i="1"/>
  <c r="L649" i="1"/>
  <c r="L2163" i="1"/>
  <c r="L1463" i="1"/>
  <c r="L769" i="1"/>
  <c r="L2250" i="1"/>
  <c r="R2250" i="1" s="1"/>
  <c r="L1683" i="1"/>
  <c r="L1218" i="1"/>
  <c r="L710" i="1"/>
  <c r="L2172" i="1"/>
  <c r="L1976" i="1"/>
  <c r="L815" i="1"/>
  <c r="L1878" i="1"/>
  <c r="L2271" i="1"/>
  <c r="L1585" i="1"/>
  <c r="L839" i="1"/>
  <c r="L857" i="1"/>
  <c r="N857" i="1" s="1"/>
  <c r="L2153" i="1"/>
  <c r="R2153" i="1" s="1"/>
  <c r="L1521" i="1"/>
  <c r="N1521" i="1" s="1"/>
  <c r="L1162" i="1"/>
  <c r="R1162" i="1" s="1"/>
  <c r="L516" i="1"/>
  <c r="L1498" i="1"/>
  <c r="L1050" i="1"/>
  <c r="L678" i="1"/>
  <c r="R678" i="1" s="1"/>
  <c r="L1448" i="1"/>
  <c r="L2192" i="1"/>
  <c r="N2192" i="1" s="1"/>
  <c r="L1070" i="1"/>
  <c r="L1813" i="1"/>
  <c r="R1813" i="1" s="1"/>
  <c r="L591" i="1"/>
  <c r="N591" i="1" s="1"/>
  <c r="L1331" i="1"/>
  <c r="R1331" i="1" s="1"/>
  <c r="L1952" i="1"/>
  <c r="N1952" i="1" s="1"/>
  <c r="L592" i="1"/>
  <c r="L1246" i="1"/>
  <c r="N1246" i="1" s="1"/>
  <c r="L1868" i="1"/>
  <c r="L452" i="1"/>
  <c r="L1163" i="1"/>
  <c r="R1163" i="1" s="1"/>
  <c r="L1784" i="1"/>
  <c r="L2389" i="1"/>
  <c r="R2389" i="1" s="1"/>
  <c r="L1151" i="1"/>
  <c r="L1774" i="1"/>
  <c r="L1063" i="1"/>
  <c r="N1063" i="1" s="1"/>
  <c r="L446" i="1"/>
  <c r="R446" i="1" s="1"/>
  <c r="L2024" i="1"/>
  <c r="R2024" i="1" s="1"/>
  <c r="L1321" i="1"/>
  <c r="L2065" i="1"/>
  <c r="R2065" i="1" s="1"/>
  <c r="L954" i="1"/>
  <c r="L1530" i="1"/>
  <c r="L2151" i="1"/>
  <c r="L695" i="1"/>
  <c r="L1286" i="1"/>
  <c r="L1908" i="1"/>
  <c r="L2408" i="1"/>
  <c r="N2408" i="1" s="1"/>
  <c r="L1083" i="1"/>
  <c r="L1667" i="1"/>
  <c r="N1667" i="1" s="1"/>
  <c r="L2235" i="1"/>
  <c r="N2235" i="1" s="1"/>
  <c r="L853" i="1"/>
  <c r="L1429" i="1"/>
  <c r="R1429" i="1" s="1"/>
  <c r="L2051" i="1"/>
  <c r="L620" i="1"/>
  <c r="L2046" i="1"/>
  <c r="L1458" i="1"/>
  <c r="L764" i="1"/>
  <c r="L2238" i="1"/>
  <c r="L1561" i="1"/>
  <c r="M1561" i="1" s="1"/>
  <c r="L884" i="1"/>
  <c r="L2330" i="1"/>
  <c r="N2330" i="1" s="1"/>
  <c r="L1791" i="1"/>
  <c r="R1791" i="1" s="1"/>
  <c r="L1333" i="1"/>
  <c r="L927" i="1"/>
  <c r="R927" i="1" s="1"/>
  <c r="L2360" i="1"/>
  <c r="L2204" i="1"/>
  <c r="L1092" i="1"/>
  <c r="L2099" i="1"/>
  <c r="L1182" i="1"/>
  <c r="L2094" i="1"/>
  <c r="L1412" i="1"/>
  <c r="L869" i="1"/>
  <c r="L2165" i="1"/>
  <c r="R2165" i="1" s="1"/>
  <c r="L1533" i="1"/>
  <c r="R1533" i="1" s="1"/>
  <c r="L1176" i="1"/>
  <c r="R1176" i="1" s="1"/>
  <c r="L530" i="1"/>
  <c r="R530" i="1" s="1"/>
  <c r="L1512" i="1"/>
  <c r="L1068" i="1"/>
  <c r="L697" i="1"/>
  <c r="L1466" i="1"/>
  <c r="L2209" i="1"/>
  <c r="M2209" i="1" s="1"/>
  <c r="L1087" i="1"/>
  <c r="L1831" i="1"/>
  <c r="R1831" i="1" s="1"/>
  <c r="L612" i="1"/>
  <c r="L1347" i="1"/>
  <c r="M1347" i="1" s="1"/>
  <c r="L1970" i="1"/>
  <c r="L613" i="1"/>
  <c r="L1263" i="1"/>
  <c r="M1263" i="1" s="1"/>
  <c r="L1885" i="1"/>
  <c r="L481" i="1"/>
  <c r="L1179" i="1"/>
  <c r="L1802" i="1"/>
  <c r="L464" i="1"/>
  <c r="L1168" i="1"/>
  <c r="L1790" i="1"/>
  <c r="L1110" i="1"/>
  <c r="L508" i="1"/>
  <c r="M508" i="1" s="1"/>
  <c r="L2064" i="1"/>
  <c r="R2064" i="1" s="1"/>
  <c r="L1359" i="1"/>
  <c r="L2187" i="1"/>
  <c r="N2187" i="1" s="1"/>
  <c r="L992" i="1"/>
  <c r="L1615" i="1"/>
  <c r="L2190" i="1"/>
  <c r="L750" i="1"/>
  <c r="L1371" i="1"/>
  <c r="L1947" i="1"/>
  <c r="L462" i="1"/>
  <c r="L1129" i="1"/>
  <c r="L1705" i="1"/>
  <c r="N1705" i="1" s="1"/>
  <c r="L2299" i="1"/>
  <c r="M2299" i="1" s="1"/>
  <c r="L890" i="1"/>
  <c r="L1513" i="1"/>
  <c r="M1513" i="1" s="1"/>
  <c r="L2096" i="1"/>
  <c r="L751" i="1"/>
  <c r="L2234" i="1"/>
  <c r="L1547" i="1"/>
  <c r="L962" i="1"/>
  <c r="L2313" i="1"/>
  <c r="L1668" i="1"/>
  <c r="N1668" i="1" s="1"/>
  <c r="L1081" i="1"/>
  <c r="L2394" i="1"/>
  <c r="M2394" i="1" s="1"/>
  <c r="L1994" i="1"/>
  <c r="M1994" i="1" s="1"/>
  <c r="L1424" i="1"/>
  <c r="L1203" i="1"/>
  <c r="R1203" i="1" s="1"/>
  <c r="L1009" i="1"/>
  <c r="L2365" i="1"/>
  <c r="L1303" i="1"/>
  <c r="N1303" i="1" s="1"/>
  <c r="L1096" i="1"/>
  <c r="M1096" i="1" s="1"/>
  <c r="L1803" i="1"/>
  <c r="L887" i="1"/>
  <c r="L1596" i="1"/>
  <c r="L1265" i="1"/>
  <c r="L633" i="1"/>
  <c r="R633" i="1" s="1"/>
  <c r="L1929" i="1"/>
  <c r="R1929" i="1" s="1"/>
  <c r="L1651" i="1"/>
  <c r="L719" i="1"/>
  <c r="N719" i="1" s="1"/>
  <c r="L1987" i="1"/>
  <c r="N1987" i="1" s="1"/>
  <c r="L1638" i="1"/>
  <c r="L896" i="1"/>
  <c r="L1657" i="1"/>
  <c r="M1657" i="1" s="1"/>
  <c r="L2382" i="1"/>
  <c r="N2382" i="1" s="1"/>
  <c r="L1278" i="1"/>
  <c r="L2020" i="1"/>
  <c r="L829" i="1"/>
  <c r="L1503" i="1"/>
  <c r="M1503" i="1" s="1"/>
  <c r="L2125" i="1"/>
  <c r="M2125" i="1" s="1"/>
  <c r="L796" i="1"/>
  <c r="N796" i="1" s="1"/>
  <c r="L1418" i="1"/>
  <c r="M1418" i="1" s="1"/>
  <c r="L2041" i="1"/>
  <c r="L708" i="1"/>
  <c r="L1335" i="1"/>
  <c r="L1957" i="1"/>
  <c r="L694" i="1"/>
  <c r="L1323" i="1"/>
  <c r="L1946" i="1"/>
  <c r="L1477" i="1"/>
  <c r="M1477" i="1" s="1"/>
  <c r="L942" i="1"/>
  <c r="R942" i="1" s="1"/>
  <c r="L2315" i="1"/>
  <c r="L1443" i="1"/>
  <c r="L2286" i="1"/>
  <c r="N2286" i="1" s="1"/>
  <c r="L1031" i="1"/>
  <c r="L1654" i="1"/>
  <c r="L2223" i="1"/>
  <c r="L786" i="1"/>
  <c r="L1408" i="1"/>
  <c r="R1408" i="1" s="1"/>
  <c r="L1993" i="1"/>
  <c r="L538" i="1"/>
  <c r="L1167" i="1"/>
  <c r="L1751" i="1"/>
  <c r="M1751" i="1" s="1"/>
  <c r="L2329" i="1"/>
  <c r="R2329" i="1" s="1"/>
  <c r="L937" i="1"/>
  <c r="L1559" i="1"/>
  <c r="M1559" i="1" s="1"/>
  <c r="L2135" i="1"/>
  <c r="L841" i="1"/>
  <c r="L2301" i="1"/>
  <c r="L1645" i="1"/>
  <c r="L1057" i="1"/>
  <c r="L2392" i="1"/>
  <c r="L1758" i="1"/>
  <c r="L1178" i="1"/>
  <c r="L541" i="1"/>
  <c r="N541" i="1" s="1"/>
  <c r="L2086" i="1"/>
  <c r="L1515" i="1"/>
  <c r="L1423" i="1"/>
  <c r="N1423" i="1" s="1"/>
  <c r="L1216" i="1"/>
  <c r="L455" i="1"/>
  <c r="L1801" i="1"/>
  <c r="L1599" i="1"/>
  <c r="L2281" i="1"/>
  <c r="L2118" i="1"/>
  <c r="L2082" i="1"/>
  <c r="M2082" i="1" s="1"/>
  <c r="L1277" i="1"/>
  <c r="L645" i="1"/>
  <c r="N645" i="1" s="1"/>
  <c r="L1941" i="1"/>
  <c r="N1941" i="1" s="1"/>
  <c r="L1666" i="1"/>
  <c r="R1666" i="1" s="1"/>
  <c r="L733" i="1"/>
  <c r="M733" i="1" s="1"/>
  <c r="L2002" i="1"/>
  <c r="L1655" i="1"/>
  <c r="L913" i="1"/>
  <c r="R913" i="1" s="1"/>
  <c r="L1674" i="1"/>
  <c r="L469" i="1"/>
  <c r="N469" i="1" s="1"/>
  <c r="L1295" i="1"/>
  <c r="L2038" i="1"/>
  <c r="L847" i="1"/>
  <c r="L1520" i="1"/>
  <c r="M1520" i="1" s="1"/>
  <c r="L2143" i="1"/>
  <c r="R2143" i="1" s="1"/>
  <c r="L814" i="1"/>
  <c r="L1436" i="1"/>
  <c r="N1436" i="1" s="1"/>
  <c r="L2058" i="1"/>
  <c r="L727" i="1"/>
  <c r="L1352" i="1"/>
  <c r="L1975" i="1"/>
  <c r="L712" i="1"/>
  <c r="L1342" i="1"/>
  <c r="L1963" i="1"/>
  <c r="L1524" i="1"/>
  <c r="L987" i="1"/>
  <c r="M987" i="1" s="1"/>
  <c r="L2378" i="1"/>
  <c r="R2378" i="1" s="1"/>
  <c r="L1489" i="1"/>
  <c r="L2316" i="1"/>
  <c r="R2316" i="1" s="1"/>
  <c r="L1115" i="1"/>
  <c r="L1700" i="1"/>
  <c r="L2255" i="1"/>
  <c r="L871" i="1"/>
  <c r="L1455" i="1"/>
  <c r="L2077" i="1"/>
  <c r="L598" i="1"/>
  <c r="L1213" i="1"/>
  <c r="L1835" i="1"/>
  <c r="N1835" i="1" s="1"/>
  <c r="L2361" i="1"/>
  <c r="N2361" i="1" s="1"/>
  <c r="L1014" i="1"/>
  <c r="L1597" i="1"/>
  <c r="R1597" i="1" s="1"/>
  <c r="L2180" i="1"/>
  <c r="L1045" i="1"/>
  <c r="L2376" i="1"/>
  <c r="L1840" i="1"/>
  <c r="L1165" i="1"/>
  <c r="L2438" i="1"/>
  <c r="L1962" i="1"/>
  <c r="L1270" i="1"/>
  <c r="L800" i="1"/>
  <c r="M800" i="1" s="1"/>
  <c r="L2183" i="1"/>
  <c r="R2183" i="1" s="1"/>
  <c r="L1631" i="1"/>
  <c r="L1909" i="1"/>
  <c r="L1476" i="1"/>
  <c r="L1011" i="1"/>
  <c r="L2010" i="1"/>
  <c r="L2219" i="1"/>
  <c r="L607" i="1"/>
  <c r="L894" i="1"/>
  <c r="L1837" i="1"/>
  <c r="L1289" i="1"/>
  <c r="L657" i="1"/>
  <c r="M657" i="1" s="1"/>
  <c r="L1953" i="1"/>
  <c r="R1953" i="1" s="1"/>
  <c r="L1680" i="1"/>
  <c r="R1680" i="1" s="1"/>
  <c r="L460" i="1"/>
  <c r="N460" i="1" s="1"/>
  <c r="L2016" i="1"/>
  <c r="L1672" i="1"/>
  <c r="L948" i="1"/>
  <c r="M948" i="1" s="1"/>
  <c r="L1691" i="1"/>
  <c r="L498" i="1"/>
  <c r="L1312" i="1"/>
  <c r="L2072" i="1"/>
  <c r="L882" i="1"/>
  <c r="N882" i="1" s="1"/>
  <c r="L1538" i="1"/>
  <c r="N1538" i="1" s="1"/>
  <c r="L2161" i="1"/>
  <c r="R2161" i="1" s="1"/>
  <c r="L831" i="1"/>
  <c r="L1453" i="1"/>
  <c r="R1453" i="1" s="1"/>
  <c r="L2076" i="1"/>
  <c r="L747" i="1"/>
  <c r="L1370" i="1"/>
  <c r="L1992" i="1"/>
  <c r="N1992" i="1" s="1"/>
  <c r="L736" i="1"/>
  <c r="L1358" i="1"/>
  <c r="L1980" i="1"/>
  <c r="L1562" i="1"/>
  <c r="L1027" i="1"/>
  <c r="R1027" i="1" s="1"/>
  <c r="L2404" i="1"/>
  <c r="M2404" i="1" s="1"/>
  <c r="L1528" i="1"/>
  <c r="L2379" i="1"/>
  <c r="L1160" i="1"/>
  <c r="L1736" i="1"/>
  <c r="L2287" i="1"/>
  <c r="L911" i="1"/>
  <c r="L1494" i="1"/>
  <c r="L2115" i="1"/>
  <c r="L651" i="1"/>
  <c r="L1251" i="1"/>
  <c r="N1251" i="1" s="1"/>
  <c r="L1874" i="1"/>
  <c r="R1874" i="1" s="1"/>
  <c r="L2391" i="1"/>
  <c r="M2391" i="1" s="1"/>
  <c r="L1059" i="1"/>
  <c r="L1635" i="1"/>
  <c r="R1635" i="1" s="1"/>
  <c r="L2215" i="1"/>
  <c r="L1135" i="1"/>
  <c r="L2436" i="1"/>
  <c r="L1956" i="1"/>
  <c r="L1256" i="1"/>
  <c r="L491" i="1"/>
  <c r="L2060" i="1"/>
  <c r="L1376" i="1"/>
  <c r="M1376" i="1" s="1"/>
  <c r="L889" i="1"/>
  <c r="R889" i="1" s="1"/>
  <c r="L2268" i="1"/>
  <c r="N2268" i="1" s="1"/>
  <c r="L1718" i="1"/>
  <c r="L2132" i="1"/>
  <c r="M2132" i="1" s="1"/>
  <c r="L1715" i="1"/>
  <c r="L1287" i="1"/>
  <c r="L2265" i="1"/>
  <c r="L540" i="1"/>
  <c r="L1302" i="1"/>
  <c r="L2416" i="1"/>
  <c r="L2007" i="1"/>
  <c r="L1697" i="1"/>
  <c r="L1065" i="1"/>
  <c r="R1065" i="1" s="1"/>
  <c r="L614" i="1"/>
  <c r="R614" i="1" s="1"/>
  <c r="L2170" i="1"/>
  <c r="M2170" i="1" s="1"/>
  <c r="L950" i="1"/>
  <c r="L463" i="1"/>
  <c r="L2256" i="1"/>
  <c r="L1155" i="1"/>
  <c r="L1898" i="1"/>
  <c r="L776" i="1"/>
  <c r="L1519" i="1"/>
  <c r="L2275" i="1"/>
  <c r="L1088" i="1"/>
  <c r="L1711" i="1"/>
  <c r="N1711" i="1" s="1"/>
  <c r="L2324" i="1"/>
  <c r="N2324" i="1" s="1"/>
  <c r="L1004" i="1"/>
  <c r="L1626" i="1"/>
  <c r="N1626" i="1" s="1"/>
  <c r="L2246" i="1"/>
  <c r="L920" i="1"/>
  <c r="L1543" i="1"/>
  <c r="L2164" i="1"/>
  <c r="L910" i="1"/>
  <c r="L1531" i="1"/>
  <c r="L2152" i="1"/>
  <c r="L1978" i="1"/>
  <c r="L1442" i="1"/>
  <c r="N1442" i="1" s="1"/>
  <c r="L511" i="1"/>
  <c r="R511" i="1" s="1"/>
  <c r="L1696" i="1"/>
  <c r="L2426" i="1"/>
  <c r="R2426" i="1" s="1"/>
  <c r="L1239" i="1"/>
  <c r="L1822" i="1"/>
  <c r="L2380" i="1"/>
  <c r="L995" i="1"/>
  <c r="L1616" i="1"/>
  <c r="L2197" i="1"/>
  <c r="L752" i="1"/>
  <c r="L1374" i="1"/>
  <c r="L1959" i="1"/>
  <c r="L483" i="1"/>
  <c r="R483" i="1" s="1"/>
  <c r="L1143" i="1"/>
  <c r="L1719" i="1"/>
  <c r="L2311" i="1"/>
  <c r="L1340" i="1"/>
  <c r="L755" i="1"/>
  <c r="L2137" i="1"/>
  <c r="L1460" i="1"/>
  <c r="M1460" i="1" s="1"/>
  <c r="L872" i="1"/>
  <c r="L2239" i="1"/>
  <c r="L1671" i="1"/>
  <c r="L1095" i="1"/>
  <c r="N1095" i="1" s="1"/>
  <c r="L2409" i="1"/>
  <c r="M2409" i="1" s="1"/>
  <c r="L2014" i="1"/>
  <c r="L711" i="1"/>
  <c r="R711" i="1" s="1"/>
  <c r="L2363" i="1"/>
  <c r="L1722" i="1"/>
  <c r="L667" i="1"/>
  <c r="L1632" i="1"/>
  <c r="L2332" i="1"/>
  <c r="L2433" i="1"/>
  <c r="L1301" i="1"/>
  <c r="L1694" i="1"/>
  <c r="L1690" i="1"/>
  <c r="M1690" i="1" s="1"/>
  <c r="L527" i="1"/>
  <c r="N527" i="1" s="1"/>
  <c r="L899" i="1"/>
  <c r="L848" i="1"/>
  <c r="R848" i="1" s="1"/>
  <c r="L766" i="1"/>
  <c r="L754" i="1"/>
  <c r="L1602" i="1"/>
  <c r="L1567" i="1"/>
  <c r="L1783" i="1"/>
  <c r="L1578" i="1"/>
  <c r="L1336" i="1"/>
  <c r="L1098" i="1"/>
  <c r="L1250" i="1"/>
  <c r="M1250" i="1" s="1"/>
  <c r="L1355" i="1"/>
  <c r="L1580" i="1"/>
  <c r="L1923" i="1"/>
  <c r="L1510" i="1"/>
  <c r="L1806" i="1"/>
  <c r="L1709" i="1"/>
  <c r="N1709" i="1" s="1"/>
  <c r="L2184" i="1"/>
  <c r="L2272" i="1"/>
  <c r="M2272" i="1" s="1"/>
  <c r="L794" i="1"/>
  <c r="L1106" i="1"/>
  <c r="L1021" i="1"/>
  <c r="L938" i="1"/>
  <c r="N938" i="1" s="1"/>
  <c r="L926" i="1"/>
  <c r="M926" i="1" s="1"/>
  <c r="L2017" i="1"/>
  <c r="N2017" i="1" s="1"/>
  <c r="L1820" i="1"/>
  <c r="M1820" i="1" s="1"/>
  <c r="L1907" i="1"/>
  <c r="L1662" i="1"/>
  <c r="L1419" i="1"/>
  <c r="L1183" i="1"/>
  <c r="L1546" i="1"/>
  <c r="L1664" i="1"/>
  <c r="L1768" i="1"/>
  <c r="L2128" i="1"/>
  <c r="L1999" i="1"/>
  <c r="R1999" i="1" s="1"/>
  <c r="L804" i="1"/>
  <c r="M804" i="1" s="1"/>
  <c r="L1721" i="1"/>
  <c r="R1721" i="1" s="1"/>
  <c r="L2198" i="1"/>
  <c r="N2198" i="1" s="1"/>
  <c r="L2288" i="1"/>
  <c r="L828" i="1"/>
  <c r="L1124" i="1"/>
  <c r="L1039" i="1"/>
  <c r="L955" i="1"/>
  <c r="L943" i="1"/>
  <c r="L2063" i="1"/>
  <c r="L1859" i="1"/>
  <c r="R1859" i="1" s="1"/>
  <c r="L1945" i="1"/>
  <c r="M1945" i="1" s="1"/>
  <c r="L1702" i="1"/>
  <c r="M1702" i="1" s="1"/>
  <c r="L1459" i="1"/>
  <c r="L1222" i="1"/>
  <c r="R1222" i="1" s="1"/>
  <c r="L1633" i="1"/>
  <c r="L1754" i="1"/>
  <c r="L1875" i="1"/>
  <c r="L2207" i="1"/>
  <c r="L2206" i="1"/>
  <c r="L1338" i="1"/>
  <c r="L1733" i="1"/>
  <c r="R1733" i="1" s="1"/>
  <c r="L2212" i="1"/>
  <c r="L2303" i="1"/>
  <c r="M2303" i="1" s="1"/>
  <c r="L846" i="1"/>
  <c r="R846" i="1" s="1"/>
  <c r="L1141" i="1"/>
  <c r="L1056" i="1"/>
  <c r="M1056" i="1" s="1"/>
  <c r="L972" i="1"/>
  <c r="L961" i="1"/>
  <c r="L2100" i="1"/>
  <c r="L1943" i="1"/>
  <c r="L1991" i="1"/>
  <c r="L1740" i="1"/>
  <c r="L1544" i="1"/>
  <c r="L1304" i="1"/>
  <c r="L1748" i="1"/>
  <c r="M1748" i="1" s="1"/>
  <c r="L1851" i="1"/>
  <c r="N1851" i="1" s="1"/>
  <c r="L1964" i="1"/>
  <c r="L2364" i="1"/>
  <c r="R2364" i="1" s="1"/>
  <c r="L2402" i="1"/>
  <c r="L1891" i="1"/>
  <c r="L669" i="1"/>
  <c r="R669" i="1" s="1"/>
  <c r="L475" i="1"/>
  <c r="L966" i="1"/>
  <c r="M966" i="1" s="1"/>
  <c r="L1330" i="1"/>
  <c r="L1556" i="1"/>
  <c r="L1471" i="1"/>
  <c r="L1387" i="1"/>
  <c r="N1387" i="1" s="1"/>
  <c r="L1375" i="1"/>
  <c r="R1375" i="1" s="1"/>
  <c r="L1067" i="1"/>
  <c r="L2405" i="1"/>
  <c r="M2405" i="1" s="1"/>
  <c r="L2350" i="1"/>
  <c r="L2154" i="1"/>
  <c r="L1912" i="1"/>
  <c r="L1682" i="1"/>
  <c r="M1682" i="1" s="1"/>
  <c r="L624" i="1"/>
  <c r="L767" i="1"/>
  <c r="L997" i="1"/>
  <c r="L2343" i="1"/>
  <c r="M2343" i="1" s="1"/>
  <c r="L2417" i="1"/>
  <c r="N2417" i="1" s="1"/>
  <c r="L1043" i="1"/>
  <c r="M1043" i="1" s="1"/>
  <c r="L1077" i="1"/>
  <c r="R1077" i="1" s="1"/>
  <c r="L964" i="1"/>
  <c r="R964" i="1" s="1"/>
  <c r="L1172" i="1"/>
  <c r="L1537" i="1"/>
  <c r="L1729" i="1"/>
  <c r="L1644" i="1"/>
  <c r="L1560" i="1"/>
  <c r="N1560" i="1" s="1"/>
  <c r="L1548" i="1"/>
  <c r="L1480" i="1"/>
  <c r="L451" i="1"/>
  <c r="M451" i="1" s="1"/>
  <c r="L2406" i="1"/>
  <c r="N2406" i="1" s="1"/>
  <c r="L2232" i="1"/>
  <c r="N2232" i="1" s="1"/>
  <c r="L2042" i="1"/>
  <c r="L1804" i="1"/>
  <c r="N1804" i="1" s="1"/>
  <c r="L851" i="1"/>
  <c r="L971" i="1"/>
  <c r="L1184" i="1"/>
  <c r="L1215" i="1"/>
  <c r="L919" i="1"/>
  <c r="L1308" i="1"/>
  <c r="L1089" i="1"/>
  <c r="L979" i="1"/>
  <c r="L1189" i="1"/>
  <c r="R1189" i="1" s="1"/>
  <c r="L1572" i="1"/>
  <c r="R1572" i="1" s="1"/>
  <c r="L1746" i="1"/>
  <c r="L1660" i="1"/>
  <c r="R1660" i="1" s="1"/>
  <c r="L1576" i="1"/>
  <c r="L1566" i="1"/>
  <c r="L1527" i="1"/>
  <c r="L642" i="1"/>
  <c r="L2430" i="1"/>
  <c r="L2263" i="1"/>
  <c r="L2080" i="1"/>
  <c r="L1844" i="1"/>
  <c r="L958" i="1"/>
  <c r="M958" i="1" s="1"/>
  <c r="L1062" i="1"/>
  <c r="N1062" i="1" s="1"/>
  <c r="L1299" i="1"/>
  <c r="L1427" i="1"/>
  <c r="N1427" i="1" s="1"/>
  <c r="L1131" i="1"/>
  <c r="L1386" i="1"/>
  <c r="L1965" i="1"/>
  <c r="R1965" i="1" s="1"/>
  <c r="L2030" i="1"/>
  <c r="M2030" i="1" s="1"/>
  <c r="L1707" i="1"/>
  <c r="M1707" i="1" s="1"/>
  <c r="L2090" i="1"/>
  <c r="L2178" i="1"/>
  <c r="L2092" i="1"/>
  <c r="L2008" i="1"/>
  <c r="N2008" i="1" s="1"/>
  <c r="L1998" i="1"/>
  <c r="R1998" i="1" s="1"/>
  <c r="L2424" i="1"/>
  <c r="L1200" i="1"/>
  <c r="R1200" i="1" s="1"/>
  <c r="L956" i="1"/>
  <c r="L709" i="1"/>
  <c r="L2434" i="1"/>
  <c r="L2278" i="1"/>
  <c r="L2047" i="1"/>
  <c r="L2167" i="1"/>
  <c r="L2334" i="1"/>
  <c r="L2200" i="1"/>
  <c r="L1100" i="1"/>
  <c r="R1100" i="1" s="1"/>
  <c r="L790" i="1"/>
  <c r="M790" i="1" s="1"/>
  <c r="L2236" i="1"/>
  <c r="M2236" i="1" s="1"/>
  <c r="L838" i="1"/>
  <c r="M838" i="1" s="1"/>
  <c r="L867" i="1"/>
  <c r="L2262" i="1"/>
  <c r="R2262" i="1" s="1"/>
  <c r="L1916" i="1"/>
  <c r="R1916" i="1" s="1"/>
  <c r="Z501" i="1"/>
  <c r="Z645" i="1"/>
  <c r="Z789" i="1"/>
  <c r="Z933" i="1"/>
  <c r="Z1077" i="1"/>
  <c r="Z1221" i="1"/>
  <c r="AA1221" i="1" s="1"/>
  <c r="Z525" i="1"/>
  <c r="AA525" i="1" s="1"/>
  <c r="Z681" i="1"/>
  <c r="Z837" i="1"/>
  <c r="AB837" i="1" s="1"/>
  <c r="Z993" i="1"/>
  <c r="Z1149" i="1"/>
  <c r="Z1305" i="1"/>
  <c r="Z1449" i="1"/>
  <c r="Z1593" i="1"/>
  <c r="Z1737" i="1"/>
  <c r="Z1881" i="1"/>
  <c r="Z2025" i="1"/>
  <c r="Z2169" i="1"/>
  <c r="AF2169" i="1" s="1"/>
  <c r="Z2313" i="1"/>
  <c r="AA2313" i="1" s="1"/>
  <c r="Z946" i="1"/>
  <c r="Z1210" i="1"/>
  <c r="AF1210" i="1" s="1"/>
  <c r="Z1534" i="1"/>
  <c r="Z1966" i="1"/>
  <c r="Z2362" i="1"/>
  <c r="Z538" i="1"/>
  <c r="Z682" i="1"/>
  <c r="Z826" i="1"/>
  <c r="Z1042" i="1"/>
  <c r="Z1342" i="1"/>
  <c r="Z1570" i="1"/>
  <c r="AA1570" i="1" s="1"/>
  <c r="Z1798" i="1"/>
  <c r="AB1798" i="1" s="1"/>
  <c r="AD1798" i="1" s="1"/>
  <c r="Z2026" i="1"/>
  <c r="Z2242" i="1"/>
  <c r="AF2242" i="1" s="1"/>
  <c r="Z467" i="1"/>
  <c r="Z611" i="1"/>
  <c r="Z755" i="1"/>
  <c r="Z899" i="1"/>
  <c r="Z1043" i="1"/>
  <c r="Z1187" i="1"/>
  <c r="Z1331" i="1"/>
  <c r="AB1331" i="1" s="1"/>
  <c r="Z1475" i="1"/>
  <c r="Z1619" i="1"/>
  <c r="AB1619" i="1" s="1"/>
  <c r="Z1763" i="1"/>
  <c r="Z1907" i="1"/>
  <c r="Z2051" i="1"/>
  <c r="AA2051" i="1" s="1"/>
  <c r="Z2195" i="1"/>
  <c r="Z2339" i="1"/>
  <c r="Z480" i="1"/>
  <c r="Z624" i="1"/>
  <c r="Z768" i="1"/>
  <c r="Z912" i="1"/>
  <c r="Z1056" i="1"/>
  <c r="AA1056" i="1" s="1"/>
  <c r="Z1200" i="1"/>
  <c r="AF1200" i="1" s="1"/>
  <c r="Z1344" i="1"/>
  <c r="AA1344" i="1" s="1"/>
  <c r="Z1488" i="1"/>
  <c r="AB1488" i="1" s="1"/>
  <c r="Z1632" i="1"/>
  <c r="Z1776" i="1"/>
  <c r="AA1776" i="1" s="1"/>
  <c r="Z537" i="1"/>
  <c r="Z693" i="1"/>
  <c r="Z849" i="1"/>
  <c r="Z1005" i="1"/>
  <c r="Z1161" i="1"/>
  <c r="Z1317" i="1"/>
  <c r="Z1461" i="1"/>
  <c r="Z1605" i="1"/>
  <c r="Z1749" i="1"/>
  <c r="AA1749" i="1" s="1"/>
  <c r="Z1893" i="1"/>
  <c r="AB1893" i="1" s="1"/>
  <c r="Z2037" i="1"/>
  <c r="Z549" i="1"/>
  <c r="AB549" i="1" s="1"/>
  <c r="Z705" i="1"/>
  <c r="Z861" i="1"/>
  <c r="Z1017" i="1"/>
  <c r="AA1017" i="1" s="1"/>
  <c r="Z1173" i="1"/>
  <c r="Z1329" i="1"/>
  <c r="Z1473" i="1"/>
  <c r="Z561" i="1"/>
  <c r="Z717" i="1"/>
  <c r="Z873" i="1"/>
  <c r="AA873" i="1" s="1"/>
  <c r="Z1029" i="1"/>
  <c r="AF1029" i="1" s="1"/>
  <c r="Z1185" i="1"/>
  <c r="Z1341" i="1"/>
  <c r="Z1485" i="1"/>
  <c r="Z1629" i="1"/>
  <c r="Z1773" i="1"/>
  <c r="Z1917" i="1"/>
  <c r="Z573" i="1"/>
  <c r="Z729" i="1"/>
  <c r="Z885" i="1"/>
  <c r="Z1041" i="1"/>
  <c r="Z1197" i="1"/>
  <c r="AA1197" i="1" s="1"/>
  <c r="Z1353" i="1"/>
  <c r="AA1353" i="1" s="1"/>
  <c r="Z1497" i="1"/>
  <c r="Z1641" i="1"/>
  <c r="Z1785" i="1"/>
  <c r="Z1929" i="1"/>
  <c r="Z2073" i="1"/>
  <c r="Z585" i="1"/>
  <c r="Z741" i="1"/>
  <c r="Z897" i="1"/>
  <c r="Z1053" i="1"/>
  <c r="Z1209" i="1"/>
  <c r="AF1209" i="1" s="1"/>
  <c r="Z1365" i="1"/>
  <c r="AA1365" i="1" s="1"/>
  <c r="Z1509" i="1"/>
  <c r="AA1509" i="1" s="1"/>
  <c r="Z597" i="1"/>
  <c r="Z753" i="1"/>
  <c r="AA753" i="1" s="1"/>
  <c r="Z909" i="1"/>
  <c r="Z1065" i="1"/>
  <c r="Z1233" i="1"/>
  <c r="Z1377" i="1"/>
  <c r="Z465" i="1"/>
  <c r="Z621" i="1"/>
  <c r="Z777" i="1"/>
  <c r="Z945" i="1"/>
  <c r="Z1101" i="1"/>
  <c r="AA1101" i="1" s="1"/>
  <c r="Z1257" i="1"/>
  <c r="AF1257" i="1" s="1"/>
  <c r="Z1401" i="1"/>
  <c r="Z1545" i="1"/>
  <c r="AA1545" i="1" s="1"/>
  <c r="Z1689" i="1"/>
  <c r="Z1833" i="1"/>
  <c r="Z1977" i="1"/>
  <c r="Z2121" i="1"/>
  <c r="Z2265" i="1"/>
  <c r="Z2409" i="1"/>
  <c r="Z1114" i="1"/>
  <c r="Z1390" i="1"/>
  <c r="Z1822" i="1"/>
  <c r="AB1822" i="1" s="1"/>
  <c r="AD1822" i="1" s="1"/>
  <c r="Z2218" i="1"/>
  <c r="AF2218" i="1" s="1"/>
  <c r="Z490" i="1"/>
  <c r="Z634" i="1"/>
  <c r="AA634" i="1" s="1"/>
  <c r="Z778" i="1"/>
  <c r="Z934" i="1"/>
  <c r="Z1246" i="1"/>
  <c r="Z1510" i="1"/>
  <c r="Z1714" i="1"/>
  <c r="Z1942" i="1"/>
  <c r="Z609" i="1"/>
  <c r="AB609" i="1" s="1"/>
  <c r="Z1089" i="1"/>
  <c r="Z1521" i="1"/>
  <c r="AF1521" i="1" s="1"/>
  <c r="Z1761" i="1"/>
  <c r="Z2001" i="1"/>
  <c r="AF2001" i="1" s="1"/>
  <c r="Z2205" i="1"/>
  <c r="AA2205" i="1" s="1"/>
  <c r="Z2373" i="1"/>
  <c r="Z1102" i="1"/>
  <c r="Z1438" i="1"/>
  <c r="Z1990" i="1"/>
  <c r="Z2434" i="1"/>
  <c r="Z598" i="1"/>
  <c r="Z766" i="1"/>
  <c r="Z982" i="1"/>
  <c r="Z1378" i="1"/>
  <c r="AA1378" i="1" s="1"/>
  <c r="Z1630" i="1"/>
  <c r="AB1630" i="1" s="1"/>
  <c r="Z1882" i="1"/>
  <c r="Z2158" i="1"/>
  <c r="AA2158" i="1" s="1"/>
  <c r="Z2386" i="1"/>
  <c r="Z575" i="1"/>
  <c r="Z731" i="1"/>
  <c r="Z887" i="1"/>
  <c r="Z1055" i="1"/>
  <c r="Z1211" i="1"/>
  <c r="Z1367" i="1"/>
  <c r="Z1523" i="1"/>
  <c r="Z1679" i="1"/>
  <c r="AA1679" i="1" s="1"/>
  <c r="Z1835" i="1"/>
  <c r="AF1835" i="1" s="1"/>
  <c r="Z1991" i="1"/>
  <c r="Z2147" i="1"/>
  <c r="AA2147" i="1" s="1"/>
  <c r="Z2303" i="1"/>
  <c r="Z456" i="1"/>
  <c r="Z612" i="1"/>
  <c r="Z780" i="1"/>
  <c r="Z936" i="1"/>
  <c r="Z1092" i="1"/>
  <c r="Z1248" i="1"/>
  <c r="Z1404" i="1"/>
  <c r="Z1560" i="1"/>
  <c r="AB1560" i="1" s="1"/>
  <c r="Z1716" i="1"/>
  <c r="AF1716" i="1" s="1"/>
  <c r="Z1872" i="1"/>
  <c r="Z2016" i="1"/>
  <c r="AA2016" i="1" s="1"/>
  <c r="Z2160" i="1"/>
  <c r="Z2304" i="1"/>
  <c r="Z445" i="1"/>
  <c r="Z589" i="1"/>
  <c r="Z733" i="1"/>
  <c r="Z877" i="1"/>
  <c r="Z1021" i="1"/>
  <c r="AA1021" i="1" s="1"/>
  <c r="Z1165" i="1"/>
  <c r="AA1165" i="1" s="1"/>
  <c r="Z1309" i="1"/>
  <c r="AB1309" i="1" s="1"/>
  <c r="Z1453" i="1"/>
  <c r="AA1453" i="1" s="1"/>
  <c r="Z1597" i="1"/>
  <c r="Z1741" i="1"/>
  <c r="AB1741" i="1" s="1"/>
  <c r="Z1885" i="1"/>
  <c r="Z2029" i="1"/>
  <c r="Z2173" i="1"/>
  <c r="Z2317" i="1"/>
  <c r="Z459" i="1"/>
  <c r="Z603" i="1"/>
  <c r="Z747" i="1"/>
  <c r="Z891" i="1"/>
  <c r="Z1035" i="1"/>
  <c r="AB1035" i="1" s="1"/>
  <c r="Z1179" i="1"/>
  <c r="AA1179" i="1" s="1"/>
  <c r="Z1323" i="1"/>
  <c r="Z1467" i="1"/>
  <c r="AF1467" i="1" s="1"/>
  <c r="Z1611" i="1"/>
  <c r="Z1755" i="1"/>
  <c r="Z1899" i="1"/>
  <c r="Z2043" i="1"/>
  <c r="Z2187" i="1"/>
  <c r="Z2331" i="1"/>
  <c r="Z475" i="1"/>
  <c r="Z619" i="1"/>
  <c r="Z763" i="1"/>
  <c r="AB763" i="1" s="1"/>
  <c r="AD763" i="1" s="1"/>
  <c r="Z907" i="1"/>
  <c r="AA907" i="1" s="1"/>
  <c r="Z1051" i="1"/>
  <c r="Z1195" i="1"/>
  <c r="AB1195" i="1" s="1"/>
  <c r="Z1339" i="1"/>
  <c r="Z1483" i="1"/>
  <c r="Z1627" i="1"/>
  <c r="Z1771" i="1"/>
  <c r="Z1915" i="1"/>
  <c r="Z2059" i="1"/>
  <c r="Z2203" i="1"/>
  <c r="Z2347" i="1"/>
  <c r="Z558" i="1"/>
  <c r="AB558" i="1" s="1"/>
  <c r="Z905" i="1"/>
  <c r="AA905" i="1" s="1"/>
  <c r="Z1252" i="1"/>
  <c r="Z1598" i="1"/>
  <c r="AB1598" i="1" s="1"/>
  <c r="Z1940" i="1"/>
  <c r="Z2286" i="1"/>
  <c r="Z1082" i="1"/>
  <c r="Z1514" i="1"/>
  <c r="Z2320" i="1"/>
  <c r="Z485" i="1"/>
  <c r="Z834" i="1"/>
  <c r="Z1410" i="1"/>
  <c r="Z521" i="1"/>
  <c r="AA521" i="1" s="1"/>
  <c r="Z1646" i="1"/>
  <c r="Z810" i="1"/>
  <c r="Z1792" i="1"/>
  <c r="AB1792" i="1" s="1"/>
  <c r="Z618" i="1"/>
  <c r="Z1482" i="1"/>
  <c r="Z2117" i="1"/>
  <c r="Z688" i="1"/>
  <c r="Z2048" i="1"/>
  <c r="Z764" i="1"/>
  <c r="Z1110" i="1"/>
  <c r="AB1110" i="1" s="1"/>
  <c r="Z1457" i="1"/>
  <c r="AA1457" i="1" s="1"/>
  <c r="Z1804" i="1"/>
  <c r="AB1804" i="1" s="1"/>
  <c r="Z2438" i="1"/>
  <c r="AF2438" i="1" s="1"/>
  <c r="Z1184" i="1"/>
  <c r="Z738" i="1"/>
  <c r="AA738" i="1" s="1"/>
  <c r="Z1085" i="1"/>
  <c r="Z1432" i="1"/>
  <c r="Z1778" i="1"/>
  <c r="Z2120" i="1"/>
  <c r="Z1038" i="1"/>
  <c r="Z628" i="1"/>
  <c r="Z974" i="1"/>
  <c r="Z1316" i="1"/>
  <c r="Z1662" i="1"/>
  <c r="AF1662" i="1" s="1"/>
  <c r="Z2009" i="1"/>
  <c r="AF2009" i="1" s="1"/>
  <c r="Z2356" i="1"/>
  <c r="Z800" i="1"/>
  <c r="AF800" i="1" s="1"/>
  <c r="Z1146" i="1"/>
  <c r="Z1493" i="1"/>
  <c r="Z633" i="1"/>
  <c r="Z1113" i="1"/>
  <c r="Z1533" i="1"/>
  <c r="Z1797" i="1"/>
  <c r="Z2013" i="1"/>
  <c r="Z2217" i="1"/>
  <c r="Z2385" i="1"/>
  <c r="AF2385" i="1" s="1"/>
  <c r="Z1138" i="1"/>
  <c r="Z1486" i="1"/>
  <c r="Z2014" i="1"/>
  <c r="AA2014" i="1" s="1"/>
  <c r="Z442" i="1"/>
  <c r="Z610" i="1"/>
  <c r="Z790" i="1"/>
  <c r="Z1006" i="1"/>
  <c r="Z1402" i="1"/>
  <c r="Z1654" i="1"/>
  <c r="Z1906" i="1"/>
  <c r="Z2182" i="1"/>
  <c r="Z2410" i="1"/>
  <c r="AF2410" i="1" s="1"/>
  <c r="Z587" i="1"/>
  <c r="Z743" i="1"/>
  <c r="Z911" i="1"/>
  <c r="AA911" i="1" s="1"/>
  <c r="Z1067" i="1"/>
  <c r="Z1223" i="1"/>
  <c r="Z1379" i="1"/>
  <c r="Z1535" i="1"/>
  <c r="Z1691" i="1"/>
  <c r="Z1847" i="1"/>
  <c r="Z2003" i="1"/>
  <c r="Z2159" i="1"/>
  <c r="Z2315" i="1"/>
  <c r="Z468" i="1"/>
  <c r="AA468" i="1" s="1"/>
  <c r="Z636" i="1"/>
  <c r="Z792" i="1"/>
  <c r="AF792" i="1" s="1"/>
  <c r="Z948" i="1"/>
  <c r="Z1104" i="1"/>
  <c r="Z1260" i="1"/>
  <c r="Z1416" i="1"/>
  <c r="Z1572" i="1"/>
  <c r="Z1728" i="1"/>
  <c r="Z1884" i="1"/>
  <c r="Z2028" i="1"/>
  <c r="Z2172" i="1"/>
  <c r="AB2172" i="1" s="1"/>
  <c r="Z2316" i="1"/>
  <c r="Z457" i="1"/>
  <c r="Z601" i="1"/>
  <c r="AB601" i="1" s="1"/>
  <c r="Z745" i="1"/>
  <c r="Z889" i="1"/>
  <c r="Z1033" i="1"/>
  <c r="Z1177" i="1"/>
  <c r="Z1321" i="1"/>
  <c r="Z1465" i="1"/>
  <c r="Z1609" i="1"/>
  <c r="Z1753" i="1"/>
  <c r="Z1897" i="1"/>
  <c r="AB1897" i="1" s="1"/>
  <c r="Z2041" i="1"/>
  <c r="Z2185" i="1"/>
  <c r="Z2329" i="1"/>
  <c r="AA2329" i="1" s="1"/>
  <c r="Z471" i="1"/>
  <c r="Z615" i="1"/>
  <c r="Z759" i="1"/>
  <c r="Z903" i="1"/>
  <c r="Z1047" i="1"/>
  <c r="Z1191" i="1"/>
  <c r="Z1335" i="1"/>
  <c r="Z1479" i="1"/>
  <c r="Z1623" i="1"/>
  <c r="AB1623" i="1" s="1"/>
  <c r="Z1767" i="1"/>
  <c r="AB1767" i="1" s="1"/>
  <c r="Z1911" i="1"/>
  <c r="Z2055" i="1"/>
  <c r="AA2055" i="1" s="1"/>
  <c r="Z2199" i="1"/>
  <c r="Z2343" i="1"/>
  <c r="Z487" i="1"/>
  <c r="Z631" i="1"/>
  <c r="Z657" i="1"/>
  <c r="Z1125" i="1"/>
  <c r="Z1557" i="1"/>
  <c r="Z1809" i="1"/>
  <c r="Z2049" i="1"/>
  <c r="AA2049" i="1" s="1"/>
  <c r="Z2229" i="1"/>
  <c r="AF2229" i="1" s="1"/>
  <c r="Z2397" i="1"/>
  <c r="AF2397" i="1" s="1"/>
  <c r="Z1162" i="1"/>
  <c r="AB1162" i="1" s="1"/>
  <c r="AD1162" i="1" s="1"/>
  <c r="Z1582" i="1"/>
  <c r="Z2050" i="1"/>
  <c r="AF2050" i="1" s="1"/>
  <c r="Z454" i="1"/>
  <c r="Z622" i="1"/>
  <c r="Z802" i="1"/>
  <c r="Z1066" i="1"/>
  <c r="Z1426" i="1"/>
  <c r="Z1666" i="1"/>
  <c r="Z1930" i="1"/>
  <c r="AB1930" i="1" s="1"/>
  <c r="AD1930" i="1" s="1"/>
  <c r="Z2194" i="1"/>
  <c r="AB2194" i="1" s="1"/>
  <c r="AD2194" i="1" s="1"/>
  <c r="Z443" i="1"/>
  <c r="Z599" i="1"/>
  <c r="AA599" i="1" s="1"/>
  <c r="Z767" i="1"/>
  <c r="Z923" i="1"/>
  <c r="Z1079" i="1"/>
  <c r="Z1235" i="1"/>
  <c r="Z1391" i="1"/>
  <c r="Z1547" i="1"/>
  <c r="Z1703" i="1"/>
  <c r="Z1859" i="1"/>
  <c r="Z2015" i="1"/>
  <c r="AA2015" i="1" s="1"/>
  <c r="Z2171" i="1"/>
  <c r="AA2171" i="1" s="1"/>
  <c r="Z2327" i="1"/>
  <c r="Z492" i="1"/>
  <c r="AA492" i="1" s="1"/>
  <c r="Z648" i="1"/>
  <c r="Z804" i="1"/>
  <c r="Z960" i="1"/>
  <c r="Z1116" i="1"/>
  <c r="Z1272" i="1"/>
  <c r="Z1428" i="1"/>
  <c r="Z1584" i="1"/>
  <c r="Z1740" i="1"/>
  <c r="Z1896" i="1"/>
  <c r="AF1896" i="1" s="1"/>
  <c r="Z2040" i="1"/>
  <c r="AA2040" i="1" s="1"/>
  <c r="Z2184" i="1"/>
  <c r="Z2328" i="1"/>
  <c r="AA2328" i="1" s="1"/>
  <c r="Z469" i="1"/>
  <c r="Z613" i="1"/>
  <c r="Z757" i="1"/>
  <c r="Z901" i="1"/>
  <c r="AB901" i="1" s="1"/>
  <c r="Z1045" i="1"/>
  <c r="Z1189" i="1"/>
  <c r="Z1333" i="1"/>
  <c r="Z1477" i="1"/>
  <c r="Z1621" i="1"/>
  <c r="AB1621" i="1" s="1"/>
  <c r="Z1765" i="1"/>
  <c r="AF1765" i="1" s="1"/>
  <c r="Z1909" i="1"/>
  <c r="Z2053" i="1"/>
  <c r="AA2053" i="1" s="1"/>
  <c r="Z2197" i="1"/>
  <c r="Z2341" i="1"/>
  <c r="Z483" i="1"/>
  <c r="Z627" i="1"/>
  <c r="Z771" i="1"/>
  <c r="Z915" i="1"/>
  <c r="Z1059" i="1"/>
  <c r="Z1203" i="1"/>
  <c r="Z1347" i="1"/>
  <c r="AA1347" i="1" s="1"/>
  <c r="Z669" i="1"/>
  <c r="Z1137" i="1"/>
  <c r="Z1569" i="1"/>
  <c r="AA1569" i="1" s="1"/>
  <c r="Z1821" i="1"/>
  <c r="Z2061" i="1"/>
  <c r="Z2241" i="1"/>
  <c r="Z2421" i="1"/>
  <c r="Z1186" i="1"/>
  <c r="Z1606" i="1"/>
  <c r="Z2098" i="1"/>
  <c r="AF2098" i="1" s="1"/>
  <c r="Z466" i="1"/>
  <c r="Z646" i="1"/>
  <c r="AB646" i="1" s="1"/>
  <c r="Z814" i="1"/>
  <c r="AB814" i="1" s="1"/>
  <c r="Z1090" i="1"/>
  <c r="AA1090" i="1" s="1"/>
  <c r="Z1450" i="1"/>
  <c r="Z1690" i="1"/>
  <c r="Z1954" i="1"/>
  <c r="Z2206" i="1"/>
  <c r="Z455" i="1"/>
  <c r="Z623" i="1"/>
  <c r="Z779" i="1"/>
  <c r="Z935" i="1"/>
  <c r="AA935" i="1" s="1"/>
  <c r="Z1091" i="1"/>
  <c r="AA1091" i="1" s="1"/>
  <c r="Z1247" i="1"/>
  <c r="AA1247" i="1" s="1"/>
  <c r="Z1403" i="1"/>
  <c r="AA1403" i="1" s="1"/>
  <c r="Z1559" i="1"/>
  <c r="Z1715" i="1"/>
  <c r="AB1715" i="1" s="1"/>
  <c r="Z1871" i="1"/>
  <c r="AF1871" i="1" s="1"/>
  <c r="Z2027" i="1"/>
  <c r="Z2183" i="1"/>
  <c r="Z2351" i="1"/>
  <c r="Z504" i="1"/>
  <c r="Z660" i="1"/>
  <c r="Z816" i="1"/>
  <c r="Z972" i="1"/>
  <c r="Z1128" i="1"/>
  <c r="AA1128" i="1" s="1"/>
  <c r="Z1284" i="1"/>
  <c r="AB1284" i="1" s="1"/>
  <c r="Z1440" i="1"/>
  <c r="Z1596" i="1"/>
  <c r="AA1596" i="1" s="1"/>
  <c r="Z1752" i="1"/>
  <c r="Z1908" i="1"/>
  <c r="Z2052" i="1"/>
  <c r="Z2196" i="1"/>
  <c r="Z2340" i="1"/>
  <c r="Z481" i="1"/>
  <c r="Z625" i="1"/>
  <c r="Z769" i="1"/>
  <c r="Z913" i="1"/>
  <c r="AF913" i="1" s="1"/>
  <c r="Z1057" i="1"/>
  <c r="AB1057" i="1" s="1"/>
  <c r="Z1201" i="1"/>
  <c r="Z1345" i="1"/>
  <c r="AB1345" i="1" s="1"/>
  <c r="Z1489" i="1"/>
  <c r="Z1633" i="1"/>
  <c r="Z1777" i="1"/>
  <c r="Z1921" i="1"/>
  <c r="Z2065" i="1"/>
  <c r="Z2209" i="1"/>
  <c r="Z2353" i="1"/>
  <c r="Z495" i="1"/>
  <c r="Z639" i="1"/>
  <c r="AF639" i="1" s="1"/>
  <c r="Z783" i="1"/>
  <c r="AF783" i="1" s="1"/>
  <c r="Z927" i="1"/>
  <c r="Z1071" i="1"/>
  <c r="AF1071" i="1" s="1"/>
  <c r="Z1215" i="1"/>
  <c r="Z1359" i="1"/>
  <c r="Z1503" i="1"/>
  <c r="Z1647" i="1"/>
  <c r="Z1791" i="1"/>
  <c r="Z1935" i="1"/>
  <c r="Z2079" i="1"/>
  <c r="AB2079" i="1" s="1"/>
  <c r="Z2223" i="1"/>
  <c r="Z2367" i="1"/>
  <c r="AF2367" i="1" s="1"/>
  <c r="Z511" i="1"/>
  <c r="AB511" i="1" s="1"/>
  <c r="Z655" i="1"/>
  <c r="Z765" i="1"/>
  <c r="AB765" i="1" s="1"/>
  <c r="AD765" i="1" s="1"/>
  <c r="Z1245" i="1"/>
  <c r="AF1245" i="1" s="1"/>
  <c r="Z1581" i="1"/>
  <c r="Z1845" i="1"/>
  <c r="Z2085" i="1"/>
  <c r="Z2253" i="1"/>
  <c r="Z2433" i="1"/>
  <c r="Z1234" i="1"/>
  <c r="Z1642" i="1"/>
  <c r="AA1642" i="1" s="1"/>
  <c r="Z2122" i="1"/>
  <c r="Z478" i="1"/>
  <c r="AB478" i="1" s="1"/>
  <c r="Z658" i="1"/>
  <c r="Z838" i="1"/>
  <c r="AB838" i="1" s="1"/>
  <c r="Z1126" i="1"/>
  <c r="Z1462" i="1"/>
  <c r="Z1702" i="1"/>
  <c r="Z1978" i="1"/>
  <c r="Z2230" i="1"/>
  <c r="Z479" i="1"/>
  <c r="Z635" i="1"/>
  <c r="AF635" i="1" s="1"/>
  <c r="Z791" i="1"/>
  <c r="Z947" i="1"/>
  <c r="AA947" i="1" s="1"/>
  <c r="Z1103" i="1"/>
  <c r="AB1103" i="1" s="1"/>
  <c r="Z1259" i="1"/>
  <c r="Z1415" i="1"/>
  <c r="AA1415" i="1" s="1"/>
  <c r="Z1571" i="1"/>
  <c r="Z1727" i="1"/>
  <c r="Z1883" i="1"/>
  <c r="Z2039" i="1"/>
  <c r="Z2207" i="1"/>
  <c r="Z2363" i="1"/>
  <c r="Z516" i="1"/>
  <c r="AB516" i="1" s="1"/>
  <c r="Z672" i="1"/>
  <c r="Z828" i="1"/>
  <c r="AB828" i="1" s="1"/>
  <c r="Z984" i="1"/>
  <c r="AA984" i="1" s="1"/>
  <c r="Z1140" i="1"/>
  <c r="Z1296" i="1"/>
  <c r="AA1296" i="1" s="1"/>
  <c r="Z1452" i="1"/>
  <c r="Z1608" i="1"/>
  <c r="Z1764" i="1"/>
  <c r="Z1920" i="1"/>
  <c r="Z2064" i="1"/>
  <c r="Z2208" i="1"/>
  <c r="Z2352" i="1"/>
  <c r="Z493" i="1"/>
  <c r="AB493" i="1" s="1"/>
  <c r="Z637" i="1"/>
  <c r="AB637" i="1" s="1"/>
  <c r="Z781" i="1"/>
  <c r="AF781" i="1" s="1"/>
  <c r="Z925" i="1"/>
  <c r="Z1069" i="1"/>
  <c r="AB1069" i="1" s="1"/>
  <c r="Z1213" i="1"/>
  <c r="Z1357" i="1"/>
  <c r="Z1501" i="1"/>
  <c r="Z1645" i="1"/>
  <c r="Z1789" i="1"/>
  <c r="Z1933" i="1"/>
  <c r="Z2077" i="1"/>
  <c r="AF2077" i="1" s="1"/>
  <c r="Z2221" i="1"/>
  <c r="Z2365" i="1"/>
  <c r="AA2365" i="1" s="1"/>
  <c r="Z507" i="1"/>
  <c r="AA507" i="1" s="1"/>
  <c r="Z651" i="1"/>
  <c r="Z795" i="1"/>
  <c r="AF795" i="1" s="1"/>
  <c r="Z939" i="1"/>
  <c r="Z1083" i="1"/>
  <c r="Z1227" i="1"/>
  <c r="Z1371" i="1"/>
  <c r="Z1515" i="1"/>
  <c r="Z1659" i="1"/>
  <c r="Z1803" i="1"/>
  <c r="Z1947" i="1"/>
  <c r="Z2091" i="1"/>
  <c r="AF2091" i="1" s="1"/>
  <c r="Z2235" i="1"/>
  <c r="AA2235" i="1" s="1"/>
  <c r="Z2379" i="1"/>
  <c r="Z523" i="1"/>
  <c r="AF523" i="1" s="1"/>
  <c r="Z667" i="1"/>
  <c r="Z801" i="1"/>
  <c r="Z1269" i="1"/>
  <c r="Z1617" i="1"/>
  <c r="Z1857" i="1"/>
  <c r="Z2097" i="1"/>
  <c r="Z2277" i="1"/>
  <c r="Z874" i="1"/>
  <c r="AA874" i="1" s="1"/>
  <c r="Z1258" i="1"/>
  <c r="AF1258" i="1" s="1"/>
  <c r="Z1678" i="1"/>
  <c r="AF1678" i="1" s="1"/>
  <c r="Z2146" i="1"/>
  <c r="Z502" i="1"/>
  <c r="AA502" i="1" s="1"/>
  <c r="Z670" i="1"/>
  <c r="Z850" i="1"/>
  <c r="Z1150" i="1"/>
  <c r="Z1474" i="1"/>
  <c r="Z1738" i="1"/>
  <c r="Z2002" i="1"/>
  <c r="Z2266" i="1"/>
  <c r="Z491" i="1"/>
  <c r="AF491" i="1" s="1"/>
  <c r="Z647" i="1"/>
  <c r="AA647" i="1" s="1"/>
  <c r="Z803" i="1"/>
  <c r="AF803" i="1" s="1"/>
  <c r="Z959" i="1"/>
  <c r="Z1115" i="1"/>
  <c r="AA1115" i="1" s="1"/>
  <c r="Z1271" i="1"/>
  <c r="Z1427" i="1"/>
  <c r="Z1583" i="1"/>
  <c r="Z1739" i="1"/>
  <c r="Z1895" i="1"/>
  <c r="Z2063" i="1"/>
  <c r="Z2219" i="1"/>
  <c r="Z2375" i="1"/>
  <c r="AB2375" i="1" s="1"/>
  <c r="Z528" i="1"/>
  <c r="AA528" i="1" s="1"/>
  <c r="Z684" i="1"/>
  <c r="AF684" i="1" s="1"/>
  <c r="Z840" i="1"/>
  <c r="Z996" i="1"/>
  <c r="AB996" i="1" s="1"/>
  <c r="Z1152" i="1"/>
  <c r="Z1308" i="1"/>
  <c r="Z1464" i="1"/>
  <c r="Z1620" i="1"/>
  <c r="Z1788" i="1"/>
  <c r="Z1932" i="1"/>
  <c r="Z2076" i="1"/>
  <c r="Z2220" i="1"/>
  <c r="Z2364" i="1"/>
  <c r="AB2364" i="1" s="1"/>
  <c r="Z505" i="1"/>
  <c r="AF505" i="1" s="1"/>
  <c r="Z649" i="1"/>
  <c r="Z793" i="1"/>
  <c r="AF793" i="1" s="1"/>
  <c r="Z937" i="1"/>
  <c r="Z1081" i="1"/>
  <c r="Z1225" i="1"/>
  <c r="Z1369" i="1"/>
  <c r="Z1513" i="1"/>
  <c r="Z1657" i="1"/>
  <c r="Z1801" i="1"/>
  <c r="Z1945" i="1"/>
  <c r="Z2089" i="1"/>
  <c r="AA2089" i="1" s="1"/>
  <c r="Z2233" i="1"/>
  <c r="AF2233" i="1" s="1"/>
  <c r="Z2377" i="1"/>
  <c r="Z519" i="1"/>
  <c r="AA519" i="1" s="1"/>
  <c r="Z663" i="1"/>
  <c r="Z807" i="1"/>
  <c r="Z951" i="1"/>
  <c r="Z1095" i="1"/>
  <c r="Z1239" i="1"/>
  <c r="Z1383" i="1"/>
  <c r="Z813" i="1"/>
  <c r="Z1281" i="1"/>
  <c r="Z1653" i="1"/>
  <c r="AB1653" i="1" s="1"/>
  <c r="Z1869" i="1"/>
  <c r="AA1869" i="1" s="1"/>
  <c r="Z2109" i="1"/>
  <c r="Z2289" i="1"/>
  <c r="AF2289" i="1" s="1"/>
  <c r="Z970" i="1"/>
  <c r="Z1282" i="1"/>
  <c r="Z1726" i="1"/>
  <c r="Z2170" i="1"/>
  <c r="Z514" i="1"/>
  <c r="Z694" i="1"/>
  <c r="Z862" i="1"/>
  <c r="Z1174" i="1"/>
  <c r="Z1498" i="1"/>
  <c r="AF1498" i="1" s="1"/>
  <c r="Z1762" i="1"/>
  <c r="AA1762" i="1" s="1"/>
  <c r="Z2038" i="1"/>
  <c r="Z2290" i="1"/>
  <c r="AB2290" i="1" s="1"/>
  <c r="Z503" i="1"/>
  <c r="Z659" i="1"/>
  <c r="Z815" i="1"/>
  <c r="Z971" i="1"/>
  <c r="Z1127" i="1"/>
  <c r="Z1283" i="1"/>
  <c r="Z1439" i="1"/>
  <c r="AF1439" i="1" s="1"/>
  <c r="Z1595" i="1"/>
  <c r="AA1595" i="1" s="1"/>
  <c r="Z1751" i="1"/>
  <c r="AF1751" i="1" s="1"/>
  <c r="Z1919" i="1"/>
  <c r="AB1919" i="1" s="1"/>
  <c r="Z2075" i="1"/>
  <c r="Z2231" i="1"/>
  <c r="AA2231" i="1" s="1"/>
  <c r="Z2387" i="1"/>
  <c r="Z540" i="1"/>
  <c r="Z696" i="1"/>
  <c r="Z852" i="1"/>
  <c r="Z1008" i="1"/>
  <c r="Z1164" i="1"/>
  <c r="Z1320" i="1"/>
  <c r="Z1476" i="1"/>
  <c r="Z1644" i="1"/>
  <c r="AA1644" i="1" s="1"/>
  <c r="Z1800" i="1"/>
  <c r="AB1800" i="1" s="1"/>
  <c r="Z1944" i="1"/>
  <c r="Z2088" i="1"/>
  <c r="AB2088" i="1" s="1"/>
  <c r="Z2232" i="1"/>
  <c r="Z2376" i="1"/>
  <c r="Z517" i="1"/>
  <c r="Z661" i="1"/>
  <c r="Z805" i="1"/>
  <c r="Z949" i="1"/>
  <c r="Z1093" i="1"/>
  <c r="Z1237" i="1"/>
  <c r="Z1381" i="1"/>
  <c r="AA1381" i="1" s="1"/>
  <c r="Z1525" i="1"/>
  <c r="AB1525" i="1" s="1"/>
  <c r="Z1669" i="1"/>
  <c r="Z1813" i="1"/>
  <c r="AA1813" i="1" s="1"/>
  <c r="Z1957" i="1"/>
  <c r="Z2101" i="1"/>
  <c r="Z2245" i="1"/>
  <c r="Z2389" i="1"/>
  <c r="Z531" i="1"/>
  <c r="Z675" i="1"/>
  <c r="Z819" i="1"/>
  <c r="Z963" i="1"/>
  <c r="Z1107" i="1"/>
  <c r="AA1107" i="1" s="1"/>
  <c r="Z1251" i="1"/>
  <c r="AF1251" i="1" s="1"/>
  <c r="Z1395" i="1"/>
  <c r="Z453" i="1"/>
  <c r="AB453" i="1" s="1"/>
  <c r="Z921" i="1"/>
  <c r="Z1389" i="1"/>
  <c r="Z1677" i="1"/>
  <c r="Z1941" i="1"/>
  <c r="Z2145" i="1"/>
  <c r="Z2325" i="1"/>
  <c r="Z1018" i="1"/>
  <c r="Z1330" i="1"/>
  <c r="Z1774" i="1"/>
  <c r="AB1774" i="1" s="1"/>
  <c r="AD1774" i="1" s="1"/>
  <c r="Z2278" i="1"/>
  <c r="AA2278" i="1" s="1"/>
  <c r="Z550" i="1"/>
  <c r="Z718" i="1"/>
  <c r="AA718" i="1" s="1"/>
  <c r="Z898" i="1"/>
  <c r="Z1222" i="1"/>
  <c r="Z1546" i="1"/>
  <c r="Z1810" i="1"/>
  <c r="Z2074" i="1"/>
  <c r="Z2326" i="1"/>
  <c r="Z527" i="1"/>
  <c r="Z683" i="1"/>
  <c r="Z839" i="1"/>
  <c r="AA839" i="1" s="1"/>
  <c r="Z995" i="1"/>
  <c r="AB995" i="1" s="1"/>
  <c r="AD995" i="1" s="1"/>
  <c r="Z1151" i="1"/>
  <c r="Z1307" i="1"/>
  <c r="AB1307" i="1" s="1"/>
  <c r="Z1463" i="1"/>
  <c r="Z1631" i="1"/>
  <c r="Z1787" i="1"/>
  <c r="Z1943" i="1"/>
  <c r="Z2099" i="1"/>
  <c r="Z2255" i="1"/>
  <c r="Z2411" i="1"/>
  <c r="Z564" i="1"/>
  <c r="Z720" i="1"/>
  <c r="AF720" i="1" s="1"/>
  <c r="Z876" i="1"/>
  <c r="Z1032" i="1"/>
  <c r="Z1188" i="1"/>
  <c r="AB1188" i="1" s="1"/>
  <c r="Z1356" i="1"/>
  <c r="AF1356" i="1" s="1"/>
  <c r="Z1512" i="1"/>
  <c r="Z1668" i="1"/>
  <c r="Z1824" i="1"/>
  <c r="Z1968" i="1"/>
  <c r="Z2112" i="1"/>
  <c r="Z2256" i="1"/>
  <c r="Z2400" i="1"/>
  <c r="Z541" i="1"/>
  <c r="AF541" i="1" s="1"/>
  <c r="Z685" i="1"/>
  <c r="AF685" i="1" s="1"/>
  <c r="Z829" i="1"/>
  <c r="Z973" i="1"/>
  <c r="AB973" i="1" s="1"/>
  <c r="AD973" i="1" s="1"/>
  <c r="Z1117" i="1"/>
  <c r="Z1261" i="1"/>
  <c r="Z1405" i="1"/>
  <c r="Z1549" i="1"/>
  <c r="Z1693" i="1"/>
  <c r="Z1837" i="1"/>
  <c r="Z1981" i="1"/>
  <c r="Z2125" i="1"/>
  <c r="AF2125" i="1" s="1"/>
  <c r="Z2269" i="1"/>
  <c r="AA2269" i="1" s="1"/>
  <c r="Z2413" i="1"/>
  <c r="AF2413" i="1" s="1"/>
  <c r="Z555" i="1"/>
  <c r="AB555" i="1" s="1"/>
  <c r="Z699" i="1"/>
  <c r="AA699" i="1" s="1"/>
  <c r="Z843" i="1"/>
  <c r="Z987" i="1"/>
  <c r="Z1131" i="1"/>
  <c r="Z1275" i="1"/>
  <c r="Z1419" i="1"/>
  <c r="Z1563" i="1"/>
  <c r="Z1707" i="1"/>
  <c r="Z1851" i="1"/>
  <c r="Z1995" i="1"/>
  <c r="AB1995" i="1" s="1"/>
  <c r="Z2139" i="1"/>
  <c r="AF2139" i="1" s="1"/>
  <c r="Z2283" i="1"/>
  <c r="Z2427" i="1"/>
  <c r="AA2427" i="1" s="1"/>
  <c r="Z571" i="1"/>
  <c r="Z715" i="1"/>
  <c r="Z859" i="1"/>
  <c r="Z1003" i="1"/>
  <c r="Z1147" i="1"/>
  <c r="Z1291" i="1"/>
  <c r="Z1435" i="1"/>
  <c r="Z1579" i="1"/>
  <c r="Z1723" i="1"/>
  <c r="AB1723" i="1" s="1"/>
  <c r="Z1867" i="1"/>
  <c r="AA1867" i="1" s="1"/>
  <c r="Z2011" i="1"/>
  <c r="Z2155" i="1"/>
  <c r="AB2155" i="1" s="1"/>
  <c r="Z2299" i="1"/>
  <c r="Z446" i="1"/>
  <c r="Z788" i="1"/>
  <c r="Z1134" i="1"/>
  <c r="Z1481" i="1"/>
  <c r="Z1828" i="1"/>
  <c r="Z2174" i="1"/>
  <c r="Z938" i="1"/>
  <c r="AB938" i="1" s="1"/>
  <c r="Z1338" i="1"/>
  <c r="AF1338" i="1" s="1"/>
  <c r="Z2000" i="1"/>
  <c r="AF2000" i="1" s="1"/>
  <c r="Z2406" i="1"/>
  <c r="Z664" i="1"/>
  <c r="AB664" i="1" s="1"/>
  <c r="Z1240" i="1"/>
  <c r="Z2072" i="1"/>
  <c r="Z1182" i="1"/>
  <c r="Z2420" i="1"/>
  <c r="Z1504" i="1"/>
  <c r="Z506" i="1"/>
  <c r="Z906" i="1"/>
  <c r="Z1946" i="1"/>
  <c r="Z2150" i="1"/>
  <c r="AA2150" i="1" s="1"/>
  <c r="Z2020" i="1"/>
  <c r="AA2020" i="1" s="1"/>
  <c r="Z652" i="1"/>
  <c r="Z2312" i="1"/>
  <c r="AF2312" i="1" s="1"/>
  <c r="Z1970" i="1"/>
  <c r="Z1624" i="1"/>
  <c r="Z1277" i="1"/>
  <c r="Z930" i="1"/>
  <c r="Z584" i="1"/>
  <c r="Z2225" i="1"/>
  <c r="Z1878" i="1"/>
  <c r="AF1878" i="1" s="1"/>
  <c r="Z1532" i="1"/>
  <c r="Z1190" i="1"/>
  <c r="Z844" i="1"/>
  <c r="Z497" i="1"/>
  <c r="Z1757" i="1"/>
  <c r="AA1757" i="1" s="1"/>
  <c r="Z2156" i="1"/>
  <c r="Z1814" i="1"/>
  <c r="Z1468" i="1"/>
  <c r="Z1121" i="1"/>
  <c r="Z774" i="1"/>
  <c r="Z2394" i="1"/>
  <c r="Z1818" i="1"/>
  <c r="Z986" i="1"/>
  <c r="AF986" i="1" s="1"/>
  <c r="Z2190" i="1"/>
  <c r="AB2190" i="1" s="1"/>
  <c r="AD2190" i="1" s="1"/>
  <c r="Z1326" i="1"/>
  <c r="AF1326" i="1" s="1"/>
  <c r="Z2274" i="1"/>
  <c r="Z1672" i="1"/>
  <c r="Z2330" i="1"/>
  <c r="Z1984" i="1"/>
  <c r="Z1610" i="1"/>
  <c r="Z1232" i="1"/>
  <c r="Z858" i="1"/>
  <c r="Z2382" i="1"/>
  <c r="Z1982" i="1"/>
  <c r="AA1982" i="1" s="1"/>
  <c r="Z1604" i="1"/>
  <c r="Z1230" i="1"/>
  <c r="Z857" i="1"/>
  <c r="AA857" i="1" s="1"/>
  <c r="Z484" i="1"/>
  <c r="Z2296" i="1"/>
  <c r="AB2296" i="1" s="1"/>
  <c r="Z1922" i="1"/>
  <c r="Z1544" i="1"/>
  <c r="Z1170" i="1"/>
  <c r="Z797" i="1"/>
  <c r="Z1877" i="1"/>
  <c r="Z2321" i="1"/>
  <c r="Z1745" i="1"/>
  <c r="Z1372" i="1"/>
  <c r="Z998" i="1"/>
  <c r="AF998" i="1" s="1"/>
  <c r="Z593" i="1"/>
  <c r="Z580" i="1"/>
  <c r="Z2202" i="1"/>
  <c r="AB2202" i="1" s="1"/>
  <c r="AD2202" i="1" s="1"/>
  <c r="Z1370" i="1"/>
  <c r="Z533" i="1"/>
  <c r="Z1418" i="1"/>
  <c r="Z1988" i="1"/>
  <c r="Z665" i="1"/>
  <c r="Z1384" i="1"/>
  <c r="Z690" i="1"/>
  <c r="Z2294" i="1"/>
  <c r="Z1712" i="1"/>
  <c r="AB1712" i="1" s="1"/>
  <c r="Z1168" i="1"/>
  <c r="AF1168" i="1" s="1"/>
  <c r="Z2260" i="1"/>
  <c r="Z1854" i="1"/>
  <c r="AA1854" i="1" s="1"/>
  <c r="Z1422" i="1"/>
  <c r="Z1022" i="1"/>
  <c r="Z617" i="1"/>
  <c r="Z2335" i="1"/>
  <c r="Z2167" i="1"/>
  <c r="Z1987" i="1"/>
  <c r="Z1819" i="1"/>
  <c r="Z1651" i="1"/>
  <c r="Z1471" i="1"/>
  <c r="Z1303" i="1"/>
  <c r="AF1303" i="1" s="1"/>
  <c r="Z1123" i="1"/>
  <c r="Z955" i="1"/>
  <c r="AA955" i="1" s="1"/>
  <c r="Z787" i="1"/>
  <c r="Z559" i="1"/>
  <c r="Z2307" i="1"/>
  <c r="Z2067" i="1"/>
  <c r="Z1827" i="1"/>
  <c r="Z1575" i="1"/>
  <c r="Z1263" i="1"/>
  <c r="Z831" i="1"/>
  <c r="Z2401" i="1"/>
  <c r="AA2401" i="1" s="1"/>
  <c r="Z1969" i="1"/>
  <c r="Z1537" i="1"/>
  <c r="Z1105" i="1"/>
  <c r="AB1105" i="1" s="1"/>
  <c r="Z673" i="1"/>
  <c r="Z2244" i="1"/>
  <c r="Z1812" i="1"/>
  <c r="Z1332" i="1"/>
  <c r="Z864" i="1"/>
  <c r="Z2399" i="1"/>
  <c r="Z1931" i="1"/>
  <c r="Z1451" i="1"/>
  <c r="Z983" i="1"/>
  <c r="Z515" i="1"/>
  <c r="AA515" i="1" s="1"/>
  <c r="Z1786" i="1"/>
  <c r="Z886" i="1"/>
  <c r="AA886" i="1" s="1"/>
  <c r="Z2254" i="1"/>
  <c r="Z994" i="1"/>
  <c r="Z1905" i="1"/>
  <c r="Z825" i="1"/>
  <c r="AF825" i="1" s="1"/>
  <c r="L1703" i="1"/>
  <c r="L1048" i="1"/>
  <c r="L2326" i="1"/>
  <c r="L1563" i="1"/>
  <c r="L1678" i="1"/>
  <c r="M1678" i="1" s="1"/>
  <c r="L1207" i="1"/>
  <c r="M1207" i="1" s="1"/>
  <c r="L925" i="1"/>
  <c r="Z2237" i="1"/>
  <c r="AB2237" i="1" s="1"/>
  <c r="Z1864" i="1"/>
  <c r="Z1490" i="1"/>
  <c r="Z1112" i="1"/>
  <c r="Z712" i="1"/>
  <c r="Z2249" i="1"/>
  <c r="Z2118" i="1"/>
  <c r="Z1686" i="1"/>
  <c r="AA1686" i="1" s="1"/>
  <c r="Z1313" i="1"/>
  <c r="Z940" i="1"/>
  <c r="AA940" i="1" s="1"/>
  <c r="Z534" i="1"/>
  <c r="AA534" i="1" s="1"/>
  <c r="Z1554" i="1"/>
  <c r="Z2058" i="1"/>
  <c r="AF2058" i="1" s="1"/>
  <c r="Z992" i="1"/>
  <c r="Z448" i="1"/>
  <c r="Z1216" i="1"/>
  <c r="Z1758" i="1"/>
  <c r="Z2418" i="1"/>
  <c r="Z1298" i="1"/>
  <c r="Z605" i="1"/>
  <c r="Z2177" i="1"/>
  <c r="Z1600" i="1"/>
  <c r="AB1600" i="1" s="1"/>
  <c r="Z1050" i="1"/>
  <c r="AB1050" i="1" s="1"/>
  <c r="AD1050" i="1" s="1"/>
  <c r="Z2201" i="1"/>
  <c r="Z1769" i="1"/>
  <c r="Z1364" i="1"/>
  <c r="Z964" i="1"/>
  <c r="Z532" i="1"/>
  <c r="Z2311" i="1"/>
  <c r="Z2131" i="1"/>
  <c r="Z1963" i="1"/>
  <c r="Z1795" i="1"/>
  <c r="Z1615" i="1"/>
  <c r="Z1447" i="1"/>
  <c r="AB1447" i="1" s="1"/>
  <c r="Z1267" i="1"/>
  <c r="Z1099" i="1"/>
  <c r="Z931" i="1"/>
  <c r="AF931" i="1" s="1"/>
  <c r="Z751" i="1"/>
  <c r="Z535" i="1"/>
  <c r="Z2271" i="1"/>
  <c r="Z2019" i="1"/>
  <c r="Z1779" i="1"/>
  <c r="Z1539" i="1"/>
  <c r="Z1155" i="1"/>
  <c r="AF1155" i="1" s="1"/>
  <c r="Z723" i="1"/>
  <c r="Z2293" i="1"/>
  <c r="AF2293" i="1" s="1"/>
  <c r="Z1861" i="1"/>
  <c r="AF1861" i="1" s="1"/>
  <c r="Z1429" i="1"/>
  <c r="Z997" i="1"/>
  <c r="AA997" i="1" s="1"/>
  <c r="Z565" i="1"/>
  <c r="Z2136" i="1"/>
  <c r="Z1692" i="1"/>
  <c r="Z1224" i="1"/>
  <c r="Z744" i="1"/>
  <c r="Z2279" i="1"/>
  <c r="Z1811" i="1"/>
  <c r="Z1343" i="1"/>
  <c r="Z863" i="1"/>
  <c r="AB863" i="1" s="1"/>
  <c r="Z2350" i="1"/>
  <c r="AA2350" i="1" s="1"/>
  <c r="Z1594" i="1"/>
  <c r="Z742" i="1"/>
  <c r="AA742" i="1" s="1"/>
  <c r="Z1894" i="1"/>
  <c r="Z2349" i="1"/>
  <c r="Z1713" i="1"/>
  <c r="Z489" i="1"/>
  <c r="L836" i="1"/>
  <c r="N836" i="1" s="1"/>
  <c r="L2373" i="1"/>
  <c r="L1117" i="1"/>
  <c r="R1117" i="1" s="1"/>
  <c r="L494" i="1"/>
  <c r="L2354" i="1"/>
  <c r="M2354" i="1" s="1"/>
  <c r="L492" i="1"/>
  <c r="R492" i="1" s="1"/>
  <c r="Z1518" i="1"/>
  <c r="Z1145" i="1"/>
  <c r="AF1145" i="1" s="1"/>
  <c r="Z772" i="1"/>
  <c r="Z1072" i="1"/>
  <c r="Z2210" i="1"/>
  <c r="Z1832" i="1"/>
  <c r="Z1458" i="1"/>
  <c r="Z1058" i="1"/>
  <c r="Z680" i="1"/>
  <c r="Z1876" i="1"/>
  <c r="Z2092" i="1"/>
  <c r="Z1660" i="1"/>
  <c r="AF1660" i="1" s="1"/>
  <c r="Z1286" i="1"/>
  <c r="Z908" i="1"/>
  <c r="Z508" i="1"/>
  <c r="Z978" i="1"/>
  <c r="Z2032" i="1"/>
  <c r="Z848" i="1"/>
  <c r="Z2426" i="1"/>
  <c r="Z1098" i="1"/>
  <c r="Z1700" i="1"/>
  <c r="Z2306" i="1"/>
  <c r="Z1154" i="1"/>
  <c r="AB1154" i="1" s="1"/>
  <c r="Z546" i="1"/>
  <c r="AB546" i="1" s="1"/>
  <c r="Z1948" i="1"/>
  <c r="Z1541" i="1"/>
  <c r="Z1024" i="1"/>
  <c r="Z2142" i="1"/>
  <c r="Z1742" i="1"/>
  <c r="Z1337" i="1"/>
  <c r="Z932" i="1"/>
  <c r="Z500" i="1"/>
  <c r="Z2287" i="1"/>
  <c r="Z2119" i="1"/>
  <c r="Z1951" i="1"/>
  <c r="AF1951" i="1" s="1"/>
  <c r="Z1783" i="1"/>
  <c r="AA1783" i="1" s="1"/>
  <c r="Z1603" i="1"/>
  <c r="Z1423" i="1"/>
  <c r="AA1423" i="1" s="1"/>
  <c r="Z1255" i="1"/>
  <c r="Z1087" i="1"/>
  <c r="Z919" i="1"/>
  <c r="Z739" i="1"/>
  <c r="Z499" i="1"/>
  <c r="Z2259" i="1"/>
  <c r="Z2007" i="1"/>
  <c r="Z1743" i="1"/>
  <c r="Z1527" i="1"/>
  <c r="AA1527" i="1" s="1"/>
  <c r="Z1143" i="1"/>
  <c r="Z711" i="1"/>
  <c r="Z2281" i="1"/>
  <c r="AA2281" i="1" s="1"/>
  <c r="Z1849" i="1"/>
  <c r="Z1417" i="1"/>
  <c r="Z985" i="1"/>
  <c r="Z553" i="1"/>
  <c r="Z2124" i="1"/>
  <c r="Z1680" i="1"/>
  <c r="Z1212" i="1"/>
  <c r="Z732" i="1"/>
  <c r="Z2267" i="1"/>
  <c r="AB2267" i="1" s="1"/>
  <c r="AD2267" i="1" s="1"/>
  <c r="Z1799" i="1"/>
  <c r="AA1799" i="1" s="1"/>
  <c r="Z1319" i="1"/>
  <c r="Z851" i="1"/>
  <c r="AB851" i="1" s="1"/>
  <c r="AD851" i="1" s="1"/>
  <c r="Z2338" i="1"/>
  <c r="Z1558" i="1"/>
  <c r="Z730" i="1"/>
  <c r="Z1858" i="1"/>
  <c r="Z2337" i="1"/>
  <c r="Z1701" i="1"/>
  <c r="Z477" i="1"/>
  <c r="L714" i="1"/>
  <c r="L2341" i="1"/>
  <c r="L1079" i="1"/>
  <c r="M1079" i="1" s="1"/>
  <c r="L2171" i="1"/>
  <c r="L2339" i="1"/>
  <c r="R2339" i="1" s="1"/>
  <c r="L478" i="1"/>
  <c r="L568" i="1"/>
  <c r="Z1325" i="1"/>
  <c r="Z2213" i="1"/>
  <c r="Z1840" i="1"/>
  <c r="Z1466" i="1"/>
  <c r="Z1088" i="1"/>
  <c r="Z714" i="1"/>
  <c r="Z2238" i="1"/>
  <c r="AA2238" i="1" s="1"/>
  <c r="Z1865" i="1"/>
  <c r="AA1865" i="1" s="1"/>
  <c r="Z1492" i="1"/>
  <c r="Z1118" i="1"/>
  <c r="AA1118" i="1" s="1"/>
  <c r="Z740" i="1"/>
  <c r="Z2222" i="1"/>
  <c r="Z2178" i="1"/>
  <c r="Z1805" i="1"/>
  <c r="Z1400" i="1"/>
  <c r="Z1026" i="1"/>
  <c r="Z653" i="1"/>
  <c r="Z1470" i="1"/>
  <c r="Z2060" i="1"/>
  <c r="AA2060" i="1" s="1"/>
  <c r="Z1628" i="1"/>
  <c r="AB1628" i="1" s="1"/>
  <c r="Z1254" i="1"/>
  <c r="Z881" i="1"/>
  <c r="AB881" i="1" s="1"/>
  <c r="Z476" i="1"/>
  <c r="Z2354" i="1"/>
  <c r="Z1973" i="1"/>
  <c r="Z821" i="1"/>
  <c r="Z2309" i="1"/>
  <c r="Z1013" i="1"/>
  <c r="Z1502" i="1"/>
  <c r="AA1502" i="1" s="1"/>
  <c r="Z2216" i="1"/>
  <c r="Z1096" i="1"/>
  <c r="Z520" i="1"/>
  <c r="AA520" i="1" s="1"/>
  <c r="Z2432" i="1"/>
  <c r="Z1456" i="1"/>
  <c r="AB1456" i="1" s="1"/>
  <c r="Z965" i="1"/>
  <c r="Z2116" i="1"/>
  <c r="Z1710" i="1"/>
  <c r="Z1310" i="1"/>
  <c r="Z878" i="1"/>
  <c r="Z473" i="1"/>
  <c r="Z2275" i="1"/>
  <c r="AF2275" i="1" s="1"/>
  <c r="Z2107" i="1"/>
  <c r="Z1939" i="1"/>
  <c r="AA1939" i="1" s="1"/>
  <c r="Z1759" i="1"/>
  <c r="Z1591" i="1"/>
  <c r="Z1411" i="1"/>
  <c r="Z1243" i="1"/>
  <c r="Z1075" i="1"/>
  <c r="Z895" i="1"/>
  <c r="Z727" i="1"/>
  <c r="Z463" i="1"/>
  <c r="Z2247" i="1"/>
  <c r="Z1983" i="1"/>
  <c r="Z1731" i="1"/>
  <c r="Z1491" i="1"/>
  <c r="AB1491" i="1" s="1"/>
  <c r="Z1119" i="1"/>
  <c r="AF1119" i="1" s="1"/>
  <c r="Z687" i="1"/>
  <c r="Z2257" i="1"/>
  <c r="AB2257" i="1" s="1"/>
  <c r="Z1825" i="1"/>
  <c r="Z1393" i="1"/>
  <c r="Z961" i="1"/>
  <c r="Z529" i="1"/>
  <c r="Z2100" i="1"/>
  <c r="Z1656" i="1"/>
  <c r="Z1176" i="1"/>
  <c r="Z708" i="1"/>
  <c r="Z2243" i="1"/>
  <c r="AF2243" i="1" s="1"/>
  <c r="Z1775" i="1"/>
  <c r="Z1295" i="1"/>
  <c r="Z827" i="1"/>
  <c r="AA827" i="1" s="1"/>
  <c r="Z2302" i="1"/>
  <c r="Z1522" i="1"/>
  <c r="Z706" i="1"/>
  <c r="Z1750" i="1"/>
  <c r="Z2301" i="1"/>
  <c r="Z1665" i="1"/>
  <c r="L1511" i="1"/>
  <c r="L1495" i="1"/>
  <c r="L1890" i="1"/>
  <c r="R1890" i="1" s="1"/>
  <c r="L519" i="1"/>
  <c r="L1583" i="1"/>
  <c r="N1583" i="1" s="1"/>
  <c r="L1763" i="1"/>
  <c r="R1763" i="1" s="1"/>
  <c r="L994" i="1"/>
  <c r="N994" i="1" s="1"/>
  <c r="L1164" i="1"/>
  <c r="Z1208" i="1"/>
  <c r="Z2186" i="1"/>
  <c r="Z1808" i="1"/>
  <c r="Z1434" i="1"/>
  <c r="Z1061" i="1"/>
  <c r="Z656" i="1"/>
  <c r="Z2212" i="1"/>
  <c r="AB2212" i="1" s="1"/>
  <c r="Z1838" i="1"/>
  <c r="Z1460" i="1"/>
  <c r="Z1086" i="1"/>
  <c r="Z713" i="1"/>
  <c r="Z1817" i="1"/>
  <c r="Z2152" i="1"/>
  <c r="Z1746" i="1"/>
  <c r="Z1373" i="1"/>
  <c r="Z1000" i="1"/>
  <c r="Z626" i="1"/>
  <c r="Z1097" i="1"/>
  <c r="Z2033" i="1"/>
  <c r="AA2033" i="1" s="1"/>
  <c r="Z1601" i="1"/>
  <c r="AF1601" i="1" s="1"/>
  <c r="Z1228" i="1"/>
  <c r="Z854" i="1"/>
  <c r="AF854" i="1" s="1"/>
  <c r="Z449" i="1"/>
  <c r="Z2380" i="1"/>
  <c r="Z1888" i="1"/>
  <c r="Z762" i="1"/>
  <c r="Z2192" i="1"/>
  <c r="Z928" i="1"/>
  <c r="Z1358" i="1"/>
  <c r="Z1928" i="1"/>
  <c r="Z1037" i="1"/>
  <c r="AB1037" i="1" s="1"/>
  <c r="Z488" i="1"/>
  <c r="AB488" i="1" s="1"/>
  <c r="AD488" i="1" s="1"/>
  <c r="Z2378" i="1"/>
  <c r="Z1424" i="1"/>
  <c r="AB1424" i="1" s="1"/>
  <c r="Z880" i="1"/>
  <c r="Z2084" i="1"/>
  <c r="Z1684" i="1"/>
  <c r="Z1278" i="1"/>
  <c r="Z846" i="1"/>
  <c r="Z2431" i="1"/>
  <c r="Z2263" i="1"/>
  <c r="Z2095" i="1"/>
  <c r="Z1927" i="1"/>
  <c r="AF1927" i="1" s="1"/>
  <c r="Z1747" i="1"/>
  <c r="AF1747" i="1" s="1"/>
  <c r="Z1567" i="1"/>
  <c r="Z1399" i="1"/>
  <c r="AB1399" i="1" s="1"/>
  <c r="Z1231" i="1"/>
  <c r="Z1063" i="1"/>
  <c r="Z883" i="1"/>
  <c r="Z703" i="1"/>
  <c r="Z451" i="1"/>
  <c r="Z2211" i="1"/>
  <c r="Z1971" i="1"/>
  <c r="Z1719" i="1"/>
  <c r="Z1455" i="1"/>
  <c r="AB1455" i="1" s="1"/>
  <c r="Z1023" i="1"/>
  <c r="AF1023" i="1" s="1"/>
  <c r="Z591" i="1"/>
  <c r="Z2161" i="1"/>
  <c r="AA2161" i="1" s="1"/>
  <c r="Z1729" i="1"/>
  <c r="Z1297" i="1"/>
  <c r="Z865" i="1"/>
  <c r="Z2436" i="1"/>
  <c r="Z2004" i="1"/>
  <c r="Z1548" i="1"/>
  <c r="Z1080" i="1"/>
  <c r="Z600" i="1"/>
  <c r="Z2135" i="1"/>
  <c r="AF2135" i="1" s="1"/>
  <c r="Z1667" i="1"/>
  <c r="AB1667" i="1" s="1"/>
  <c r="Z1199" i="1"/>
  <c r="Z719" i="1"/>
  <c r="AB719" i="1" s="1"/>
  <c r="AD719" i="1" s="1"/>
  <c r="Z2134" i="1"/>
  <c r="Z1318" i="1"/>
  <c r="Z586" i="1"/>
  <c r="Z1414" i="1"/>
  <c r="Z2193" i="1"/>
  <c r="Z1437" i="1"/>
  <c r="L1127" i="1"/>
  <c r="L523" i="1"/>
  <c r="L668" i="1"/>
  <c r="M668" i="1" s="1"/>
  <c r="L1407" i="1"/>
  <c r="R1407" i="1" s="1"/>
  <c r="L2216" i="1"/>
  <c r="L2322" i="1"/>
  <c r="M2322" i="1" s="1"/>
  <c r="L658" i="1"/>
  <c r="L2420" i="1"/>
  <c r="Z1806" i="1"/>
  <c r="Z1433" i="1"/>
  <c r="Z1060" i="1"/>
  <c r="Z686" i="1"/>
  <c r="Z1412" i="1"/>
  <c r="Z2093" i="1"/>
  <c r="Z1720" i="1"/>
  <c r="AB1720" i="1" s="1"/>
  <c r="Z1346" i="1"/>
  <c r="Z968" i="1"/>
  <c r="Z594" i="1"/>
  <c r="AF594" i="1" s="1"/>
  <c r="Z782" i="1"/>
  <c r="Z1974" i="1"/>
  <c r="Z1574" i="1"/>
  <c r="Z1196" i="1"/>
  <c r="Z822" i="1"/>
  <c r="Z1301" i="1"/>
  <c r="Z2262" i="1"/>
  <c r="Z1856" i="1"/>
  <c r="Z736" i="1"/>
  <c r="AA736" i="1" s="1"/>
  <c r="Z2080" i="1"/>
  <c r="AB2080" i="1" s="1"/>
  <c r="Z725" i="1"/>
  <c r="Z1268" i="1"/>
  <c r="AB1268" i="1" s="1"/>
  <c r="Z1816" i="1"/>
  <c r="Z1010" i="1"/>
  <c r="Z461" i="1"/>
  <c r="Z2261" i="1"/>
  <c r="Z1397" i="1"/>
  <c r="Z794" i="1"/>
  <c r="Z2057" i="1"/>
  <c r="Z1652" i="1"/>
  <c r="Z1220" i="1"/>
  <c r="AA1220" i="1" s="1"/>
  <c r="Z820" i="1"/>
  <c r="AA820" i="1" s="1"/>
  <c r="Z2419" i="1"/>
  <c r="Z2251" i="1"/>
  <c r="AA2251" i="1" s="1"/>
  <c r="Z2083" i="1"/>
  <c r="Z1903" i="1"/>
  <c r="Z1735" i="1"/>
  <c r="Z1555" i="1"/>
  <c r="Z1387" i="1"/>
  <c r="Z1219" i="1"/>
  <c r="Z1039" i="1"/>
  <c r="Z871" i="1"/>
  <c r="Z691" i="1"/>
  <c r="AA691" i="1" s="1"/>
  <c r="Z2439" i="1"/>
  <c r="AA2439" i="1" s="1"/>
  <c r="Z2175" i="1"/>
  <c r="Z1959" i="1"/>
  <c r="AF1959" i="1" s="1"/>
  <c r="Z1695" i="1"/>
  <c r="AB1695" i="1" s="1"/>
  <c r="Z1443" i="1"/>
  <c r="Z1011" i="1"/>
  <c r="Z579" i="1"/>
  <c r="Z2149" i="1"/>
  <c r="Z1717" i="1"/>
  <c r="Z1285" i="1"/>
  <c r="Z853" i="1"/>
  <c r="Z2424" i="1"/>
  <c r="AB2424" i="1" s="1"/>
  <c r="Z1992" i="1"/>
  <c r="Z1536" i="1"/>
  <c r="Z1068" i="1"/>
  <c r="AA1068" i="1" s="1"/>
  <c r="Z588" i="1"/>
  <c r="Z2123" i="1"/>
  <c r="Z1655" i="1"/>
  <c r="Z1175" i="1"/>
  <c r="Z707" i="1"/>
  <c r="Z2110" i="1"/>
  <c r="Z1294" i="1"/>
  <c r="Z574" i="1"/>
  <c r="Z1366" i="1"/>
  <c r="AF1366" i="1" s="1"/>
  <c r="Z2181" i="1"/>
  <c r="AF2181" i="1" s="1"/>
  <c r="Z1425" i="1"/>
  <c r="L566" i="1"/>
  <c r="L445" i="1"/>
  <c r="L623" i="1"/>
  <c r="L1322" i="1"/>
  <c r="L2199" i="1"/>
  <c r="L2306" i="1"/>
  <c r="L643" i="1"/>
  <c r="L2370" i="1"/>
  <c r="Z1958" i="1"/>
  <c r="Z572" i="1"/>
  <c r="AA572" i="1" s="1"/>
  <c r="Z1673" i="1"/>
  <c r="AB1673" i="1" s="1"/>
  <c r="Z2128" i="1"/>
  <c r="Z602" i="1"/>
  <c r="AA602" i="1" s="1"/>
  <c r="Z1028" i="1"/>
  <c r="Z1688" i="1"/>
  <c r="Z941" i="1"/>
  <c r="Z494" i="1"/>
  <c r="Z1916" i="1"/>
  <c r="Z1542" i="1"/>
  <c r="Z1169" i="1"/>
  <c r="Z796" i="1"/>
  <c r="Z666" i="1"/>
  <c r="AA666" i="1" s="1"/>
  <c r="Z2006" i="1"/>
  <c r="AF2006" i="1" s="1"/>
  <c r="Z1802" i="1"/>
  <c r="Z1936" i="1"/>
  <c r="AB1936" i="1" s="1"/>
  <c r="Z581" i="1"/>
  <c r="Z1070" i="1"/>
  <c r="Z1698" i="1"/>
  <c r="Z952" i="1"/>
  <c r="Z1898" i="1"/>
  <c r="Z2176" i="1"/>
  <c r="Z1312" i="1"/>
  <c r="Z2430" i="1"/>
  <c r="AB2430" i="1" s="1"/>
  <c r="Z2030" i="1"/>
  <c r="AB2030" i="1" s="1"/>
  <c r="AD2030" i="1" s="1"/>
  <c r="Z1625" i="1"/>
  <c r="AA1625" i="1" s="1"/>
  <c r="Z1193" i="1"/>
  <c r="AB1193" i="1" s="1"/>
  <c r="Z761" i="1"/>
  <c r="AA761" i="1" s="1"/>
  <c r="Z2407" i="1"/>
  <c r="Z2239" i="1"/>
  <c r="Z2071" i="1"/>
  <c r="Z1891" i="1"/>
  <c r="Z1711" i="1"/>
  <c r="Z1543" i="1"/>
  <c r="Z1375" i="1"/>
  <c r="Z1207" i="1"/>
  <c r="Z1027" i="1"/>
  <c r="AA1027" i="1" s="1"/>
  <c r="Z847" i="1"/>
  <c r="AB847" i="1" s="1"/>
  <c r="Z679" i="1"/>
  <c r="Z2415" i="1"/>
  <c r="AF2415" i="1" s="1"/>
  <c r="Z2163" i="1"/>
  <c r="Z1923" i="1"/>
  <c r="Z1683" i="1"/>
  <c r="Z1431" i="1"/>
  <c r="Z999" i="1"/>
  <c r="Z567" i="1"/>
  <c r="Z2137" i="1"/>
  <c r="AA2137" i="1" s="1"/>
  <c r="Z1705" i="1"/>
  <c r="AB1705" i="1" s="1"/>
  <c r="Z1273" i="1"/>
  <c r="AB1273" i="1" s="1"/>
  <c r="Z841" i="1"/>
  <c r="AF841" i="1" s="1"/>
  <c r="Z2412" i="1"/>
  <c r="Z1980" i="1"/>
  <c r="AA1980" i="1" s="1"/>
  <c r="Z1524" i="1"/>
  <c r="Z1044" i="1"/>
  <c r="Z576" i="1"/>
  <c r="Z2111" i="1"/>
  <c r="Z1643" i="1"/>
  <c r="Z1163" i="1"/>
  <c r="Z695" i="1"/>
  <c r="Z2086" i="1"/>
  <c r="AA2086" i="1" s="1"/>
  <c r="Z1270" i="1"/>
  <c r="AA1270" i="1" s="1"/>
  <c r="Z562" i="1"/>
  <c r="Z1354" i="1"/>
  <c r="Z2157" i="1"/>
  <c r="AA2157" i="1" s="1"/>
  <c r="Z1413" i="1"/>
  <c r="L2269" i="1"/>
  <c r="L2393" i="1"/>
  <c r="L552" i="1"/>
  <c r="L1285" i="1"/>
  <c r="L2182" i="1"/>
  <c r="L2290" i="1"/>
  <c r="L628" i="1"/>
  <c r="L506" i="1"/>
  <c r="R506" i="1" s="1"/>
  <c r="Z641" i="1"/>
  <c r="AB641" i="1" s="1"/>
  <c r="Z1556" i="1"/>
  <c r="Z2300" i="1"/>
  <c r="AA2300" i="1" s="1"/>
  <c r="Z1612" i="1"/>
  <c r="Z1265" i="1"/>
  <c r="Z918" i="1"/>
  <c r="Z2138" i="1"/>
  <c r="Z1386" i="1"/>
  <c r="Z698" i="1"/>
  <c r="Z750" i="1"/>
  <c r="Z1901" i="1"/>
  <c r="Z920" i="1"/>
  <c r="AF920" i="1" s="1"/>
  <c r="Z1754" i="1"/>
  <c r="AA1754" i="1" s="1"/>
  <c r="Z1376" i="1"/>
  <c r="Z1002" i="1"/>
  <c r="AB1002" i="1" s="1"/>
  <c r="Z2153" i="1"/>
  <c r="Z1780" i="1"/>
  <c r="Z1406" i="1"/>
  <c r="Z654" i="1"/>
  <c r="Z692" i="1"/>
  <c r="Z2066" i="1"/>
  <c r="Z1314" i="1"/>
  <c r="Z568" i="1"/>
  <c r="Z704" i="1"/>
  <c r="AB704" i="1" s="1"/>
  <c r="Z2429" i="1"/>
  <c r="AF2429" i="1" s="1"/>
  <c r="Z2082" i="1"/>
  <c r="Z1736" i="1"/>
  <c r="AA1736" i="1" s="1"/>
  <c r="Z1394" i="1"/>
  <c r="Z1048" i="1"/>
  <c r="AA1048" i="1" s="1"/>
  <c r="Z701" i="1"/>
  <c r="Z2342" i="1"/>
  <c r="Z1996" i="1"/>
  <c r="Z1649" i="1"/>
  <c r="Z1302" i="1"/>
  <c r="Z956" i="1"/>
  <c r="AB956" i="1" s="1"/>
  <c r="Z614" i="1"/>
  <c r="AA614" i="1" s="1"/>
  <c r="Z1156" i="1"/>
  <c r="AA1156" i="1" s="1"/>
  <c r="Z2273" i="1"/>
  <c r="Z1926" i="1"/>
  <c r="AB1926" i="1" s="1"/>
  <c r="AD1926" i="1" s="1"/>
  <c r="Z1580" i="1"/>
  <c r="Z1238" i="1"/>
  <c r="Z892" i="1"/>
  <c r="Z545" i="1"/>
  <c r="Z2106" i="1"/>
  <c r="Z1328" i="1"/>
  <c r="Z640" i="1"/>
  <c r="Z1614" i="1"/>
  <c r="Z638" i="1"/>
  <c r="AB638" i="1" s="1"/>
  <c r="Z1874" i="1"/>
  <c r="AF1874" i="1" s="1"/>
  <c r="Z776" i="1"/>
  <c r="Z2096" i="1"/>
  <c r="Z1722" i="1"/>
  <c r="Z1349" i="1"/>
  <c r="Z976" i="1"/>
  <c r="Z512" i="1"/>
  <c r="Z2126" i="1"/>
  <c r="Z1748" i="1"/>
  <c r="Z1374" i="1"/>
  <c r="Z1001" i="1"/>
  <c r="Z596" i="1"/>
  <c r="Z2018" i="1"/>
  <c r="AA2018" i="1" s="1"/>
  <c r="Z2034" i="1"/>
  <c r="Z1661" i="1"/>
  <c r="Z1288" i="1"/>
  <c r="Z914" i="1"/>
  <c r="Z536" i="1"/>
  <c r="Z1960" i="1"/>
  <c r="Z1889" i="1"/>
  <c r="Z1516" i="1"/>
  <c r="Z1142" i="1"/>
  <c r="Z737" i="1"/>
  <c r="Z2366" i="1"/>
  <c r="AB2366" i="1" s="1"/>
  <c r="Z2405" i="1"/>
  <c r="AF2405" i="1" s="1"/>
  <c r="Z1744" i="1"/>
  <c r="Z677" i="1"/>
  <c r="AF677" i="1" s="1"/>
  <c r="Z1674" i="1"/>
  <c r="Z464" i="1"/>
  <c r="Z980" i="1"/>
  <c r="Z1640" i="1"/>
  <c r="Z893" i="1"/>
  <c r="Z2440" i="1"/>
  <c r="Z2090" i="1"/>
  <c r="Z1280" i="1"/>
  <c r="Z2404" i="1"/>
  <c r="AA2404" i="1" s="1"/>
  <c r="Z1998" i="1"/>
  <c r="Z1566" i="1"/>
  <c r="Z1166" i="1"/>
  <c r="AA1166" i="1" s="1"/>
  <c r="Z734" i="1"/>
  <c r="Z2395" i="1"/>
  <c r="Z2227" i="1"/>
  <c r="Z2047" i="1"/>
  <c r="Z1879" i="1"/>
  <c r="Z1699" i="1"/>
  <c r="Z1531" i="1"/>
  <c r="Z1363" i="1"/>
  <c r="Z1183" i="1"/>
  <c r="AA1183" i="1" s="1"/>
  <c r="Z1015" i="1"/>
  <c r="AB1015" i="1" s="1"/>
  <c r="Z835" i="1"/>
  <c r="Z643" i="1"/>
  <c r="AF643" i="1" s="1"/>
  <c r="Z2403" i="1"/>
  <c r="Z2151" i="1"/>
  <c r="Z1887" i="1"/>
  <c r="Z1671" i="1"/>
  <c r="Z1407" i="1"/>
  <c r="Z975" i="1"/>
  <c r="Z543" i="1"/>
  <c r="Z2113" i="1"/>
  <c r="Z1681" i="1"/>
  <c r="AA1681" i="1" s="1"/>
  <c r="Z1249" i="1"/>
  <c r="AA1249" i="1" s="1"/>
  <c r="Z817" i="1"/>
  <c r="Z2388" i="1"/>
  <c r="AB2388" i="1" s="1"/>
  <c r="Z1956" i="1"/>
  <c r="Z1500" i="1"/>
  <c r="Z1020" i="1"/>
  <c r="Z552" i="1"/>
  <c r="Z2087" i="1"/>
  <c r="Z1607" i="1"/>
  <c r="Z1139" i="1"/>
  <c r="Z671" i="1"/>
  <c r="AF671" i="1" s="1"/>
  <c r="Z2062" i="1"/>
  <c r="Z1198" i="1"/>
  <c r="AA1198" i="1" s="1"/>
  <c r="Z526" i="1"/>
  <c r="Z1306" i="1"/>
  <c r="AA1306" i="1" s="1"/>
  <c r="Z2133" i="1"/>
  <c r="Z1293" i="1"/>
  <c r="L1391" i="1"/>
  <c r="L1264" i="1"/>
  <c r="L2120" i="1"/>
  <c r="L784" i="1"/>
  <c r="L1595" i="1"/>
  <c r="L1588" i="1"/>
  <c r="L1101" i="1"/>
  <c r="R1101" i="1" s="1"/>
  <c r="AA2258" i="1"/>
  <c r="AB2141" i="1"/>
  <c r="AA1100" i="1"/>
  <c r="AB1165" i="1"/>
  <c r="AA1007" i="1"/>
  <c r="AA513" i="1"/>
  <c r="AB513" i="1"/>
  <c r="AF513" i="1"/>
  <c r="M1251" i="1"/>
  <c r="M2101" i="1"/>
  <c r="M1142" i="1"/>
  <c r="R1091" i="1"/>
  <c r="R591" i="1"/>
  <c r="R1933" i="1"/>
  <c r="M1933" i="1"/>
  <c r="N1933" i="1"/>
  <c r="R2257" i="1"/>
  <c r="M857" i="1"/>
  <c r="R593" i="1"/>
  <c r="Z440" i="1"/>
  <c r="L440" i="1"/>
  <c r="M440" i="1" s="1"/>
  <c r="M648" i="1" l="1"/>
  <c r="R1514" i="1"/>
  <c r="AB1290" i="1"/>
  <c r="M604" i="1"/>
  <c r="N648" i="1"/>
  <c r="O648" i="1" s="1"/>
  <c r="N889" i="1"/>
  <c r="P889" i="1" s="1"/>
  <c r="R1251" i="1"/>
  <c r="R1314" i="1"/>
  <c r="M1625" i="1"/>
  <c r="R1780" i="1"/>
  <c r="AB2015" i="1"/>
  <c r="AD2015" i="1" s="1"/>
  <c r="AB647" i="1"/>
  <c r="AC647" i="1" s="1"/>
  <c r="M965" i="1"/>
  <c r="O965" i="1" s="1"/>
  <c r="N1888" i="1"/>
  <c r="O1888" i="1" s="1"/>
  <c r="M889" i="1"/>
  <c r="M1205" i="1"/>
  <c r="N2411" i="1"/>
  <c r="P2411" i="1" s="1"/>
  <c r="N1514" i="1"/>
  <c r="O1514" i="1" s="1"/>
  <c r="AF1309" i="1"/>
  <c r="AA496" i="1"/>
  <c r="AC496" i="1" s="1"/>
  <c r="AA1279" i="1"/>
  <c r="AD1279" i="1" s="1"/>
  <c r="R1805" i="1"/>
  <c r="M633" i="1"/>
  <c r="AB1975" i="1"/>
  <c r="AC1975" i="1" s="1"/>
  <c r="AF590" i="1"/>
  <c r="R1005" i="1"/>
  <c r="M1859" i="1"/>
  <c r="N731" i="1"/>
  <c r="P731" i="1" s="1"/>
  <c r="M1005" i="1"/>
  <c r="O1005" i="1" s="1"/>
  <c r="N1027" i="1"/>
  <c r="R1185" i="1"/>
  <c r="AA1976" i="1"/>
  <c r="N671" i="1"/>
  <c r="P671" i="1" s="1"/>
  <c r="AB590" i="1"/>
  <c r="AC590" i="1" s="1"/>
  <c r="R857" i="1"/>
  <c r="N2101" i="1"/>
  <c r="O2101" i="1" s="1"/>
  <c r="AF884" i="1"/>
  <c r="N2142" i="1"/>
  <c r="P2142" i="1" s="1"/>
  <c r="M2257" i="1"/>
  <c r="O2257" i="1" s="1"/>
  <c r="M591" i="1"/>
  <c r="O591" i="1" s="1"/>
  <c r="AF1165" i="1"/>
  <c r="AB884" i="1"/>
  <c r="AD884" i="1" s="1"/>
  <c r="M1065" i="1"/>
  <c r="AF1560" i="1"/>
  <c r="N1794" i="1"/>
  <c r="P1794" i="1" s="1"/>
  <c r="M1442" i="1"/>
  <c r="P1442" i="1" s="1"/>
  <c r="N646" i="1"/>
  <c r="O646" i="1" s="1"/>
  <c r="AF1273" i="1"/>
  <c r="AF1290" i="1"/>
  <c r="R1690" i="1"/>
  <c r="M2384" i="1"/>
  <c r="R2327" i="1"/>
  <c r="M1027" i="1"/>
  <c r="AA2410" i="1"/>
  <c r="AF1279" i="1"/>
  <c r="AF1720" i="1"/>
  <c r="AF2141" i="1"/>
  <c r="N1385" i="1"/>
  <c r="O1385" i="1" s="1"/>
  <c r="N1065" i="1"/>
  <c r="P1065" i="1" s="1"/>
  <c r="R604" i="1"/>
  <c r="AA1273" i="1"/>
  <c r="AD1273" i="1" s="1"/>
  <c r="AF496" i="1"/>
  <c r="M2009" i="1"/>
  <c r="R499" i="1"/>
  <c r="AA1309" i="1"/>
  <c r="AD1309" i="1" s="1"/>
  <c r="AF2080" i="1"/>
  <c r="AB1730" i="1"/>
  <c r="AD1730" i="1" s="1"/>
  <c r="N2009" i="1"/>
  <c r="P2009" i="1" s="1"/>
  <c r="N1276" i="1"/>
  <c r="O1276" i="1" s="1"/>
  <c r="R1770" i="1"/>
  <c r="AA2435" i="1"/>
  <c r="AA2233" i="1"/>
  <c r="M737" i="1"/>
  <c r="M1564" i="1"/>
  <c r="N1930" i="1"/>
  <c r="P1930" i="1" s="1"/>
  <c r="N668" i="1"/>
  <c r="O668" i="1" s="1"/>
  <c r="AB528" i="1"/>
  <c r="AD528" i="1" s="1"/>
  <c r="AF2269" i="1"/>
  <c r="AF736" i="1"/>
  <c r="AF522" i="1"/>
  <c r="M785" i="1"/>
  <c r="M2129" i="1"/>
  <c r="M1780" i="1"/>
  <c r="O1780" i="1" s="1"/>
  <c r="M942" i="1"/>
  <c r="R668" i="1"/>
  <c r="AB1258" i="1"/>
  <c r="AF528" i="1"/>
  <c r="AF691" i="1"/>
  <c r="AB736" i="1"/>
  <c r="AC736" i="1" s="1"/>
  <c r="N2333" i="1"/>
  <c r="P2333" i="1" s="1"/>
  <c r="N1475" i="1"/>
  <c r="O1475" i="1" s="1"/>
  <c r="AA1258" i="1"/>
  <c r="AB1344" i="1"/>
  <c r="AD1344" i="1" s="1"/>
  <c r="AB811" i="1"/>
  <c r="AD811" i="1" s="1"/>
  <c r="AB1324" i="1"/>
  <c r="AD1324" i="1" s="1"/>
  <c r="R1133" i="1"/>
  <c r="M2333" i="1"/>
  <c r="N484" i="1"/>
  <c r="P484" i="1" s="1"/>
  <c r="N500" i="1"/>
  <c r="O500" i="1" s="1"/>
  <c r="M1714" i="1"/>
  <c r="O1714" i="1" s="1"/>
  <c r="M1794" i="1"/>
  <c r="R985" i="1"/>
  <c r="M938" i="1"/>
  <c r="O938" i="1" s="1"/>
  <c r="R1187" i="1"/>
  <c r="R1475" i="1"/>
  <c r="AF1221" i="1"/>
  <c r="AB1976" i="1"/>
  <c r="AD1976" i="1" s="1"/>
  <c r="AF1324" i="1"/>
  <c r="M484" i="1"/>
  <c r="R938" i="1"/>
  <c r="R500" i="1"/>
  <c r="M1316" i="1"/>
  <c r="P1316" i="1" s="1"/>
  <c r="AB1221" i="1"/>
  <c r="AC1221" i="1" s="1"/>
  <c r="AF839" i="1"/>
  <c r="AF1107" i="1"/>
  <c r="N1205" i="1"/>
  <c r="O1205" i="1" s="1"/>
  <c r="N543" i="1"/>
  <c r="P543" i="1" s="1"/>
  <c r="R2146" i="1"/>
  <c r="M1261" i="1"/>
  <c r="P1261" i="1" s="1"/>
  <c r="M1387" i="1"/>
  <c r="P1387" i="1" s="1"/>
  <c r="R1316" i="1"/>
  <c r="AF1365" i="1"/>
  <c r="AF863" i="1"/>
  <c r="AB1107" i="1"/>
  <c r="AD1107" i="1" s="1"/>
  <c r="AA1886" i="1"/>
  <c r="AF1900" i="1"/>
  <c r="R537" i="1"/>
  <c r="N499" i="1"/>
  <c r="O499" i="1" s="1"/>
  <c r="M543" i="1"/>
  <c r="R1261" i="1"/>
  <c r="R1646" i="1"/>
  <c r="M2406" i="1"/>
  <c r="O2406" i="1" s="1"/>
  <c r="R541" i="1"/>
  <c r="AB2385" i="1"/>
  <c r="AD2385" i="1" s="1"/>
  <c r="AA2364" i="1"/>
  <c r="AC2364" i="1" s="1"/>
  <c r="AF1287" i="1"/>
  <c r="AB2404" i="1"/>
  <c r="AD2404" i="1" s="1"/>
  <c r="AA1900" i="1"/>
  <c r="AC1900" i="1" s="1"/>
  <c r="M1211" i="1"/>
  <c r="R569" i="1"/>
  <c r="M1385" i="1"/>
  <c r="N633" i="1"/>
  <c r="M601" i="1"/>
  <c r="R2106" i="1"/>
  <c r="N1297" i="1"/>
  <c r="O1297" i="1" s="1"/>
  <c r="R1836" i="1"/>
  <c r="N1647" i="1"/>
  <c r="O1647" i="1" s="1"/>
  <c r="AA1751" i="1"/>
  <c r="AB1616" i="1"/>
  <c r="AD1616" i="1" s="1"/>
  <c r="AF524" i="1"/>
  <c r="N1425" i="1"/>
  <c r="P1425" i="1" s="1"/>
  <c r="N1350" i="1"/>
  <c r="P1350" i="1" s="1"/>
  <c r="R965" i="1"/>
  <c r="N2344" i="1"/>
  <c r="P2344" i="1" s="1"/>
  <c r="R1350" i="1"/>
  <c r="R2437" i="1"/>
  <c r="AA684" i="1"/>
  <c r="AF1600" i="1"/>
  <c r="N701" i="1"/>
  <c r="P701" i="1" s="1"/>
  <c r="N989" i="1"/>
  <c r="R1445" i="1"/>
  <c r="R2141" i="1"/>
  <c r="M645" i="1"/>
  <c r="O645" i="1" s="1"/>
  <c r="R1425" i="1"/>
  <c r="R772" i="1"/>
  <c r="M2344" i="1"/>
  <c r="N674" i="1"/>
  <c r="P674" i="1" s="1"/>
  <c r="N1324" i="1"/>
  <c r="O1324" i="1" s="1"/>
  <c r="R912" i="1"/>
  <c r="M1275" i="1"/>
  <c r="P1275" i="1" s="1"/>
  <c r="N1140" i="1"/>
  <c r="R680" i="1"/>
  <c r="R1503" i="1"/>
  <c r="R1539" i="1"/>
  <c r="R2008" i="1"/>
  <c r="R1026" i="1"/>
  <c r="M2346" i="1"/>
  <c r="R1667" i="1"/>
  <c r="M1999" i="1"/>
  <c r="AA1653" i="1"/>
  <c r="AD1653" i="1" s="1"/>
  <c r="AF910" i="1"/>
  <c r="AA1619" i="1"/>
  <c r="AD1619" i="1" s="1"/>
  <c r="AA720" i="1"/>
  <c r="AB505" i="1"/>
  <c r="AD505" i="1" s="1"/>
  <c r="AF2089" i="1"/>
  <c r="AF1863" i="1"/>
  <c r="AF1447" i="1"/>
  <c r="AA1600" i="1"/>
  <c r="AD1600" i="1" s="1"/>
  <c r="AB1662" i="1"/>
  <c r="AC1662" i="1" s="1"/>
  <c r="AA2282" i="1"/>
  <c r="AF1852" i="1"/>
  <c r="R526" i="1"/>
  <c r="N1409" i="1"/>
  <c r="O1409" i="1" s="1"/>
  <c r="M556" i="1"/>
  <c r="M1080" i="1"/>
  <c r="O1080" i="1" s="1"/>
  <c r="N1503" i="1"/>
  <c r="P1503" i="1" s="1"/>
  <c r="R1888" i="1"/>
  <c r="M2437" i="1"/>
  <c r="O2437" i="1" s="1"/>
  <c r="AB684" i="1"/>
  <c r="AD684" i="1" s="1"/>
  <c r="AA1287" i="1"/>
  <c r="AD1287" i="1" s="1"/>
  <c r="N1445" i="1"/>
  <c r="P1445" i="1" s="1"/>
  <c r="M674" i="1"/>
  <c r="N506" i="1"/>
  <c r="P506" i="1" s="1"/>
  <c r="M2008" i="1"/>
  <c r="O2008" i="1" s="1"/>
  <c r="N2346" i="1"/>
  <c r="AF1653" i="1"/>
  <c r="AA493" i="1"/>
  <c r="AC493" i="1" s="1"/>
  <c r="AA1447" i="1"/>
  <c r="AD1447" i="1" s="1"/>
  <c r="AB2224" i="1"/>
  <c r="AD2224" i="1" s="1"/>
  <c r="M701" i="1"/>
  <c r="M989" i="1"/>
  <c r="N2165" i="1"/>
  <c r="P2165" i="1" s="1"/>
  <c r="R645" i="1"/>
  <c r="N1605" i="1"/>
  <c r="O1605" i="1" s="1"/>
  <c r="M1060" i="1"/>
  <c r="R2358" i="1"/>
  <c r="M546" i="1"/>
  <c r="O546" i="1" s="1"/>
  <c r="R1324" i="1"/>
  <c r="R1275" i="1"/>
  <c r="R1140" i="1"/>
  <c r="M882" i="1"/>
  <c r="O882" i="1" s="1"/>
  <c r="R1799" i="1"/>
  <c r="M2027" i="1"/>
  <c r="O2027" i="1" s="1"/>
  <c r="N2403" i="1"/>
  <c r="P2403" i="1" s="1"/>
  <c r="N1575" i="1"/>
  <c r="O1575" i="1" s="1"/>
  <c r="M1667" i="1"/>
  <c r="P1667" i="1" s="1"/>
  <c r="R1376" i="1"/>
  <c r="M1100" i="1"/>
  <c r="AB1725" i="1"/>
  <c r="AD1725" i="1" s="1"/>
  <c r="AB910" i="1"/>
  <c r="AF1619" i="1"/>
  <c r="AB541" i="1"/>
  <c r="AD541" i="1" s="1"/>
  <c r="AB2089" i="1"/>
  <c r="AD2089" i="1" s="1"/>
  <c r="AB1863" i="1"/>
  <c r="AD1863" i="1" s="1"/>
  <c r="AA1712" i="1"/>
  <c r="AC1712" i="1" s="1"/>
  <c r="AF1804" i="1"/>
  <c r="AA1662" i="1"/>
  <c r="AB950" i="1"/>
  <c r="AC950" i="1" s="1"/>
  <c r="AA1852" i="1"/>
  <c r="AC1852" i="1" s="1"/>
  <c r="R646" i="1"/>
  <c r="N1859" i="1"/>
  <c r="AB1348" i="1"/>
  <c r="AD1348" i="1" s="1"/>
  <c r="M1577" i="1"/>
  <c r="P1577" i="1" s="1"/>
  <c r="M2165" i="1"/>
  <c r="R657" i="1"/>
  <c r="M1605" i="1"/>
  <c r="N1060" i="1"/>
  <c r="P1060" i="1" s="1"/>
  <c r="R546" i="1"/>
  <c r="N1699" i="1"/>
  <c r="O1699" i="1" s="1"/>
  <c r="N1690" i="1"/>
  <c r="O1690" i="1" s="1"/>
  <c r="R882" i="1"/>
  <c r="M1538" i="1"/>
  <c r="P1538" i="1" s="1"/>
  <c r="N903" i="1"/>
  <c r="R2078" i="1"/>
  <c r="M1187" i="1"/>
  <c r="P1187" i="1" s="1"/>
  <c r="M2403" i="1"/>
  <c r="M1575" i="1"/>
  <c r="N2079" i="1"/>
  <c r="P2079" i="1" s="1"/>
  <c r="N1100" i="1"/>
  <c r="P1100" i="1" s="1"/>
  <c r="AA1725" i="1"/>
  <c r="AF1270" i="1"/>
  <c r="AF637" i="1"/>
  <c r="AF2236" i="1"/>
  <c r="AA1804" i="1"/>
  <c r="AC1804" i="1" s="1"/>
  <c r="AB1206" i="1"/>
  <c r="AD1206" i="1" s="1"/>
  <c r="AA2428" i="1"/>
  <c r="R1954" i="1"/>
  <c r="N2129" i="1"/>
  <c r="P2129" i="1" s="1"/>
  <c r="M2411" i="1"/>
  <c r="M680" i="1"/>
  <c r="O680" i="1" s="1"/>
  <c r="N855" i="1"/>
  <c r="O855" i="1" s="1"/>
  <c r="R1582" i="1"/>
  <c r="M1095" i="1"/>
  <c r="O1095" i="1" s="1"/>
  <c r="AF646" i="1"/>
  <c r="AB1420" i="1"/>
  <c r="AC1420" i="1" s="1"/>
  <c r="R605" i="1"/>
  <c r="N772" i="1"/>
  <c r="P772" i="1" s="1"/>
  <c r="M1026" i="1"/>
  <c r="O1026" i="1" s="1"/>
  <c r="N2343" i="1"/>
  <c r="O2343" i="1" s="1"/>
  <c r="AA646" i="1"/>
  <c r="AC646" i="1" s="1"/>
  <c r="AF1347" i="1"/>
  <c r="AA1628" i="1"/>
  <c r="AD1628" i="1" s="1"/>
  <c r="AA1420" i="1"/>
  <c r="N737" i="1"/>
  <c r="P737" i="1" s="1"/>
  <c r="M1121" i="1"/>
  <c r="R1577" i="1"/>
  <c r="N690" i="1"/>
  <c r="P690" i="1" s="1"/>
  <c r="R1699" i="1"/>
  <c r="R1571" i="1"/>
  <c r="R2142" i="1"/>
  <c r="N985" i="1"/>
  <c r="P985" i="1" s="1"/>
  <c r="R1538" i="1"/>
  <c r="M903" i="1"/>
  <c r="N446" i="1"/>
  <c r="R2079" i="1"/>
  <c r="AA2385" i="1"/>
  <c r="AB1751" i="1"/>
  <c r="AD1751" i="1" s="1"/>
  <c r="AF1344" i="1"/>
  <c r="AB2127" i="1"/>
  <c r="AC2127" i="1" s="1"/>
  <c r="AF1975" i="1"/>
  <c r="AF1616" i="1"/>
  <c r="AB2238" i="1"/>
  <c r="AD2238" i="1" s="1"/>
  <c r="N569" i="1"/>
  <c r="P569" i="1" s="1"/>
  <c r="N1625" i="1"/>
  <c r="M2141" i="1"/>
  <c r="O2141" i="1" s="1"/>
  <c r="M537" i="1"/>
  <c r="O537" i="1" s="1"/>
  <c r="N657" i="1"/>
  <c r="O657" i="1" s="1"/>
  <c r="M514" i="1"/>
  <c r="O514" i="1" s="1"/>
  <c r="M1276" i="1"/>
  <c r="M647" i="1"/>
  <c r="O647" i="1" s="1"/>
  <c r="M864" i="1"/>
  <c r="O864" i="1" s="1"/>
  <c r="R1714" i="1"/>
  <c r="M2122" i="1"/>
  <c r="O2122" i="1" s="1"/>
  <c r="N1501" i="1"/>
  <c r="P1501" i="1" s="1"/>
  <c r="N2106" i="1"/>
  <c r="P2106" i="1" s="1"/>
  <c r="N760" i="1"/>
  <c r="P760" i="1" s="1"/>
  <c r="R1297" i="1"/>
  <c r="R1387" i="1"/>
  <c r="R2027" i="1"/>
  <c r="M731" i="1"/>
  <c r="N906" i="1"/>
  <c r="P906" i="1" s="1"/>
  <c r="R2406" i="1"/>
  <c r="N1751" i="1"/>
  <c r="O1751" i="1" s="1"/>
  <c r="N1250" i="1"/>
  <c r="O1250" i="1" s="1"/>
  <c r="N2250" i="1"/>
  <c r="M1887" i="1"/>
  <c r="O1887" i="1" s="1"/>
  <c r="AF873" i="1"/>
  <c r="AB1366" i="1"/>
  <c r="AC1366" i="1" s="1"/>
  <c r="AF1570" i="1"/>
  <c r="AA863" i="1"/>
  <c r="AC863" i="1" s="1"/>
  <c r="AF2015" i="1"/>
  <c r="AB720" i="1"/>
  <c r="AD720" i="1" s="1"/>
  <c r="AA637" i="1"/>
  <c r="AC637" i="1" s="1"/>
  <c r="AB1585" i="1"/>
  <c r="AD1585" i="1" s="1"/>
  <c r="AB2269" i="1"/>
  <c r="AD2269" i="1" s="1"/>
  <c r="AB1347" i="1"/>
  <c r="AC1347" i="1" s="1"/>
  <c r="AB691" i="1"/>
  <c r="AB1220" i="1"/>
  <c r="AA2236" i="1"/>
  <c r="AC2236" i="1" s="1"/>
  <c r="AF2150" i="1"/>
  <c r="AB2060" i="1"/>
  <c r="AD2060" i="1" s="1"/>
  <c r="AA1528" i="1"/>
  <c r="AD1528" i="1" s="1"/>
  <c r="AB2282" i="1"/>
  <c r="AD2282" i="1" s="1"/>
  <c r="AB2102" i="1"/>
  <c r="AD2102" i="1" s="1"/>
  <c r="AB2428" i="1"/>
  <c r="R2404" i="1"/>
  <c r="N785" i="1"/>
  <c r="M1409" i="1"/>
  <c r="N1101" i="1"/>
  <c r="R1749" i="1"/>
  <c r="N556" i="1"/>
  <c r="P556" i="1" s="1"/>
  <c r="M2358" i="1"/>
  <c r="O2358" i="1" s="1"/>
  <c r="N601" i="1"/>
  <c r="R647" i="1"/>
  <c r="R864" i="1"/>
  <c r="N912" i="1"/>
  <c r="P912" i="1" s="1"/>
  <c r="R2122" i="1"/>
  <c r="R1501" i="1"/>
  <c r="N2384" i="1"/>
  <c r="R760" i="1"/>
  <c r="N1314" i="1"/>
  <c r="P1314" i="1" s="1"/>
  <c r="N2143" i="1"/>
  <c r="P2143" i="1" s="1"/>
  <c r="N1504" i="1"/>
  <c r="O1504" i="1" s="1"/>
  <c r="N1646" i="1"/>
  <c r="P1646" i="1" s="1"/>
  <c r="M2078" i="1"/>
  <c r="O2078" i="1" s="1"/>
  <c r="M446" i="1"/>
  <c r="R906" i="1"/>
  <c r="R1250" i="1"/>
  <c r="M2250" i="1"/>
  <c r="R1887" i="1"/>
  <c r="AB873" i="1"/>
  <c r="AC873" i="1" s="1"/>
  <c r="AA1366" i="1"/>
  <c r="AB1570" i="1"/>
  <c r="AF947" i="1"/>
  <c r="AF828" i="1"/>
  <c r="AF1585" i="1"/>
  <c r="AF1455" i="1"/>
  <c r="AB1886" i="1"/>
  <c r="AD1886" i="1" s="1"/>
  <c r="AF1037" i="1"/>
  <c r="AB2150" i="1"/>
  <c r="AD2150" i="1" s="1"/>
  <c r="AF2060" i="1"/>
  <c r="AF1348" i="1"/>
  <c r="AF1528" i="1"/>
  <c r="AF950" i="1"/>
  <c r="AA2102" i="1"/>
  <c r="AA872" i="1"/>
  <c r="AC872" i="1" s="1"/>
  <c r="M1101" i="1"/>
  <c r="N1130" i="1"/>
  <c r="P1130" i="1" s="1"/>
  <c r="AA1630" i="1"/>
  <c r="AD1630" i="1" s="1"/>
  <c r="AB2243" i="1"/>
  <c r="AD2243" i="1" s="1"/>
  <c r="AA913" i="1"/>
  <c r="AA1621" i="1"/>
  <c r="AD1621" i="1" s="1"/>
  <c r="AA1455" i="1"/>
  <c r="AD1455" i="1" s="1"/>
  <c r="AB1927" i="1"/>
  <c r="AD1927" i="1" s="1"/>
  <c r="AA1154" i="1"/>
  <c r="AC1154" i="1" s="1"/>
  <c r="N1121" i="1"/>
  <c r="M1805" i="1"/>
  <c r="O1805" i="1" s="1"/>
  <c r="N2153" i="1"/>
  <c r="P2153" i="1" s="1"/>
  <c r="N585" i="1"/>
  <c r="P585" i="1" s="1"/>
  <c r="N765" i="1"/>
  <c r="P765" i="1" s="1"/>
  <c r="M1149" i="1"/>
  <c r="N2133" i="1"/>
  <c r="P2133" i="1" s="1"/>
  <c r="N1564" i="1"/>
  <c r="O1564" i="1" s="1"/>
  <c r="N2395" i="1"/>
  <c r="P2395" i="1" s="1"/>
  <c r="R1080" i="1"/>
  <c r="R1930" i="1"/>
  <c r="M1171" i="1"/>
  <c r="O1171" i="1" s="1"/>
  <c r="N1571" i="1"/>
  <c r="O1571" i="1" s="1"/>
  <c r="N2354" i="1"/>
  <c r="P2354" i="1" s="1"/>
  <c r="M1539" i="1"/>
  <c r="P1539" i="1" s="1"/>
  <c r="N1698" i="1"/>
  <c r="P1698" i="1" s="1"/>
  <c r="R855" i="1"/>
  <c r="R1647" i="1"/>
  <c r="N508" i="1"/>
  <c r="O508" i="1" s="1"/>
  <c r="N1405" i="1"/>
  <c r="P1405" i="1" s="1"/>
  <c r="M1874" i="1"/>
  <c r="N958" i="1"/>
  <c r="O958" i="1" s="1"/>
  <c r="N2394" i="1"/>
  <c r="P2394" i="1" s="1"/>
  <c r="AF1197" i="1"/>
  <c r="AF2049" i="1"/>
  <c r="AF1930" i="1"/>
  <c r="AF1247" i="1"/>
  <c r="AF2267" i="1"/>
  <c r="AA828" i="1"/>
  <c r="AC828" i="1" s="1"/>
  <c r="AB1896" i="1"/>
  <c r="AD1896" i="1" s="1"/>
  <c r="AB913" i="1"/>
  <c r="AF2401" i="1"/>
  <c r="AF1491" i="1"/>
  <c r="AA811" i="1"/>
  <c r="AA1927" i="1"/>
  <c r="AF1496" i="1"/>
  <c r="AF1602" i="1"/>
  <c r="AA1730" i="1"/>
  <c r="AF977" i="1"/>
  <c r="AB524" i="1"/>
  <c r="AC524" i="1" s="1"/>
  <c r="AB1218" i="1"/>
  <c r="AC1218" i="1" s="1"/>
  <c r="N1874" i="1"/>
  <c r="AF2366" i="1"/>
  <c r="N605" i="1"/>
  <c r="O605" i="1" s="1"/>
  <c r="M1421" i="1"/>
  <c r="M2153" i="1"/>
  <c r="M585" i="1"/>
  <c r="M765" i="1"/>
  <c r="M1185" i="1"/>
  <c r="P1185" i="1" s="1"/>
  <c r="M2133" i="1"/>
  <c r="N614" i="1"/>
  <c r="P614" i="1" s="1"/>
  <c r="M2395" i="1"/>
  <c r="N602" i="1"/>
  <c r="P602" i="1" s="1"/>
  <c r="M576" i="1"/>
  <c r="O576" i="1" s="1"/>
  <c r="N1252" i="1"/>
  <c r="O1252" i="1" s="1"/>
  <c r="M2146" i="1"/>
  <c r="O2146" i="1" s="1"/>
  <c r="R1171" i="1"/>
  <c r="N2425" i="1"/>
  <c r="N1726" i="1"/>
  <c r="O1726" i="1" s="1"/>
  <c r="M811" i="1"/>
  <c r="O811" i="1" s="1"/>
  <c r="N2427" i="1"/>
  <c r="O2427" i="1" s="1"/>
  <c r="M915" i="1"/>
  <c r="N1347" i="1"/>
  <c r="O1347" i="1" s="1"/>
  <c r="R2354" i="1"/>
  <c r="R1698" i="1"/>
  <c r="M2280" i="1"/>
  <c r="O2280" i="1" s="1"/>
  <c r="N1770" i="1"/>
  <c r="P1770" i="1" s="1"/>
  <c r="R508" i="1"/>
  <c r="R958" i="1"/>
  <c r="R2394" i="1"/>
  <c r="N790" i="1"/>
  <c r="O790" i="1" s="1"/>
  <c r="AB1197" i="1"/>
  <c r="AD1197" i="1" s="1"/>
  <c r="AB2049" i="1"/>
  <c r="AC2049" i="1" s="1"/>
  <c r="AF1822" i="1"/>
  <c r="AA1930" i="1"/>
  <c r="AC1930" i="1" s="1"/>
  <c r="AB1247" i="1"/>
  <c r="AD1247" i="1" s="1"/>
  <c r="AF1128" i="1"/>
  <c r="AF1623" i="1"/>
  <c r="AF1939" i="1"/>
  <c r="AA1496" i="1"/>
  <c r="AD1496" i="1" s="1"/>
  <c r="AF940" i="1"/>
  <c r="AA1602" i="1"/>
  <c r="AD1602" i="1" s="1"/>
  <c r="AF548" i="1"/>
  <c r="AA977" i="1"/>
  <c r="AC977" i="1" s="1"/>
  <c r="AA1218" i="1"/>
  <c r="AB1101" i="1"/>
  <c r="AD1101" i="1" s="1"/>
  <c r="AB2365" i="1"/>
  <c r="AD2365" i="1" s="1"/>
  <c r="N1133" i="1"/>
  <c r="O1133" i="1" s="1"/>
  <c r="N1841" i="1"/>
  <c r="M1738" i="1"/>
  <c r="R576" i="1"/>
  <c r="R1252" i="1"/>
  <c r="M2425" i="1"/>
  <c r="R1726" i="1"/>
  <c r="R811" i="1"/>
  <c r="R2427" i="1"/>
  <c r="N915" i="1"/>
  <c r="P915" i="1" s="1"/>
  <c r="R1347" i="1"/>
  <c r="M1799" i="1"/>
  <c r="O1799" i="1" s="1"/>
  <c r="N1836" i="1"/>
  <c r="P1836" i="1" s="1"/>
  <c r="N2327" i="1"/>
  <c r="O2327" i="1" s="1"/>
  <c r="N942" i="1"/>
  <c r="M1582" i="1"/>
  <c r="P1582" i="1" s="1"/>
  <c r="M2235" i="1"/>
  <c r="O2235" i="1" s="1"/>
  <c r="M541" i="1"/>
  <c r="O541" i="1" s="1"/>
  <c r="N1999" i="1"/>
  <c r="P1999" i="1" s="1"/>
  <c r="AB2278" i="1"/>
  <c r="AD2278" i="1" s="1"/>
  <c r="AB2410" i="1"/>
  <c r="AD2410" i="1" s="1"/>
  <c r="AB2435" i="1"/>
  <c r="AB1128" i="1"/>
  <c r="AD1128" i="1" s="1"/>
  <c r="AF2364" i="1"/>
  <c r="AA1023" i="1"/>
  <c r="AA1623" i="1"/>
  <c r="AD1623" i="1" s="1"/>
  <c r="AB1939" i="1"/>
  <c r="AD1939" i="1" s="1"/>
  <c r="AF2404" i="1"/>
  <c r="AB940" i="1"/>
  <c r="AC940" i="1" s="1"/>
  <c r="AA1720" i="1"/>
  <c r="AC1720" i="1" s="1"/>
  <c r="AB548" i="1"/>
  <c r="AD548" i="1" s="1"/>
  <c r="AF1206" i="1"/>
  <c r="AA1014" i="1"/>
  <c r="AC1014" i="1" s="1"/>
  <c r="N1588" i="1"/>
  <c r="O1588" i="1" s="1"/>
  <c r="R1588" i="1"/>
  <c r="M1588" i="1"/>
  <c r="AA671" i="1"/>
  <c r="AB671" i="1"/>
  <c r="AD671" i="1" s="1"/>
  <c r="AA2113" i="1"/>
  <c r="AB2113" i="1"/>
  <c r="AD2113" i="1" s="1"/>
  <c r="AF2113" i="1"/>
  <c r="AB1363" i="1"/>
  <c r="AC1363" i="1" s="1"/>
  <c r="AA1363" i="1"/>
  <c r="AF1363" i="1"/>
  <c r="AB1280" i="1"/>
  <c r="AF1280" i="1"/>
  <c r="AA1280" i="1"/>
  <c r="AA737" i="1"/>
  <c r="AB737" i="1"/>
  <c r="AD737" i="1" s="1"/>
  <c r="AF737" i="1"/>
  <c r="AA1001" i="1"/>
  <c r="AF1001" i="1"/>
  <c r="AB1001" i="1"/>
  <c r="AA1614" i="1"/>
  <c r="AB1614" i="1"/>
  <c r="AC1614" i="1" s="1"/>
  <c r="AF1614" i="1"/>
  <c r="AA568" i="1"/>
  <c r="AB568" i="1"/>
  <c r="AD568" i="1" s="1"/>
  <c r="AF568" i="1"/>
  <c r="AF1901" i="1"/>
  <c r="AA1901" i="1"/>
  <c r="AB1901" i="1"/>
  <c r="AD1901" i="1" s="1"/>
  <c r="R628" i="1"/>
  <c r="N628" i="1"/>
  <c r="M628" i="1"/>
  <c r="AA1705" i="1"/>
  <c r="AC1705" i="1" s="1"/>
  <c r="AF1705" i="1"/>
  <c r="AB1207" i="1"/>
  <c r="AA1207" i="1"/>
  <c r="AF1207" i="1"/>
  <c r="AF796" i="1"/>
  <c r="AA796" i="1"/>
  <c r="AB796" i="1"/>
  <c r="AD796" i="1" s="1"/>
  <c r="AA1958" i="1"/>
  <c r="AB1958" i="1"/>
  <c r="AA574" i="1"/>
  <c r="AF574" i="1"/>
  <c r="AB574" i="1"/>
  <c r="AD574" i="1" s="1"/>
  <c r="AB853" i="1"/>
  <c r="AA853" i="1"/>
  <c r="AA871" i="1"/>
  <c r="AF871" i="1"/>
  <c r="AB871" i="1"/>
  <c r="AD871" i="1" s="1"/>
  <c r="AB1652" i="1"/>
  <c r="AA1652" i="1"/>
  <c r="AF1652" i="1"/>
  <c r="AF1856" i="1"/>
  <c r="AA1856" i="1"/>
  <c r="AB1856" i="1"/>
  <c r="AD1856" i="1" s="1"/>
  <c r="AF2093" i="1"/>
  <c r="AB2093" i="1"/>
  <c r="AD2093" i="1" s="1"/>
  <c r="AA2093" i="1"/>
  <c r="R523" i="1"/>
  <c r="M523" i="1"/>
  <c r="N523" i="1"/>
  <c r="P523" i="1" s="1"/>
  <c r="AA600" i="1"/>
  <c r="AF600" i="1"/>
  <c r="AB600" i="1"/>
  <c r="AD600" i="1" s="1"/>
  <c r="AB1719" i="1"/>
  <c r="AD1719" i="1" s="1"/>
  <c r="AF1719" i="1"/>
  <c r="AA1719" i="1"/>
  <c r="AF2095" i="1"/>
  <c r="AA2095" i="1"/>
  <c r="AB2095" i="1"/>
  <c r="AD2095" i="1" s="1"/>
  <c r="AF1928" i="1"/>
  <c r="AA1928" i="1"/>
  <c r="AB1928" i="1"/>
  <c r="AD1928" i="1" s="1"/>
  <c r="AB1097" i="1"/>
  <c r="AD1097" i="1" s="1"/>
  <c r="AA1097" i="1"/>
  <c r="AF1097" i="1"/>
  <c r="AA656" i="1"/>
  <c r="AF656" i="1"/>
  <c r="AB656" i="1"/>
  <c r="AD656" i="1" s="1"/>
  <c r="M1495" i="1"/>
  <c r="R1495" i="1"/>
  <c r="N1495" i="1"/>
  <c r="AA708" i="1"/>
  <c r="AF708" i="1"/>
  <c r="AB708" i="1"/>
  <c r="AD708" i="1" s="1"/>
  <c r="AF1731" i="1"/>
  <c r="AB1731" i="1"/>
  <c r="AD1731" i="1" s="1"/>
  <c r="AA1731" i="1"/>
  <c r="AA2107" i="1"/>
  <c r="AB2107" i="1"/>
  <c r="AD2107" i="1" s="1"/>
  <c r="AF2107" i="1"/>
  <c r="AB2216" i="1"/>
  <c r="AD2216" i="1" s="1"/>
  <c r="AF2216" i="1"/>
  <c r="AA2216" i="1"/>
  <c r="AF1470" i="1"/>
  <c r="AA1470" i="1"/>
  <c r="AB1470" i="1"/>
  <c r="AC1470" i="1" s="1"/>
  <c r="AB714" i="1"/>
  <c r="AD714" i="1" s="1"/>
  <c r="AA714" i="1"/>
  <c r="AF714" i="1"/>
  <c r="R714" i="1"/>
  <c r="M714" i="1"/>
  <c r="N714" i="1"/>
  <c r="AF732" i="1"/>
  <c r="AB732" i="1"/>
  <c r="AA732" i="1"/>
  <c r="AB1743" i="1"/>
  <c r="AF1743" i="1"/>
  <c r="AA1743" i="1"/>
  <c r="AA2119" i="1"/>
  <c r="AF2119" i="1"/>
  <c r="AB2119" i="1"/>
  <c r="AD2119" i="1" s="1"/>
  <c r="AA2306" i="1"/>
  <c r="AB2306" i="1"/>
  <c r="AD2306" i="1" s="1"/>
  <c r="AF2306" i="1"/>
  <c r="AF1876" i="1"/>
  <c r="AA1876" i="1"/>
  <c r="AB1876" i="1"/>
  <c r="AD1876" i="1" s="1"/>
  <c r="M494" i="1"/>
  <c r="R494" i="1"/>
  <c r="N494" i="1"/>
  <c r="P494" i="1" s="1"/>
  <c r="AA1343" i="1"/>
  <c r="AF1343" i="1"/>
  <c r="AB1343" i="1"/>
  <c r="AC1343" i="1" s="1"/>
  <c r="AB723" i="1"/>
  <c r="AD723" i="1" s="1"/>
  <c r="AA723" i="1"/>
  <c r="AF723" i="1"/>
  <c r="AA1615" i="1"/>
  <c r="AF1615" i="1"/>
  <c r="AB1615" i="1"/>
  <c r="AF2177" i="1"/>
  <c r="AB2177" i="1"/>
  <c r="AD2177" i="1" s="1"/>
  <c r="AA2177" i="1"/>
  <c r="AA1313" i="1"/>
  <c r="AB1313" i="1"/>
  <c r="AC1313" i="1" s="1"/>
  <c r="AF1313" i="1"/>
  <c r="R1563" i="1"/>
  <c r="M1563" i="1"/>
  <c r="N1563" i="1"/>
  <c r="O1563" i="1" s="1"/>
  <c r="AB1451" i="1"/>
  <c r="AC1451" i="1" s="1"/>
  <c r="AA1451" i="1"/>
  <c r="AF1451" i="1"/>
  <c r="AB831" i="1"/>
  <c r="AF831" i="1"/>
  <c r="AB1237" i="1"/>
  <c r="AF1237" i="1"/>
  <c r="AA1237" i="1"/>
  <c r="AA1174" i="1"/>
  <c r="AB1174" i="1"/>
  <c r="AD1174" i="1" s="1"/>
  <c r="AF1174" i="1"/>
  <c r="AA831" i="1"/>
  <c r="AB1651" i="1"/>
  <c r="AC1651" i="1" s="1"/>
  <c r="AA1651" i="1"/>
  <c r="AF1651" i="1"/>
  <c r="AA2294" i="1"/>
  <c r="AB2294" i="1"/>
  <c r="AD2294" i="1" s="1"/>
  <c r="AF2294" i="1"/>
  <c r="AA1372" i="1"/>
  <c r="AB1372" i="1"/>
  <c r="AC1372" i="1" s="1"/>
  <c r="AF1372" i="1"/>
  <c r="AF1604" i="1"/>
  <c r="AA1604" i="1"/>
  <c r="AB1604" i="1"/>
  <c r="AC1604" i="1" s="1"/>
  <c r="AB986" i="1"/>
  <c r="AD986" i="1" s="1"/>
  <c r="AA986" i="1"/>
  <c r="AB1532" i="1"/>
  <c r="AA1532" i="1"/>
  <c r="AF1532" i="1"/>
  <c r="AF1946" i="1"/>
  <c r="AB1946" i="1"/>
  <c r="AD1946" i="1" s="1"/>
  <c r="AA1946" i="1"/>
  <c r="AF1579" i="1"/>
  <c r="AB1579" i="1"/>
  <c r="AC1579" i="1" s="1"/>
  <c r="AA1579" i="1"/>
  <c r="AB1851" i="1"/>
  <c r="AD1851" i="1" s="1"/>
  <c r="AF1851" i="1"/>
  <c r="AA1851" i="1"/>
  <c r="AB2125" i="1"/>
  <c r="AD2125" i="1" s="1"/>
  <c r="AA2125" i="1"/>
  <c r="AF2400" i="1"/>
  <c r="AA2400" i="1"/>
  <c r="AB2400" i="1"/>
  <c r="AD2400" i="1" s="1"/>
  <c r="AF564" i="1"/>
  <c r="AA564" i="1"/>
  <c r="AB564" i="1"/>
  <c r="AD564" i="1" s="1"/>
  <c r="AB683" i="1"/>
  <c r="AD683" i="1" s="1"/>
  <c r="AA683" i="1"/>
  <c r="AF683" i="1"/>
  <c r="AA1330" i="1"/>
  <c r="AB1330" i="1"/>
  <c r="AC1330" i="1" s="1"/>
  <c r="AF1330" i="1"/>
  <c r="AB963" i="1"/>
  <c r="AD963" i="1" s="1"/>
  <c r="AF963" i="1"/>
  <c r="AA963" i="1"/>
  <c r="AF1476" i="1"/>
  <c r="AB1476" i="1"/>
  <c r="AC1476" i="1" s="1"/>
  <c r="AA1476" i="1"/>
  <c r="AB1595" i="1"/>
  <c r="AD1595" i="1" s="1"/>
  <c r="AF1595" i="1"/>
  <c r="AA1281" i="1"/>
  <c r="AF1281" i="1"/>
  <c r="AB1281" i="1"/>
  <c r="AC1281" i="1" s="1"/>
  <c r="AA1945" i="1"/>
  <c r="AF1945" i="1"/>
  <c r="AB1945" i="1"/>
  <c r="AD1945" i="1" s="1"/>
  <c r="AB2220" i="1"/>
  <c r="AD2220" i="1" s="1"/>
  <c r="AA2220" i="1"/>
  <c r="AF2220" i="1"/>
  <c r="AA2375" i="1"/>
  <c r="AC2375" i="1" s="1"/>
  <c r="AF2375" i="1"/>
  <c r="AA491" i="1"/>
  <c r="AB491" i="1"/>
  <c r="AD491" i="1" s="1"/>
  <c r="AB874" i="1"/>
  <c r="AD874" i="1" s="1"/>
  <c r="AF874" i="1"/>
  <c r="AB1947" i="1"/>
  <c r="AF1947" i="1"/>
  <c r="AA1947" i="1"/>
  <c r="AA2221" i="1"/>
  <c r="AF2221" i="1"/>
  <c r="AA672" i="1"/>
  <c r="AB672" i="1"/>
  <c r="AD672" i="1" s="1"/>
  <c r="AF672" i="1"/>
  <c r="AF791" i="1"/>
  <c r="AA791" i="1"/>
  <c r="AB791" i="1"/>
  <c r="AB1642" i="1"/>
  <c r="AD1642" i="1" s="1"/>
  <c r="AF1642" i="1"/>
  <c r="AA2223" i="1"/>
  <c r="AB2223" i="1"/>
  <c r="AD2223" i="1" s="1"/>
  <c r="AF2223" i="1"/>
  <c r="AA495" i="1"/>
  <c r="AB495" i="1"/>
  <c r="AD495" i="1" s="1"/>
  <c r="AF495" i="1"/>
  <c r="AA769" i="1"/>
  <c r="AB769" i="1"/>
  <c r="AF769" i="1"/>
  <c r="AB972" i="1"/>
  <c r="AD972" i="1" s="1"/>
  <c r="AA972" i="1"/>
  <c r="AF972" i="1"/>
  <c r="AF466" i="1"/>
  <c r="AB466" i="1"/>
  <c r="AD466" i="1" s="1"/>
  <c r="AA466" i="1"/>
  <c r="AB1203" i="1"/>
  <c r="AA1203" i="1"/>
  <c r="AF1203" i="1"/>
  <c r="AB1477" i="1"/>
  <c r="AF1477" i="1"/>
  <c r="AA1477" i="1"/>
  <c r="AA1740" i="1"/>
  <c r="AB1740" i="1"/>
  <c r="AD1740" i="1" s="1"/>
  <c r="AF1740" i="1"/>
  <c r="AB1859" i="1"/>
  <c r="AD1859" i="1" s="1"/>
  <c r="AA1859" i="1"/>
  <c r="AF1859" i="1"/>
  <c r="AB1666" i="1"/>
  <c r="AC1666" i="1" s="1"/>
  <c r="AA1666" i="1"/>
  <c r="AF1666" i="1"/>
  <c r="AA1809" i="1"/>
  <c r="AB1809" i="1"/>
  <c r="AD1809" i="1" s="1"/>
  <c r="AF1809" i="1"/>
  <c r="AF1479" i="1"/>
  <c r="AA1479" i="1"/>
  <c r="AB1479" i="1"/>
  <c r="AA1753" i="1"/>
  <c r="AF1753" i="1"/>
  <c r="AB1753" i="1"/>
  <c r="AD1753" i="1" s="1"/>
  <c r="AB2028" i="1"/>
  <c r="AD2028" i="1" s="1"/>
  <c r="AF2028" i="1"/>
  <c r="AA2028" i="1"/>
  <c r="AF2159" i="1"/>
  <c r="AA2159" i="1"/>
  <c r="AB2159" i="1"/>
  <c r="AD2159" i="1" s="1"/>
  <c r="AA2182" i="1"/>
  <c r="AB2182" i="1"/>
  <c r="AD2182" i="1" s="1"/>
  <c r="AF2182" i="1"/>
  <c r="AF2217" i="1"/>
  <c r="AA2217" i="1"/>
  <c r="AB2217" i="1"/>
  <c r="AA1316" i="1"/>
  <c r="AB1316" i="1"/>
  <c r="AC1316" i="1" s="1"/>
  <c r="AF1316" i="1"/>
  <c r="AF1457" i="1"/>
  <c r="AB1457" i="1"/>
  <c r="AC1457" i="1" s="1"/>
  <c r="AA1410" i="1"/>
  <c r="AB1410" i="1"/>
  <c r="AC1410" i="1" s="1"/>
  <c r="AF1410" i="1"/>
  <c r="AF2347" i="1"/>
  <c r="AA2347" i="1"/>
  <c r="AB2347" i="1"/>
  <c r="AD2347" i="1" s="1"/>
  <c r="AB619" i="1"/>
  <c r="AD619" i="1" s="1"/>
  <c r="AA619" i="1"/>
  <c r="AF619" i="1"/>
  <c r="AA891" i="1"/>
  <c r="AB891" i="1"/>
  <c r="AD891" i="1" s="1"/>
  <c r="AB1404" i="1"/>
  <c r="AC1404" i="1" s="1"/>
  <c r="AF1404" i="1"/>
  <c r="AA1404" i="1"/>
  <c r="AA1523" i="1"/>
  <c r="AF1523" i="1"/>
  <c r="AB1523" i="1"/>
  <c r="AC1523" i="1" s="1"/>
  <c r="AA982" i="1"/>
  <c r="AB982" i="1"/>
  <c r="AD982" i="1" s="1"/>
  <c r="AF982" i="1"/>
  <c r="AF1089" i="1"/>
  <c r="AB1089" i="1"/>
  <c r="AD1089" i="1" s="1"/>
  <c r="AA1089" i="1"/>
  <c r="AB1390" i="1"/>
  <c r="AC1390" i="1" s="1"/>
  <c r="AF1390" i="1"/>
  <c r="AA1390" i="1"/>
  <c r="AB945" i="1"/>
  <c r="AD945" i="1" s="1"/>
  <c r="AF945" i="1"/>
  <c r="AA1209" i="1"/>
  <c r="AB1209" i="1"/>
  <c r="AC1209" i="1" s="1"/>
  <c r="AA1041" i="1"/>
  <c r="AB1041" i="1"/>
  <c r="AD1041" i="1" s="1"/>
  <c r="AF1041" i="1"/>
  <c r="AA717" i="1"/>
  <c r="AF717" i="1"/>
  <c r="AB717" i="1"/>
  <c r="AF1605" i="1"/>
  <c r="AA1605" i="1"/>
  <c r="AB1605" i="1"/>
  <c r="AB1200" i="1"/>
  <c r="AA1200" i="1"/>
  <c r="AB1475" i="1"/>
  <c r="AC1475" i="1" s="1"/>
  <c r="AA1475" i="1"/>
  <c r="AF1475" i="1"/>
  <c r="AB1342" i="1"/>
  <c r="AC1342" i="1" s="1"/>
  <c r="AA1342" i="1"/>
  <c r="AF1342" i="1"/>
  <c r="AB2025" i="1"/>
  <c r="AD2025" i="1" s="1"/>
  <c r="AF2025" i="1"/>
  <c r="AA2025" i="1"/>
  <c r="AF1077" i="1"/>
  <c r="AB1077" i="1"/>
  <c r="AA1077" i="1"/>
  <c r="R2200" i="1"/>
  <c r="N2200" i="1"/>
  <c r="P2200" i="1" s="1"/>
  <c r="M2200" i="1"/>
  <c r="M2092" i="1"/>
  <c r="N2092" i="1"/>
  <c r="P2092" i="1" s="1"/>
  <c r="R2092" i="1"/>
  <c r="N1844" i="1"/>
  <c r="P1844" i="1" s="1"/>
  <c r="R1844" i="1"/>
  <c r="N979" i="1"/>
  <c r="P979" i="1" s="1"/>
  <c r="M979" i="1"/>
  <c r="R979" i="1"/>
  <c r="N451" i="1"/>
  <c r="P451" i="1" s="1"/>
  <c r="R451" i="1"/>
  <c r="R1471" i="1"/>
  <c r="N1471" i="1"/>
  <c r="M1471" i="1"/>
  <c r="N1304" i="1"/>
  <c r="O1304" i="1" s="1"/>
  <c r="R1304" i="1"/>
  <c r="M1304" i="1"/>
  <c r="R2212" i="1"/>
  <c r="M2212" i="1"/>
  <c r="N2212" i="1"/>
  <c r="P2212" i="1" s="1"/>
  <c r="R2128" i="1"/>
  <c r="M2128" i="1"/>
  <c r="R1021" i="1"/>
  <c r="N1021" i="1"/>
  <c r="M1021" i="1"/>
  <c r="R1098" i="1"/>
  <c r="M1098" i="1"/>
  <c r="N1098" i="1"/>
  <c r="P1098" i="1" s="1"/>
  <c r="M1694" i="1"/>
  <c r="R1694" i="1"/>
  <c r="N1694" i="1"/>
  <c r="O1694" i="1" s="1"/>
  <c r="R1671" i="1"/>
  <c r="M1671" i="1"/>
  <c r="N1671" i="1"/>
  <c r="O1671" i="1" s="1"/>
  <c r="M1374" i="1"/>
  <c r="N1374" i="1"/>
  <c r="R1374" i="1"/>
  <c r="R1978" i="1"/>
  <c r="N1978" i="1"/>
  <c r="P1978" i="1" s="1"/>
  <c r="M1978" i="1"/>
  <c r="R1088" i="1"/>
  <c r="N1088" i="1"/>
  <c r="P1088" i="1" s="1"/>
  <c r="M1088" i="1"/>
  <c r="R1697" i="1"/>
  <c r="M1697" i="1"/>
  <c r="N1697" i="1"/>
  <c r="O1697" i="1" s="1"/>
  <c r="N1562" i="1"/>
  <c r="R1562" i="1"/>
  <c r="M1562" i="1"/>
  <c r="R1289" i="1"/>
  <c r="N1289" i="1"/>
  <c r="O1289" i="1" s="1"/>
  <c r="M1289" i="1"/>
  <c r="M1524" i="1"/>
  <c r="R1524" i="1"/>
  <c r="N1524" i="1"/>
  <c r="O1524" i="1" s="1"/>
  <c r="M847" i="1"/>
  <c r="N847" i="1"/>
  <c r="R847" i="1"/>
  <c r="N1277" i="1"/>
  <c r="M1277" i="1"/>
  <c r="R1277" i="1"/>
  <c r="N1178" i="1"/>
  <c r="P1178" i="1" s="1"/>
  <c r="M1178" i="1"/>
  <c r="R1178" i="1"/>
  <c r="R1167" i="1"/>
  <c r="M1167" i="1"/>
  <c r="N1167" i="1"/>
  <c r="R1477" i="1"/>
  <c r="N1477" i="1"/>
  <c r="R829" i="1"/>
  <c r="N829" i="1"/>
  <c r="P829" i="1" s="1"/>
  <c r="N1265" i="1"/>
  <c r="M1265" i="1"/>
  <c r="R1265" i="1"/>
  <c r="R1081" i="1"/>
  <c r="M1081" i="1"/>
  <c r="N1081" i="1"/>
  <c r="P1081" i="1" s="1"/>
  <c r="M1129" i="1"/>
  <c r="N1129" i="1"/>
  <c r="R1129" i="1"/>
  <c r="M1110" i="1"/>
  <c r="N1110" i="1"/>
  <c r="P1110" i="1" s="1"/>
  <c r="R1110" i="1"/>
  <c r="M612" i="1"/>
  <c r="N612" i="1"/>
  <c r="P612" i="1" s="1"/>
  <c r="R612" i="1"/>
  <c r="R869" i="1"/>
  <c r="M869" i="1"/>
  <c r="N869" i="1"/>
  <c r="P869" i="1" s="1"/>
  <c r="M884" i="1"/>
  <c r="R884" i="1"/>
  <c r="N884" i="1"/>
  <c r="M1083" i="1"/>
  <c r="N1083" i="1"/>
  <c r="P1083" i="1" s="1"/>
  <c r="R1083" i="1"/>
  <c r="M1063" i="1"/>
  <c r="O1063" i="1" s="1"/>
  <c r="R1063" i="1"/>
  <c r="M769" i="1"/>
  <c r="N769" i="1"/>
  <c r="R769" i="1"/>
  <c r="R1044" i="1"/>
  <c r="N1044" i="1"/>
  <c r="P1044" i="1" s="1"/>
  <c r="M1044" i="1"/>
  <c r="M563" i="1"/>
  <c r="N563" i="1"/>
  <c r="R845" i="1"/>
  <c r="N845" i="1"/>
  <c r="N666" i="1"/>
  <c r="M666" i="1"/>
  <c r="R666" i="1"/>
  <c r="R959" i="1"/>
  <c r="M959" i="1"/>
  <c r="N959" i="1"/>
  <c r="R980" i="1"/>
  <c r="N980" i="1"/>
  <c r="P980" i="1" s="1"/>
  <c r="M980" i="1"/>
  <c r="R534" i="1"/>
  <c r="M534" i="1"/>
  <c r="N534" i="1"/>
  <c r="P534" i="1" s="1"/>
  <c r="M833" i="1"/>
  <c r="N833" i="1"/>
  <c r="P833" i="1" s="1"/>
  <c r="R833" i="1"/>
  <c r="R2390" i="1"/>
  <c r="M2390" i="1"/>
  <c r="N2390" i="1"/>
  <c r="R2294" i="1"/>
  <c r="M2294" i="1"/>
  <c r="O2294" i="1" s="1"/>
  <c r="R2347" i="1"/>
  <c r="N2347" i="1"/>
  <c r="M2347" i="1"/>
  <c r="R1307" i="1"/>
  <c r="M1307" i="1"/>
  <c r="N1307" i="1"/>
  <c r="O1307" i="1" s="1"/>
  <c r="R684" i="1"/>
  <c r="M684" i="1"/>
  <c r="N684" i="1"/>
  <c r="P684" i="1" s="1"/>
  <c r="R2108" i="1"/>
  <c r="N2108" i="1"/>
  <c r="R1260" i="1"/>
  <c r="M1260" i="1"/>
  <c r="N1260" i="1"/>
  <c r="N1482" i="1"/>
  <c r="P1482" i="1" s="1"/>
  <c r="R1482" i="1"/>
  <c r="N1821" i="1"/>
  <c r="P1821" i="1" s="1"/>
  <c r="R1821" i="1"/>
  <c r="N1892" i="1"/>
  <c r="P1892" i="1" s="1"/>
  <c r="M1892" i="1"/>
  <c r="R2130" i="1"/>
  <c r="M2130" i="1"/>
  <c r="O2130" i="1" s="1"/>
  <c r="N1591" i="1"/>
  <c r="O1591" i="1" s="1"/>
  <c r="M1591" i="1"/>
  <c r="R1591" i="1"/>
  <c r="R1038" i="1"/>
  <c r="M1038" i="1"/>
  <c r="N1038" i="1"/>
  <c r="P1038" i="1" s="1"/>
  <c r="R1863" i="1"/>
  <c r="N1863" i="1"/>
  <c r="P1863" i="1" s="1"/>
  <c r="M1863" i="1"/>
  <c r="R806" i="1"/>
  <c r="N806" i="1"/>
  <c r="O806" i="1" s="1"/>
  <c r="R1490" i="1"/>
  <c r="M1490" i="1"/>
  <c r="N1490" i="1"/>
  <c r="O1490" i="1" s="1"/>
  <c r="N952" i="1"/>
  <c r="P952" i="1" s="1"/>
  <c r="M952" i="1"/>
  <c r="R952" i="1"/>
  <c r="N2210" i="1"/>
  <c r="O2210" i="1" s="1"/>
  <c r="R2210" i="1"/>
  <c r="R1086" i="1"/>
  <c r="M1086" i="1"/>
  <c r="N1086" i="1"/>
  <c r="M2011" i="1"/>
  <c r="N2011" i="1"/>
  <c r="R2011" i="1"/>
  <c r="R746" i="1"/>
  <c r="N746" i="1"/>
  <c r="P746" i="1" s="1"/>
  <c r="M746" i="1"/>
  <c r="R818" i="1"/>
  <c r="M818" i="1"/>
  <c r="N818" i="1"/>
  <c r="R1681" i="1"/>
  <c r="N1681" i="1"/>
  <c r="O1681" i="1" s="1"/>
  <c r="M1681" i="1"/>
  <c r="R1142" i="1"/>
  <c r="N1142" i="1"/>
  <c r="P1142" i="1" s="1"/>
  <c r="M2413" i="1"/>
  <c r="R2413" i="1"/>
  <c r="N2413" i="1"/>
  <c r="P2413" i="1" s="1"/>
  <c r="M1311" i="1"/>
  <c r="N1311" i="1"/>
  <c r="O1311" i="1" s="1"/>
  <c r="R1311" i="1"/>
  <c r="R486" i="1"/>
  <c r="M486" i="1"/>
  <c r="O486" i="1" s="1"/>
  <c r="M689" i="1"/>
  <c r="R689" i="1"/>
  <c r="N689" i="1"/>
  <c r="R1271" i="1"/>
  <c r="N1271" i="1"/>
  <c r="O1271" i="1" s="1"/>
  <c r="M1271" i="1"/>
  <c r="M1871" i="1"/>
  <c r="N1871" i="1"/>
  <c r="R1871" i="1"/>
  <c r="N1332" i="1"/>
  <c r="R1332" i="1"/>
  <c r="M1332" i="1"/>
  <c r="N723" i="1"/>
  <c r="P723" i="1" s="1"/>
  <c r="R723" i="1"/>
  <c r="M723" i="1"/>
  <c r="M1535" i="1"/>
  <c r="R1535" i="1"/>
  <c r="N1535" i="1"/>
  <c r="O1535" i="1" s="1"/>
  <c r="R703" i="1"/>
  <c r="M703" i="1"/>
  <c r="N703" i="1"/>
  <c r="P703" i="1" s="1"/>
  <c r="R1013" i="1"/>
  <c r="M1013" i="1"/>
  <c r="O1013" i="1" s="1"/>
  <c r="M2050" i="1"/>
  <c r="N2050" i="1"/>
  <c r="P2050" i="1" s="1"/>
  <c r="R2050" i="1"/>
  <c r="N1439" i="1"/>
  <c r="O1439" i="1" s="1"/>
  <c r="M1439" i="1"/>
  <c r="R1439" i="1"/>
  <c r="R900" i="1"/>
  <c r="M900" i="1"/>
  <c r="N900" i="1"/>
  <c r="N1034" i="1"/>
  <c r="M1034" i="1"/>
  <c r="R1034" i="1"/>
  <c r="R1852" i="1"/>
  <c r="M1852" i="1"/>
  <c r="N1852" i="1"/>
  <c r="R580" i="1"/>
  <c r="M580" i="1"/>
  <c r="N580" i="1"/>
  <c r="P580" i="1" s="1"/>
  <c r="M683" i="1"/>
  <c r="N683" i="1"/>
  <c r="P683" i="1" s="1"/>
  <c r="R683" i="1"/>
  <c r="N1630" i="1"/>
  <c r="O1630" i="1" s="1"/>
  <c r="M1630" i="1"/>
  <c r="R1630" i="1"/>
  <c r="M1091" i="1"/>
  <c r="N1091" i="1"/>
  <c r="P1091" i="1" s="1"/>
  <c r="N2353" i="1"/>
  <c r="P2353" i="1" s="1"/>
  <c r="R2353" i="1"/>
  <c r="M2353" i="1"/>
  <c r="N1259" i="1"/>
  <c r="O1259" i="1" s="1"/>
  <c r="R1259" i="1"/>
  <c r="M557" i="1"/>
  <c r="N557" i="1"/>
  <c r="R557" i="1"/>
  <c r="R975" i="1"/>
  <c r="M975" i="1"/>
  <c r="N975" i="1"/>
  <c r="P975" i="1" s="1"/>
  <c r="R1078" i="1"/>
  <c r="N1078" i="1"/>
  <c r="P1078" i="1" s="1"/>
  <c r="M1078" i="1"/>
  <c r="R1148" i="1"/>
  <c r="M1148" i="1"/>
  <c r="N1148" i="1"/>
  <c r="P1148" i="1" s="1"/>
  <c r="N1819" i="1"/>
  <c r="P1819" i="1" s="1"/>
  <c r="M1819" i="1"/>
  <c r="R1819" i="1"/>
  <c r="R1280" i="1"/>
  <c r="N1280" i="1"/>
  <c r="O1280" i="1" s="1"/>
  <c r="M1280" i="1"/>
  <c r="R656" i="1"/>
  <c r="N656" i="1"/>
  <c r="P656" i="1" s="1"/>
  <c r="M656" i="1"/>
  <c r="M1484" i="1"/>
  <c r="N1484" i="1"/>
  <c r="O1484" i="1" s="1"/>
  <c r="R1484" i="1"/>
  <c r="M660" i="1"/>
  <c r="R660" i="1"/>
  <c r="N660" i="1"/>
  <c r="P660" i="1" s="1"/>
  <c r="R977" i="1"/>
  <c r="N977" i="1"/>
  <c r="M977" i="1"/>
  <c r="R932" i="1"/>
  <c r="N932" i="1"/>
  <c r="P932" i="1" s="1"/>
  <c r="M932" i="1"/>
  <c r="N2241" i="1"/>
  <c r="P2241" i="1" s="1"/>
  <c r="M2241" i="1"/>
  <c r="R2241" i="1"/>
  <c r="R1972" i="1"/>
  <c r="M1972" i="1"/>
  <c r="N1972" i="1"/>
  <c r="P1972" i="1" s="1"/>
  <c r="R472" i="1"/>
  <c r="M472" i="1"/>
  <c r="N472" i="1"/>
  <c r="P472" i="1" s="1"/>
  <c r="M600" i="1"/>
  <c r="N600" i="1"/>
  <c r="R600" i="1"/>
  <c r="N621" i="1"/>
  <c r="R621" i="1"/>
  <c r="M621" i="1"/>
  <c r="R821" i="1"/>
  <c r="N821" i="1"/>
  <c r="M821" i="1"/>
  <c r="R447" i="1"/>
  <c r="M447" i="1"/>
  <c r="N447" i="1"/>
  <c r="P447" i="1" s="1"/>
  <c r="R1104" i="1"/>
  <c r="N1104" i="1"/>
  <c r="P1104" i="1" s="1"/>
  <c r="M1104" i="1"/>
  <c r="N1041" i="1"/>
  <c r="P1041" i="1" s="1"/>
  <c r="M1041" i="1"/>
  <c r="R1041" i="1"/>
  <c r="R1241" i="1"/>
  <c r="N1241" i="1"/>
  <c r="M1241" i="1"/>
  <c r="M963" i="1"/>
  <c r="N963" i="1"/>
  <c r="R963" i="1"/>
  <c r="M907" i="1"/>
  <c r="N907" i="1"/>
  <c r="R907" i="1"/>
  <c r="R1608" i="1"/>
  <c r="M1608" i="1"/>
  <c r="N1608" i="1"/>
  <c r="O1608" i="1" s="1"/>
  <c r="R1461" i="1"/>
  <c r="N1461" i="1"/>
  <c r="M1461" i="1"/>
  <c r="R1661" i="1"/>
  <c r="M1661" i="1"/>
  <c r="N1661" i="1"/>
  <c r="O1661" i="1" s="1"/>
  <c r="R1983" i="1"/>
  <c r="N1983" i="1"/>
  <c r="O1983" i="1" s="1"/>
  <c r="N1756" i="1"/>
  <c r="M1756" i="1"/>
  <c r="R1756" i="1"/>
  <c r="N2431" i="1"/>
  <c r="P2431" i="1" s="1"/>
  <c r="R2431" i="1"/>
  <c r="M2431" i="1"/>
  <c r="N2169" i="1"/>
  <c r="R2169" i="1"/>
  <c r="M2169" i="1"/>
  <c r="R2369" i="1"/>
  <c r="N2369" i="1"/>
  <c r="P2369" i="1" s="1"/>
  <c r="M2369" i="1"/>
  <c r="N641" i="1"/>
  <c r="R641" i="1"/>
  <c r="M641" i="1"/>
  <c r="R474" i="1"/>
  <c r="N474" i="1"/>
  <c r="P474" i="1" s="1"/>
  <c r="M474" i="1"/>
  <c r="M888" i="1"/>
  <c r="N888" i="1"/>
  <c r="P888" i="1" s="1"/>
  <c r="R888" i="1"/>
  <c r="R861" i="1"/>
  <c r="M861" i="1"/>
  <c r="O861" i="1" s="1"/>
  <c r="M1061" i="1"/>
  <c r="R1061" i="1"/>
  <c r="N1061" i="1"/>
  <c r="R696" i="1"/>
  <c r="M696" i="1"/>
  <c r="N696" i="1"/>
  <c r="P696" i="1" s="1"/>
  <c r="R691" i="1"/>
  <c r="M691" i="1"/>
  <c r="N691" i="1"/>
  <c r="P691" i="1" s="1"/>
  <c r="M1392" i="1"/>
  <c r="N1392" i="1"/>
  <c r="O1392" i="1" s="1"/>
  <c r="R1392" i="1"/>
  <c r="N1281" i="1"/>
  <c r="O1281" i="1" s="1"/>
  <c r="M1281" i="1"/>
  <c r="R1281" i="1"/>
  <c r="N1481" i="1"/>
  <c r="O1481" i="1" s="1"/>
  <c r="M1481" i="1"/>
  <c r="R1724" i="1"/>
  <c r="N1724" i="1"/>
  <c r="M1724" i="1"/>
  <c r="N1540" i="1"/>
  <c r="O1540" i="1" s="1"/>
  <c r="R1540" i="1"/>
  <c r="M1540" i="1"/>
  <c r="M2240" i="1"/>
  <c r="N2240" i="1"/>
  <c r="P2240" i="1" s="1"/>
  <c r="M1989" i="1"/>
  <c r="R1989" i="1"/>
  <c r="N1989" i="1"/>
  <c r="P1989" i="1" s="1"/>
  <c r="R2189" i="1"/>
  <c r="M2189" i="1"/>
  <c r="N2189" i="1"/>
  <c r="R461" i="1"/>
  <c r="N461" i="1"/>
  <c r="M461" i="1"/>
  <c r="N555" i="1"/>
  <c r="M555" i="1"/>
  <c r="R1914" i="1"/>
  <c r="M1914" i="1"/>
  <c r="N1914" i="1"/>
  <c r="P1914" i="1" s="1"/>
  <c r="R2383" i="1"/>
  <c r="N2383" i="1"/>
  <c r="P2383" i="1" s="1"/>
  <c r="M2383" i="1"/>
  <c r="R2121" i="1"/>
  <c r="N2121" i="1"/>
  <c r="M2121" i="1"/>
  <c r="R2321" i="1"/>
  <c r="N2321" i="1"/>
  <c r="M2321" i="1"/>
  <c r="M593" i="1"/>
  <c r="N593" i="1"/>
  <c r="P593" i="1" s="1"/>
  <c r="AA1807" i="1"/>
  <c r="AB1807" i="1"/>
  <c r="AD1807" i="1" s="1"/>
  <c r="AA1577" i="1"/>
  <c r="AF1577" i="1"/>
  <c r="AB1577" i="1"/>
  <c r="AA1756" i="1"/>
  <c r="AB1756" i="1"/>
  <c r="AD1756" i="1" s="1"/>
  <c r="AF1756" i="1"/>
  <c r="AB1850" i="1"/>
  <c r="AD1850" i="1" s="1"/>
  <c r="AA1850" i="1"/>
  <c r="AF1850" i="1"/>
  <c r="AA2103" i="1"/>
  <c r="AF2103" i="1"/>
  <c r="AB2103" i="1"/>
  <c r="AD2103" i="1" s="1"/>
  <c r="AB824" i="1"/>
  <c r="AA824" i="1"/>
  <c r="AA2368" i="1"/>
  <c r="AB2368" i="1"/>
  <c r="AD2368" i="1" s="1"/>
  <c r="AF2368" i="1"/>
  <c r="AB1768" i="1"/>
  <c r="AD1768" i="1" s="1"/>
  <c r="AA1768" i="1"/>
  <c r="AF1768" i="1"/>
  <c r="AB1327" i="1"/>
  <c r="AC1327" i="1" s="1"/>
  <c r="AA1327" i="1"/>
  <c r="AF1327" i="1"/>
  <c r="AB830" i="1"/>
  <c r="AD830" i="1" s="1"/>
  <c r="AF830" i="1"/>
  <c r="AA830" i="1"/>
  <c r="AA1382" i="1"/>
  <c r="AB1382" i="1"/>
  <c r="AC1382" i="1" s="1"/>
  <c r="AF1382" i="1"/>
  <c r="AA2200" i="1"/>
  <c r="AF2200" i="1"/>
  <c r="AB2200" i="1"/>
  <c r="AD2200" i="1" s="1"/>
  <c r="AF1351" i="1"/>
  <c r="AB1351" i="1"/>
  <c r="AA1351" i="1"/>
  <c r="AF1409" i="1"/>
  <c r="AA1409" i="1"/>
  <c r="AB1409" i="1"/>
  <c r="AB458" i="1"/>
  <c r="AF458" i="1"/>
  <c r="AA458" i="1"/>
  <c r="AA2390" i="1"/>
  <c r="AB2390" i="1"/>
  <c r="AD2390" i="1" s="1"/>
  <c r="AF2390" i="1"/>
  <c r="AB1007" i="1"/>
  <c r="AD1007" i="1" s="1"/>
  <c r="AF1007" i="1"/>
  <c r="AA1770" i="1"/>
  <c r="AB1770" i="1"/>
  <c r="AD1770" i="1" s="1"/>
  <c r="AF1770" i="1"/>
  <c r="AA1952" i="1"/>
  <c r="AB1952" i="1"/>
  <c r="AD1952" i="1" s="1"/>
  <c r="AF1952" i="1"/>
  <c r="AA988" i="1"/>
  <c r="AB988" i="1"/>
  <c r="AF988" i="1"/>
  <c r="AA1848" i="1"/>
  <c r="AC1848" i="1" s="1"/>
  <c r="AF1848" i="1"/>
  <c r="AA1562" i="1"/>
  <c r="AF1562" i="1"/>
  <c r="AB1562" i="1"/>
  <c r="AC1562" i="1" s="1"/>
  <c r="AA2392" i="1"/>
  <c r="AB2392" i="1"/>
  <c r="AD2392" i="1" s="1"/>
  <c r="AF2392" i="1"/>
  <c r="AA1820" i="1"/>
  <c r="AF1820" i="1"/>
  <c r="AB1820" i="1"/>
  <c r="AD1820" i="1" s="1"/>
  <c r="AA1153" i="1"/>
  <c r="AC1153" i="1" s="1"/>
  <c r="AF1153" i="1"/>
  <c r="AB2346" i="1"/>
  <c r="AD2346" i="1" s="1"/>
  <c r="AF2346" i="1"/>
  <c r="AA2346" i="1"/>
  <c r="AF1902" i="1"/>
  <c r="AA1902" i="1"/>
  <c r="AB1902" i="1"/>
  <c r="AD1902" i="1" s="1"/>
  <c r="AA2284" i="1"/>
  <c r="AB2284" i="1"/>
  <c r="AD2284" i="1" s="1"/>
  <c r="AF2284" i="1"/>
  <c r="AB2130" i="1"/>
  <c r="AA2130" i="1"/>
  <c r="AF2130" i="1"/>
  <c r="AB1487" i="1"/>
  <c r="AA1487" i="1"/>
  <c r="AF1487" i="1"/>
  <c r="AB1100" i="1"/>
  <c r="AD1100" i="1" s="1"/>
  <c r="AF1100" i="1"/>
  <c r="AF2180" i="1"/>
  <c r="AA2180" i="1"/>
  <c r="AB2180" i="1"/>
  <c r="AD2180" i="1" s="1"/>
  <c r="AB607" i="1"/>
  <c r="AF607" i="1"/>
  <c r="AA607" i="1"/>
  <c r="AB1682" i="1"/>
  <c r="AC1682" i="1" s="1"/>
  <c r="AF1682" i="1"/>
  <c r="AA1682" i="1"/>
  <c r="AB1040" i="1"/>
  <c r="AD1040" i="1" s="1"/>
  <c r="AF1040" i="1"/>
  <c r="AA1040" i="1"/>
  <c r="AA724" i="1"/>
  <c r="AB724" i="1"/>
  <c r="AF724" i="1"/>
  <c r="AA1054" i="1"/>
  <c r="AB1054" i="1"/>
  <c r="AD1054" i="1" s="1"/>
  <c r="AF1078" i="1"/>
  <c r="AB1078" i="1"/>
  <c r="AD1078" i="1" s="1"/>
  <c r="AA1078" i="1"/>
  <c r="AA1961" i="1"/>
  <c r="AB1961" i="1"/>
  <c r="AD1961" i="1" s="1"/>
  <c r="AF1961" i="1"/>
  <c r="AB700" i="1"/>
  <c r="AD700" i="1" s="1"/>
  <c r="AF700" i="1"/>
  <c r="AA700" i="1"/>
  <c r="AF2165" i="1"/>
  <c r="AA2165" i="1"/>
  <c r="AB2165" i="1"/>
  <c r="AD2165" i="1" s="1"/>
  <c r="AB1839" i="1"/>
  <c r="AD1839" i="1" s="1"/>
  <c r="AF1839" i="1"/>
  <c r="AA1839" i="1"/>
  <c r="AF1262" i="1"/>
  <c r="AB1262" i="1"/>
  <c r="AC1262" i="1" s="1"/>
  <c r="AA1262" i="1"/>
  <c r="AA1937" i="1"/>
  <c r="AB1937" i="1"/>
  <c r="AD1937" i="1" s="1"/>
  <c r="AF1937" i="1"/>
  <c r="AA1697" i="1"/>
  <c r="AB1697" i="1"/>
  <c r="AF1697" i="1"/>
  <c r="N1270" i="1"/>
  <c r="O1270" i="1" s="1"/>
  <c r="M1270" i="1"/>
  <c r="R1270" i="1"/>
  <c r="N2128" i="1"/>
  <c r="AF493" i="1"/>
  <c r="AF891" i="1"/>
  <c r="R1213" i="1"/>
  <c r="M1213" i="1"/>
  <c r="N1213" i="1"/>
  <c r="R2343" i="1"/>
  <c r="AA945" i="1"/>
  <c r="N1376" i="1"/>
  <c r="P1376" i="1" s="1"/>
  <c r="AF1091" i="1"/>
  <c r="AB2221" i="1"/>
  <c r="AD2221" i="1" s="1"/>
  <c r="AF938" i="1"/>
  <c r="R690" i="1"/>
  <c r="M829" i="1"/>
  <c r="M2108" i="1"/>
  <c r="M1844" i="1"/>
  <c r="M671" i="1"/>
  <c r="AB1091" i="1"/>
  <c r="AC1091" i="1" s="1"/>
  <c r="AA938" i="1"/>
  <c r="AC938" i="1" s="1"/>
  <c r="M1357" i="1"/>
  <c r="N1357" i="1"/>
  <c r="O1357" i="1" s="1"/>
  <c r="M1841" i="1"/>
  <c r="M1234" i="1"/>
  <c r="P1234" i="1" s="1"/>
  <c r="N1518" i="1"/>
  <c r="O1518" i="1" s="1"/>
  <c r="R2280" i="1"/>
  <c r="R2235" i="1"/>
  <c r="R2409" i="1"/>
  <c r="AB1993" i="1"/>
  <c r="AD1993" i="1" s="1"/>
  <c r="AF2258" i="1"/>
  <c r="AA783" i="1"/>
  <c r="AB1326" i="1"/>
  <c r="AC1326" i="1" s="1"/>
  <c r="N1003" i="1"/>
  <c r="O1003" i="1" s="1"/>
  <c r="R1442" i="1"/>
  <c r="R1751" i="1"/>
  <c r="R1095" i="1"/>
  <c r="AF1101" i="1"/>
  <c r="AB1365" i="1"/>
  <c r="AB2229" i="1"/>
  <c r="AD2229" i="1" s="1"/>
  <c r="AB1270" i="1"/>
  <c r="AC1270" i="1" s="1"/>
  <c r="AF647" i="1"/>
  <c r="AB839" i="1"/>
  <c r="AD839" i="1" s="1"/>
  <c r="AA1103" i="1"/>
  <c r="AC1103" i="1" s="1"/>
  <c r="AA2243" i="1"/>
  <c r="AA541" i="1"/>
  <c r="AF2365" i="1"/>
  <c r="AF1712" i="1"/>
  <c r="AA2366" i="1"/>
  <c r="AC2366" i="1" s="1"/>
  <c r="AA1613" i="1"/>
  <c r="AA1326" i="1"/>
  <c r="AF876" i="1"/>
  <c r="AA876" i="1"/>
  <c r="AB1138" i="1"/>
  <c r="AD1138" i="1" s="1"/>
  <c r="AA1138" i="1"/>
  <c r="R1970" i="1"/>
  <c r="N1970" i="1"/>
  <c r="AA1550" i="1"/>
  <c r="AB1550" i="1"/>
  <c r="AB2062" i="1"/>
  <c r="AD2062" i="1" s="1"/>
  <c r="AF2062" i="1"/>
  <c r="AB1183" i="1"/>
  <c r="AC1183" i="1" s="1"/>
  <c r="AF1183" i="1"/>
  <c r="AB596" i="1"/>
  <c r="AA596" i="1"/>
  <c r="AA704" i="1"/>
  <c r="AC704" i="1" s="1"/>
  <c r="AF704" i="1"/>
  <c r="AB1027" i="1"/>
  <c r="AD1027" i="1" s="1"/>
  <c r="AF1027" i="1"/>
  <c r="AF2030" i="1"/>
  <c r="AA2030" i="1"/>
  <c r="AC2030" i="1" s="1"/>
  <c r="AF666" i="1"/>
  <c r="AB666" i="1"/>
  <c r="AC666" i="1" s="1"/>
  <c r="AA2135" i="1"/>
  <c r="AB2135" i="1"/>
  <c r="AD2135" i="1" s="1"/>
  <c r="AF2033" i="1"/>
  <c r="AB2033" i="1"/>
  <c r="M1890" i="1"/>
  <c r="N1890" i="1"/>
  <c r="P1890" i="1" s="1"/>
  <c r="AB1096" i="1"/>
  <c r="AD1096" i="1" s="1"/>
  <c r="AF1096" i="1"/>
  <c r="M2341" i="1"/>
  <c r="R2341" i="1"/>
  <c r="AA1951" i="1"/>
  <c r="AB1951" i="1"/>
  <c r="AD1951" i="1" s="1"/>
  <c r="AF2092" i="1"/>
  <c r="AB2092" i="1"/>
  <c r="AD2092" i="1" s="1"/>
  <c r="AA2293" i="1"/>
  <c r="AB2293" i="1"/>
  <c r="AD2293" i="1" s="1"/>
  <c r="R1678" i="1"/>
  <c r="N1678" i="1"/>
  <c r="O1678" i="1" s="1"/>
  <c r="AB983" i="1"/>
  <c r="AD983" i="1" s="1"/>
  <c r="AA983" i="1"/>
  <c r="AB1471" i="1"/>
  <c r="AF1471" i="1"/>
  <c r="AA998" i="1"/>
  <c r="AB998" i="1"/>
  <c r="AD998" i="1" s="1"/>
  <c r="AA1230" i="1"/>
  <c r="AF1230" i="1"/>
  <c r="AF2190" i="1"/>
  <c r="AA2190" i="1"/>
  <c r="AC2190" i="1" s="1"/>
  <c r="AB1190" i="1"/>
  <c r="AC1190" i="1" s="1"/>
  <c r="AF1190" i="1"/>
  <c r="AA1338" i="1"/>
  <c r="AB1338" i="1"/>
  <c r="AA1723" i="1"/>
  <c r="AC1723" i="1" s="1"/>
  <c r="AF1723" i="1"/>
  <c r="AA1774" i="1"/>
  <c r="AC1774" i="1" s="1"/>
  <c r="AF1774" i="1"/>
  <c r="AB1381" i="1"/>
  <c r="AD1381" i="1" s="1"/>
  <c r="AF1381" i="1"/>
  <c r="AB1644" i="1"/>
  <c r="AC1644" i="1" s="1"/>
  <c r="AF1644" i="1"/>
  <c r="AA1498" i="1"/>
  <c r="AB1498" i="1"/>
  <c r="AB2091" i="1"/>
  <c r="AD2091" i="1" s="1"/>
  <c r="AA2091" i="1"/>
  <c r="AA2122" i="1"/>
  <c r="AF2122" i="1"/>
  <c r="AA2367" i="1"/>
  <c r="AB2367" i="1"/>
  <c r="AD2367" i="1" s="1"/>
  <c r="AA639" i="1"/>
  <c r="AB639" i="1"/>
  <c r="AA1897" i="1"/>
  <c r="AC1897" i="1" s="1"/>
  <c r="AF1897" i="1"/>
  <c r="AA2172" i="1"/>
  <c r="AC2172" i="1" s="1"/>
  <c r="AF2172" i="1"/>
  <c r="AA2315" i="1"/>
  <c r="AB2315" i="1"/>
  <c r="AD2315" i="1" s="1"/>
  <c r="AB521" i="1"/>
  <c r="AC521" i="1" s="1"/>
  <c r="AF521" i="1"/>
  <c r="AA558" i="1"/>
  <c r="AC558" i="1" s="1"/>
  <c r="AF558" i="1"/>
  <c r="AA763" i="1"/>
  <c r="AC763" i="1" s="1"/>
  <c r="AF763" i="1"/>
  <c r="AA1035" i="1"/>
  <c r="AC1035" i="1" s="1"/>
  <c r="AF1035" i="1"/>
  <c r="AB1679" i="1"/>
  <c r="AC1679" i="1" s="1"/>
  <c r="AF1679" i="1"/>
  <c r="AA1521" i="1"/>
  <c r="AB1521" i="1"/>
  <c r="AF1749" i="1"/>
  <c r="AB1749" i="1"/>
  <c r="AC1749" i="1" s="1"/>
  <c r="AA2169" i="1"/>
  <c r="AB2169" i="1"/>
  <c r="AD2169" i="1" s="1"/>
  <c r="M1189" i="1"/>
  <c r="N1189" i="1"/>
  <c r="R2417" i="1"/>
  <c r="M2417" i="1"/>
  <c r="O2417" i="1" s="1"/>
  <c r="R1748" i="1"/>
  <c r="N1748" i="1"/>
  <c r="P1748" i="1" s="1"/>
  <c r="R2303" i="1"/>
  <c r="N2303" i="1"/>
  <c r="O2303" i="1" s="1"/>
  <c r="R1945" i="1"/>
  <c r="N1945" i="1"/>
  <c r="P1945" i="1" s="1"/>
  <c r="R1959" i="1"/>
  <c r="N1959" i="1"/>
  <c r="P1959" i="1" s="1"/>
  <c r="R1711" i="1"/>
  <c r="M1711" i="1"/>
  <c r="O1711" i="1" s="1"/>
  <c r="R800" i="1"/>
  <c r="N800" i="1"/>
  <c r="O800" i="1" s="1"/>
  <c r="R1835" i="1"/>
  <c r="M1835" i="1"/>
  <c r="O1835" i="1" s="1"/>
  <c r="R987" i="1"/>
  <c r="N987" i="1"/>
  <c r="R1520" i="1"/>
  <c r="N1520" i="1"/>
  <c r="O1520" i="1" s="1"/>
  <c r="R1705" i="1"/>
  <c r="M1705" i="1"/>
  <c r="O1705" i="1" s="1"/>
  <c r="R2330" i="1"/>
  <c r="M2330" i="1"/>
  <c r="O2330" i="1" s="1"/>
  <c r="N1331" i="1"/>
  <c r="O1331" i="1" s="1"/>
  <c r="M1331" i="1"/>
  <c r="R1628" i="1"/>
  <c r="N1628" i="1"/>
  <c r="O1628" i="1" s="1"/>
  <c r="R2422" i="1"/>
  <c r="M2422" i="1"/>
  <c r="O2422" i="1" s="1"/>
  <c r="R1549" i="1"/>
  <c r="N1549" i="1"/>
  <c r="O1549" i="1" s="1"/>
  <c r="R798" i="1"/>
  <c r="N798" i="1"/>
  <c r="P798" i="1" s="1"/>
  <c r="R2307" i="1"/>
  <c r="M2307" i="1"/>
  <c r="O2307" i="1" s="1"/>
  <c r="R1502" i="1"/>
  <c r="N1502" i="1"/>
  <c r="R2104" i="1"/>
  <c r="N2104" i="1"/>
  <c r="O2104" i="1" s="1"/>
  <c r="R1159" i="1"/>
  <c r="N1159" i="1"/>
  <c r="P1159" i="1" s="1"/>
  <c r="N1328" i="1"/>
  <c r="O1328" i="1" s="1"/>
  <c r="M1328" i="1"/>
  <c r="R1107" i="1"/>
  <c r="N1107" i="1"/>
  <c r="O1107" i="1" s="1"/>
  <c r="R1298" i="1"/>
  <c r="N1298" i="1"/>
  <c r="R1488" i="1"/>
  <c r="M1488" i="1"/>
  <c r="P1488" i="1" s="1"/>
  <c r="R495" i="1"/>
  <c r="M495" i="1"/>
  <c r="O495" i="1" s="1"/>
  <c r="R2191" i="1"/>
  <c r="N2191" i="1"/>
  <c r="P2191" i="1" s="1"/>
  <c r="R1932" i="1"/>
  <c r="N1932" i="1"/>
  <c r="O1932" i="1" s="1"/>
  <c r="R1872" i="1"/>
  <c r="N1872" i="1"/>
  <c r="P1872" i="1" s="1"/>
  <c r="AB569" i="1"/>
  <c r="AD569" i="1" s="1"/>
  <c r="AA569" i="1"/>
  <c r="AB1772" i="1"/>
  <c r="AC1772" i="1" s="1"/>
  <c r="AF1772" i="1"/>
  <c r="AA1589" i="1"/>
  <c r="AB1589" i="1"/>
  <c r="AA904" i="1"/>
  <c r="AC904" i="1" s="1"/>
  <c r="AF904" i="1"/>
  <c r="AB1794" i="1"/>
  <c r="AD1794" i="1" s="1"/>
  <c r="AF1794" i="1"/>
  <c r="AA823" i="1"/>
  <c r="AC823" i="1" s="1"/>
  <c r="AF823" i="1"/>
  <c r="AB2008" i="1"/>
  <c r="AD2008" i="1" s="1"/>
  <c r="AA2008" i="1"/>
  <c r="N944" i="1"/>
  <c r="M944" i="1"/>
  <c r="AA1892" i="1"/>
  <c r="AB1892" i="1"/>
  <c r="AD1892" i="1" s="1"/>
  <c r="AA1860" i="1"/>
  <c r="AC1860" i="1" s="1"/>
  <c r="AF1860" i="1"/>
  <c r="AA1049" i="1"/>
  <c r="AC1049" i="1" s="1"/>
  <c r="AF1049" i="1"/>
  <c r="AA1292" i="1"/>
  <c r="AB1292" i="1"/>
  <c r="AA668" i="1"/>
  <c r="AB668" i="1"/>
  <c r="AA2228" i="1"/>
  <c r="AB2228" i="1"/>
  <c r="AD2228" i="1" s="1"/>
  <c r="AF1838" i="1"/>
  <c r="AB1838" i="1"/>
  <c r="AD1838" i="1" s="1"/>
  <c r="AB1267" i="1"/>
  <c r="AC1267" i="1" s="1"/>
  <c r="AF1267" i="1"/>
  <c r="AA1800" i="1"/>
  <c r="AC1800" i="1" s="1"/>
  <c r="AF1800" i="1"/>
  <c r="AA2316" i="1"/>
  <c r="AB2316" i="1"/>
  <c r="AD2316" i="1" s="1"/>
  <c r="R2232" i="1"/>
  <c r="M2232" i="1"/>
  <c r="O2232" i="1" s="1"/>
  <c r="M2315" i="1"/>
  <c r="R2315" i="1"/>
  <c r="M2202" i="1"/>
  <c r="R2202" i="1"/>
  <c r="N779" i="1"/>
  <c r="P779" i="1" s="1"/>
  <c r="R779" i="1"/>
  <c r="R1558" i="1"/>
  <c r="M1558" i="1"/>
  <c r="N2251" i="1"/>
  <c r="P2251" i="1" s="1"/>
  <c r="R2251" i="1"/>
  <c r="M1166" i="1"/>
  <c r="R1166" i="1"/>
  <c r="R1315" i="1"/>
  <c r="M1315" i="1"/>
  <c r="M2043" i="1"/>
  <c r="R2043" i="1"/>
  <c r="M2310" i="1"/>
  <c r="R2310" i="1"/>
  <c r="N1119" i="1"/>
  <c r="P1119" i="1" s="1"/>
  <c r="R1119" i="1"/>
  <c r="AF460" i="1"/>
  <c r="AB460" i="1"/>
  <c r="AD460" i="1" s="1"/>
  <c r="AA2417" i="1"/>
  <c r="AF2417" i="1"/>
  <c r="AB1511" i="1"/>
  <c r="AC1511" i="1" s="1"/>
  <c r="AF1511" i="1"/>
  <c r="AF450" i="1"/>
  <c r="AA450" i="1"/>
  <c r="N1149" i="1"/>
  <c r="P1149" i="1" s="1"/>
  <c r="N2341" i="1"/>
  <c r="P2341" i="1" s="1"/>
  <c r="AA1037" i="1"/>
  <c r="AC1037" i="1" s="1"/>
  <c r="AA2092" i="1"/>
  <c r="AB1230" i="1"/>
  <c r="AC1230" i="1" s="1"/>
  <c r="AF2212" i="1"/>
  <c r="R519" i="1"/>
  <c r="N519" i="1"/>
  <c r="P519" i="1" s="1"/>
  <c r="AF1775" i="1"/>
  <c r="AA1775" i="1"/>
  <c r="AF1759" i="1"/>
  <c r="AA1759" i="1"/>
  <c r="AB1143" i="1"/>
  <c r="AD1143" i="1" s="1"/>
  <c r="AA1143" i="1"/>
  <c r="AB593" i="1"/>
  <c r="AD593" i="1" s="1"/>
  <c r="AF593" i="1"/>
  <c r="AA2041" i="1"/>
  <c r="AB2041" i="1"/>
  <c r="AB587" i="1"/>
  <c r="AA587" i="1"/>
  <c r="AF587" i="1"/>
  <c r="AA1646" i="1"/>
  <c r="AB1646" i="1"/>
  <c r="M846" i="1"/>
  <c r="N846" i="1"/>
  <c r="P846" i="1" s="1"/>
  <c r="N804" i="1"/>
  <c r="R804" i="1"/>
  <c r="N1355" i="1"/>
  <c r="O1355" i="1" s="1"/>
  <c r="R1355" i="1"/>
  <c r="R2361" i="1"/>
  <c r="M2361" i="1"/>
  <c r="O2361" i="1" s="1"/>
  <c r="R1683" i="1"/>
  <c r="N1683" i="1"/>
  <c r="O1683" i="1" s="1"/>
  <c r="M1979" i="1"/>
  <c r="R1979" i="1"/>
  <c r="R1470" i="1"/>
  <c r="N1470" i="1"/>
  <c r="O1470" i="1" s="1"/>
  <c r="R1356" i="1"/>
  <c r="N1356" i="1"/>
  <c r="P1356" i="1" s="1"/>
  <c r="M2036" i="1"/>
  <c r="O2036" i="1" s="1"/>
  <c r="R2036" i="1"/>
  <c r="R1686" i="1"/>
  <c r="M1686" i="1"/>
  <c r="M1695" i="1"/>
  <c r="N1695" i="1"/>
  <c r="O1695" i="1" s="1"/>
  <c r="N531" i="1"/>
  <c r="R531" i="1"/>
  <c r="R532" i="1"/>
  <c r="N532" i="1"/>
  <c r="P532" i="1" s="1"/>
  <c r="M2319" i="1"/>
  <c r="N2319" i="1"/>
  <c r="P2319" i="1" s="1"/>
  <c r="AA1890" i="1"/>
  <c r="AB1890" i="1"/>
  <c r="AD1890" i="1" s="1"/>
  <c r="AF1586" i="1"/>
  <c r="AB1586" i="1"/>
  <c r="AC1586" i="1" s="1"/>
  <c r="M1919" i="1"/>
  <c r="O1919" i="1" s="1"/>
  <c r="M1974" i="1"/>
  <c r="AF1681" i="1"/>
  <c r="AB1681" i="1"/>
  <c r="AD1681" i="1" s="1"/>
  <c r="M1935" i="1"/>
  <c r="O1935" i="1" s="1"/>
  <c r="AA2062" i="1"/>
  <c r="AA2267" i="1"/>
  <c r="AC2267" i="1" s="1"/>
  <c r="AB2401" i="1"/>
  <c r="AD2401" i="1" s="1"/>
  <c r="AA1491" i="1"/>
  <c r="AD1491" i="1" s="1"/>
  <c r="R1569" i="1"/>
  <c r="M1119" i="1"/>
  <c r="M1952" i="1"/>
  <c r="O1952" i="1" s="1"/>
  <c r="N1747" i="1"/>
  <c r="N2064" i="1"/>
  <c r="P2064" i="1" s="1"/>
  <c r="R1592" i="1"/>
  <c r="AA1822" i="1"/>
  <c r="AC1822" i="1" s="1"/>
  <c r="AF1378" i="1"/>
  <c r="AB947" i="1"/>
  <c r="AD947" i="1" s="1"/>
  <c r="AF2315" i="1"/>
  <c r="AA1560" i="1"/>
  <c r="AD1560" i="1" s="1"/>
  <c r="AA1896" i="1"/>
  <c r="AF1527" i="1"/>
  <c r="AF1995" i="1"/>
  <c r="AA1471" i="1"/>
  <c r="AA1096" i="1"/>
  <c r="AA2212" i="1"/>
  <c r="AC2212" i="1" s="1"/>
  <c r="AF832" i="1"/>
  <c r="AA841" i="1"/>
  <c r="AB841" i="1"/>
  <c r="AD841" i="1" s="1"/>
  <c r="AA1992" i="1"/>
  <c r="AF1992" i="1"/>
  <c r="AB1861" i="1"/>
  <c r="AD1861" i="1" s="1"/>
  <c r="AA1861" i="1"/>
  <c r="AB669" i="1"/>
  <c r="AD669" i="1" s="1"/>
  <c r="AA669" i="1"/>
  <c r="R2086" i="1"/>
  <c r="N2086" i="1"/>
  <c r="P2086" i="1" s="1"/>
  <c r="N1587" i="1"/>
  <c r="O1587" i="1" s="1"/>
  <c r="M1587" i="1"/>
  <c r="AA2424" i="1"/>
  <c r="AC2424" i="1" s="1"/>
  <c r="AF2424" i="1"/>
  <c r="M1747" i="1"/>
  <c r="R672" i="1"/>
  <c r="M506" i="1"/>
  <c r="M1970" i="1"/>
  <c r="R1111" i="1"/>
  <c r="N2315" i="1"/>
  <c r="P2315" i="1" s="1"/>
  <c r="M1959" i="1"/>
  <c r="AB2122" i="1"/>
  <c r="AB1378" i="1"/>
  <c r="AD1378" i="1" s="1"/>
  <c r="AF983" i="1"/>
  <c r="AB1992" i="1"/>
  <c r="AF1621" i="1"/>
  <c r="AB1527" i="1"/>
  <c r="AD1527" i="1" s="1"/>
  <c r="AA1995" i="1"/>
  <c r="AC1995" i="1" s="1"/>
  <c r="AF1220" i="1"/>
  <c r="AB1829" i="1"/>
  <c r="AD1829" i="1" s="1"/>
  <c r="AF1154" i="1"/>
  <c r="AF2238" i="1"/>
  <c r="AB2417" i="1"/>
  <c r="AD2417" i="1" s="1"/>
  <c r="AB876" i="1"/>
  <c r="AF2041" i="1"/>
  <c r="AF534" i="1"/>
  <c r="AF1865" i="1"/>
  <c r="AF1646" i="1"/>
  <c r="M1407" i="1"/>
  <c r="AF1799" i="1"/>
  <c r="AB820" i="1"/>
  <c r="AD820" i="1" s="1"/>
  <c r="AF488" i="1"/>
  <c r="AF2278" i="1"/>
  <c r="AB1799" i="1"/>
  <c r="AC1799" i="1" s="1"/>
  <c r="AA781" i="1"/>
  <c r="AA488" i="1"/>
  <c r="AC488" i="1" s="1"/>
  <c r="M2198" i="1"/>
  <c r="O2198" i="1" s="1"/>
  <c r="AF1667" i="1"/>
  <c r="AA1015" i="1"/>
  <c r="AC1015" i="1" s="1"/>
  <c r="AA2000" i="1"/>
  <c r="R1877" i="1"/>
  <c r="R1497" i="1"/>
  <c r="N1929" i="1"/>
  <c r="P1929" i="1" s="1"/>
  <c r="N2044" i="1"/>
  <c r="P2044" i="1" s="1"/>
  <c r="N1379" i="1"/>
  <c r="O1379" i="1" s="1"/>
  <c r="N1812" i="1"/>
  <c r="M934" i="1"/>
  <c r="N1211" i="1"/>
  <c r="O1211" i="1" s="1"/>
  <c r="N1558" i="1"/>
  <c r="O1558" i="1" s="1"/>
  <c r="R650" i="1"/>
  <c r="R1405" i="1"/>
  <c r="M1290" i="1"/>
  <c r="P1290" i="1" s="1"/>
  <c r="R2391" i="1"/>
  <c r="R1062" i="1"/>
  <c r="M1683" i="1"/>
  <c r="M1130" i="1"/>
  <c r="AB2181" i="1"/>
  <c r="AD2181" i="1" s="1"/>
  <c r="AF2350" i="1"/>
  <c r="AF1403" i="1"/>
  <c r="AA1511" i="1"/>
  <c r="AA1667" i="1"/>
  <c r="AD1667" i="1" s="1"/>
  <c r="AA1459" i="1"/>
  <c r="AA546" i="1"/>
  <c r="AC546" i="1" s="1"/>
  <c r="R790" i="1"/>
  <c r="M881" i="1"/>
  <c r="O881" i="1" s="1"/>
  <c r="N1877" i="1"/>
  <c r="O1877" i="1" s="1"/>
  <c r="R1521" i="1"/>
  <c r="N1953" i="1"/>
  <c r="P1953" i="1" s="1"/>
  <c r="N778" i="1"/>
  <c r="O778" i="1" s="1"/>
  <c r="R1843" i="1"/>
  <c r="M2102" i="1"/>
  <c r="R1379" i="1"/>
  <c r="M1812" i="1"/>
  <c r="N1572" i="1"/>
  <c r="O1572" i="1" s="1"/>
  <c r="N934" i="1"/>
  <c r="P934" i="1" s="1"/>
  <c r="R926" i="1"/>
  <c r="N1232" i="1"/>
  <c r="O1232" i="1" s="1"/>
  <c r="N858" i="1"/>
  <c r="P858" i="1" s="1"/>
  <c r="R1290" i="1"/>
  <c r="AA1257" i="1"/>
  <c r="AB2350" i="1"/>
  <c r="AD2350" i="1" s="1"/>
  <c r="AB1403" i="1"/>
  <c r="AD1403" i="1" s="1"/>
  <c r="AF2171" i="1"/>
  <c r="AF2040" i="1"/>
  <c r="AB1249" i="1"/>
  <c r="AC1249" i="1" s="1"/>
  <c r="AF507" i="1"/>
  <c r="AB775" i="1"/>
  <c r="AD775" i="1" s="1"/>
  <c r="AB1459" i="1"/>
  <c r="AC1459" i="1" s="1"/>
  <c r="AF1362" i="1"/>
  <c r="AA1853" i="1"/>
  <c r="M1851" i="1"/>
  <c r="O1851" i="1" s="1"/>
  <c r="AF1453" i="1"/>
  <c r="AF1867" i="1"/>
  <c r="AF546" i="1"/>
  <c r="AB1754" i="1"/>
  <c r="AD1754" i="1" s="1"/>
  <c r="R929" i="1"/>
  <c r="R1949" i="1"/>
  <c r="M681" i="1"/>
  <c r="O681" i="1" s="1"/>
  <c r="N1533" i="1"/>
  <c r="O1533" i="1" s="1"/>
  <c r="N688" i="1"/>
  <c r="P688" i="1" s="1"/>
  <c r="M560" i="1"/>
  <c r="R778" i="1"/>
  <c r="N1207" i="1"/>
  <c r="O1207" i="1" s="1"/>
  <c r="N2337" i="1"/>
  <c r="P2337" i="1" s="1"/>
  <c r="M1019" i="1"/>
  <c r="O1019" i="1" s="1"/>
  <c r="N1111" i="1"/>
  <c r="O1111" i="1" s="1"/>
  <c r="N1906" i="1"/>
  <c r="P1906" i="1" s="1"/>
  <c r="M1808" i="1"/>
  <c r="O1808" i="1" s="1"/>
  <c r="M858" i="1"/>
  <c r="AF525" i="1"/>
  <c r="AB1029" i="1"/>
  <c r="AD1029" i="1" s="1"/>
  <c r="AF1869" i="1"/>
  <c r="AF1762" i="1"/>
  <c r="AB2171" i="1"/>
  <c r="AD2171" i="1" s="1"/>
  <c r="AF984" i="1"/>
  <c r="AA2148" i="1"/>
  <c r="AB1119" i="1"/>
  <c r="AD1119" i="1" s="1"/>
  <c r="AA856" i="1"/>
  <c r="AA1673" i="1"/>
  <c r="AD1673" i="1" s="1"/>
  <c r="AF1242" i="1"/>
  <c r="AF1014" i="1"/>
  <c r="AB1362" i="1"/>
  <c r="AD1362" i="1" s="1"/>
  <c r="AB1853" i="1"/>
  <c r="AD1853" i="1" s="1"/>
  <c r="N1349" i="1"/>
  <c r="O1349" i="1" s="1"/>
  <c r="M1533" i="1"/>
  <c r="M614" i="1"/>
  <c r="R946" i="1"/>
  <c r="R1036" i="1"/>
  <c r="M526" i="1"/>
  <c r="O526" i="1" s="1"/>
  <c r="R2125" i="1"/>
  <c r="R1906" i="1"/>
  <c r="AB525" i="1"/>
  <c r="AD525" i="1" s="1"/>
  <c r="AA1029" i="1"/>
  <c r="AA478" i="1"/>
  <c r="AC478" i="1" s="1"/>
  <c r="AA1919" i="1"/>
  <c r="AC1919" i="1" s="1"/>
  <c r="AB984" i="1"/>
  <c r="AC984" i="1" s="1"/>
  <c r="AB1716" i="1"/>
  <c r="AD1716" i="1" s="1"/>
  <c r="AF1057" i="1"/>
  <c r="AA1119" i="1"/>
  <c r="AF2127" i="1"/>
  <c r="AF857" i="1"/>
  <c r="AF1421" i="1"/>
  <c r="N1529" i="1"/>
  <c r="P1529" i="1" s="1"/>
  <c r="M1886" i="1"/>
  <c r="R1587" i="1"/>
  <c r="M1470" i="1"/>
  <c r="N2161" i="1"/>
  <c r="P2161" i="1" s="1"/>
  <c r="N1315" i="1"/>
  <c r="O1315" i="1" s="1"/>
  <c r="M1375" i="1"/>
  <c r="N1407" i="1"/>
  <c r="O1407" i="1" s="1"/>
  <c r="M519" i="1"/>
  <c r="M2166" i="1"/>
  <c r="O2166" i="1" s="1"/>
  <c r="M1355" i="1"/>
  <c r="M2086" i="1"/>
  <c r="AA2229" i="1"/>
  <c r="AF1993" i="1"/>
  <c r="AF1179" i="1"/>
  <c r="AB2139" i="1"/>
  <c r="AD2139" i="1" s="1"/>
  <c r="AF820" i="1"/>
  <c r="AA2080" i="1"/>
  <c r="AC2080" i="1" s="1"/>
  <c r="AA460" i="1"/>
  <c r="AF498" i="1"/>
  <c r="R749" i="1"/>
  <c r="M1109" i="1"/>
  <c r="R1769" i="1"/>
  <c r="N513" i="1"/>
  <c r="P513" i="1" s="1"/>
  <c r="M1450" i="1"/>
  <c r="M619" i="1"/>
  <c r="M2161" i="1"/>
  <c r="N2233" i="1"/>
  <c r="R2166" i="1"/>
  <c r="N2183" i="1"/>
  <c r="P2183" i="1" s="1"/>
  <c r="AF1138" i="1"/>
  <c r="AB468" i="1"/>
  <c r="AC468" i="1" s="1"/>
  <c r="AB1023" i="1"/>
  <c r="AB1179" i="1"/>
  <c r="AD1179" i="1" s="1"/>
  <c r="AB1759" i="1"/>
  <c r="AD1759" i="1" s="1"/>
  <c r="AA1050" i="1"/>
  <c r="AC1050" i="1" s="1"/>
  <c r="AA1601" i="1"/>
  <c r="AB1613" i="1"/>
  <c r="AA486" i="1"/>
  <c r="AC486" i="1" s="1"/>
  <c r="N1109" i="1"/>
  <c r="P1109" i="1" s="1"/>
  <c r="R1349" i="1"/>
  <c r="R681" i="1"/>
  <c r="M730" i="1"/>
  <c r="M602" i="1"/>
  <c r="M1036" i="1"/>
  <c r="O1036" i="1" s="1"/>
  <c r="N1843" i="1"/>
  <c r="O1843" i="1" s="1"/>
  <c r="R1019" i="1"/>
  <c r="M1572" i="1"/>
  <c r="M779" i="1"/>
  <c r="R1952" i="1"/>
  <c r="R1695" i="1"/>
  <c r="M2233" i="1"/>
  <c r="R1994" i="1"/>
  <c r="AB1257" i="1"/>
  <c r="AC1257" i="1" s="1"/>
  <c r="AF1103" i="1"/>
  <c r="AB1453" i="1"/>
  <c r="AC1453" i="1" s="1"/>
  <c r="AB783" i="1"/>
  <c r="AD783" i="1" s="1"/>
  <c r="AB1625" i="1"/>
  <c r="AD1625" i="1" s="1"/>
  <c r="AB2000" i="1"/>
  <c r="AB534" i="1"/>
  <c r="AC534" i="1" s="1"/>
  <c r="AF1628" i="1"/>
  <c r="AB856" i="1"/>
  <c r="AD856" i="1" s="1"/>
  <c r="AB2009" i="1"/>
  <c r="AD2009" i="1" s="1"/>
  <c r="AB629" i="1"/>
  <c r="AA2224" i="1"/>
  <c r="AF872" i="1"/>
  <c r="AA1421" i="1"/>
  <c r="AD1421" i="1" s="1"/>
  <c r="R881" i="1"/>
  <c r="M1001" i="1"/>
  <c r="O1001" i="1" s="1"/>
  <c r="M1953" i="1"/>
  <c r="R1234" i="1"/>
  <c r="M1954" i="1"/>
  <c r="O1954" i="1" s="1"/>
  <c r="M492" i="1"/>
  <c r="N2138" i="1"/>
  <c r="P2138" i="1" s="1"/>
  <c r="R2319" i="1"/>
  <c r="N1743" i="1"/>
  <c r="R1942" i="1"/>
  <c r="N2404" i="1"/>
  <c r="P2404" i="1" s="1"/>
  <c r="R1851" i="1"/>
  <c r="N1592" i="1"/>
  <c r="O1592" i="1" s="1"/>
  <c r="M2183" i="1"/>
  <c r="AB1869" i="1"/>
  <c r="AD1869" i="1" s="1"/>
  <c r="AF2194" i="1"/>
  <c r="AA803" i="1"/>
  <c r="AA1525" i="1"/>
  <c r="AD1525" i="1" s="1"/>
  <c r="AB507" i="1"/>
  <c r="AC507" i="1" s="1"/>
  <c r="AB907" i="1"/>
  <c r="AC907" i="1" s="1"/>
  <c r="AA1267" i="1"/>
  <c r="AB905" i="1"/>
  <c r="AD905" i="1" s="1"/>
  <c r="AF1214" i="1"/>
  <c r="AA2438" i="1"/>
  <c r="AB450" i="1"/>
  <c r="AD450" i="1" s="1"/>
  <c r="AB1445" i="1"/>
  <c r="AD1445" i="1" s="1"/>
  <c r="AF1446" i="1"/>
  <c r="AA2022" i="1"/>
  <c r="AC2022" i="1" s="1"/>
  <c r="AF1709" i="1"/>
  <c r="AA2104" i="1"/>
  <c r="M929" i="1"/>
  <c r="O929" i="1" s="1"/>
  <c r="R1001" i="1"/>
  <c r="M1569" i="1"/>
  <c r="P1569" i="1" s="1"/>
  <c r="N558" i="1"/>
  <c r="P558" i="1" s="1"/>
  <c r="R1123" i="1"/>
  <c r="N1886" i="1"/>
  <c r="P1886" i="1" s="1"/>
  <c r="R2138" i="1"/>
  <c r="R1743" i="1"/>
  <c r="M699" i="1"/>
  <c r="N1686" i="1"/>
  <c r="O1686" i="1" s="1"/>
  <c r="M2147" i="1"/>
  <c r="N1979" i="1"/>
  <c r="M1062" i="1"/>
  <c r="O1062" i="1" s="1"/>
  <c r="N2409" i="1"/>
  <c r="O2409" i="1" s="1"/>
  <c r="AA2194" i="1"/>
  <c r="AC2194" i="1" s="1"/>
  <c r="AB803" i="1"/>
  <c r="AD803" i="1" s="1"/>
  <c r="AB1775" i="1"/>
  <c r="AD1775" i="1" s="1"/>
  <c r="AF468" i="1"/>
  <c r="AA511" i="1"/>
  <c r="AC511" i="1" s="1"/>
  <c r="AF1015" i="1"/>
  <c r="AF905" i="1"/>
  <c r="AF1050" i="1"/>
  <c r="AB2020" i="1"/>
  <c r="AD2020" i="1" s="1"/>
  <c r="AB2438" i="1"/>
  <c r="AD2438" i="1" s="1"/>
  <c r="AF1445" i="1"/>
  <c r="AF1160" i="1"/>
  <c r="AA2415" i="1"/>
  <c r="AB2104" i="1"/>
  <c r="AD2104" i="1" s="1"/>
  <c r="AB2147" i="1"/>
  <c r="AD2147" i="1" s="1"/>
  <c r="AA2237" i="1"/>
  <c r="AC2237" i="1" s="1"/>
  <c r="AA2296" i="1"/>
  <c r="AC2296" i="1" s="1"/>
  <c r="AF1673" i="1"/>
  <c r="AA2405" i="1"/>
  <c r="AF1249" i="1"/>
  <c r="AF1625" i="1"/>
  <c r="AA1838" i="1"/>
  <c r="AF2086" i="1"/>
  <c r="AA2430" i="1"/>
  <c r="AC2430" i="1" s="1"/>
  <c r="AB2086" i="1"/>
  <c r="AD2086" i="1" s="1"/>
  <c r="AF2430" i="1"/>
  <c r="AF956" i="1"/>
  <c r="AF853" i="1"/>
  <c r="AF1958" i="1"/>
  <c r="AF1069" i="1"/>
  <c r="R509" i="1"/>
  <c r="R878" i="1"/>
  <c r="R1436" i="1"/>
  <c r="R1152" i="1"/>
  <c r="R2198" i="1"/>
  <c r="AA2429" i="1"/>
  <c r="AF1964" i="1"/>
  <c r="AF502" i="1"/>
  <c r="R837" i="1"/>
  <c r="R524" i="1"/>
  <c r="M732" i="1"/>
  <c r="AA2242" i="1"/>
  <c r="M1624" i="1"/>
  <c r="AF2205" i="1"/>
  <c r="AA1069" i="1"/>
  <c r="AC1069" i="1" s="1"/>
  <c r="AA1792" i="1"/>
  <c r="AC1792" i="1" s="1"/>
  <c r="AB1718" i="1"/>
  <c r="AD1718" i="1" s="1"/>
  <c r="R1397" i="1"/>
  <c r="M2057" i="1"/>
  <c r="AF1415" i="1"/>
  <c r="AF1105" i="1"/>
  <c r="AB1192" i="1"/>
  <c r="AD1192" i="1" s="1"/>
  <c r="R603" i="1"/>
  <c r="M1217" i="1"/>
  <c r="M2243" i="1"/>
  <c r="N522" i="1"/>
  <c r="P522" i="1" s="1"/>
  <c r="AB2242" i="1"/>
  <c r="AF2155" i="1"/>
  <c r="AF1718" i="1"/>
  <c r="AF2251" i="1"/>
  <c r="AA1012" i="1"/>
  <c r="R1018" i="1"/>
  <c r="M2401" i="1"/>
  <c r="O2401" i="1" s="1"/>
  <c r="N823" i="1"/>
  <c r="O823" i="1" s="1"/>
  <c r="R2132" i="1"/>
  <c r="AB1959" i="1"/>
  <c r="AD1959" i="1" s="1"/>
  <c r="AB854" i="1"/>
  <c r="AD854" i="1" s="1"/>
  <c r="N878" i="1"/>
  <c r="O878" i="1" s="1"/>
  <c r="R2401" i="1"/>
  <c r="R823" i="1"/>
  <c r="M2426" i="1"/>
  <c r="AB2053" i="1"/>
  <c r="AD2053" i="1" s="1"/>
  <c r="AA881" i="1"/>
  <c r="AC881" i="1" s="1"/>
  <c r="N777" i="1"/>
  <c r="P777" i="1" s="1"/>
  <c r="R1017" i="1"/>
  <c r="N530" i="1"/>
  <c r="P530" i="1" s="1"/>
  <c r="M460" i="1"/>
  <c r="O460" i="1" s="1"/>
  <c r="N627" i="1"/>
  <c r="P627" i="1" s="1"/>
  <c r="M2316" i="1"/>
  <c r="M1635" i="1"/>
  <c r="R973" i="1"/>
  <c r="R2421" i="1"/>
  <c r="AA1345" i="1"/>
  <c r="AD1345" i="1" s="1"/>
  <c r="AA2202" i="1"/>
  <c r="AC2202" i="1" s="1"/>
  <c r="AA594" i="1"/>
  <c r="R777" i="1"/>
  <c r="M1617" i="1"/>
  <c r="P1617" i="1" s="1"/>
  <c r="M2292" i="1"/>
  <c r="R460" i="1"/>
  <c r="M524" i="1"/>
  <c r="O524" i="1" s="1"/>
  <c r="M1244" i="1"/>
  <c r="P1244" i="1" s="1"/>
  <c r="M2348" i="1"/>
  <c r="N927" i="1"/>
  <c r="P927" i="1" s="1"/>
  <c r="AB2289" i="1"/>
  <c r="AD2289" i="1" s="1"/>
  <c r="AF2147" i="1"/>
  <c r="AF1345" i="1"/>
  <c r="AF738" i="1"/>
  <c r="AB1530" i="1"/>
  <c r="M837" i="1"/>
  <c r="O837" i="1" s="1"/>
  <c r="N1018" i="1"/>
  <c r="P1018" i="1" s="1"/>
  <c r="M603" i="1"/>
  <c r="O603" i="1" s="1"/>
  <c r="R1244" i="1"/>
  <c r="N2426" i="1"/>
  <c r="M927" i="1"/>
  <c r="AA2289" i="1"/>
  <c r="AB2329" i="1"/>
  <c r="AD2329" i="1" s="1"/>
  <c r="AA664" i="1"/>
  <c r="AC664" i="1" s="1"/>
  <c r="AB738" i="1"/>
  <c r="AD738" i="1" s="1"/>
  <c r="AB1012" i="1"/>
  <c r="AA1530" i="1"/>
  <c r="AA809" i="1"/>
  <c r="AC809" i="1" s="1"/>
  <c r="AB2344" i="1"/>
  <c r="AC2344" i="1" s="1"/>
  <c r="N1217" i="1"/>
  <c r="O1217" i="1" s="1"/>
  <c r="R859" i="1"/>
  <c r="N1188" i="1"/>
  <c r="O1188" i="1" s="1"/>
  <c r="N2243" i="1"/>
  <c r="N1856" i="1"/>
  <c r="R1820" i="1"/>
  <c r="N1559" i="1"/>
  <c r="O1559" i="1" s="1"/>
  <c r="AF765" i="1"/>
  <c r="AA1965" i="1"/>
  <c r="AC1965" i="1" s="1"/>
  <c r="AF2290" i="1"/>
  <c r="AF1854" i="1"/>
  <c r="AF1792" i="1"/>
  <c r="AF881" i="1"/>
  <c r="AF1144" i="1"/>
  <c r="AB800" i="1"/>
  <c r="AD800" i="1" s="1"/>
  <c r="AA518" i="1"/>
  <c r="AF1676" i="1"/>
  <c r="M1637" i="1"/>
  <c r="P1637" i="1" s="1"/>
  <c r="N489" i="1"/>
  <c r="P489" i="1" s="1"/>
  <c r="R487" i="1"/>
  <c r="M1310" i="1"/>
  <c r="M1188" i="1"/>
  <c r="M2264" i="1"/>
  <c r="M1597" i="1"/>
  <c r="M2364" i="1"/>
  <c r="AB1854" i="1"/>
  <c r="AD1854" i="1" s="1"/>
  <c r="AB678" i="1"/>
  <c r="AC678" i="1" s="1"/>
  <c r="AA1144" i="1"/>
  <c r="AC1144" i="1" s="1"/>
  <c r="AA800" i="1"/>
  <c r="R1865" i="1"/>
  <c r="M2285" i="1"/>
  <c r="O2285" i="1" s="1"/>
  <c r="M489" i="1"/>
  <c r="N1017" i="1"/>
  <c r="P1017" i="1" s="1"/>
  <c r="M502" i="1"/>
  <c r="O502" i="1" s="1"/>
  <c r="R719" i="1"/>
  <c r="R2136" i="1"/>
  <c r="M2267" i="1"/>
  <c r="O2267" i="1" s="1"/>
  <c r="N1597" i="1"/>
  <c r="O1597" i="1" s="1"/>
  <c r="N2421" i="1"/>
  <c r="P2421" i="1" s="1"/>
  <c r="AA1268" i="1"/>
  <c r="AD1268" i="1" s="1"/>
  <c r="AF710" i="1"/>
  <c r="M1865" i="1"/>
  <c r="O1865" i="1" s="1"/>
  <c r="R2285" i="1"/>
  <c r="R502" i="1"/>
  <c r="N2375" i="1"/>
  <c r="P2375" i="1" s="1"/>
  <c r="M928" i="1"/>
  <c r="M1660" i="1"/>
  <c r="R1920" i="1"/>
  <c r="M627" i="1"/>
  <c r="AF601" i="1"/>
  <c r="AA1741" i="1"/>
  <c r="AC1741" i="1" s="1"/>
  <c r="AF1424" i="1"/>
  <c r="AB710" i="1"/>
  <c r="AC710" i="1" s="1"/>
  <c r="N492" i="1"/>
  <c r="O492" i="1" s="1"/>
  <c r="N511" i="1"/>
  <c r="P511" i="1" s="1"/>
  <c r="N1791" i="1"/>
  <c r="P1791" i="1" s="1"/>
  <c r="AA1303" i="1"/>
  <c r="AB2372" i="1"/>
  <c r="R1406" i="1"/>
  <c r="AA2372" i="1"/>
  <c r="M1929" i="1"/>
  <c r="M2324" i="1"/>
  <c r="O2324" i="1" s="1"/>
  <c r="N1375" i="1"/>
  <c r="M2064" i="1"/>
  <c r="N1079" i="1"/>
  <c r="O1079" i="1" s="1"/>
  <c r="N2329" i="1"/>
  <c r="M2268" i="1"/>
  <c r="O2268" i="1" s="1"/>
  <c r="AF1509" i="1"/>
  <c r="AF2313" i="1"/>
  <c r="AF1198" i="1"/>
  <c r="AB1762" i="1"/>
  <c r="AD1762" i="1" s="1"/>
  <c r="AF995" i="1"/>
  <c r="AB1835" i="1"/>
  <c r="AF2439" i="1"/>
  <c r="AF847" i="1"/>
  <c r="AF1783" i="1"/>
  <c r="AA593" i="1"/>
  <c r="AB857" i="1"/>
  <c r="AC857" i="1" s="1"/>
  <c r="AB1865" i="1"/>
  <c r="AC1865" i="1" s="1"/>
  <c r="R1529" i="1"/>
  <c r="M1941" i="1"/>
  <c r="O1941" i="1" s="1"/>
  <c r="R514" i="1"/>
  <c r="N672" i="1"/>
  <c r="O672" i="1" s="1"/>
  <c r="M946" i="1"/>
  <c r="O946" i="1" s="1"/>
  <c r="N1450" i="1"/>
  <c r="N1738" i="1"/>
  <c r="M558" i="1"/>
  <c r="N544" i="1"/>
  <c r="N1123" i="1"/>
  <c r="O1123" i="1" s="1"/>
  <c r="M1518" i="1"/>
  <c r="M2337" i="1"/>
  <c r="N699" i="1"/>
  <c r="N1158" i="1"/>
  <c r="R2324" i="1"/>
  <c r="M650" i="1"/>
  <c r="O650" i="1" s="1"/>
  <c r="M1232" i="1"/>
  <c r="N2147" i="1"/>
  <c r="M511" i="1"/>
  <c r="R1079" i="1"/>
  <c r="M2329" i="1"/>
  <c r="N1974" i="1"/>
  <c r="M1791" i="1"/>
  <c r="R2268" i="1"/>
  <c r="AF669" i="1"/>
  <c r="AB1509" i="1"/>
  <c r="AC1509" i="1" s="1"/>
  <c r="AF1893" i="1"/>
  <c r="AB2313" i="1"/>
  <c r="AD2313" i="1" s="1"/>
  <c r="AA814" i="1"/>
  <c r="AC814" i="1" s="1"/>
  <c r="AB1198" i="1"/>
  <c r="AD1198" i="1" s="1"/>
  <c r="AF1798" i="1"/>
  <c r="AA995" i="1"/>
  <c r="AC995" i="1" s="1"/>
  <c r="AA1835" i="1"/>
  <c r="AF1525" i="1"/>
  <c r="AA1251" i="1"/>
  <c r="AA2139" i="1"/>
  <c r="AB2439" i="1"/>
  <c r="AD2439" i="1" s="1"/>
  <c r="AA847" i="1"/>
  <c r="AC847" i="1" s="1"/>
  <c r="AB1303" i="1"/>
  <c r="AC1303" i="1" s="1"/>
  <c r="AB1783" i="1"/>
  <c r="AC1783" i="1" s="1"/>
  <c r="AB1214" i="1"/>
  <c r="AD1214" i="1" s="1"/>
  <c r="AF2105" i="1"/>
  <c r="AB1242" i="1"/>
  <c r="AD1242" i="1" s="1"/>
  <c r="AF486" i="1"/>
  <c r="AB1160" i="1"/>
  <c r="AC1160" i="1" s="1"/>
  <c r="M1497" i="1"/>
  <c r="P1497" i="1" s="1"/>
  <c r="R1941" i="1"/>
  <c r="R1147" i="1"/>
  <c r="M544" i="1"/>
  <c r="M688" i="1"/>
  <c r="N2310" i="1"/>
  <c r="P2310" i="1" s="1"/>
  <c r="M1158" i="1"/>
  <c r="R1919" i="1"/>
  <c r="N2125" i="1"/>
  <c r="O2125" i="1" s="1"/>
  <c r="M2251" i="1"/>
  <c r="AA1893" i="1"/>
  <c r="AC1893" i="1" s="1"/>
  <c r="AA2181" i="1"/>
  <c r="AF478" i="1"/>
  <c r="AF814" i="1"/>
  <c r="AA1798" i="1"/>
  <c r="AC1798" i="1" s="1"/>
  <c r="AF2316" i="1"/>
  <c r="AB2233" i="1"/>
  <c r="AD2233" i="1" s="1"/>
  <c r="AB1251" i="1"/>
  <c r="AC1251" i="1" s="1"/>
  <c r="AF511" i="1"/>
  <c r="AF2020" i="1"/>
  <c r="AB1156" i="1"/>
  <c r="AD1156" i="1" s="1"/>
  <c r="AA1709" i="1"/>
  <c r="AC1709" i="1" s="1"/>
  <c r="AF1998" i="1"/>
  <c r="AB1998" i="1"/>
  <c r="AD1998" i="1" s="1"/>
  <c r="AB562" i="1"/>
  <c r="AD562" i="1" s="1"/>
  <c r="AF562" i="1"/>
  <c r="AB1346" i="1"/>
  <c r="AC1346" i="1" s="1"/>
  <c r="AA1346" i="1"/>
  <c r="AF1346" i="1"/>
  <c r="AA1747" i="1"/>
  <c r="AB1747" i="1"/>
  <c r="AD1747" i="1" s="1"/>
  <c r="AA1660" i="1"/>
  <c r="AB1660" i="1"/>
  <c r="AC1660" i="1" s="1"/>
  <c r="AA1168" i="1"/>
  <c r="AB1168" i="1"/>
  <c r="AD1168" i="1" s="1"/>
  <c r="AA1678" i="1"/>
  <c r="AB1678" i="1"/>
  <c r="AC1678" i="1" s="1"/>
  <c r="AB2235" i="1"/>
  <c r="AD2235" i="1" s="1"/>
  <c r="AF2235" i="1"/>
  <c r="AA1284" i="1"/>
  <c r="AD1284" i="1" s="1"/>
  <c r="AF1284" i="1"/>
  <c r="AA1765" i="1"/>
  <c r="AB1765" i="1"/>
  <c r="AD1765" i="1" s="1"/>
  <c r="AA1767" i="1"/>
  <c r="AC1767" i="1" s="1"/>
  <c r="AF1767" i="1"/>
  <c r="AB1761" i="1"/>
  <c r="AD1761" i="1" s="1"/>
  <c r="AF1761" i="1"/>
  <c r="AA2218" i="1"/>
  <c r="AB2218" i="1"/>
  <c r="AD2218" i="1" s="1"/>
  <c r="AB1353" i="1"/>
  <c r="AD1353" i="1" s="1"/>
  <c r="AF1353" i="1"/>
  <c r="AA1488" i="1"/>
  <c r="AD1488" i="1" s="1"/>
  <c r="AF1488" i="1"/>
  <c r="AA1763" i="1"/>
  <c r="AF1763" i="1"/>
  <c r="M1998" i="1"/>
  <c r="N1998" i="1"/>
  <c r="P1998" i="1" s="1"/>
  <c r="R1702" i="1"/>
  <c r="N1702" i="1"/>
  <c r="O1702" i="1" s="1"/>
  <c r="R527" i="1"/>
  <c r="M527" i="1"/>
  <c r="O527" i="1" s="1"/>
  <c r="M483" i="1"/>
  <c r="N483" i="1"/>
  <c r="P483" i="1" s="1"/>
  <c r="M2378" i="1"/>
  <c r="N2378" i="1"/>
  <c r="P2378" i="1" s="1"/>
  <c r="R2299" i="1"/>
  <c r="N2299" i="1"/>
  <c r="P2299" i="1" s="1"/>
  <c r="M2024" i="1"/>
  <c r="N2024" i="1"/>
  <c r="P2024" i="1" s="1"/>
  <c r="M1509" i="1"/>
  <c r="N1509" i="1"/>
  <c r="N663" i="1"/>
  <c r="P663" i="1" s="1"/>
  <c r="M663" i="1"/>
  <c r="R1744" i="1"/>
  <c r="M1744" i="1"/>
  <c r="O1744" i="1" s="1"/>
  <c r="M2006" i="1"/>
  <c r="N2006" i="1"/>
  <c r="P2006" i="1" s="1"/>
  <c r="R1367" i="1"/>
  <c r="N1367" i="1"/>
  <c r="P1367" i="1" s="1"/>
  <c r="R2095" i="1"/>
  <c r="N2095" i="1"/>
  <c r="P2095" i="1" s="1"/>
  <c r="N1553" i="1"/>
  <c r="O1553" i="1" s="1"/>
  <c r="M1553" i="1"/>
  <c r="R1854" i="1"/>
  <c r="M1854" i="1"/>
  <c r="O1854" i="1" s="1"/>
  <c r="R2067" i="1"/>
  <c r="M2067" i="1"/>
  <c r="R1984" i="1"/>
  <c r="M1984" i="1"/>
  <c r="R1346" i="1"/>
  <c r="N1346" i="1"/>
  <c r="P1346" i="1" s="1"/>
  <c r="R774" i="1"/>
  <c r="M774" i="1"/>
  <c r="O774" i="1" s="1"/>
  <c r="R748" i="1"/>
  <c r="N748" i="1"/>
  <c r="O748" i="1" s="1"/>
  <c r="M1329" i="1"/>
  <c r="N1329" i="1"/>
  <c r="O1329" i="1" s="1"/>
  <c r="R2381" i="1"/>
  <c r="M2381" i="1"/>
  <c r="O2381" i="1" s="1"/>
  <c r="R564" i="1"/>
  <c r="M564" i="1"/>
  <c r="R549" i="1"/>
  <c r="N549" i="1"/>
  <c r="P549" i="1" s="1"/>
  <c r="AB833" i="1"/>
  <c r="AD833" i="1" s="1"/>
  <c r="AA833" i="1"/>
  <c r="AA620" i="1"/>
  <c r="AB620" i="1"/>
  <c r="AA2115" i="1"/>
  <c r="AC2115" i="1" s="1"/>
  <c r="AF2115" i="1"/>
  <c r="AA916" i="1"/>
  <c r="AB916" i="1"/>
  <c r="AD916" i="1" s="1"/>
  <c r="AA1436" i="1"/>
  <c r="AB1436" i="1"/>
  <c r="AB1953" i="1"/>
  <c r="AD1953" i="1" s="1"/>
  <c r="AF1953" i="1"/>
  <c r="AB644" i="1"/>
  <c r="AF644" i="1"/>
  <c r="AB1019" i="1"/>
  <c r="AD1019" i="1" s="1"/>
  <c r="AA1019" i="1"/>
  <c r="AF2010" i="1"/>
  <c r="AA2010" i="1"/>
  <c r="AC2010" i="1" s="1"/>
  <c r="AB444" i="1"/>
  <c r="AD444" i="1" s="1"/>
  <c r="AF444" i="1"/>
  <c r="AA1158" i="1"/>
  <c r="AC1158" i="1" s="1"/>
  <c r="AF1158" i="1"/>
  <c r="AB1135" i="1"/>
  <c r="AD1135" i="1" s="1"/>
  <c r="AA1135" i="1"/>
  <c r="AA953" i="1"/>
  <c r="AB953" i="1"/>
  <c r="M749" i="1"/>
  <c r="O749" i="1" s="1"/>
  <c r="R893" i="1"/>
  <c r="N1421" i="1"/>
  <c r="M1769" i="1"/>
  <c r="O1769" i="1" s="1"/>
  <c r="M1949" i="1"/>
  <c r="O1949" i="1" s="1"/>
  <c r="M513" i="1"/>
  <c r="N729" i="1"/>
  <c r="P729" i="1" s="1"/>
  <c r="M909" i="1"/>
  <c r="O909" i="1" s="1"/>
  <c r="M1521" i="1"/>
  <c r="P1521" i="1" s="1"/>
  <c r="N1749" i="1"/>
  <c r="O1749" i="1" s="1"/>
  <c r="N730" i="1"/>
  <c r="R1003" i="1"/>
  <c r="N560" i="1"/>
  <c r="P560" i="1" s="1"/>
  <c r="N619" i="1"/>
  <c r="P619" i="1" s="1"/>
  <c r="N1166" i="1"/>
  <c r="P1166" i="1" s="1"/>
  <c r="M2044" i="1"/>
  <c r="N564" i="1"/>
  <c r="N721" i="1"/>
  <c r="P721" i="1" s="1"/>
  <c r="R1207" i="1"/>
  <c r="N1984" i="1"/>
  <c r="P1984" i="1" s="1"/>
  <c r="N1002" i="1"/>
  <c r="P1002" i="1" s="1"/>
  <c r="R1935" i="1"/>
  <c r="M2143" i="1"/>
  <c r="N507" i="1"/>
  <c r="R1504" i="1"/>
  <c r="R2006" i="1"/>
  <c r="N2043" i="1"/>
  <c r="N1720" i="1"/>
  <c r="O1720" i="1" s="1"/>
  <c r="R1808" i="1"/>
  <c r="M1942" i="1"/>
  <c r="O1942" i="1" s="1"/>
  <c r="N2067" i="1"/>
  <c r="N2202" i="1"/>
  <c r="R663" i="1"/>
  <c r="N1994" i="1"/>
  <c r="O1994" i="1" s="1"/>
  <c r="N1043" i="1"/>
  <c r="P1043" i="1" s="1"/>
  <c r="AA562" i="1"/>
  <c r="AF1630" i="1"/>
  <c r="AF515" i="1"/>
  <c r="AB1763" i="1"/>
  <c r="AF1919" i="1"/>
  <c r="AA1716" i="1"/>
  <c r="AB2040" i="1"/>
  <c r="AD2040" i="1" s="1"/>
  <c r="AA505" i="1"/>
  <c r="AB781" i="1"/>
  <c r="AD781" i="1" s="1"/>
  <c r="AA1057" i="1"/>
  <c r="AC1057" i="1" s="1"/>
  <c r="AB2413" i="1"/>
  <c r="AD2413" i="1" s="1"/>
  <c r="AF1143" i="1"/>
  <c r="AA775" i="1"/>
  <c r="AF907" i="1"/>
  <c r="AB1663" i="1"/>
  <c r="AC1663" i="1" s="1"/>
  <c r="AF2143" i="1"/>
  <c r="AA1998" i="1"/>
  <c r="AF1829" i="1"/>
  <c r="AA1586" i="1"/>
  <c r="AF882" i="1"/>
  <c r="AF916" i="1"/>
  <c r="AA2009" i="1"/>
  <c r="AA629" i="1"/>
  <c r="AB832" i="1"/>
  <c r="AD832" i="1" s="1"/>
  <c r="AB522" i="1"/>
  <c r="AC522" i="1" s="1"/>
  <c r="AF716" i="1"/>
  <c r="AF1436" i="1"/>
  <c r="AB498" i="1"/>
  <c r="AD498" i="1" s="1"/>
  <c r="AB786" i="1"/>
  <c r="AF786" i="1"/>
  <c r="AB2006" i="1"/>
  <c r="AD2006" i="1" s="1"/>
  <c r="AA2006" i="1"/>
  <c r="AB520" i="1"/>
  <c r="AD520" i="1" s="1"/>
  <c r="AF520" i="1"/>
  <c r="AA1969" i="1"/>
  <c r="AB1969" i="1"/>
  <c r="AD1969" i="1" s="1"/>
  <c r="AA844" i="1"/>
  <c r="AF844" i="1"/>
  <c r="AB844" i="1"/>
  <c r="AD844" i="1" s="1"/>
  <c r="AA685" i="1"/>
  <c r="AB685" i="1"/>
  <c r="AD685" i="1" s="1"/>
  <c r="R729" i="1"/>
  <c r="R909" i="1"/>
  <c r="N2102" i="1"/>
  <c r="P2102" i="1" s="1"/>
  <c r="R721" i="1"/>
  <c r="M1002" i="1"/>
  <c r="M507" i="1"/>
  <c r="N926" i="1"/>
  <c r="O926" i="1" s="1"/>
  <c r="R1720" i="1"/>
  <c r="N2391" i="1"/>
  <c r="O2391" i="1" s="1"/>
  <c r="R1043" i="1"/>
  <c r="AA1761" i="1"/>
  <c r="AB515" i="1"/>
  <c r="AD515" i="1" s="1"/>
  <c r="AF1019" i="1"/>
  <c r="AB2148" i="1"/>
  <c r="AD2148" i="1" s="1"/>
  <c r="AF1969" i="1"/>
  <c r="AA2413" i="1"/>
  <c r="AB1867" i="1"/>
  <c r="AD1867" i="1" s="1"/>
  <c r="AB2143" i="1"/>
  <c r="AD2143" i="1" s="1"/>
  <c r="AA644" i="1"/>
  <c r="AB1601" i="1"/>
  <c r="AC1601" i="1" s="1"/>
  <c r="AB882" i="1"/>
  <c r="AC882" i="1" s="1"/>
  <c r="AA716" i="1"/>
  <c r="AC716" i="1" s="1"/>
  <c r="AB1446" i="1"/>
  <c r="AC1446" i="1" s="1"/>
  <c r="R634" i="1"/>
  <c r="N2248" i="1"/>
  <c r="P2248" i="1" s="1"/>
  <c r="AB547" i="1"/>
  <c r="AD547" i="1" s="1"/>
  <c r="N844" i="1"/>
  <c r="P844" i="1" s="1"/>
  <c r="R2170" i="1"/>
  <c r="R1426" i="1"/>
  <c r="R1493" i="1"/>
  <c r="N2309" i="1"/>
  <c r="P2309" i="1" s="1"/>
  <c r="R488" i="1"/>
  <c r="N1020" i="1"/>
  <c r="P1020" i="1" s="1"/>
  <c r="R1985" i="1"/>
  <c r="M2309" i="1"/>
  <c r="M448" i="1"/>
  <c r="R2236" i="1"/>
  <c r="AA1842" i="1"/>
  <c r="AF1192" i="1"/>
  <c r="N693" i="1"/>
  <c r="P693" i="1" s="1"/>
  <c r="R1910" i="1"/>
  <c r="AA786" i="1"/>
  <c r="N1406" i="1"/>
  <c r="P1406" i="1" s="1"/>
  <c r="R706" i="1"/>
  <c r="AA1663" i="1"/>
  <c r="AA2105" i="1"/>
  <c r="AC2105" i="1" s="1"/>
  <c r="R1253" i="1"/>
  <c r="M1162" i="1"/>
  <c r="R718" i="1"/>
  <c r="N930" i="1"/>
  <c r="P930" i="1" s="1"/>
  <c r="AF2322" i="1"/>
  <c r="AA2188" i="1"/>
  <c r="N2273" i="1"/>
  <c r="P2273" i="1" s="1"/>
  <c r="R1293" i="1"/>
  <c r="R930" i="1"/>
  <c r="AF547" i="1"/>
  <c r="AB2188" i="1"/>
  <c r="AD2188" i="1" s="1"/>
  <c r="N2057" i="1"/>
  <c r="N1120" i="1"/>
  <c r="P1120" i="1" s="1"/>
  <c r="N1730" i="1"/>
  <c r="O1730" i="1" s="1"/>
  <c r="M2312" i="1"/>
  <c r="O2312" i="1" s="1"/>
  <c r="N1112" i="1"/>
  <c r="P1112" i="1" s="1"/>
  <c r="M1390" i="1"/>
  <c r="P1390" i="1" s="1"/>
  <c r="AF958" i="1"/>
  <c r="AA2290" i="1"/>
  <c r="AC2290" i="1" s="1"/>
  <c r="AB792" i="1"/>
  <c r="AD792" i="1" s="1"/>
  <c r="AB1296" i="1"/>
  <c r="AD1296" i="1" s="1"/>
  <c r="AB2427" i="1"/>
  <c r="AD2427" i="1" s="1"/>
  <c r="AA676" i="1"/>
  <c r="AC676" i="1" s="1"/>
  <c r="AF1166" i="1"/>
  <c r="AA1424" i="1"/>
  <c r="AD1424" i="1" s="1"/>
  <c r="AF2202" i="1"/>
  <c r="AF1578" i="1"/>
  <c r="M1169" i="1"/>
  <c r="M1437" i="1"/>
  <c r="P1437" i="1" s="1"/>
  <c r="M1598" i="1"/>
  <c r="P1598" i="1" s="1"/>
  <c r="M2160" i="1"/>
  <c r="O2160" i="1" s="1"/>
  <c r="N1534" i="1"/>
  <c r="O1534" i="1" s="1"/>
  <c r="R1139" i="1"/>
  <c r="R984" i="1"/>
  <c r="N1763" i="1"/>
  <c r="P1763" i="1" s="1"/>
  <c r="M2286" i="1"/>
  <c r="O2286" i="1" s="1"/>
  <c r="R1390" i="1"/>
  <c r="AA453" i="1"/>
  <c r="AC453" i="1" s="1"/>
  <c r="AB634" i="1"/>
  <c r="AD634" i="1" s="1"/>
  <c r="AA958" i="1"/>
  <c r="AC958" i="1" s="1"/>
  <c r="AF2158" i="1"/>
  <c r="AF719" i="1"/>
  <c r="AA792" i="1"/>
  <c r="AF1813" i="1"/>
  <c r="AF761" i="1"/>
  <c r="AB1166" i="1"/>
  <c r="AD1166" i="1" s="1"/>
  <c r="AB746" i="1"/>
  <c r="R1197" i="1"/>
  <c r="R1598" i="1"/>
  <c r="M2231" i="1"/>
  <c r="N842" i="1"/>
  <c r="O842" i="1" s="1"/>
  <c r="R1534" i="1"/>
  <c r="N2089" i="1"/>
  <c r="N1432" i="1"/>
  <c r="O1432" i="1" s="1"/>
  <c r="N1056" i="1"/>
  <c r="P1056" i="1" s="1"/>
  <c r="N2316" i="1"/>
  <c r="P2316" i="1" s="1"/>
  <c r="M1040" i="1"/>
  <c r="N1429" i="1"/>
  <c r="O1429" i="1" s="1"/>
  <c r="M711" i="1"/>
  <c r="AF753" i="1"/>
  <c r="AB2158" i="1"/>
  <c r="AD2158" i="1" s="1"/>
  <c r="AB2231" i="1"/>
  <c r="AD2231" i="1" s="1"/>
  <c r="AF2388" i="1"/>
  <c r="AB1813" i="1"/>
  <c r="AD1813" i="1" s="1"/>
  <c r="AB761" i="1"/>
  <c r="AC761" i="1" s="1"/>
  <c r="AA1145" i="1"/>
  <c r="AB602" i="1"/>
  <c r="AC602" i="1" s="1"/>
  <c r="AA746" i="1"/>
  <c r="N1397" i="1"/>
  <c r="O1397" i="1" s="1"/>
  <c r="R842" i="1"/>
  <c r="M2089" i="1"/>
  <c r="M848" i="1"/>
  <c r="N1263" i="1"/>
  <c r="P1263" i="1" s="1"/>
  <c r="R1525" i="1"/>
  <c r="N1040" i="1"/>
  <c r="P1040" i="1" s="1"/>
  <c r="R1427" i="1"/>
  <c r="AB753" i="1"/>
  <c r="AD753" i="1" s="1"/>
  <c r="AF1834" i="1"/>
  <c r="AB1145" i="1"/>
  <c r="AD1145" i="1" s="1"/>
  <c r="AF602" i="1"/>
  <c r="AB518" i="1"/>
  <c r="AF1569" i="1"/>
  <c r="AA1210" i="1"/>
  <c r="AF886" i="1"/>
  <c r="AF1307" i="1"/>
  <c r="AB492" i="1"/>
  <c r="AC492" i="1" s="1"/>
  <c r="AB793" i="1"/>
  <c r="AD793" i="1" s="1"/>
  <c r="AA973" i="1"/>
  <c r="AC973" i="1" s="1"/>
  <c r="AF2161" i="1"/>
  <c r="AF699" i="1"/>
  <c r="AA931" i="1"/>
  <c r="AF1195" i="1"/>
  <c r="AB2058" i="1"/>
  <c r="AD2058" i="1" s="1"/>
  <c r="AF678" i="1"/>
  <c r="AA854" i="1"/>
  <c r="AF2237" i="1"/>
  <c r="AF1002" i="1"/>
  <c r="AF2154" i="1"/>
  <c r="AB1757" i="1"/>
  <c r="AC1757" i="1" s="1"/>
  <c r="AA582" i="1"/>
  <c r="AC582" i="1" s="1"/>
  <c r="AF2344" i="1"/>
  <c r="N893" i="1"/>
  <c r="P893" i="1" s="1"/>
  <c r="N1169" i="1"/>
  <c r="R1997" i="1"/>
  <c r="N945" i="1"/>
  <c r="P945" i="1" s="1"/>
  <c r="R1437" i="1"/>
  <c r="R1617" i="1"/>
  <c r="M1147" i="1"/>
  <c r="O1147" i="1" s="1"/>
  <c r="M706" i="1"/>
  <c r="O706" i="1" s="1"/>
  <c r="N1426" i="1"/>
  <c r="P1426" i="1" s="1"/>
  <c r="N554" i="1"/>
  <c r="P554" i="1" s="1"/>
  <c r="R2019" i="1"/>
  <c r="R1263" i="1"/>
  <c r="M1453" i="1"/>
  <c r="N1525" i="1"/>
  <c r="O1525" i="1" s="1"/>
  <c r="R2312" i="1"/>
  <c r="R2286" i="1"/>
  <c r="R1559" i="1"/>
  <c r="AB1569" i="1"/>
  <c r="AD1569" i="1" s="1"/>
  <c r="AF634" i="1"/>
  <c r="AF1715" i="1"/>
  <c r="AB997" i="1"/>
  <c r="AC997" i="1" s="1"/>
  <c r="AF2053" i="1"/>
  <c r="AB2161" i="1"/>
  <c r="AD2161" i="1" s="1"/>
  <c r="AB699" i="1"/>
  <c r="AD699" i="1" s="1"/>
  <c r="AB2415" i="1"/>
  <c r="AC2415" i="1" s="1"/>
  <c r="AB955" i="1"/>
  <c r="AD955" i="1" s="1"/>
  <c r="AA2155" i="1"/>
  <c r="AC2155" i="1" s="1"/>
  <c r="AA2058" i="1"/>
  <c r="AB594" i="1"/>
  <c r="AA2154" i="1"/>
  <c r="AC2154" i="1" s="1"/>
  <c r="AB1842" i="1"/>
  <c r="AD1842" i="1" s="1"/>
  <c r="AB784" i="1"/>
  <c r="AD784" i="1" s="1"/>
  <c r="AF809" i="1"/>
  <c r="R1857" i="1"/>
  <c r="N1310" i="1"/>
  <c r="O1310" i="1" s="1"/>
  <c r="M2375" i="1"/>
  <c r="R655" i="1"/>
  <c r="R1056" i="1"/>
  <c r="AA837" i="1"/>
  <c r="AC837" i="1" s="1"/>
  <c r="AB2205" i="1"/>
  <c r="AD2205" i="1" s="1"/>
  <c r="AB1834" i="1"/>
  <c r="AD1834" i="1" s="1"/>
  <c r="AF1741" i="1"/>
  <c r="AB1676" i="1"/>
  <c r="AD1676" i="1" s="1"/>
  <c r="N1037" i="1"/>
  <c r="P1037" i="1" s="1"/>
  <c r="R1637" i="1"/>
  <c r="N2037" i="1"/>
  <c r="N686" i="1"/>
  <c r="O686" i="1" s="1"/>
  <c r="R922" i="1"/>
  <c r="N2203" i="1"/>
  <c r="P2203" i="1" s="1"/>
  <c r="R1432" i="1"/>
  <c r="N2322" i="1"/>
  <c r="P2322" i="1" s="1"/>
  <c r="N1434" i="1"/>
  <c r="M1246" i="1"/>
  <c r="P1246" i="1" s="1"/>
  <c r="R1418" i="1"/>
  <c r="M1626" i="1"/>
  <c r="P1626" i="1" s="1"/>
  <c r="R1730" i="1"/>
  <c r="M770" i="1"/>
  <c r="M2220" i="1"/>
  <c r="R1981" i="1"/>
  <c r="M1200" i="1"/>
  <c r="N1438" i="1"/>
  <c r="O1438" i="1" s="1"/>
  <c r="R1423" i="1"/>
  <c r="AF1545" i="1"/>
  <c r="AF599" i="1"/>
  <c r="AB1415" i="1"/>
  <c r="AD1415" i="1" s="1"/>
  <c r="AF1188" i="1"/>
  <c r="AF1776" i="1"/>
  <c r="AF2328" i="1"/>
  <c r="AA601" i="1"/>
  <c r="AC601" i="1" s="1"/>
  <c r="AA1105" i="1"/>
  <c r="AC1105" i="1" s="1"/>
  <c r="AB1441" i="1"/>
  <c r="AC1441" i="1" s="1"/>
  <c r="AB2017" i="1"/>
  <c r="AC2017" i="1" s="1"/>
  <c r="AB795" i="1"/>
  <c r="AD795" i="1" s="1"/>
  <c r="AB2295" i="1"/>
  <c r="AD2295" i="1" s="1"/>
  <c r="AB643" i="1"/>
  <c r="AD643" i="1" s="1"/>
  <c r="AF1598" i="1"/>
  <c r="AB2322" i="1"/>
  <c r="AD2322" i="1" s="1"/>
  <c r="AF2078" i="1"/>
  <c r="AF1936" i="1"/>
  <c r="AF942" i="1"/>
  <c r="AA1964" i="1"/>
  <c r="AC1964" i="1" s="1"/>
  <c r="N848" i="1"/>
  <c r="P848" i="1" s="1"/>
  <c r="N1203" i="1"/>
  <c r="O1203" i="1" s="1"/>
  <c r="M1037" i="1"/>
  <c r="M1817" i="1"/>
  <c r="O1817" i="1" s="1"/>
  <c r="M2037" i="1"/>
  <c r="R686" i="1"/>
  <c r="N902" i="1"/>
  <c r="P902" i="1" s="1"/>
  <c r="M1291" i="1"/>
  <c r="P1291" i="1" s="1"/>
  <c r="N2126" i="1"/>
  <c r="O2126" i="1" s="1"/>
  <c r="N2292" i="1"/>
  <c r="P2292" i="1" s="1"/>
  <c r="N487" i="1"/>
  <c r="O487" i="1" s="1"/>
  <c r="N661" i="1"/>
  <c r="P661" i="1" s="1"/>
  <c r="N1152" i="1"/>
  <c r="O1152" i="1" s="1"/>
  <c r="M2203" i="1"/>
  <c r="R2242" i="1"/>
  <c r="N1762" i="1"/>
  <c r="P1762" i="1" s="1"/>
  <c r="R2322" i="1"/>
  <c r="R1573" i="1"/>
  <c r="R1246" i="1"/>
  <c r="M1436" i="1"/>
  <c r="P1436" i="1" s="1"/>
  <c r="R1626" i="1"/>
  <c r="N770" i="1"/>
  <c r="M2028" i="1"/>
  <c r="N1200" i="1"/>
  <c r="O1200" i="1" s="1"/>
  <c r="M1438" i="1"/>
  <c r="N2132" i="1"/>
  <c r="P2132" i="1" s="1"/>
  <c r="AF549" i="1"/>
  <c r="AB1545" i="1"/>
  <c r="AC1545" i="1" s="1"/>
  <c r="AF838" i="1"/>
  <c r="AA888" i="1"/>
  <c r="AC888" i="1" s="1"/>
  <c r="AA1188" i="1"/>
  <c r="AD1188" i="1" s="1"/>
  <c r="AF1596" i="1"/>
  <c r="AB1776" i="1"/>
  <c r="AD1776" i="1" s="1"/>
  <c r="AB2328" i="1"/>
  <c r="AC2328" i="1" s="1"/>
  <c r="AA793" i="1"/>
  <c r="AF973" i="1"/>
  <c r="AA795" i="1"/>
  <c r="AB523" i="1"/>
  <c r="AD523" i="1" s="1"/>
  <c r="AA643" i="1"/>
  <c r="AB931" i="1"/>
  <c r="AF1399" i="1"/>
  <c r="AA1598" i="1"/>
  <c r="AD1598" i="1" s="1"/>
  <c r="AA1972" i="1"/>
  <c r="AC1972" i="1" s="1"/>
  <c r="AB2078" i="1"/>
  <c r="AD2078" i="1" s="1"/>
  <c r="AA942" i="1"/>
  <c r="AC942" i="1" s="1"/>
  <c r="AB944" i="1"/>
  <c r="AD944" i="1" s="1"/>
  <c r="AF1757" i="1"/>
  <c r="AF582" i="1"/>
  <c r="AF2022" i="1"/>
  <c r="R2160" i="1"/>
  <c r="N1418" i="1"/>
  <c r="O1418" i="1" s="1"/>
  <c r="N2220" i="1"/>
  <c r="P2220" i="1" s="1"/>
  <c r="M1981" i="1"/>
  <c r="O1981" i="1" s="1"/>
  <c r="AA1936" i="1"/>
  <c r="AC1936" i="1" s="1"/>
  <c r="N509" i="1"/>
  <c r="O509" i="1" s="1"/>
  <c r="M1253" i="1"/>
  <c r="P1253" i="1" s="1"/>
  <c r="R1817" i="1"/>
  <c r="R2237" i="1"/>
  <c r="R1291" i="1"/>
  <c r="M1579" i="1"/>
  <c r="R2126" i="1"/>
  <c r="M1762" i="1"/>
  <c r="N1624" i="1"/>
  <c r="O1624" i="1" s="1"/>
  <c r="M2339" i="1"/>
  <c r="N1660" i="1"/>
  <c r="O1660" i="1" s="1"/>
  <c r="AB1210" i="1"/>
  <c r="AC1210" i="1" s="1"/>
  <c r="AA838" i="1"/>
  <c r="AC838" i="1" s="1"/>
  <c r="AA1307" i="1"/>
  <c r="AD1307" i="1" s="1"/>
  <c r="AB1596" i="1"/>
  <c r="AC1596" i="1" s="1"/>
  <c r="AB2055" i="1"/>
  <c r="AD2055" i="1" s="1"/>
  <c r="AA523" i="1"/>
  <c r="AB1423" i="1"/>
  <c r="AD1423" i="1" s="1"/>
  <c r="AA944" i="1"/>
  <c r="AA557" i="1"/>
  <c r="M530" i="1"/>
  <c r="R661" i="1"/>
  <c r="N2231" i="1"/>
  <c r="N928" i="1"/>
  <c r="P928" i="1" s="1"/>
  <c r="M1763" i="1"/>
  <c r="N2339" i="1"/>
  <c r="P2339" i="1" s="1"/>
  <c r="N1453" i="1"/>
  <c r="O1453" i="1" s="1"/>
  <c r="N2264" i="1"/>
  <c r="P2264" i="1" s="1"/>
  <c r="M522" i="1"/>
  <c r="O522" i="1" s="1"/>
  <c r="M1112" i="1"/>
  <c r="N2028" i="1"/>
  <c r="P2028" i="1" s="1"/>
  <c r="N2348" i="1"/>
  <c r="M1429" i="1"/>
  <c r="N1635" i="1"/>
  <c r="O1635" i="1" s="1"/>
  <c r="AF997" i="1"/>
  <c r="AA1441" i="1"/>
  <c r="AF2329" i="1"/>
  <c r="AA1959" i="1"/>
  <c r="AF2427" i="1"/>
  <c r="AF955" i="1"/>
  <c r="AF2296" i="1"/>
  <c r="AF2300" i="1"/>
  <c r="AB557" i="1"/>
  <c r="AF1306" i="1"/>
  <c r="AB1306" i="1"/>
  <c r="AD1306" i="1" s="1"/>
  <c r="AF2096" i="1"/>
  <c r="AA2096" i="1"/>
  <c r="AA1086" i="1"/>
  <c r="AB1086" i="1"/>
  <c r="AD1086" i="1" s="1"/>
  <c r="AF1086" i="1"/>
  <c r="AB827" i="1"/>
  <c r="AD827" i="1" s="1"/>
  <c r="AF827" i="1"/>
  <c r="AB1411" i="1"/>
  <c r="AA1411" i="1"/>
  <c r="AB2281" i="1"/>
  <c r="AD2281" i="1" s="1"/>
  <c r="AF2281" i="1"/>
  <c r="AF1541" i="1"/>
  <c r="AB1541" i="1"/>
  <c r="AC1541" i="1" s="1"/>
  <c r="AB908" i="1"/>
  <c r="AA908" i="1"/>
  <c r="AF908" i="1"/>
  <c r="AB742" i="1"/>
  <c r="AD742" i="1" s="1"/>
  <c r="AF742" i="1"/>
  <c r="AB1672" i="1"/>
  <c r="AA1672" i="1"/>
  <c r="AF1672" i="1"/>
  <c r="AB519" i="1"/>
  <c r="AD519" i="1" s="1"/>
  <c r="AF519" i="1"/>
  <c r="AA996" i="1"/>
  <c r="AC996" i="1" s="1"/>
  <c r="AF996" i="1"/>
  <c r="AF1115" i="1"/>
  <c r="AB1115" i="1"/>
  <c r="AC1115" i="1" s="1"/>
  <c r="AF1450" i="1"/>
  <c r="AB1450" i="1"/>
  <c r="AC1450" i="1" s="1"/>
  <c r="AB911" i="1"/>
  <c r="AD911" i="1" s="1"/>
  <c r="AF911" i="1"/>
  <c r="AB1467" i="1"/>
  <c r="AA1467" i="1"/>
  <c r="AB2016" i="1"/>
  <c r="AD2016" i="1" s="1"/>
  <c r="AF2016" i="1"/>
  <c r="AA1641" i="1"/>
  <c r="AB1641" i="1"/>
  <c r="AF1641" i="1"/>
  <c r="R838" i="1"/>
  <c r="N838" i="1"/>
  <c r="O838" i="1" s="1"/>
  <c r="R1923" i="1"/>
  <c r="M1923" i="1"/>
  <c r="N1923" i="1"/>
  <c r="P1923" i="1" s="1"/>
  <c r="R1719" i="1"/>
  <c r="M1719" i="1"/>
  <c r="R2379" i="1"/>
  <c r="M2379" i="1"/>
  <c r="R1909" i="1"/>
  <c r="N1909" i="1"/>
  <c r="P1909" i="1" s="1"/>
  <c r="M1909" i="1"/>
  <c r="R733" i="1"/>
  <c r="N733" i="1"/>
  <c r="P733" i="1" s="1"/>
  <c r="R1513" i="1"/>
  <c r="N1513" i="1"/>
  <c r="O1513" i="1" s="1"/>
  <c r="R516" i="1"/>
  <c r="M516" i="1"/>
  <c r="N516" i="1"/>
  <c r="P516" i="1" s="1"/>
  <c r="R710" i="1"/>
  <c r="N710" i="1"/>
  <c r="M710" i="1"/>
  <c r="M1782" i="1"/>
  <c r="N1782" i="1"/>
  <c r="R606" i="1"/>
  <c r="M606" i="1"/>
  <c r="N606" i="1"/>
  <c r="P606" i="1" s="1"/>
  <c r="R2304" i="1"/>
  <c r="M2304" i="1"/>
  <c r="N2304" i="1"/>
  <c r="M1192" i="1"/>
  <c r="N1192" i="1"/>
  <c r="O1192" i="1" s="1"/>
  <c r="M1383" i="1"/>
  <c r="N1383" i="1"/>
  <c r="O1383" i="1" s="1"/>
  <c r="R1656" i="1"/>
  <c r="M1656" i="1"/>
  <c r="P1656" i="1" s="1"/>
  <c r="R976" i="1"/>
  <c r="N976" i="1"/>
  <c r="P976" i="1" s="1"/>
  <c r="M976" i="1"/>
  <c r="R584" i="1"/>
  <c r="N584" i="1"/>
  <c r="P584" i="1" s="1"/>
  <c r="M584" i="1"/>
  <c r="R1795" i="1"/>
  <c r="N1795" i="1"/>
  <c r="P1795" i="1" s="1"/>
  <c r="R1075" i="1"/>
  <c r="M1075" i="1"/>
  <c r="N1075" i="1"/>
  <c r="P1075" i="1" s="1"/>
  <c r="R1382" i="1"/>
  <c r="M1382" i="1"/>
  <c r="N1382" i="1"/>
  <c r="O1382" i="1" s="1"/>
  <c r="R583" i="1"/>
  <c r="M583" i="1"/>
  <c r="O583" i="1" s="1"/>
  <c r="AA1368" i="1"/>
  <c r="AD1368" i="1" s="1"/>
  <c r="AF1368" i="1"/>
  <c r="AB2005" i="1"/>
  <c r="AD2005" i="1" s="1"/>
  <c r="AF2005" i="1"/>
  <c r="AA752" i="1"/>
  <c r="AF752" i="1"/>
  <c r="AA530" i="1"/>
  <c r="AB530" i="1"/>
  <c r="AD530" i="1" s="1"/>
  <c r="AB749" i="1"/>
  <c r="AC749" i="1" s="1"/>
  <c r="AF749" i="1"/>
  <c r="AA1408" i="1"/>
  <c r="AD1408" i="1" s="1"/>
  <c r="AF1408" i="1"/>
  <c r="AF2191" i="1"/>
  <c r="AB2191" i="1"/>
  <c r="AD2191" i="1" s="1"/>
  <c r="AA806" i="1"/>
  <c r="AB806" i="1"/>
  <c r="AF806" i="1"/>
  <c r="AA1340" i="1"/>
  <c r="AB1340" i="1"/>
  <c r="AF1340" i="1"/>
  <c r="AA1505" i="1"/>
  <c r="AB1505" i="1"/>
  <c r="AF1505" i="1"/>
  <c r="N813" i="1"/>
  <c r="P813" i="1" s="1"/>
  <c r="M1377" i="1"/>
  <c r="P1377" i="1" s="1"/>
  <c r="N1579" i="1"/>
  <c r="N732" i="1"/>
  <c r="P732" i="1" s="1"/>
  <c r="N810" i="1"/>
  <c r="P810" i="1" s="1"/>
  <c r="M1120" i="1"/>
  <c r="R1192" i="1"/>
  <c r="M1434" i="1"/>
  <c r="M1212" i="1"/>
  <c r="M1856" i="1"/>
  <c r="R2267" i="1"/>
  <c r="M1203" i="1"/>
  <c r="N711" i="1"/>
  <c r="P711" i="1" s="1"/>
  <c r="AA549" i="1"/>
  <c r="AC549" i="1" s="1"/>
  <c r="AA765" i="1"/>
  <c r="AC765" i="1" s="1"/>
  <c r="AF1162" i="1"/>
  <c r="AB502" i="1"/>
  <c r="AC502" i="1" s="1"/>
  <c r="AB886" i="1"/>
  <c r="AC886" i="1" s="1"/>
  <c r="AB599" i="1"/>
  <c r="AD599" i="1" s="1"/>
  <c r="AA719" i="1"/>
  <c r="AC719" i="1" s="1"/>
  <c r="AF851" i="1"/>
  <c r="AA1715" i="1"/>
  <c r="AC1715" i="1" s="1"/>
  <c r="AF1068" i="1"/>
  <c r="AF1980" i="1"/>
  <c r="AF2292" i="1"/>
  <c r="AA2388" i="1"/>
  <c r="AC2388" i="1" s="1"/>
  <c r="AF2017" i="1"/>
  <c r="AF2257" i="1"/>
  <c r="AB1167" i="1"/>
  <c r="AD1167" i="1" s="1"/>
  <c r="AA1195" i="1"/>
  <c r="AD1195" i="1" s="1"/>
  <c r="AA1399" i="1"/>
  <c r="AD1399" i="1" s="1"/>
  <c r="AB2251" i="1"/>
  <c r="AC2251" i="1" s="1"/>
  <c r="AF1972" i="1"/>
  <c r="AF1456" i="1"/>
  <c r="AF1118" i="1"/>
  <c r="AF917" i="1"/>
  <c r="AB1578" i="1"/>
  <c r="AC1578" i="1" s="1"/>
  <c r="N1651" i="1"/>
  <c r="O1651" i="1" s="1"/>
  <c r="R1651" i="1"/>
  <c r="M1651" i="1"/>
  <c r="M536" i="1"/>
  <c r="N536" i="1"/>
  <c r="P536" i="1" s="1"/>
  <c r="N1522" i="1"/>
  <c r="O1522" i="1" s="1"/>
  <c r="R1522" i="1"/>
  <c r="R1053" i="1"/>
  <c r="N1053" i="1"/>
  <c r="P1053" i="1" s="1"/>
  <c r="N654" i="1"/>
  <c r="P654" i="1" s="1"/>
  <c r="R654" i="1"/>
  <c r="M716" i="1"/>
  <c r="N716" i="1"/>
  <c r="P716" i="1" s="1"/>
  <c r="AA1565" i="1"/>
  <c r="AF1565" i="1"/>
  <c r="AB1565" i="1"/>
  <c r="R1230" i="1"/>
  <c r="N1230" i="1"/>
  <c r="O1230" i="1" s="1"/>
  <c r="M1230" i="1"/>
  <c r="AB1733" i="1"/>
  <c r="AD1733" i="1" s="1"/>
  <c r="AA1733" i="1"/>
  <c r="AA855" i="1"/>
  <c r="AB855" i="1"/>
  <c r="AD855" i="1" s="1"/>
  <c r="AB1986" i="1"/>
  <c r="AD1986" i="1" s="1"/>
  <c r="AA1986" i="1"/>
  <c r="AF1986" i="1"/>
  <c r="AA1250" i="1"/>
  <c r="AF1250" i="1"/>
  <c r="AB1250" i="1"/>
  <c r="AC1250" i="1" s="1"/>
  <c r="AA1724" i="1"/>
  <c r="AB1724" i="1"/>
  <c r="AD1724" i="1" s="1"/>
  <c r="AF1724" i="1"/>
  <c r="AB1661" i="1"/>
  <c r="AC1661" i="1" s="1"/>
  <c r="AA1661" i="1"/>
  <c r="R1377" i="1"/>
  <c r="M964" i="1"/>
  <c r="N1792" i="1"/>
  <c r="M810" i="1"/>
  <c r="N1884" i="1"/>
  <c r="P1884" i="1" s="1"/>
  <c r="N1212" i="1"/>
  <c r="O1212" i="1" s="1"/>
  <c r="N2110" i="1"/>
  <c r="M1082" i="1"/>
  <c r="N2314" i="1"/>
  <c r="P2314" i="1" s="1"/>
  <c r="M1235" i="1"/>
  <c r="N2065" i="1"/>
  <c r="P2065" i="1" s="1"/>
  <c r="N2379" i="1"/>
  <c r="P2379" i="1" s="1"/>
  <c r="N1222" i="1"/>
  <c r="O1222" i="1" s="1"/>
  <c r="N1719" i="1"/>
  <c r="AA1162" i="1"/>
  <c r="AC1162" i="1" s="1"/>
  <c r="AA1450" i="1"/>
  <c r="AA851" i="1"/>
  <c r="AC851" i="1" s="1"/>
  <c r="AB1068" i="1"/>
  <c r="AD1068" i="1" s="1"/>
  <c r="AB1980" i="1"/>
  <c r="AD1980" i="1" s="1"/>
  <c r="AF2088" i="1"/>
  <c r="AB2292" i="1"/>
  <c r="AC2292" i="1" s="1"/>
  <c r="AA2257" i="1"/>
  <c r="AC2257" i="1" s="1"/>
  <c r="AB1071" i="1"/>
  <c r="AD1071" i="1" s="1"/>
  <c r="AA1167" i="1"/>
  <c r="AA1456" i="1"/>
  <c r="AD1456" i="1" s="1"/>
  <c r="AA677" i="1"/>
  <c r="AB1118" i="1"/>
  <c r="AD1118" i="1" s="1"/>
  <c r="AB917" i="1"/>
  <c r="AC917" i="1" s="1"/>
  <c r="AB752" i="1"/>
  <c r="AD752" i="1" s="1"/>
  <c r="AF1494" i="1"/>
  <c r="AA1926" i="1"/>
  <c r="AC1926" i="1" s="1"/>
  <c r="AB2310" i="1"/>
  <c r="AD2310" i="1" s="1"/>
  <c r="AF1448" i="1"/>
  <c r="M813" i="1"/>
  <c r="N2237" i="1"/>
  <c r="O2237" i="1" s="1"/>
  <c r="N984" i="1"/>
  <c r="P984" i="1" s="1"/>
  <c r="M2065" i="1"/>
  <c r="M1222" i="1"/>
  <c r="AF2231" i="1"/>
  <c r="AF888" i="1"/>
  <c r="AF1296" i="1"/>
  <c r="AA2088" i="1"/>
  <c r="AC2088" i="1" s="1"/>
  <c r="AA1071" i="1"/>
  <c r="AF2055" i="1"/>
  <c r="AA2295" i="1"/>
  <c r="AF1411" i="1"/>
  <c r="AF1495" i="1"/>
  <c r="AF676" i="1"/>
  <c r="AA1541" i="1"/>
  <c r="AF664" i="1"/>
  <c r="AF1268" i="1"/>
  <c r="AB677" i="1"/>
  <c r="AD677" i="1" s="1"/>
  <c r="AF784" i="1"/>
  <c r="AB1494" i="1"/>
  <c r="AD1494" i="1" s="1"/>
  <c r="AA2310" i="1"/>
  <c r="AB1448" i="1"/>
  <c r="AD1448" i="1" s="1"/>
  <c r="AB2157" i="1"/>
  <c r="AC2157" i="1" s="1"/>
  <c r="AF2157" i="1"/>
  <c r="R566" i="1"/>
  <c r="N566" i="1"/>
  <c r="P566" i="1" s="1"/>
  <c r="M566" i="1"/>
  <c r="AA1769" i="1"/>
  <c r="AB1769" i="1"/>
  <c r="AD1769" i="1" s="1"/>
  <c r="AF1769" i="1"/>
  <c r="AB2014" i="1"/>
  <c r="AD2014" i="1" s="1"/>
  <c r="AF2014" i="1"/>
  <c r="AA1341" i="1"/>
  <c r="AF1341" i="1"/>
  <c r="AB1341" i="1"/>
  <c r="AC1341" i="1" s="1"/>
  <c r="AB2051" i="1"/>
  <c r="AD2051" i="1" s="1"/>
  <c r="AF2051" i="1"/>
  <c r="R950" i="1"/>
  <c r="N950" i="1"/>
  <c r="P950" i="1" s="1"/>
  <c r="M950" i="1"/>
  <c r="R2187" i="1"/>
  <c r="M2187" i="1"/>
  <c r="O2187" i="1" s="1"/>
  <c r="M1228" i="1"/>
  <c r="N1228" i="1"/>
  <c r="O1228" i="1" s="1"/>
  <c r="R1351" i="1"/>
  <c r="N1351" i="1"/>
  <c r="O1351" i="1" s="1"/>
  <c r="N986" i="1"/>
  <c r="P986" i="1" s="1"/>
  <c r="M986" i="1"/>
  <c r="M2040" i="1"/>
  <c r="R2040" i="1"/>
  <c r="N2040" i="1"/>
  <c r="M781" i="1"/>
  <c r="N781" i="1"/>
  <c r="P781" i="1" s="1"/>
  <c r="R1971" i="1"/>
  <c r="M1971" i="1"/>
  <c r="O1971" i="1" s="1"/>
  <c r="R1814" i="1"/>
  <c r="M1814" i="1"/>
  <c r="O1814" i="1" s="1"/>
  <c r="R2162" i="1"/>
  <c r="M2162" i="1"/>
  <c r="O2162" i="1" s="1"/>
  <c r="R590" i="1"/>
  <c r="N590" i="1"/>
  <c r="P590" i="1" s="1"/>
  <c r="R2423" i="1"/>
  <c r="N2423" i="1"/>
  <c r="O2423" i="1" s="1"/>
  <c r="N969" i="1"/>
  <c r="P969" i="1" s="1"/>
  <c r="N2083" i="1"/>
  <c r="M1094" i="1"/>
  <c r="M1997" i="1"/>
  <c r="O1997" i="1" s="1"/>
  <c r="M969" i="1"/>
  <c r="M1197" i="1"/>
  <c r="P1197" i="1" s="1"/>
  <c r="N1857" i="1"/>
  <c r="O1857" i="1" s="1"/>
  <c r="N859" i="1"/>
  <c r="O859" i="1" s="1"/>
  <c r="M1795" i="1"/>
  <c r="M2083" i="1"/>
  <c r="M719" i="1"/>
  <c r="O719" i="1" s="1"/>
  <c r="M590" i="1"/>
  <c r="N964" i="1"/>
  <c r="N1094" i="1"/>
  <c r="M1792" i="1"/>
  <c r="M1139" i="1"/>
  <c r="O1139" i="1" s="1"/>
  <c r="N2019" i="1"/>
  <c r="O2019" i="1" s="1"/>
  <c r="N2242" i="1"/>
  <c r="O2242" i="1" s="1"/>
  <c r="N655" i="1"/>
  <c r="P655" i="1" s="1"/>
  <c r="M1573" i="1"/>
  <c r="P1573" i="1" s="1"/>
  <c r="M1884" i="1"/>
  <c r="R1228" i="1"/>
  <c r="N1920" i="1"/>
  <c r="P1920" i="1" s="1"/>
  <c r="M2110" i="1"/>
  <c r="N1082" i="1"/>
  <c r="P1082" i="1" s="1"/>
  <c r="N2136" i="1"/>
  <c r="P2136" i="1" s="1"/>
  <c r="M2314" i="1"/>
  <c r="N1235" i="1"/>
  <c r="O1235" i="1" s="1"/>
  <c r="N1820" i="1"/>
  <c r="O1820" i="1" s="1"/>
  <c r="N2405" i="1"/>
  <c r="P2405" i="1" s="1"/>
  <c r="M1804" i="1"/>
  <c r="O1804" i="1" s="1"/>
  <c r="N973" i="1"/>
  <c r="P973" i="1" s="1"/>
  <c r="N2364" i="1"/>
  <c r="P2364" i="1" s="1"/>
  <c r="M1423" i="1"/>
  <c r="P1423" i="1" s="1"/>
  <c r="M1427" i="1"/>
  <c r="P1427" i="1" s="1"/>
  <c r="AF453" i="1"/>
  <c r="AF837" i="1"/>
  <c r="AF1965" i="1"/>
  <c r="AF718" i="1"/>
  <c r="AF492" i="1"/>
  <c r="R2405" i="1"/>
  <c r="R1804" i="1"/>
  <c r="AB718" i="1"/>
  <c r="AC718" i="1" s="1"/>
  <c r="AF1423" i="1"/>
  <c r="AB1495" i="1"/>
  <c r="AC1495" i="1" s="1"/>
  <c r="AF818" i="1"/>
  <c r="AA1874" i="1"/>
  <c r="AF1926" i="1"/>
  <c r="AF614" i="1"/>
  <c r="AF1754" i="1"/>
  <c r="AA920" i="1"/>
  <c r="AB2096" i="1"/>
  <c r="AD2096" i="1" s="1"/>
  <c r="AF1156" i="1"/>
  <c r="AB614" i="1"/>
  <c r="AD614" i="1" s="1"/>
  <c r="AF2018" i="1"/>
  <c r="AB2405" i="1"/>
  <c r="AD2405" i="1" s="1"/>
  <c r="AF1661" i="1"/>
  <c r="AA1002" i="1"/>
  <c r="AC1002" i="1" s="1"/>
  <c r="AB920" i="1"/>
  <c r="AD920" i="1" s="1"/>
  <c r="AB1736" i="1"/>
  <c r="AD1736" i="1" s="1"/>
  <c r="AF596" i="1"/>
  <c r="AF572" i="1"/>
  <c r="AB2018" i="1"/>
  <c r="AD2018" i="1" s="1"/>
  <c r="AA638" i="1"/>
  <c r="AC638" i="1" s="1"/>
  <c r="AB2312" i="1"/>
  <c r="AD2312" i="1" s="1"/>
  <c r="R2088" i="1"/>
  <c r="R1800" i="1"/>
  <c r="AF638" i="1"/>
  <c r="AB572" i="1"/>
  <c r="AC572" i="1" s="1"/>
  <c r="AB2300" i="1"/>
  <c r="AC2300" i="1" s="1"/>
  <c r="AB1874" i="1"/>
  <c r="AD1874" i="1" s="1"/>
  <c r="AF641" i="1"/>
  <c r="AA1190" i="1"/>
  <c r="AA2312" i="1"/>
  <c r="N2387" i="1"/>
  <c r="P2387" i="1" s="1"/>
  <c r="AB1576" i="1"/>
  <c r="AC1576" i="1" s="1"/>
  <c r="AA1552" i="1"/>
  <c r="AD1552" i="1" s="1"/>
  <c r="AB818" i="1"/>
  <c r="AC818" i="1" s="1"/>
  <c r="AA641" i="1"/>
  <c r="AC641" i="1" s="1"/>
  <c r="AF592" i="1"/>
  <c r="AA868" i="1"/>
  <c r="AC868" i="1" s="1"/>
  <c r="AA1484" i="1"/>
  <c r="AD1484" i="1" s="1"/>
  <c r="AA1157" i="1"/>
  <c r="AC1157" i="1" s="1"/>
  <c r="N1611" i="1"/>
  <c r="AB2402" i="1"/>
  <c r="AD2402" i="1" s="1"/>
  <c r="AF1552" i="1"/>
  <c r="R2001" i="1"/>
  <c r="N1706" i="1"/>
  <c r="P1706" i="1" s="1"/>
  <c r="N1113" i="1"/>
  <c r="P1113" i="1" s="1"/>
  <c r="N2001" i="1"/>
  <c r="O2001" i="1" s="1"/>
  <c r="R1090" i="1"/>
  <c r="N2082" i="1"/>
  <c r="O2082" i="1" s="1"/>
  <c r="M761" i="1"/>
  <c r="N1829" i="1"/>
  <c r="N2194" i="1"/>
  <c r="AA758" i="1"/>
  <c r="AC758" i="1" s="1"/>
  <c r="N2331" i="1"/>
  <c r="P2331" i="1" s="1"/>
  <c r="AF750" i="1"/>
  <c r="AA750" i="1"/>
  <c r="AB750" i="1"/>
  <c r="AD750" i="1" s="1"/>
  <c r="AF2203" i="1"/>
  <c r="AB2203" i="1"/>
  <c r="AD2203" i="1" s="1"/>
  <c r="AA2203" i="1"/>
  <c r="AB1870" i="1"/>
  <c r="AD1870" i="1" s="1"/>
  <c r="AF1870" i="1"/>
  <c r="R1320" i="1"/>
  <c r="N1320" i="1"/>
  <c r="M1173" i="1"/>
  <c r="R1173" i="1"/>
  <c r="R2081" i="1"/>
  <c r="M2081" i="1"/>
  <c r="M1701" i="1"/>
  <c r="R1701" i="1"/>
  <c r="R2033" i="1"/>
  <c r="M2033" i="1"/>
  <c r="AF1918" i="1"/>
  <c r="AB1918" i="1"/>
  <c r="AD1918" i="1" s="1"/>
  <c r="AA1918" i="1"/>
  <c r="AA1396" i="1"/>
  <c r="AF1396" i="1"/>
  <c r="AB1396" i="1"/>
  <c r="AA1034" i="1"/>
  <c r="AB1034" i="1"/>
  <c r="AF1034" i="1"/>
  <c r="AB2334" i="1"/>
  <c r="AD2334" i="1" s="1"/>
  <c r="AA2334" i="1"/>
  <c r="AF2334" i="1"/>
  <c r="AB2168" i="1"/>
  <c r="AD2168" i="1" s="1"/>
  <c r="AA2168" i="1"/>
  <c r="AF2168" i="1"/>
  <c r="AB1315" i="1"/>
  <c r="AA1315" i="1"/>
  <c r="AF1315" i="1"/>
  <c r="AF798" i="1"/>
  <c r="AB798" i="1"/>
  <c r="AA798" i="1"/>
  <c r="AA969" i="1"/>
  <c r="AB969" i="1"/>
  <c r="AF969" i="1"/>
  <c r="AB2371" i="1"/>
  <c r="AD2371" i="1" s="1"/>
  <c r="AA2371" i="1"/>
  <c r="AF2371" i="1"/>
  <c r="AF2414" i="1"/>
  <c r="AB2414" i="1"/>
  <c r="AD2414" i="1" s="1"/>
  <c r="AA2414" i="1"/>
  <c r="AA2332" i="1"/>
  <c r="AB2332" i="1"/>
  <c r="AF2332" i="1"/>
  <c r="AA981" i="1"/>
  <c r="AB981" i="1"/>
  <c r="AF981" i="1"/>
  <c r="AF2383" i="1"/>
  <c r="AB2383" i="1"/>
  <c r="AD2383" i="1" s="1"/>
  <c r="AA2383" i="1"/>
  <c r="AB441" i="1"/>
  <c r="AA441" i="1"/>
  <c r="AF441" i="1"/>
  <c r="AA2358" i="1"/>
  <c r="AB2358" i="1"/>
  <c r="AD2358" i="1" s="1"/>
  <c r="AF2358" i="1"/>
  <c r="AA875" i="1"/>
  <c r="AB875" i="1"/>
  <c r="AD875" i="1" s="1"/>
  <c r="AF875" i="1"/>
  <c r="AB1658" i="1"/>
  <c r="AC1658" i="1" s="1"/>
  <c r="AA1658" i="1"/>
  <c r="AF1658" i="1"/>
  <c r="AB1925" i="1"/>
  <c r="AF1925" i="1"/>
  <c r="AA1925" i="1"/>
  <c r="AA929" i="1"/>
  <c r="AB929" i="1"/>
  <c r="AD929" i="1" s="1"/>
  <c r="AF929" i="1"/>
  <c r="AA1472" i="1"/>
  <c r="AB1472" i="1"/>
  <c r="AF1472" i="1"/>
  <c r="AF2333" i="1"/>
  <c r="AA2333" i="1"/>
  <c r="AB2333" i="1"/>
  <c r="AD2333" i="1" s="1"/>
  <c r="AF1793" i="1"/>
  <c r="AA1793" i="1"/>
  <c r="AB1793" i="1"/>
  <c r="AD1793" i="1" s="1"/>
  <c r="AA2437" i="1"/>
  <c r="AB2437" i="1"/>
  <c r="AD2437" i="1" s="1"/>
  <c r="AA1052" i="1"/>
  <c r="AB1052" i="1"/>
  <c r="AD1052" i="1" s="1"/>
  <c r="AF1052" i="1"/>
  <c r="AA896" i="1"/>
  <c r="AB896" i="1"/>
  <c r="AD896" i="1" s="1"/>
  <c r="AF896" i="1"/>
  <c r="AA674" i="1"/>
  <c r="AB674" i="1"/>
  <c r="AD674" i="1" s="1"/>
  <c r="AF674" i="1"/>
  <c r="AB1635" i="1"/>
  <c r="AC1635" i="1" s="1"/>
  <c r="AA1635" i="1"/>
  <c r="AF1635" i="1"/>
  <c r="AB1122" i="1"/>
  <c r="AD1122" i="1" s="1"/>
  <c r="AA1122" i="1"/>
  <c r="AB2021" i="1"/>
  <c r="AD2021" i="1" s="1"/>
  <c r="AA2021" i="1"/>
  <c r="AF2021" i="1"/>
  <c r="AB2068" i="1"/>
  <c r="AA2068" i="1"/>
  <c r="AF2068" i="1"/>
  <c r="AA583" i="1"/>
  <c r="AF583" i="1"/>
  <c r="AB583" i="1"/>
  <c r="AA1592" i="1"/>
  <c r="AB1592" i="1"/>
  <c r="AC1592" i="1" s="1"/>
  <c r="AF1592" i="1"/>
  <c r="AA2132" i="1"/>
  <c r="AB2132" i="1"/>
  <c r="AD2132" i="1" s="1"/>
  <c r="AF2132" i="1"/>
  <c r="AA2381" i="1"/>
  <c r="AB2381" i="1"/>
  <c r="AD2381" i="1" s="1"/>
  <c r="AF2381" i="1"/>
  <c r="AA2361" i="1"/>
  <c r="AF2361" i="1"/>
  <c r="AB2361" i="1"/>
  <c r="AD2361" i="1" s="1"/>
  <c r="AF2360" i="1"/>
  <c r="AA2360" i="1"/>
  <c r="AB2360" i="1"/>
  <c r="AA452" i="1"/>
  <c r="AB452" i="1"/>
  <c r="AD452" i="1" s="1"/>
  <c r="AF452" i="1"/>
  <c r="AA867" i="1"/>
  <c r="AF867" i="1"/>
  <c r="AA879" i="1"/>
  <c r="AB879" i="1"/>
  <c r="AF879" i="1"/>
  <c r="AB845" i="1"/>
  <c r="AF845" i="1"/>
  <c r="AA845" i="1"/>
  <c r="AA1880" i="1"/>
  <c r="AB1880" i="1"/>
  <c r="AD1880" i="1" s="1"/>
  <c r="AF1880" i="1"/>
  <c r="AA1910" i="1"/>
  <c r="AB1910" i="1"/>
  <c r="AD1910" i="1" s="1"/>
  <c r="AF1910" i="1"/>
  <c r="AA1687" i="1"/>
  <c r="AB1687" i="1"/>
  <c r="AF1687" i="1"/>
  <c r="AA560" i="1"/>
  <c r="AB560" i="1"/>
  <c r="AD560" i="1" s="1"/>
  <c r="AF560" i="1"/>
  <c r="M715" i="1"/>
  <c r="N1526" i="1"/>
  <c r="O1526" i="1" s="1"/>
  <c r="N1294" i="1"/>
  <c r="O1294" i="1" s="1"/>
  <c r="M2408" i="1"/>
  <c r="O2408" i="1" s="1"/>
  <c r="R1561" i="1"/>
  <c r="AA516" i="1"/>
  <c r="AC516" i="1" s="1"/>
  <c r="AF2137" i="1"/>
  <c r="AF1721" i="1"/>
  <c r="AB1982" i="1"/>
  <c r="AD1982" i="1" s="1"/>
  <c r="AA695" i="1"/>
  <c r="AB695" i="1"/>
  <c r="AA747" i="1"/>
  <c r="AB747" i="1"/>
  <c r="AD747" i="1" s="1"/>
  <c r="AF747" i="1"/>
  <c r="AA1564" i="1"/>
  <c r="AB1564" i="1"/>
  <c r="AC1564" i="1" s="1"/>
  <c r="AF1564" i="1"/>
  <c r="N1561" i="1"/>
  <c r="O1561" i="1" s="1"/>
  <c r="AA1520" i="1"/>
  <c r="AB1520" i="1"/>
  <c r="AC1520" i="1" s="1"/>
  <c r="AF1520" i="1"/>
  <c r="R1526" i="1"/>
  <c r="M860" i="1"/>
  <c r="M1294" i="1"/>
  <c r="R2408" i="1"/>
  <c r="AA2077" i="1"/>
  <c r="AB2137" i="1"/>
  <c r="AD2137" i="1" s="1"/>
  <c r="AB1721" i="1"/>
  <c r="AD1721" i="1" s="1"/>
  <c r="AB1139" i="1"/>
  <c r="AA1139" i="1"/>
  <c r="AF1139" i="1"/>
  <c r="AA543" i="1"/>
  <c r="AB543" i="1"/>
  <c r="AD543" i="1" s="1"/>
  <c r="AF543" i="1"/>
  <c r="AA2090" i="1"/>
  <c r="AB2090" i="1"/>
  <c r="AD2090" i="1" s="1"/>
  <c r="AF2090" i="1"/>
  <c r="AA1142" i="1"/>
  <c r="AB1142" i="1"/>
  <c r="AD1142" i="1" s="1"/>
  <c r="AF1142" i="1"/>
  <c r="AA640" i="1"/>
  <c r="AB640" i="1"/>
  <c r="AD640" i="1" s="1"/>
  <c r="AF640" i="1"/>
  <c r="AA1302" i="1"/>
  <c r="AB1302" i="1"/>
  <c r="AF1302" i="1"/>
  <c r="R2290" i="1"/>
  <c r="N2290" i="1"/>
  <c r="P2290" i="1" s="1"/>
  <c r="AB1375" i="1"/>
  <c r="AC1375" i="1" s="1"/>
  <c r="AA1375" i="1"/>
  <c r="AF1375" i="1"/>
  <c r="R2370" i="1"/>
  <c r="M2370" i="1"/>
  <c r="N2370" i="1"/>
  <c r="P2370" i="1" s="1"/>
  <c r="AA1285" i="1"/>
  <c r="AB1285" i="1"/>
  <c r="AF1285" i="1"/>
  <c r="AA2057" i="1"/>
  <c r="AB2057" i="1"/>
  <c r="AD2057" i="1" s="1"/>
  <c r="AF2057" i="1"/>
  <c r="AA1412" i="1"/>
  <c r="AB1412" i="1"/>
  <c r="AF1412" i="1"/>
  <c r="AB1080" i="1"/>
  <c r="AD1080" i="1" s="1"/>
  <c r="AA1080" i="1"/>
  <c r="AF1080" i="1"/>
  <c r="AF2263" i="1"/>
  <c r="AB2263" i="1"/>
  <c r="AA626" i="1"/>
  <c r="AB626" i="1"/>
  <c r="AD626" i="1" s="1"/>
  <c r="AF626" i="1"/>
  <c r="AB1176" i="1"/>
  <c r="AD1176" i="1" s="1"/>
  <c r="AF1176" i="1"/>
  <c r="AA1176" i="1"/>
  <c r="AB1088" i="1"/>
  <c r="AD1088" i="1" s="1"/>
  <c r="AF1088" i="1"/>
  <c r="AA1088" i="1"/>
  <c r="AA2287" i="1"/>
  <c r="AF2287" i="1"/>
  <c r="AB2287" i="1"/>
  <c r="AA680" i="1"/>
  <c r="AB680" i="1"/>
  <c r="AF680" i="1"/>
  <c r="AB1811" i="1"/>
  <c r="AD1811" i="1" s="1"/>
  <c r="AA1811" i="1"/>
  <c r="AF1811" i="1"/>
  <c r="AA605" i="1"/>
  <c r="AB605" i="1"/>
  <c r="AF605" i="1"/>
  <c r="AA1931" i="1"/>
  <c r="AB1931" i="1"/>
  <c r="AD1931" i="1" s="1"/>
  <c r="AF1931" i="1"/>
  <c r="AA690" i="1"/>
  <c r="AB690" i="1"/>
  <c r="AD690" i="1" s="1"/>
  <c r="AF690" i="1"/>
  <c r="AA2174" i="1"/>
  <c r="AB2174" i="1"/>
  <c r="AD2174" i="1" s="1"/>
  <c r="AF2174" i="1"/>
  <c r="AA1707" i="1"/>
  <c r="AB1707" i="1"/>
  <c r="AD1707" i="1" s="1"/>
  <c r="AF1707" i="1"/>
  <c r="AB2256" i="1"/>
  <c r="AF2256" i="1"/>
  <c r="AA2256" i="1"/>
  <c r="AB527" i="1"/>
  <c r="AA527" i="1"/>
  <c r="AF527" i="1"/>
  <c r="AB819" i="1"/>
  <c r="AD819" i="1" s="1"/>
  <c r="AF819" i="1"/>
  <c r="AA819" i="1"/>
  <c r="AB1320" i="1"/>
  <c r="AF1320" i="1"/>
  <c r="AA1320" i="1"/>
  <c r="AA862" i="1"/>
  <c r="AB862" i="1"/>
  <c r="AD862" i="1" s="1"/>
  <c r="AF862" i="1"/>
  <c r="AB1801" i="1"/>
  <c r="AD1801" i="1" s="1"/>
  <c r="AA1801" i="1"/>
  <c r="AF1801" i="1"/>
  <c r="AA2076" i="1"/>
  <c r="AB2076" i="1"/>
  <c r="AF2076" i="1"/>
  <c r="AA2266" i="1"/>
  <c r="AF2266" i="1"/>
  <c r="AB1803" i="1"/>
  <c r="AD1803" i="1" s="1"/>
  <c r="AA1803" i="1"/>
  <c r="AF1803" i="1"/>
  <c r="AA816" i="1"/>
  <c r="AB816" i="1"/>
  <c r="AD816" i="1" s="1"/>
  <c r="AF816" i="1"/>
  <c r="AB1059" i="1"/>
  <c r="AA1059" i="1"/>
  <c r="AF1059" i="1"/>
  <c r="AA1703" i="1"/>
  <c r="AB1703" i="1"/>
  <c r="AF1703" i="1"/>
  <c r="AB1335" i="1"/>
  <c r="AF1335" i="1"/>
  <c r="AA1335" i="1"/>
  <c r="AA2003" i="1"/>
  <c r="AB2003" i="1"/>
  <c r="AD2003" i="1" s="1"/>
  <c r="AF2003" i="1"/>
  <c r="AA2013" i="1"/>
  <c r="AF2013" i="1"/>
  <c r="AB2013" i="1"/>
  <c r="AD2013" i="1" s="1"/>
  <c r="AB475" i="1"/>
  <c r="AD475" i="1" s="1"/>
  <c r="AF475" i="1"/>
  <c r="AA475" i="1"/>
  <c r="AA1248" i="1"/>
  <c r="AF1248" i="1"/>
  <c r="AB1248" i="1"/>
  <c r="AC1248" i="1" s="1"/>
  <c r="AA766" i="1"/>
  <c r="AF766" i="1"/>
  <c r="AA1114" i="1"/>
  <c r="AB1114" i="1"/>
  <c r="AD1114" i="1" s="1"/>
  <c r="AF1114" i="1"/>
  <c r="AA777" i="1"/>
  <c r="AB777" i="1"/>
  <c r="AD777" i="1" s="1"/>
  <c r="AF777" i="1"/>
  <c r="AA885" i="1"/>
  <c r="AB885" i="1"/>
  <c r="AF885" i="1"/>
  <c r="AA1461" i="1"/>
  <c r="AB1461" i="1"/>
  <c r="AF1461" i="1"/>
  <c r="AF1331" i="1"/>
  <c r="AA1331" i="1"/>
  <c r="AD1331" i="1" s="1"/>
  <c r="AA1881" i="1"/>
  <c r="AB1881" i="1"/>
  <c r="AD1881" i="1" s="1"/>
  <c r="AF1881" i="1"/>
  <c r="R2334" i="1"/>
  <c r="N2334" i="1"/>
  <c r="P2334" i="1" s="1"/>
  <c r="N2080" i="1"/>
  <c r="R2080" i="1"/>
  <c r="M2080" i="1"/>
  <c r="N1480" i="1"/>
  <c r="O1480" i="1" s="1"/>
  <c r="R1480" i="1"/>
  <c r="M1480" i="1"/>
  <c r="R1556" i="1"/>
  <c r="M1556" i="1"/>
  <c r="N1556" i="1"/>
  <c r="O1556" i="1" s="1"/>
  <c r="R1544" i="1"/>
  <c r="N1544" i="1"/>
  <c r="O1544" i="1" s="1"/>
  <c r="M1544" i="1"/>
  <c r="R2063" i="1"/>
  <c r="N2063" i="1"/>
  <c r="P2063" i="1" s="1"/>
  <c r="M2063" i="1"/>
  <c r="R1106" i="1"/>
  <c r="N1106" i="1"/>
  <c r="M1106" i="1"/>
  <c r="R1301" i="1"/>
  <c r="N1301" i="1"/>
  <c r="O1301" i="1" s="1"/>
  <c r="M1301" i="1"/>
  <c r="R752" i="1"/>
  <c r="N752" i="1"/>
  <c r="P752" i="1" s="1"/>
  <c r="M752" i="1"/>
  <c r="R2275" i="1"/>
  <c r="M2275" i="1"/>
  <c r="N2275" i="1"/>
  <c r="N2060" i="1"/>
  <c r="R2060" i="1"/>
  <c r="M2060" i="1"/>
  <c r="R1980" i="1"/>
  <c r="M1980" i="1"/>
  <c r="R1837" i="1"/>
  <c r="N1837" i="1"/>
  <c r="M1837" i="1"/>
  <c r="N598" i="1"/>
  <c r="P598" i="1" s="1"/>
  <c r="R598" i="1"/>
  <c r="M598" i="1"/>
  <c r="R2038" i="1"/>
  <c r="M2038" i="1"/>
  <c r="N2038" i="1"/>
  <c r="P2038" i="1" s="1"/>
  <c r="R1758" i="1"/>
  <c r="M1758" i="1"/>
  <c r="N1758" i="1"/>
  <c r="P1758" i="1" s="1"/>
  <c r="M1946" i="1"/>
  <c r="N1946" i="1"/>
  <c r="R1946" i="1"/>
  <c r="R1596" i="1"/>
  <c r="M1596" i="1"/>
  <c r="N1596" i="1"/>
  <c r="R462" i="1"/>
  <c r="M462" i="1"/>
  <c r="N462" i="1"/>
  <c r="R1412" i="1"/>
  <c r="M1412" i="1"/>
  <c r="N1412" i="1"/>
  <c r="O1412" i="1" s="1"/>
  <c r="N1774" i="1"/>
  <c r="P1774" i="1" s="1"/>
  <c r="M1774" i="1"/>
  <c r="R1774" i="1"/>
  <c r="R839" i="1"/>
  <c r="M839" i="1"/>
  <c r="N839" i="1"/>
  <c r="P839" i="1" s="1"/>
  <c r="R1463" i="1"/>
  <c r="N1463" i="1"/>
  <c r="M1463" i="1"/>
  <c r="R1755" i="1"/>
  <c r="M1755" i="1"/>
  <c r="N1755" i="1"/>
  <c r="P1755" i="1" s="1"/>
  <c r="R2034" i="1"/>
  <c r="M2034" i="1"/>
  <c r="N2034" i="1"/>
  <c r="P2034" i="1" s="1"/>
  <c r="R2356" i="1"/>
  <c r="N2356" i="1"/>
  <c r="P2356" i="1" s="1"/>
  <c r="M2356" i="1"/>
  <c r="N1778" i="1"/>
  <c r="P1778" i="1" s="1"/>
  <c r="R1778" i="1"/>
  <c r="M1778" i="1"/>
  <c r="R1717" i="1"/>
  <c r="N1717" i="1"/>
  <c r="M1717" i="1"/>
  <c r="R1823" i="1"/>
  <c r="N1823" i="1"/>
  <c r="P1823" i="1" s="1"/>
  <c r="M1823" i="1"/>
  <c r="M1099" i="1"/>
  <c r="N1099" i="1"/>
  <c r="P1099" i="1" s="1"/>
  <c r="R2415" i="1"/>
  <c r="M2415" i="1"/>
  <c r="N2415" i="1"/>
  <c r="R1000" i="1"/>
  <c r="N1000" i="1"/>
  <c r="P1000" i="1" s="1"/>
  <c r="M1000" i="1"/>
  <c r="R1394" i="1"/>
  <c r="M1394" i="1"/>
  <c r="N1394" i="1"/>
  <c r="O1394" i="1" s="1"/>
  <c r="M1384" i="1"/>
  <c r="N1384" i="1"/>
  <c r="R1384" i="1"/>
  <c r="M1604" i="1"/>
  <c r="R1604" i="1"/>
  <c r="N1604" i="1"/>
  <c r="N1145" i="1"/>
  <c r="R1145" i="1"/>
  <c r="M1145" i="1"/>
  <c r="R1284" i="1"/>
  <c r="M1284" i="1"/>
  <c r="N1284" i="1"/>
  <c r="R1951" i="1"/>
  <c r="N1951" i="1"/>
  <c r="M1951" i="1"/>
  <c r="R2254" i="1"/>
  <c r="M2254" i="1"/>
  <c r="N2254" i="1"/>
  <c r="P2254" i="1" s="1"/>
  <c r="R1474" i="1"/>
  <c r="M1474" i="1"/>
  <c r="R935" i="1"/>
  <c r="N935" i="1"/>
  <c r="P935" i="1" s="1"/>
  <c r="M935" i="1"/>
  <c r="R1069" i="1"/>
  <c r="M1069" i="1"/>
  <c r="N1069" i="1"/>
  <c r="P1069" i="1" s="1"/>
  <c r="N692" i="1"/>
  <c r="P692" i="1" s="1"/>
  <c r="M692" i="1"/>
  <c r="M1663" i="1"/>
  <c r="R1663" i="1"/>
  <c r="N1663" i="1"/>
  <c r="O1663" i="1" s="1"/>
  <c r="R2398" i="1"/>
  <c r="N2398" i="1"/>
  <c r="P2398" i="1" s="1"/>
  <c r="M2398" i="1"/>
  <c r="M775" i="1"/>
  <c r="R775" i="1"/>
  <c r="N775" i="1"/>
  <c r="P775" i="1" s="1"/>
  <c r="M2032" i="1"/>
  <c r="N2032" i="1"/>
  <c r="R2032" i="1"/>
  <c r="R883" i="1"/>
  <c r="M883" i="1"/>
  <c r="N883" i="1"/>
  <c r="R1838" i="1"/>
  <c r="M1838" i="1"/>
  <c r="R1472" i="1"/>
  <c r="N1472" i="1"/>
  <c r="O1472" i="1" s="1"/>
  <c r="M1472" i="1"/>
  <c r="R512" i="1"/>
  <c r="N512" i="1"/>
  <c r="P512" i="1" s="1"/>
  <c r="M512" i="1"/>
  <c r="R2338" i="1"/>
  <c r="N2338" i="1"/>
  <c r="P2338" i="1" s="1"/>
  <c r="M2338" i="1"/>
  <c r="N545" i="1"/>
  <c r="R545" i="1"/>
  <c r="M545" i="1"/>
  <c r="M2035" i="1"/>
  <c r="N2035" i="1"/>
  <c r="P2035" i="1" s="1"/>
  <c r="R2205" i="1"/>
  <c r="M2205" i="1"/>
  <c r="N2205" i="1"/>
  <c r="R477" i="1"/>
  <c r="M477" i="1"/>
  <c r="N477" i="1"/>
  <c r="R2296" i="1"/>
  <c r="M2296" i="1"/>
  <c r="N2296" i="1"/>
  <c r="R931" i="1"/>
  <c r="M931" i="1"/>
  <c r="N931" i="1"/>
  <c r="M1097" i="1"/>
  <c r="R1097" i="1"/>
  <c r="N1097" i="1"/>
  <c r="P1097" i="1" s="1"/>
  <c r="R734" i="1"/>
  <c r="N734" i="1"/>
  <c r="P734" i="1" s="1"/>
  <c r="M734" i="1"/>
  <c r="M1317" i="1"/>
  <c r="R1317" i="1"/>
  <c r="N1317" i="1"/>
  <c r="O1317" i="1" s="1"/>
  <c r="R1776" i="1"/>
  <c r="M1776" i="1"/>
  <c r="N1776" i="1"/>
  <c r="R2025" i="1"/>
  <c r="M2025" i="1"/>
  <c r="N2025" i="1"/>
  <c r="P2025" i="1" s="1"/>
  <c r="M497" i="1"/>
  <c r="N497" i="1"/>
  <c r="N1368" i="1"/>
  <c r="R1368" i="1"/>
  <c r="M1368" i="1"/>
  <c r="R2177" i="1"/>
  <c r="N2177" i="1"/>
  <c r="P2177" i="1" s="1"/>
  <c r="M2177" i="1"/>
  <c r="AB2323" i="1"/>
  <c r="AF2323" i="1"/>
  <c r="AA2323" i="1"/>
  <c r="AF2214" i="1"/>
  <c r="AA2214" i="1"/>
  <c r="AA799" i="1"/>
  <c r="AC799" i="1" s="1"/>
  <c r="AF799" i="1"/>
  <c r="N2277" i="1"/>
  <c r="R2277" i="1"/>
  <c r="M2277" i="1"/>
  <c r="AF1841" i="1"/>
  <c r="AB1841" i="1"/>
  <c r="AD1841" i="1" s="1"/>
  <c r="AA1841" i="1"/>
  <c r="AA754" i="1"/>
  <c r="AB754" i="1"/>
  <c r="AD754" i="1" s="1"/>
  <c r="AF754" i="1"/>
  <c r="AF1264" i="1"/>
  <c r="AB1264" i="1"/>
  <c r="AC1264" i="1" s="1"/>
  <c r="AA1264" i="1"/>
  <c r="AA2423" i="1"/>
  <c r="AB2423" i="1"/>
  <c r="AD2423" i="1" s="1"/>
  <c r="AA1442" i="1"/>
  <c r="AB1442" i="1"/>
  <c r="AF1442" i="1"/>
  <c r="AA1790" i="1"/>
  <c r="AB1790" i="1"/>
  <c r="AD1790" i="1" s="1"/>
  <c r="AF1790" i="1"/>
  <c r="AA447" i="1"/>
  <c r="AB447" i="1"/>
  <c r="AF447" i="1"/>
  <c r="AA1084" i="1"/>
  <c r="AB1084" i="1"/>
  <c r="AF1084" i="1"/>
  <c r="AA728" i="1"/>
  <c r="AF728" i="1"/>
  <c r="AB728" i="1"/>
  <c r="AD728" i="1" s="1"/>
  <c r="AA1517" i="1"/>
  <c r="AF1517" i="1"/>
  <c r="AB1517" i="1"/>
  <c r="AA1561" i="1"/>
  <c r="AB1561" i="1"/>
  <c r="AF1561" i="1"/>
  <c r="AF2240" i="1"/>
  <c r="AA2240" i="1"/>
  <c r="AC2240" i="1" s="1"/>
  <c r="AA2215" i="1"/>
  <c r="AF2215" i="1"/>
  <c r="AB2215" i="1"/>
  <c r="AF1148" i="1"/>
  <c r="AA1148" i="1"/>
  <c r="AB1148" i="1"/>
  <c r="AD1148" i="1" s="1"/>
  <c r="AA1638" i="1"/>
  <c r="AB1638" i="1"/>
  <c r="AF1638" i="1"/>
  <c r="M2331" i="1"/>
  <c r="M1706" i="1"/>
  <c r="M2194" i="1"/>
  <c r="AF1982" i="1"/>
  <c r="AA2402" i="1"/>
  <c r="AA1350" i="1"/>
  <c r="AB1350" i="1"/>
  <c r="AC1350" i="1" s="1"/>
  <c r="AF1350" i="1"/>
  <c r="N1389" i="1"/>
  <c r="N2227" i="1"/>
  <c r="N860" i="1"/>
  <c r="N1474" i="1"/>
  <c r="M2334" i="1"/>
  <c r="AF695" i="1"/>
  <c r="AB2077" i="1"/>
  <c r="AF954" i="1"/>
  <c r="AF1133" i="1"/>
  <c r="M1389" i="1"/>
  <c r="M2227" i="1"/>
  <c r="R2035" i="1"/>
  <c r="M682" i="1"/>
  <c r="R692" i="1"/>
  <c r="AA954" i="1"/>
  <c r="AC954" i="1" s="1"/>
  <c r="AB1133" i="1"/>
  <c r="AD1133" i="1" s="1"/>
  <c r="AA477" i="1"/>
  <c r="AB477" i="1"/>
  <c r="AD477" i="1" s="1"/>
  <c r="AF477" i="1"/>
  <c r="AB900" i="1"/>
  <c r="AA900" i="1"/>
  <c r="AF900" i="1"/>
  <c r="M1337" i="1"/>
  <c r="M1733" i="1"/>
  <c r="N1262" i="1"/>
  <c r="O1262" i="1" s="1"/>
  <c r="M550" i="1"/>
  <c r="O550" i="1" s="1"/>
  <c r="N682" i="1"/>
  <c r="R1099" i="1"/>
  <c r="AF1502" i="1"/>
  <c r="AF1122" i="1"/>
  <c r="AB1212" i="1"/>
  <c r="AC1212" i="1" s="1"/>
  <c r="AA1212" i="1"/>
  <c r="AF1212" i="1"/>
  <c r="AA1398" i="1"/>
  <c r="AB1398" i="1"/>
  <c r="AC1398" i="1" s="1"/>
  <c r="AF1398" i="1"/>
  <c r="N1337" i="1"/>
  <c r="O1337" i="1" s="1"/>
  <c r="M1517" i="1"/>
  <c r="N1733" i="1"/>
  <c r="N1137" i="1"/>
  <c r="O1137" i="1" s="1"/>
  <c r="N1996" i="1"/>
  <c r="P1996" i="1" s="1"/>
  <c r="R550" i="1"/>
  <c r="M1831" i="1"/>
  <c r="AB1836" i="1"/>
  <c r="AD1836" i="1" s="1"/>
  <c r="AB1502" i="1"/>
  <c r="AD1502" i="1" s="1"/>
  <c r="AF1110" i="1"/>
  <c r="AF1686" i="1"/>
  <c r="AB1818" i="1"/>
  <c r="AD1818" i="1" s="1"/>
  <c r="AA1818" i="1"/>
  <c r="AF1818" i="1"/>
  <c r="AB924" i="1"/>
  <c r="AF924" i="1"/>
  <c r="AA924" i="1"/>
  <c r="M2290" i="1"/>
  <c r="N1922" i="1"/>
  <c r="AB2266" i="1"/>
  <c r="AD2266" i="1" s="1"/>
  <c r="AF1836" i="1"/>
  <c r="AA1110" i="1"/>
  <c r="AC1110" i="1" s="1"/>
  <c r="AB1686" i="1"/>
  <c r="AD1686" i="1" s="1"/>
  <c r="AB726" i="1"/>
  <c r="AC726" i="1" s="1"/>
  <c r="AF726" i="1"/>
  <c r="N1831" i="1"/>
  <c r="N581" i="1"/>
  <c r="P581" i="1" s="1"/>
  <c r="M677" i="1"/>
  <c r="R2225" i="1"/>
  <c r="M1492" i="1"/>
  <c r="P1492" i="1" s="1"/>
  <c r="M951" i="1"/>
  <c r="M1922" i="1"/>
  <c r="N1980" i="1"/>
  <c r="AA1870" i="1"/>
  <c r="AB867" i="1"/>
  <c r="AD867" i="1" s="1"/>
  <c r="AF2079" i="1"/>
  <c r="AB1590" i="1"/>
  <c r="AD1590" i="1" s="1"/>
  <c r="AF1590" i="1"/>
  <c r="AA1439" i="1"/>
  <c r="AB1141" i="1"/>
  <c r="AD1141" i="1" s="1"/>
  <c r="AB1155" i="1"/>
  <c r="AA2079" i="1"/>
  <c r="AC2079" i="1" s="1"/>
  <c r="AB2214" i="1"/>
  <c r="AB1878" i="1"/>
  <c r="AD1878" i="1" s="1"/>
  <c r="M1595" i="1"/>
  <c r="N1595" i="1"/>
  <c r="O1595" i="1" s="1"/>
  <c r="AB1531" i="1"/>
  <c r="AC1531" i="1" s="1"/>
  <c r="AF1531" i="1"/>
  <c r="AA1531" i="1"/>
  <c r="AA1374" i="1"/>
  <c r="AF1374" i="1"/>
  <c r="AB1374" i="1"/>
  <c r="AA1314" i="1"/>
  <c r="AF1314" i="1"/>
  <c r="AB1314" i="1"/>
  <c r="AB1312" i="1"/>
  <c r="AA1312" i="1"/>
  <c r="AF1312" i="1"/>
  <c r="AA1169" i="1"/>
  <c r="AB1169" i="1"/>
  <c r="AD1169" i="1" s="1"/>
  <c r="AF1169" i="1"/>
  <c r="AB1294" i="1"/>
  <c r="AC1294" i="1" s="1"/>
  <c r="AF1294" i="1"/>
  <c r="AA1294" i="1"/>
  <c r="AA1039" i="1"/>
  <c r="AB1039" i="1"/>
  <c r="AD1039" i="1" s="1"/>
  <c r="AF1039" i="1"/>
  <c r="AB2262" i="1"/>
  <c r="AD2262" i="1" s="1"/>
  <c r="AF2262" i="1"/>
  <c r="AA2262" i="1"/>
  <c r="R1127" i="1"/>
  <c r="N1127" i="1"/>
  <c r="P1127" i="1" s="1"/>
  <c r="M1127" i="1"/>
  <c r="AB1971" i="1"/>
  <c r="AD1971" i="1" s="1"/>
  <c r="AA1971" i="1"/>
  <c r="AF1971" i="1"/>
  <c r="AB1358" i="1"/>
  <c r="AF1358" i="1"/>
  <c r="AA1358" i="1"/>
  <c r="AA1061" i="1"/>
  <c r="AB1061" i="1"/>
  <c r="AF1061" i="1"/>
  <c r="R1511" i="1"/>
  <c r="N1511" i="1"/>
  <c r="O1511" i="1" s="1"/>
  <c r="M1511" i="1"/>
  <c r="AB1983" i="1"/>
  <c r="AD1983" i="1" s="1"/>
  <c r="AA1983" i="1"/>
  <c r="AF1983" i="1"/>
  <c r="AB2275" i="1"/>
  <c r="AD2275" i="1" s="1"/>
  <c r="AA2275" i="1"/>
  <c r="AA653" i="1"/>
  <c r="AB653" i="1"/>
  <c r="AD653" i="1" s="1"/>
  <c r="AF653" i="1"/>
  <c r="AA2007" i="1"/>
  <c r="AB2007" i="1"/>
  <c r="AD2007" i="1" s="1"/>
  <c r="AF2007" i="1"/>
  <c r="AA1700" i="1"/>
  <c r="AB1700" i="1"/>
  <c r="AF1700" i="1"/>
  <c r="M1117" i="1"/>
  <c r="N1117" i="1"/>
  <c r="AA1795" i="1"/>
  <c r="AB1795" i="1"/>
  <c r="AF1795" i="1"/>
  <c r="R2326" i="1"/>
  <c r="M2326" i="1"/>
  <c r="N2326" i="1"/>
  <c r="P2326" i="1" s="1"/>
  <c r="AB1263" i="1"/>
  <c r="AF1263" i="1"/>
  <c r="AA1263" i="1"/>
  <c r="AA1819" i="1"/>
  <c r="AB1819" i="1"/>
  <c r="AD1819" i="1" s="1"/>
  <c r="AF1819" i="1"/>
  <c r="AA1745" i="1"/>
  <c r="AB1745" i="1"/>
  <c r="AF1745" i="1"/>
  <c r="AB906" i="1"/>
  <c r="AD906" i="1" s="1"/>
  <c r="AF906" i="1"/>
  <c r="AA906" i="1"/>
  <c r="AB1435" i="1"/>
  <c r="AC1435" i="1" s="1"/>
  <c r="AA1435" i="1"/>
  <c r="AF1435" i="1"/>
  <c r="AB1981" i="1"/>
  <c r="AD1981" i="1" s="1"/>
  <c r="AF1981" i="1"/>
  <c r="AA1981" i="1"/>
  <c r="AA2411" i="1"/>
  <c r="AF2411" i="1"/>
  <c r="AB2411" i="1"/>
  <c r="AD2411" i="1" s="1"/>
  <c r="AA1018" i="1"/>
  <c r="AB1018" i="1"/>
  <c r="AD1018" i="1" s="1"/>
  <c r="AF1018" i="1"/>
  <c r="AA1093" i="1"/>
  <c r="AF1093" i="1"/>
  <c r="AB1093" i="1"/>
  <c r="AD1093" i="1" s="1"/>
  <c r="AA813" i="1"/>
  <c r="AB813" i="1"/>
  <c r="AF813" i="1"/>
  <c r="AA2219" i="1"/>
  <c r="AB2219" i="1"/>
  <c r="AF2219" i="1"/>
  <c r="AB2277" i="1"/>
  <c r="AD2277" i="1" s="1"/>
  <c r="AA2277" i="1"/>
  <c r="AF2277" i="1"/>
  <c r="AB2352" i="1"/>
  <c r="AD2352" i="1" s="1"/>
  <c r="AF2352" i="1"/>
  <c r="AA2352" i="1"/>
  <c r="AA635" i="1"/>
  <c r="AB635" i="1"/>
  <c r="AD635" i="1" s="1"/>
  <c r="AA1234" i="1"/>
  <c r="AB1234" i="1"/>
  <c r="AF1234" i="1"/>
  <c r="AB2353" i="1"/>
  <c r="AD2353" i="1" s="1"/>
  <c r="AA2353" i="1"/>
  <c r="AF2353" i="1"/>
  <c r="AF625" i="1"/>
  <c r="AA625" i="1"/>
  <c r="AB625" i="1"/>
  <c r="AB935" i="1"/>
  <c r="AC935" i="1" s="1"/>
  <c r="AF935" i="1"/>
  <c r="AA2098" i="1"/>
  <c r="AB2098" i="1"/>
  <c r="AD2098" i="1" s="1"/>
  <c r="AA1333" i="1"/>
  <c r="AB1333" i="1"/>
  <c r="AF1333" i="1"/>
  <c r="AB1584" i="1"/>
  <c r="AC1584" i="1" s="1"/>
  <c r="AA1584" i="1"/>
  <c r="AF1584" i="1"/>
  <c r="AA1426" i="1"/>
  <c r="AB1426" i="1"/>
  <c r="AF1426" i="1"/>
  <c r="AA1557" i="1"/>
  <c r="AB1557" i="1"/>
  <c r="AF1557" i="1"/>
  <c r="AF1609" i="1"/>
  <c r="AB1609" i="1"/>
  <c r="AC1609" i="1" s="1"/>
  <c r="AA1609" i="1"/>
  <c r="AB1884" i="1"/>
  <c r="AD1884" i="1" s="1"/>
  <c r="AF1884" i="1"/>
  <c r="AA1884" i="1"/>
  <c r="AA1906" i="1"/>
  <c r="AB1906" i="1"/>
  <c r="AD1906" i="1" s="1"/>
  <c r="AB974" i="1"/>
  <c r="AA974" i="1"/>
  <c r="AF974" i="1"/>
  <c r="AA834" i="1"/>
  <c r="AF834" i="1"/>
  <c r="AB834" i="1"/>
  <c r="AB1021" i="1"/>
  <c r="AC1021" i="1" s="1"/>
  <c r="AF1021" i="1"/>
  <c r="AB1367" i="1"/>
  <c r="AC1367" i="1" s="1"/>
  <c r="AA1367" i="1"/>
  <c r="AF1367" i="1"/>
  <c r="AA609" i="1"/>
  <c r="AC609" i="1" s="1"/>
  <c r="AF609" i="1"/>
  <c r="AA1053" i="1"/>
  <c r="AB1053" i="1"/>
  <c r="AD1053" i="1" s="1"/>
  <c r="AF1053" i="1"/>
  <c r="AA561" i="1"/>
  <c r="AB561" i="1"/>
  <c r="AF561" i="1"/>
  <c r="AB1056" i="1"/>
  <c r="AD1056" i="1" s="1"/>
  <c r="AF1056" i="1"/>
  <c r="AA1042" i="1"/>
  <c r="AF1042" i="1"/>
  <c r="AB1042" i="1"/>
  <c r="AD1042" i="1" s="1"/>
  <c r="AA933" i="1"/>
  <c r="AB933" i="1"/>
  <c r="AF933" i="1"/>
  <c r="R2178" i="1"/>
  <c r="M2178" i="1"/>
  <c r="N2178" i="1"/>
  <c r="R1089" i="1"/>
  <c r="N1089" i="1"/>
  <c r="P1089" i="1" s="1"/>
  <c r="M1089" i="1"/>
  <c r="R997" i="1"/>
  <c r="M997" i="1"/>
  <c r="N997" i="1"/>
  <c r="R1768" i="1"/>
  <c r="M1768" i="1"/>
  <c r="N1768" i="1"/>
  <c r="R1336" i="1"/>
  <c r="M1336" i="1"/>
  <c r="M2239" i="1"/>
  <c r="N2239" i="1"/>
  <c r="P2239" i="1" s="1"/>
  <c r="R2239" i="1"/>
  <c r="N2152" i="1"/>
  <c r="R2152" i="1"/>
  <c r="M2152" i="1"/>
  <c r="R2007" i="1"/>
  <c r="N2007" i="1"/>
  <c r="M2007" i="1"/>
  <c r="R651" i="1"/>
  <c r="M651" i="1"/>
  <c r="N651" i="1"/>
  <c r="R2072" i="1"/>
  <c r="M2072" i="1"/>
  <c r="N2072" i="1"/>
  <c r="R1962" i="1"/>
  <c r="N1962" i="1"/>
  <c r="P1962" i="1" s="1"/>
  <c r="M1962" i="1"/>
  <c r="R1963" i="1"/>
  <c r="M1963" i="1"/>
  <c r="N1963" i="1"/>
  <c r="P1963" i="1" s="1"/>
  <c r="R538" i="1"/>
  <c r="M538" i="1"/>
  <c r="N538" i="1"/>
  <c r="R2020" i="1"/>
  <c r="N2020" i="1"/>
  <c r="P2020" i="1" s="1"/>
  <c r="M2020" i="1"/>
  <c r="R1668" i="1"/>
  <c r="M1668" i="1"/>
  <c r="P1668" i="1" s="1"/>
  <c r="R1790" i="1"/>
  <c r="N1790" i="1"/>
  <c r="M1790" i="1"/>
  <c r="N1813" i="1"/>
  <c r="M1813" i="1"/>
  <c r="N2388" i="1"/>
  <c r="P2388" i="1" s="1"/>
  <c r="M2388" i="1"/>
  <c r="R2388" i="1"/>
  <c r="R1796" i="1"/>
  <c r="N1796" i="1"/>
  <c r="M1796" i="1"/>
  <c r="R1372" i="1"/>
  <c r="M1372" i="1"/>
  <c r="N1372" i="1"/>
  <c r="O1372" i="1" s="1"/>
  <c r="R1739" i="1"/>
  <c r="N1739" i="1"/>
  <c r="O1739" i="1" s="1"/>
  <c r="R1254" i="1"/>
  <c r="M1254" i="1"/>
  <c r="N1254" i="1"/>
  <c r="O1254" i="1" s="1"/>
  <c r="N1895" i="1"/>
  <c r="P1895" i="1" s="1"/>
  <c r="R1895" i="1"/>
  <c r="M1895" i="1"/>
  <c r="R1902" i="1"/>
  <c r="N1902" i="1"/>
  <c r="P1902" i="1" s="1"/>
  <c r="M1902" i="1"/>
  <c r="R795" i="1"/>
  <c r="M795" i="1"/>
  <c r="N795" i="1"/>
  <c r="P795" i="1" s="1"/>
  <c r="R575" i="1"/>
  <c r="M575" i="1"/>
  <c r="N575" i="1"/>
  <c r="P575" i="1" s="1"/>
  <c r="R1894" i="1"/>
  <c r="M1894" i="1"/>
  <c r="N1894" i="1"/>
  <c r="R745" i="1"/>
  <c r="M745" i="1"/>
  <c r="N745" i="1"/>
  <c r="P745" i="1" s="1"/>
  <c r="N843" i="1"/>
  <c r="M843" i="1"/>
  <c r="R2084" i="1"/>
  <c r="M2084" i="1"/>
  <c r="N2084" i="1"/>
  <c r="R771" i="1"/>
  <c r="N771" i="1"/>
  <c r="M771" i="1"/>
  <c r="R1126" i="1"/>
  <c r="M1126" i="1"/>
  <c r="N1126" i="1"/>
  <c r="P1126" i="1" s="1"/>
  <c r="N2371" i="1"/>
  <c r="P2371" i="1" s="1"/>
  <c r="M2371" i="1"/>
  <c r="R1842" i="1"/>
  <c r="M1842" i="1"/>
  <c r="N1842" i="1"/>
  <c r="P1842" i="1" s="1"/>
  <c r="M1231" i="1"/>
  <c r="R1231" i="1"/>
  <c r="N1231" i="1"/>
  <c r="R1899" i="1"/>
  <c r="M1899" i="1"/>
  <c r="N1899" i="1"/>
  <c r="P1899" i="1" s="1"/>
  <c r="R1334" i="1"/>
  <c r="N1334" i="1"/>
  <c r="O1334" i="1" s="1"/>
  <c r="M1334" i="1"/>
  <c r="N2150" i="1"/>
  <c r="P2150" i="1" s="1"/>
  <c r="R2150" i="1"/>
  <c r="M2150" i="1"/>
  <c r="R1422" i="1"/>
  <c r="M1422" i="1"/>
  <c r="N1422" i="1"/>
  <c r="R2124" i="1"/>
  <c r="M2124" i="1"/>
  <c r="N2124" i="1"/>
  <c r="P2124" i="1" s="1"/>
  <c r="R999" i="1"/>
  <c r="M999" i="1"/>
  <c r="N999" i="1"/>
  <c r="P999" i="1" s="1"/>
  <c r="R707" i="1"/>
  <c r="M707" i="1"/>
  <c r="N707" i="1"/>
  <c r="M2412" i="1"/>
  <c r="N2412" i="1"/>
  <c r="R625" i="1"/>
  <c r="M625" i="1"/>
  <c r="N625" i="1"/>
  <c r="N1072" i="1"/>
  <c r="P1072" i="1" s="1"/>
  <c r="M1072" i="1"/>
  <c r="R1242" i="1"/>
  <c r="M1242" i="1"/>
  <c r="N1242" i="1"/>
  <c r="O1242" i="1" s="1"/>
  <c r="R722" i="1"/>
  <c r="N722" i="1"/>
  <c r="P722" i="1" s="1"/>
  <c r="M722" i="1"/>
  <c r="M471" i="1"/>
  <c r="N471" i="1"/>
  <c r="M517" i="1"/>
  <c r="R517" i="1"/>
  <c r="N517" i="1"/>
  <c r="N897" i="1"/>
  <c r="P897" i="1" s="1"/>
  <c r="R897" i="1"/>
  <c r="M897" i="1"/>
  <c r="M756" i="1"/>
  <c r="R756" i="1"/>
  <c r="N756" i="1"/>
  <c r="P756" i="1" s="1"/>
  <c r="R1435" i="1"/>
  <c r="N1435" i="1"/>
  <c r="M1435" i="1"/>
  <c r="R1584" i="1"/>
  <c r="N1584" i="1"/>
  <c r="M1584" i="1"/>
  <c r="R2279" i="1"/>
  <c r="N2279" i="1"/>
  <c r="P2279" i="1" s="1"/>
  <c r="M2279" i="1"/>
  <c r="M588" i="1"/>
  <c r="N588" i="1"/>
  <c r="P588" i="1" s="1"/>
  <c r="R717" i="1"/>
  <c r="M717" i="1"/>
  <c r="N717" i="1"/>
  <c r="P717" i="1" s="1"/>
  <c r="R917" i="1"/>
  <c r="M917" i="1"/>
  <c r="N917" i="1"/>
  <c r="N518" i="1"/>
  <c r="P518" i="1" s="1"/>
  <c r="R518" i="1"/>
  <c r="M518" i="1"/>
  <c r="R1219" i="1"/>
  <c r="M1219" i="1"/>
  <c r="N1219" i="1"/>
  <c r="R1516" i="1"/>
  <c r="M1516" i="1"/>
  <c r="N1516" i="1"/>
  <c r="M2068" i="1"/>
  <c r="N2068" i="1"/>
  <c r="R1845" i="1"/>
  <c r="N1845" i="1"/>
  <c r="M1845" i="1"/>
  <c r="N2045" i="1"/>
  <c r="P2045" i="1" s="1"/>
  <c r="M2045" i="1"/>
  <c r="R2258" i="1"/>
  <c r="M2258" i="1"/>
  <c r="N2258" i="1"/>
  <c r="R1977" i="1"/>
  <c r="N1977" i="1"/>
  <c r="M1977" i="1"/>
  <c r="N449" i="1"/>
  <c r="R449" i="1"/>
  <c r="M449" i="1"/>
  <c r="AA2297" i="1"/>
  <c r="AB2297" i="1"/>
  <c r="AD2297" i="1" s="1"/>
  <c r="AF2297" i="1"/>
  <c r="AB1336" i="1"/>
  <c r="AA1336" i="1"/>
  <c r="AF1336" i="1"/>
  <c r="AA1949" i="1"/>
  <c r="AB1949" i="1"/>
  <c r="AD1949" i="1" s="1"/>
  <c r="AF1949" i="1"/>
  <c r="AA860" i="1"/>
  <c r="AB860" i="1"/>
  <c r="AD860" i="1" s="1"/>
  <c r="AF860" i="1"/>
  <c r="AB1843" i="1"/>
  <c r="AD1843" i="1" s="1"/>
  <c r="AA1843" i="1"/>
  <c r="AF1843" i="1"/>
  <c r="AB1694" i="1"/>
  <c r="AC1694" i="1" s="1"/>
  <c r="AA1694" i="1"/>
  <c r="AF1694" i="1"/>
  <c r="R2293" i="1"/>
  <c r="M2293" i="1"/>
  <c r="N2293" i="1"/>
  <c r="AA1855" i="1"/>
  <c r="AB1855" i="1"/>
  <c r="AD1855" i="1" s="1"/>
  <c r="AF1855" i="1"/>
  <c r="AA1868" i="1"/>
  <c r="AB1868" i="1"/>
  <c r="AD1868" i="1" s="1"/>
  <c r="AF1868" i="1"/>
  <c r="AA1796" i="1"/>
  <c r="AB1796" i="1"/>
  <c r="AD1796" i="1" s="1"/>
  <c r="AF1796" i="1"/>
  <c r="AA470" i="1"/>
  <c r="AB470" i="1"/>
  <c r="AF470" i="1"/>
  <c r="AA1469" i="1"/>
  <c r="AF1469" i="1"/>
  <c r="AB1469" i="1"/>
  <c r="AA1388" i="1"/>
  <c r="AB1388" i="1"/>
  <c r="AC1388" i="1" s="1"/>
  <c r="AB2288" i="1"/>
  <c r="AA2288" i="1"/>
  <c r="AB2252" i="1"/>
  <c r="AA2252" i="1"/>
  <c r="AA2369" i="1"/>
  <c r="AB2369" i="1"/>
  <c r="AD2369" i="1" s="1"/>
  <c r="AF2369" i="1"/>
  <c r="AA2250" i="1"/>
  <c r="AB2250" i="1"/>
  <c r="AD2250" i="1" s="1"/>
  <c r="AF2250" i="1"/>
  <c r="R2045" i="1"/>
  <c r="N715" i="1"/>
  <c r="P715" i="1" s="1"/>
  <c r="M1611" i="1"/>
  <c r="R2082" i="1"/>
  <c r="AF516" i="1"/>
  <c r="AA2263" i="1"/>
  <c r="N677" i="1"/>
  <c r="N1517" i="1"/>
  <c r="O1517" i="1" s="1"/>
  <c r="M2225" i="1"/>
  <c r="O2225" i="1" s="1"/>
  <c r="R1137" i="1"/>
  <c r="M1996" i="1"/>
  <c r="R2371" i="1"/>
  <c r="M581" i="1"/>
  <c r="R1492" i="1"/>
  <c r="M1800" i="1"/>
  <c r="O1800" i="1" s="1"/>
  <c r="N2088" i="1"/>
  <c r="P2088" i="1" s="1"/>
  <c r="N951" i="1"/>
  <c r="N1336" i="1"/>
  <c r="O1336" i="1" s="1"/>
  <c r="AF1906" i="1"/>
  <c r="R497" i="1"/>
  <c r="N1838" i="1"/>
  <c r="R843" i="1"/>
  <c r="R1595" i="1"/>
  <c r="AB766" i="1"/>
  <c r="AD766" i="1" s="1"/>
  <c r="AB1439" i="1"/>
  <c r="AC1439" i="1" s="1"/>
  <c r="AA1141" i="1"/>
  <c r="AA1155" i="1"/>
  <c r="AA1878" i="1"/>
  <c r="AF2318" i="1"/>
  <c r="AB2318" i="1"/>
  <c r="AD2318" i="1" s="1"/>
  <c r="AB474" i="1"/>
  <c r="AD474" i="1" s="1"/>
  <c r="AA474" i="1"/>
  <c r="AB1875" i="1"/>
  <c r="AD1875" i="1" s="1"/>
  <c r="M1939" i="1"/>
  <c r="O1939" i="1" s="1"/>
  <c r="N1206" i="1"/>
  <c r="M2156" i="1"/>
  <c r="O2156" i="1" s="1"/>
  <c r="AA1064" i="1"/>
  <c r="AC1064" i="1" s="1"/>
  <c r="R1629" i="1"/>
  <c r="AF1736" i="1"/>
  <c r="AA956" i="1"/>
  <c r="AC956" i="1" s="1"/>
  <c r="M1889" i="1"/>
  <c r="O1889" i="1" s="1"/>
  <c r="M2026" i="1"/>
  <c r="O2026" i="1" s="1"/>
  <c r="AF1875" i="1"/>
  <c r="AB1159" i="1"/>
  <c r="AD1159" i="1" s="1"/>
  <c r="AA2234" i="1"/>
  <c r="AC2234" i="1" s="1"/>
  <c r="AB1637" i="1"/>
  <c r="AC1637" i="1" s="1"/>
  <c r="AF868" i="1"/>
  <c r="AB2429" i="1"/>
  <c r="AD2429" i="1" s="1"/>
  <c r="N1238" i="1"/>
  <c r="O1238" i="1" s="1"/>
  <c r="M1916" i="1"/>
  <c r="R1464" i="1"/>
  <c r="M1206" i="1"/>
  <c r="R2139" i="1"/>
  <c r="AA2374" i="1"/>
  <c r="AA1637" i="1"/>
  <c r="AF1157" i="1"/>
  <c r="N1229" i="1"/>
  <c r="AF2280" i="1"/>
  <c r="AF1639" i="1"/>
  <c r="AA592" i="1"/>
  <c r="AC592" i="1" s="1"/>
  <c r="R1620" i="1"/>
  <c r="AA2318" i="1"/>
  <c r="R1653" i="1"/>
  <c r="N1810" i="1"/>
  <c r="N1858" i="1"/>
  <c r="O1858" i="1" s="1"/>
  <c r="M1723" i="1"/>
  <c r="O1723" i="1" s="1"/>
  <c r="N1022" i="1"/>
  <c r="O1022" i="1" s="1"/>
  <c r="AF1355" i="1"/>
  <c r="AB2280" i="1"/>
  <c r="AB1639" i="1"/>
  <c r="AD1639" i="1" s="1"/>
  <c r="AF482" i="1"/>
  <c r="N1653" i="1"/>
  <c r="O1653" i="1" s="1"/>
  <c r="AA1256" i="1"/>
  <c r="AD1256" i="1" s="1"/>
  <c r="M442" i="1"/>
  <c r="O442" i="1" s="1"/>
  <c r="AA1670" i="1"/>
  <c r="AD1670" i="1" s="1"/>
  <c r="AA1538" i="1"/>
  <c r="M789" i="1"/>
  <c r="R1581" i="1"/>
  <c r="M1869" i="1"/>
  <c r="R675" i="1"/>
  <c r="M2302" i="1"/>
  <c r="AB1355" i="1"/>
  <c r="AD1355" i="1" s="1"/>
  <c r="AF650" i="1"/>
  <c r="AA482" i="1"/>
  <c r="AC482" i="1" s="1"/>
  <c r="AF2114" i="1"/>
  <c r="AA2226" i="1"/>
  <c r="AC2226" i="1" s="1"/>
  <c r="AA1782" i="1"/>
  <c r="AC1782" i="1" s="1"/>
  <c r="N877" i="1"/>
  <c r="O877" i="1" s="1"/>
  <c r="M1905" i="1"/>
  <c r="O1905" i="1" s="1"/>
  <c r="R791" i="1"/>
  <c r="N740" i="1"/>
  <c r="O740" i="1" s="1"/>
  <c r="N2302" i="1"/>
  <c r="AA1573" i="1"/>
  <c r="AD1573" i="1" s="1"/>
  <c r="AA990" i="1"/>
  <c r="AB650" i="1"/>
  <c r="AD650" i="1" s="1"/>
  <c r="AA2114" i="1"/>
  <c r="AC2114" i="1" s="1"/>
  <c r="AF2226" i="1"/>
  <c r="AB1831" i="1"/>
  <c r="AD1831" i="1" s="1"/>
  <c r="AB1178" i="1"/>
  <c r="AC1178" i="1" s="1"/>
  <c r="M1557" i="1"/>
  <c r="P1557" i="1" s="1"/>
  <c r="R877" i="1"/>
  <c r="N1029" i="1"/>
  <c r="M1797" i="1"/>
  <c r="R2109" i="1"/>
  <c r="N802" i="1"/>
  <c r="P802" i="1" s="1"/>
  <c r="M630" i="1"/>
  <c r="O630" i="1" s="1"/>
  <c r="AB990" i="1"/>
  <c r="AD990" i="1" s="1"/>
  <c r="M2117" i="1"/>
  <c r="M1029" i="1"/>
  <c r="R2026" i="1"/>
  <c r="R1238" i="1"/>
  <c r="N1958" i="1"/>
  <c r="P1958" i="1" s="1"/>
  <c r="M2192" i="1"/>
  <c r="O2192" i="1" s="1"/>
  <c r="AA1831" i="1"/>
  <c r="AF1636" i="1"/>
  <c r="AF890" i="1"/>
  <c r="AB1205" i="1"/>
  <c r="AF1664" i="1"/>
  <c r="AF2198" i="1"/>
  <c r="M1757" i="1"/>
  <c r="R1723" i="1"/>
  <c r="AF1618" i="1"/>
  <c r="AF2345" i="1"/>
  <c r="AB2416" i="1"/>
  <c r="AB890" i="1"/>
  <c r="AD890" i="1" s="1"/>
  <c r="AB662" i="1"/>
  <c r="AB785" i="1"/>
  <c r="AD785" i="1" s="1"/>
  <c r="AB2198" i="1"/>
  <c r="AD2198" i="1" s="1"/>
  <c r="N1757" i="1"/>
  <c r="R849" i="1"/>
  <c r="N1689" i="1"/>
  <c r="N1240" i="1"/>
  <c r="N2209" i="1"/>
  <c r="P2209" i="1" s="1"/>
  <c r="AA2268" i="1"/>
  <c r="AA2345" i="1"/>
  <c r="AC2345" i="1" s="1"/>
  <c r="AB1352" i="1"/>
  <c r="AC1352" i="1" s="1"/>
  <c r="AA662" i="1"/>
  <c r="N1937" i="1"/>
  <c r="O1937" i="1" s="1"/>
  <c r="N2357" i="1"/>
  <c r="P2357" i="1" s="1"/>
  <c r="M561" i="1"/>
  <c r="O561" i="1" s="1"/>
  <c r="M1689" i="1"/>
  <c r="R1917" i="1"/>
  <c r="N456" i="1"/>
  <c r="M528" i="1"/>
  <c r="O528" i="1" s="1"/>
  <c r="N1348" i="1"/>
  <c r="O1348" i="1" s="1"/>
  <c r="M459" i="1"/>
  <c r="O459" i="1" s="1"/>
  <c r="N1292" i="1"/>
  <c r="O1292" i="1" s="1"/>
  <c r="M1811" i="1"/>
  <c r="R2070" i="1"/>
  <c r="N1431" i="1"/>
  <c r="P1431" i="1" s="1"/>
  <c r="N1707" i="1"/>
  <c r="O1707" i="1" s="1"/>
  <c r="M1950" i="1"/>
  <c r="R2209" i="1"/>
  <c r="N1416" i="1"/>
  <c r="O1416" i="1" s="1"/>
  <c r="N1058" i="1"/>
  <c r="O1058" i="1" s="1"/>
  <c r="AA1618" i="1"/>
  <c r="AD1618" i="1" s="1"/>
  <c r="AA2391" i="1"/>
  <c r="AB1171" i="1"/>
  <c r="AD1171" i="1" s="1"/>
  <c r="AA2179" i="1"/>
  <c r="AB1508" i="1"/>
  <c r="AD1508" i="1" s="1"/>
  <c r="AA1352" i="1"/>
  <c r="AF1430" i="1"/>
  <c r="AF554" i="1"/>
  <c r="AF1289" i="1"/>
  <c r="AF2069" i="1"/>
  <c r="AF2272" i="1"/>
  <c r="AF1962" i="1"/>
  <c r="AF1180" i="1"/>
  <c r="AF2070" i="1"/>
  <c r="AA2396" i="1"/>
  <c r="AC2396" i="1" s="1"/>
  <c r="AF1106" i="1"/>
  <c r="AA1997" i="1"/>
  <c r="AC1997" i="1" s="1"/>
  <c r="N849" i="1"/>
  <c r="O849" i="1" s="1"/>
  <c r="R740" i="1"/>
  <c r="AA1159" i="1"/>
  <c r="N2117" i="1"/>
  <c r="AA1171" i="1"/>
  <c r="AB2391" i="1"/>
  <c r="AD2391" i="1" s="1"/>
  <c r="AA1588" i="1"/>
  <c r="AD1588" i="1" s="1"/>
  <c r="AF1997" i="1"/>
  <c r="N629" i="1"/>
  <c r="P629" i="1" s="1"/>
  <c r="N1049" i="1"/>
  <c r="R1937" i="1"/>
  <c r="M2357" i="1"/>
  <c r="R561" i="1"/>
  <c r="N2049" i="1"/>
  <c r="O2049" i="1" s="1"/>
  <c r="M456" i="1"/>
  <c r="R528" i="1"/>
  <c r="R1348" i="1"/>
  <c r="N2419" i="1"/>
  <c r="M458" i="1"/>
  <c r="R459" i="1"/>
  <c r="R1396" i="1"/>
  <c r="N2435" i="1"/>
  <c r="O2435" i="1" s="1"/>
  <c r="R608" i="1"/>
  <c r="R1292" i="1"/>
  <c r="N1811" i="1"/>
  <c r="P1811" i="1" s="1"/>
  <c r="R610" i="1"/>
  <c r="N793" i="1"/>
  <c r="P793" i="1" s="1"/>
  <c r="R1431" i="1"/>
  <c r="R1707" i="1"/>
  <c r="N1950" i="1"/>
  <c r="P1950" i="1" s="1"/>
  <c r="R2382" i="1"/>
  <c r="M1416" i="1"/>
  <c r="R1058" i="1"/>
  <c r="M1860" i="1"/>
  <c r="AF2398" i="1"/>
  <c r="AF1599" i="1"/>
  <c r="AF1540" i="1"/>
  <c r="AB1430" i="1"/>
  <c r="AD1430" i="1" s="1"/>
  <c r="AA554" i="1"/>
  <c r="AC554" i="1" s="1"/>
  <c r="AB1289" i="1"/>
  <c r="AD1289" i="1" s="1"/>
  <c r="AA2069" i="1"/>
  <c r="AC2069" i="1" s="1"/>
  <c r="AA2272" i="1"/>
  <c r="AC2272" i="1" s="1"/>
  <c r="AA1962" i="1"/>
  <c r="AC1962" i="1" s="1"/>
  <c r="AA1180" i="1"/>
  <c r="AC1180" i="1" s="1"/>
  <c r="AA2070" i="1"/>
  <c r="AC2070" i="1" s="1"/>
  <c r="AB1274" i="1"/>
  <c r="AC1274" i="1" s="1"/>
  <c r="AF2396" i="1"/>
  <c r="AB1106" i="1"/>
  <c r="AD1106" i="1" s="1"/>
  <c r="AF1588" i="1"/>
  <c r="M1917" i="1"/>
  <c r="O1917" i="1" s="1"/>
  <c r="R1102" i="1"/>
  <c r="M629" i="1"/>
  <c r="N809" i="1"/>
  <c r="P809" i="1" s="1"/>
  <c r="M1049" i="1"/>
  <c r="N1365" i="1"/>
  <c r="R2049" i="1"/>
  <c r="M874" i="1"/>
  <c r="M2419" i="1"/>
  <c r="N458" i="1"/>
  <c r="P458" i="1" s="1"/>
  <c r="R2435" i="1"/>
  <c r="N1360" i="1"/>
  <c r="P1360" i="1" s="1"/>
  <c r="M1846" i="1"/>
  <c r="N1966" i="1"/>
  <c r="P1966" i="1" s="1"/>
  <c r="M2439" i="1"/>
  <c r="O2439" i="1" s="1"/>
  <c r="N635" i="1"/>
  <c r="O635" i="1" s="1"/>
  <c r="M793" i="1"/>
  <c r="N966" i="1"/>
  <c r="O966" i="1" s="1"/>
  <c r="N1847" i="1"/>
  <c r="O1847" i="1" s="1"/>
  <c r="M2382" i="1"/>
  <c r="O2382" i="1" s="1"/>
  <c r="N898" i="1"/>
  <c r="P898" i="1" s="1"/>
  <c r="M1727" i="1"/>
  <c r="N1918" i="1"/>
  <c r="P1918" i="1" s="1"/>
  <c r="M622" i="1"/>
  <c r="N1860" i="1"/>
  <c r="AB2398" i="1"/>
  <c r="AD2398" i="1" s="1"/>
  <c r="AA1599" i="1"/>
  <c r="AD1599" i="1" s="1"/>
  <c r="AB1540" i="1"/>
  <c r="AC1540" i="1" s="1"/>
  <c r="AF1274" i="1"/>
  <c r="AB2024" i="1"/>
  <c r="AD2024" i="1" s="1"/>
  <c r="AF2285" i="1"/>
  <c r="R1889" i="1"/>
  <c r="R2272" i="1"/>
  <c r="AB2268" i="1"/>
  <c r="AD2268" i="1" s="1"/>
  <c r="R1958" i="1"/>
  <c r="AB2179" i="1"/>
  <c r="AD2179" i="1" s="1"/>
  <c r="AA1664" i="1"/>
  <c r="AD1664" i="1" s="1"/>
  <c r="M809" i="1"/>
  <c r="N525" i="1"/>
  <c r="R885" i="1"/>
  <c r="R1269" i="1"/>
  <c r="M1365" i="1"/>
  <c r="M1737" i="1"/>
  <c r="M2073" i="1"/>
  <c r="N2157" i="1"/>
  <c r="P2157" i="1" s="1"/>
  <c r="N874" i="1"/>
  <c r="P874" i="1" s="1"/>
  <c r="N960" i="1"/>
  <c r="M1882" i="1"/>
  <c r="N2244" i="1"/>
  <c r="M673" i="1"/>
  <c r="R1360" i="1"/>
  <c r="M1879" i="1"/>
  <c r="M1966" i="1"/>
  <c r="M2224" i="1"/>
  <c r="R2439" i="1"/>
  <c r="R635" i="1"/>
  <c r="R966" i="1"/>
  <c r="R1847" i="1"/>
  <c r="M469" i="1"/>
  <c r="O469" i="1" s="1"/>
  <c r="N1727" i="1"/>
  <c r="R1918" i="1"/>
  <c r="N638" i="1"/>
  <c r="P638" i="1" s="1"/>
  <c r="N2389" i="1"/>
  <c r="P2389" i="1" s="1"/>
  <c r="N1408" i="1"/>
  <c r="AF2291" i="1"/>
  <c r="AB1129" i="1"/>
  <c r="AD1129" i="1" s="1"/>
  <c r="AF1124" i="1"/>
  <c r="AF1732" i="1"/>
  <c r="AF748" i="1"/>
  <c r="AF1361" i="1"/>
  <c r="AF1478" i="1"/>
  <c r="AA2024" i="1"/>
  <c r="AB2285" i="1"/>
  <c r="AD2285" i="1" s="1"/>
  <c r="R1022" i="1"/>
  <c r="AB2374" i="1"/>
  <c r="AD2374" i="1" s="1"/>
  <c r="AF756" i="1"/>
  <c r="N2070" i="1"/>
  <c r="O2070" i="1" s="1"/>
  <c r="AB756" i="1"/>
  <c r="AC756" i="1" s="1"/>
  <c r="AA1205" i="1"/>
  <c r="AA785" i="1"/>
  <c r="M1589" i="1"/>
  <c r="P1589" i="1" s="1"/>
  <c r="M525" i="1"/>
  <c r="N1737" i="1"/>
  <c r="N2097" i="1"/>
  <c r="P2097" i="1" s="1"/>
  <c r="M2157" i="1"/>
  <c r="M960" i="1"/>
  <c r="M1306" i="1"/>
  <c r="N1882" i="1"/>
  <c r="N1180" i="1"/>
  <c r="N1454" i="1"/>
  <c r="O1454" i="1" s="1"/>
  <c r="N1742" i="1"/>
  <c r="N1900" i="1"/>
  <c r="N2030" i="1"/>
  <c r="O2030" i="1" s="1"/>
  <c r="M2244" i="1"/>
  <c r="M1551" i="1"/>
  <c r="N1879" i="1"/>
  <c r="N2224" i="1"/>
  <c r="P2224" i="1" s="1"/>
  <c r="N496" i="1"/>
  <c r="N1103" i="1"/>
  <c r="P1103" i="1" s="1"/>
  <c r="R469" i="1"/>
  <c r="R638" i="1"/>
  <c r="M2389" i="1"/>
  <c r="M1408" i="1"/>
  <c r="AF2422" i="1"/>
  <c r="AF1846" i="1"/>
  <c r="AB2291" i="1"/>
  <c r="AC2291" i="1" s="1"/>
  <c r="AF1129" i="1"/>
  <c r="AF1815" i="1"/>
  <c r="AA1675" i="1"/>
  <c r="AD1675" i="1" s="1"/>
  <c r="AF1109" i="1"/>
  <c r="AA1124" i="1"/>
  <c r="AC1124" i="1" s="1"/>
  <c r="AB1732" i="1"/>
  <c r="AB748" i="1"/>
  <c r="AD748" i="1" s="1"/>
  <c r="AB1994" i="1"/>
  <c r="AD1994" i="1" s="1"/>
  <c r="AB1361" i="1"/>
  <c r="AC1361" i="1" s="1"/>
  <c r="AB1478" i="1"/>
  <c r="AD1478" i="1" s="1"/>
  <c r="AF1934" i="1"/>
  <c r="R2192" i="1"/>
  <c r="R2155" i="1"/>
  <c r="AF1508" i="1"/>
  <c r="AA2416" i="1"/>
  <c r="AA1636" i="1"/>
  <c r="AD1636" i="1" s="1"/>
  <c r="R1589" i="1"/>
  <c r="R1973" i="1"/>
  <c r="M609" i="1"/>
  <c r="M2097" i="1"/>
  <c r="N586" i="1"/>
  <c r="P586" i="1" s="1"/>
  <c r="N1306" i="1"/>
  <c r="O1306" i="1" s="1"/>
  <c r="M1180" i="1"/>
  <c r="M1454" i="1"/>
  <c r="M1742" i="1"/>
  <c r="M1900" i="1"/>
  <c r="N947" i="1"/>
  <c r="P947" i="1" s="1"/>
  <c r="N1551" i="1"/>
  <c r="O1551" i="1" s="1"/>
  <c r="N2366" i="1"/>
  <c r="P2366" i="1" s="1"/>
  <c r="M496" i="1"/>
  <c r="R1103" i="1"/>
  <c r="M1144" i="1"/>
  <c r="O1144" i="1" s="1"/>
  <c r="AB2422" i="1"/>
  <c r="AD2422" i="1" s="1"/>
  <c r="AB1846" i="1"/>
  <c r="AD1846" i="1" s="1"/>
  <c r="AA1815" i="1"/>
  <c r="AC1815" i="1" s="1"/>
  <c r="AF1675" i="1"/>
  <c r="AB1109" i="1"/>
  <c r="AD1109" i="1" s="1"/>
  <c r="AA1994" i="1"/>
  <c r="AF2056" i="1"/>
  <c r="AB1934" i="1"/>
  <c r="AD1934" i="1" s="1"/>
  <c r="R1557" i="1"/>
  <c r="R802" i="1"/>
  <c r="M2155" i="1"/>
  <c r="O2155" i="1" s="1"/>
  <c r="R1709" i="1"/>
  <c r="N609" i="1"/>
  <c r="M586" i="1"/>
  <c r="M1090" i="1"/>
  <c r="O1090" i="1" s="1"/>
  <c r="N675" i="1"/>
  <c r="O675" i="1" s="1"/>
  <c r="R947" i="1"/>
  <c r="N1620" i="1"/>
  <c r="O1620" i="1" s="1"/>
  <c r="M1897" i="1"/>
  <c r="M2366" i="1"/>
  <c r="N1198" i="1"/>
  <c r="O1198" i="1" s="1"/>
  <c r="M1767" i="1"/>
  <c r="N1202" i="1"/>
  <c r="O1202" i="1" s="1"/>
  <c r="AF1573" i="1"/>
  <c r="AF474" i="1"/>
  <c r="AF2234" i="1"/>
  <c r="AF1484" i="1"/>
  <c r="AF1256" i="1"/>
  <c r="AA1576" i="1"/>
  <c r="AF1178" i="1"/>
  <c r="AF1064" i="1"/>
  <c r="AF1670" i="1"/>
  <c r="AF1782" i="1"/>
  <c r="AF758" i="1"/>
  <c r="AB1538" i="1"/>
  <c r="AC1538" i="1" s="1"/>
  <c r="AA2056" i="1"/>
  <c r="AC2056" i="1" s="1"/>
  <c r="R1229" i="1"/>
  <c r="R1939" i="1"/>
  <c r="R1858" i="1"/>
  <c r="N2272" i="1"/>
  <c r="P2272" i="1" s="1"/>
  <c r="R442" i="1"/>
  <c r="AF509" i="1"/>
  <c r="N1102" i="1"/>
  <c r="O1102" i="1" s="1"/>
  <c r="M441" i="1"/>
  <c r="O441" i="1" s="1"/>
  <c r="AB509" i="1"/>
  <c r="AC509" i="1" s="1"/>
  <c r="R2156" i="1"/>
  <c r="R441" i="1"/>
  <c r="M1012" i="1"/>
  <c r="M741" i="1"/>
  <c r="N1869" i="1"/>
  <c r="P1869" i="1" s="1"/>
  <c r="M2109" i="1"/>
  <c r="O2109" i="1" s="1"/>
  <c r="N1897" i="1"/>
  <c r="N1916" i="1"/>
  <c r="N2139" i="1"/>
  <c r="O2139" i="1" s="1"/>
  <c r="N1815" i="1"/>
  <c r="R1198" i="1"/>
  <c r="R1202" i="1"/>
  <c r="AB739" i="1"/>
  <c r="AA739" i="1"/>
  <c r="AF739" i="1"/>
  <c r="AA688" i="1"/>
  <c r="AB688" i="1"/>
  <c r="AD688" i="1" s="1"/>
  <c r="AF688" i="1"/>
  <c r="R2428" i="1"/>
  <c r="M2428" i="1"/>
  <c r="R1264" i="1"/>
  <c r="M1264" i="1"/>
  <c r="N1264" i="1"/>
  <c r="AB2261" i="1"/>
  <c r="AA2261" i="1"/>
  <c r="AF2261" i="1"/>
  <c r="AA1337" i="1"/>
  <c r="AB1337" i="1"/>
  <c r="AC1337" i="1" s="1"/>
  <c r="AF1337" i="1"/>
  <c r="AF1134" i="1"/>
  <c r="AA1134" i="1"/>
  <c r="AB1134" i="1"/>
  <c r="AD1134" i="1" s="1"/>
  <c r="AB1371" i="1"/>
  <c r="AC1371" i="1" s="1"/>
  <c r="AA1371" i="1"/>
  <c r="AF1371" i="1"/>
  <c r="AA631" i="1"/>
  <c r="AB631" i="1"/>
  <c r="AD631" i="1" s="1"/>
  <c r="AF631" i="1"/>
  <c r="AB1990" i="1"/>
  <c r="AA1990" i="1"/>
  <c r="AF1990" i="1"/>
  <c r="M2278" i="1"/>
  <c r="R2278" i="1"/>
  <c r="N2278" i="1"/>
  <c r="P2278" i="1" s="1"/>
  <c r="R1567" i="1"/>
  <c r="N1567" i="1"/>
  <c r="O1567" i="1" s="1"/>
  <c r="M1567" i="1"/>
  <c r="N1691" i="1"/>
  <c r="R1691" i="1"/>
  <c r="M1691" i="1"/>
  <c r="R1957" i="1"/>
  <c r="M1957" i="1"/>
  <c r="N1957" i="1"/>
  <c r="R1448" i="1"/>
  <c r="N1448" i="1"/>
  <c r="O1448" i="1" s="1"/>
  <c r="M1448" i="1"/>
  <c r="R1398" i="1"/>
  <c r="N1398" i="1"/>
  <c r="M1398" i="1"/>
  <c r="R1911" i="1"/>
  <c r="N1911" i="1"/>
  <c r="M1911" i="1"/>
  <c r="N1236" i="1"/>
  <c r="R1236" i="1"/>
  <c r="M1236" i="1"/>
  <c r="R2186" i="1"/>
  <c r="N2186" i="1"/>
  <c r="P2186" i="1" s="1"/>
  <c r="M2186" i="1"/>
  <c r="R1665" i="1"/>
  <c r="M1665" i="1"/>
  <c r="N1665" i="1"/>
  <c r="R2211" i="1"/>
  <c r="M2211" i="1"/>
  <c r="N2211" i="1"/>
  <c r="R2048" i="1"/>
  <c r="M2048" i="1"/>
  <c r="N2048" i="1"/>
  <c r="P2048" i="1" s="1"/>
  <c r="R2385" i="1"/>
  <c r="M2385" i="1"/>
  <c r="N2385" i="1"/>
  <c r="R1967" i="1"/>
  <c r="N1967" i="1"/>
  <c r="M1967" i="1"/>
  <c r="R2018" i="1"/>
  <c r="M2018" i="1"/>
  <c r="R2283" i="1"/>
  <c r="N2283" i="1"/>
  <c r="R1766" i="1"/>
  <c r="M1766" i="1"/>
  <c r="N1766" i="1"/>
  <c r="R2013" i="1"/>
  <c r="M2013" i="1"/>
  <c r="R705" i="1"/>
  <c r="M705" i="1"/>
  <c r="N705" i="1"/>
  <c r="R1639" i="1"/>
  <c r="N1639" i="1"/>
  <c r="M1639" i="1"/>
  <c r="R1545" i="1"/>
  <c r="M1545" i="1"/>
  <c r="R1745" i="1"/>
  <c r="N1745" i="1"/>
  <c r="P1745" i="1" s="1"/>
  <c r="M1745" i="1"/>
  <c r="AA1823" i="1"/>
  <c r="AF1823" i="1"/>
  <c r="AB1823" i="1"/>
  <c r="AF632" i="1"/>
  <c r="AA632" i="1"/>
  <c r="AB632" i="1"/>
  <c r="AD632" i="1" s="1"/>
  <c r="AA2298" i="1"/>
  <c r="AB2298" i="1"/>
  <c r="AF2298" i="1"/>
  <c r="AA1217" i="1"/>
  <c r="AB1217" i="1"/>
  <c r="AC1217" i="1" s="1"/>
  <c r="AF1217" i="1"/>
  <c r="AB957" i="1"/>
  <c r="AD957" i="1" s="1"/>
  <c r="AF957" i="1"/>
  <c r="AA957" i="1"/>
  <c r="AA2324" i="1"/>
  <c r="AF2324" i="1"/>
  <c r="AB2324" i="1"/>
  <c r="AB1781" i="1"/>
  <c r="AF1781" i="1"/>
  <c r="AA1781" i="1"/>
  <c r="AA870" i="1"/>
  <c r="AB870" i="1"/>
  <c r="AF870" i="1"/>
  <c r="AA563" i="1"/>
  <c r="AB563" i="1"/>
  <c r="AD563" i="1" s="1"/>
  <c r="AF563" i="1"/>
  <c r="AA1253" i="1"/>
  <c r="AF1253" i="1"/>
  <c r="AB1253" i="1"/>
  <c r="AA1704" i="1"/>
  <c r="AB1704" i="1"/>
  <c r="AF1704" i="1"/>
  <c r="AB1360" i="1"/>
  <c r="AA1360" i="1"/>
  <c r="AF1360" i="1"/>
  <c r="AB2248" i="1"/>
  <c r="AA2248" i="1"/>
  <c r="AF2248" i="1"/>
  <c r="AA1766" i="1"/>
  <c r="AB1766" i="1"/>
  <c r="AD1766" i="1" s="1"/>
  <c r="AF1766" i="1"/>
  <c r="AA2425" i="1"/>
  <c r="AB2425" i="1"/>
  <c r="AF2425" i="1"/>
  <c r="AA1025" i="1"/>
  <c r="AB1025" i="1"/>
  <c r="AD1025" i="1" s="1"/>
  <c r="AF1025" i="1"/>
  <c r="AB869" i="1"/>
  <c r="AD869" i="1" s="1"/>
  <c r="AF869" i="1"/>
  <c r="AA869" i="1"/>
  <c r="AA642" i="1"/>
  <c r="AB642" i="1"/>
  <c r="AF642" i="1"/>
  <c r="AA2355" i="1"/>
  <c r="AB2355" i="1"/>
  <c r="AF2355" i="1"/>
  <c r="AF1229" i="1"/>
  <c r="AA1229" i="1"/>
  <c r="AB1229" i="1"/>
  <c r="AB630" i="1"/>
  <c r="AA630" i="1"/>
  <c r="AF630" i="1"/>
  <c r="AA1506" i="1"/>
  <c r="AB1506" i="1"/>
  <c r="AC1506" i="1" s="1"/>
  <c r="AF1506" i="1"/>
  <c r="AA991" i="1"/>
  <c r="AF991" i="1"/>
  <c r="AB991" i="1"/>
  <c r="AD991" i="1" s="1"/>
  <c r="AB1181" i="1"/>
  <c r="AC1181" i="1" s="1"/>
  <c r="AF1181" i="1"/>
  <c r="AA1181" i="1"/>
  <c r="AA1094" i="1"/>
  <c r="AB1094" i="1"/>
  <c r="AD1094" i="1" s="1"/>
  <c r="AF1094" i="1"/>
  <c r="AB1938" i="1"/>
  <c r="AD1938" i="1" s="1"/>
  <c r="AF1938" i="1"/>
  <c r="AA1938" i="1"/>
  <c r="AA2046" i="1"/>
  <c r="AB2046" i="1"/>
  <c r="AF2046" i="1"/>
  <c r="AB2348" i="1"/>
  <c r="AA2348" i="1"/>
  <c r="AF2348" i="1"/>
  <c r="R1010" i="1"/>
  <c r="N1010" i="1"/>
  <c r="M1010" i="1"/>
  <c r="AF2129" i="1"/>
  <c r="AA2129" i="1"/>
  <c r="AB2129" i="1"/>
  <c r="AD2129" i="1" s="1"/>
  <c r="AB1634" i="1"/>
  <c r="AF1634" i="1"/>
  <c r="AA1634" i="1"/>
  <c r="AB1108" i="1"/>
  <c r="AD1108" i="1" s="1"/>
  <c r="AF1108" i="1"/>
  <c r="AA1108" i="1"/>
  <c r="N787" i="1"/>
  <c r="P787" i="1" s="1"/>
  <c r="R2030" i="1"/>
  <c r="N1767" i="1"/>
  <c r="P1767" i="1" s="1"/>
  <c r="N1391" i="1"/>
  <c r="O1391" i="1" s="1"/>
  <c r="M1391" i="1"/>
  <c r="R1391" i="1"/>
  <c r="AB1020" i="1"/>
  <c r="AD1020" i="1" s="1"/>
  <c r="AA1020" i="1"/>
  <c r="AF1020" i="1"/>
  <c r="AB1887" i="1"/>
  <c r="AD1887" i="1" s="1"/>
  <c r="AF1887" i="1"/>
  <c r="AA1887" i="1"/>
  <c r="AB2227" i="1"/>
  <c r="AD2227" i="1" s="1"/>
  <c r="AA2227" i="1"/>
  <c r="AF2227" i="1"/>
  <c r="AB980" i="1"/>
  <c r="AD980" i="1" s="1"/>
  <c r="AA980" i="1"/>
  <c r="AF980" i="1"/>
  <c r="AB536" i="1"/>
  <c r="AD536" i="1" s="1"/>
  <c r="AA536" i="1"/>
  <c r="AF536" i="1"/>
  <c r="AB976" i="1"/>
  <c r="AD976" i="1" s="1"/>
  <c r="AF976" i="1"/>
  <c r="AA892" i="1"/>
  <c r="AB892" i="1"/>
  <c r="AD892" i="1" s="1"/>
  <c r="AF892" i="1"/>
  <c r="AA701" i="1"/>
  <c r="AB701" i="1"/>
  <c r="AD701" i="1" s="1"/>
  <c r="AF701" i="1"/>
  <c r="AA1406" i="1"/>
  <c r="AB1406" i="1"/>
  <c r="AF1406" i="1"/>
  <c r="AB918" i="1"/>
  <c r="AD918" i="1" s="1"/>
  <c r="AA918" i="1"/>
  <c r="AF918" i="1"/>
  <c r="R2393" i="1"/>
  <c r="M2393" i="1"/>
  <c r="N2393" i="1"/>
  <c r="AA576" i="1"/>
  <c r="AB576" i="1"/>
  <c r="AD576" i="1" s="1"/>
  <c r="AF576" i="1"/>
  <c r="AA1683" i="1"/>
  <c r="AF1683" i="1"/>
  <c r="AB1683" i="1"/>
  <c r="AB2071" i="1"/>
  <c r="AA2071" i="1"/>
  <c r="AF2071" i="1"/>
  <c r="AB1698" i="1"/>
  <c r="AC1698" i="1" s="1"/>
  <c r="AA1698" i="1"/>
  <c r="AF1698" i="1"/>
  <c r="AB941" i="1"/>
  <c r="AD941" i="1" s="1"/>
  <c r="AF941" i="1"/>
  <c r="AA941" i="1"/>
  <c r="R1322" i="1"/>
  <c r="M1322" i="1"/>
  <c r="N1322" i="1"/>
  <c r="O1322" i="1" s="1"/>
  <c r="AB1655" i="1"/>
  <c r="AC1655" i="1" s="1"/>
  <c r="AA1655" i="1"/>
  <c r="AF1655" i="1"/>
  <c r="AB1011" i="1"/>
  <c r="AD1011" i="1" s="1"/>
  <c r="AA1011" i="1"/>
  <c r="AF1011" i="1"/>
  <c r="AA1735" i="1"/>
  <c r="AB1735" i="1"/>
  <c r="AD1735" i="1" s="1"/>
  <c r="AF1735" i="1"/>
  <c r="AA461" i="1"/>
  <c r="AF461" i="1"/>
  <c r="AB461" i="1"/>
  <c r="AB1574" i="1"/>
  <c r="AF1574" i="1"/>
  <c r="AA1574" i="1"/>
  <c r="AB1806" i="1"/>
  <c r="AD1806" i="1" s="1"/>
  <c r="AF1806" i="1"/>
  <c r="AA1806" i="1"/>
  <c r="AB586" i="1"/>
  <c r="AD586" i="1" s="1"/>
  <c r="AA586" i="1"/>
  <c r="AF586" i="1"/>
  <c r="AA865" i="1"/>
  <c r="AF865" i="1"/>
  <c r="AB865" i="1"/>
  <c r="AB883" i="1"/>
  <c r="AD883" i="1" s="1"/>
  <c r="AF883" i="1"/>
  <c r="AA883" i="1"/>
  <c r="AA1684" i="1"/>
  <c r="AB1684" i="1"/>
  <c r="AF1684" i="1"/>
  <c r="AB1888" i="1"/>
  <c r="AD1888" i="1" s="1"/>
  <c r="AA1888" i="1"/>
  <c r="AF1888" i="1"/>
  <c r="AA2152" i="1"/>
  <c r="AB2152" i="1"/>
  <c r="AD2152" i="1" s="1"/>
  <c r="AB1208" i="1"/>
  <c r="AC1208" i="1" s="1"/>
  <c r="AF1208" i="1"/>
  <c r="AA1208" i="1"/>
  <c r="AA706" i="1"/>
  <c r="AB706" i="1"/>
  <c r="AD706" i="1" s="1"/>
  <c r="AF706" i="1"/>
  <c r="AA961" i="1"/>
  <c r="AB961" i="1"/>
  <c r="AD961" i="1" s="1"/>
  <c r="AF961" i="1"/>
  <c r="AB895" i="1"/>
  <c r="AD895" i="1" s="1"/>
  <c r="AA895" i="1"/>
  <c r="AF895" i="1"/>
  <c r="AB1710" i="1"/>
  <c r="AF1710" i="1"/>
  <c r="AA1710" i="1"/>
  <c r="AA1973" i="1"/>
  <c r="AB1973" i="1"/>
  <c r="AD1973" i="1" s="1"/>
  <c r="AF1973" i="1"/>
  <c r="AB2178" i="1"/>
  <c r="AD2178" i="1" s="1"/>
  <c r="AF2178" i="1"/>
  <c r="AA2178" i="1"/>
  <c r="AB1325" i="1"/>
  <c r="AF1325" i="1"/>
  <c r="AA1325" i="1"/>
  <c r="AB730" i="1"/>
  <c r="AA730" i="1"/>
  <c r="AF730" i="1"/>
  <c r="AB985" i="1"/>
  <c r="AA985" i="1"/>
  <c r="AF985" i="1"/>
  <c r="AA919" i="1"/>
  <c r="AB919" i="1"/>
  <c r="AD919" i="1" s="1"/>
  <c r="AF919" i="1"/>
  <c r="AB1742" i="1"/>
  <c r="AF1742" i="1"/>
  <c r="AA1742" i="1"/>
  <c r="AB2032" i="1"/>
  <c r="AF2032" i="1"/>
  <c r="AA2032" i="1"/>
  <c r="AB2210" i="1"/>
  <c r="AD2210" i="1" s="1"/>
  <c r="AA2210" i="1"/>
  <c r="AF2210" i="1"/>
  <c r="AA1713" i="1"/>
  <c r="AB1713" i="1"/>
  <c r="AD1713" i="1" s="1"/>
  <c r="AF1713" i="1"/>
  <c r="AA1692" i="1"/>
  <c r="AB1692" i="1"/>
  <c r="AC1692" i="1" s="1"/>
  <c r="AF1692" i="1"/>
  <c r="AF2271" i="1"/>
  <c r="AB2271" i="1"/>
  <c r="AD2271" i="1" s="1"/>
  <c r="AA2271" i="1"/>
  <c r="AA532" i="1"/>
  <c r="AB532" i="1"/>
  <c r="AF532" i="1"/>
  <c r="AB1216" i="1"/>
  <c r="AF1216" i="1"/>
  <c r="AA1216" i="1"/>
  <c r="AB1112" i="1"/>
  <c r="AD1112" i="1" s="1"/>
  <c r="AA1112" i="1"/>
  <c r="AF1112" i="1"/>
  <c r="AB1905" i="1"/>
  <c r="AD1905" i="1" s="1"/>
  <c r="AF1905" i="1"/>
  <c r="AA1905" i="1"/>
  <c r="AB1812" i="1"/>
  <c r="AD1812" i="1" s="1"/>
  <c r="AF1812" i="1"/>
  <c r="AA1812" i="1"/>
  <c r="AB2307" i="1"/>
  <c r="AD2307" i="1" s="1"/>
  <c r="AA2307" i="1"/>
  <c r="AF2307" i="1"/>
  <c r="AB617" i="1"/>
  <c r="AD617" i="1" s="1"/>
  <c r="AA617" i="1"/>
  <c r="AF617" i="1"/>
  <c r="AB1418" i="1"/>
  <c r="AF1418" i="1"/>
  <c r="AA1418" i="1"/>
  <c r="AF1170" i="1"/>
  <c r="AA1170" i="1"/>
  <c r="AB1170" i="1"/>
  <c r="AD1170" i="1" s="1"/>
  <c r="AA1610" i="1"/>
  <c r="AF1610" i="1"/>
  <c r="AB1610" i="1"/>
  <c r="AC1610" i="1" s="1"/>
  <c r="AB1468" i="1"/>
  <c r="AA1468" i="1"/>
  <c r="AF1468" i="1"/>
  <c r="AA1277" i="1"/>
  <c r="AF1277" i="1"/>
  <c r="AB1277" i="1"/>
  <c r="AC1277" i="1" s="1"/>
  <c r="AA1182" i="1"/>
  <c r="AB1182" i="1"/>
  <c r="AC1182" i="1" s="1"/>
  <c r="AF1182" i="1"/>
  <c r="AB788" i="1"/>
  <c r="AD788" i="1" s="1"/>
  <c r="AA788" i="1"/>
  <c r="AF788" i="1"/>
  <c r="AA859" i="1"/>
  <c r="AB859" i="1"/>
  <c r="AD859" i="1" s="1"/>
  <c r="AF859" i="1"/>
  <c r="AA1131" i="1"/>
  <c r="AB1131" i="1"/>
  <c r="AD1131" i="1" s="1"/>
  <c r="AF1131" i="1"/>
  <c r="AA1405" i="1"/>
  <c r="AB1405" i="1"/>
  <c r="AC1405" i="1" s="1"/>
  <c r="AF1405" i="1"/>
  <c r="AB1668" i="1"/>
  <c r="AC1668" i="1" s="1"/>
  <c r="AA1668" i="1"/>
  <c r="AF1668" i="1"/>
  <c r="AB1787" i="1"/>
  <c r="AA1787" i="1"/>
  <c r="AF1787" i="1"/>
  <c r="AA1546" i="1"/>
  <c r="AF1546" i="1"/>
  <c r="AB1546" i="1"/>
  <c r="AC1546" i="1" s="1"/>
  <c r="AF1677" i="1"/>
  <c r="AA1677" i="1"/>
  <c r="AB1677" i="1"/>
  <c r="AC1677" i="1" s="1"/>
  <c r="AA2245" i="1"/>
  <c r="AB2245" i="1"/>
  <c r="AF2245" i="1"/>
  <c r="AA517" i="1"/>
  <c r="AB517" i="1"/>
  <c r="AD517" i="1" s="1"/>
  <c r="AF517" i="1"/>
  <c r="AA696" i="1"/>
  <c r="AB696" i="1"/>
  <c r="AD696" i="1" s="1"/>
  <c r="AF696" i="1"/>
  <c r="AB815" i="1"/>
  <c r="AD815" i="1" s="1"/>
  <c r="AA815" i="1"/>
  <c r="AF815" i="1"/>
  <c r="AA1726" i="1"/>
  <c r="AF1726" i="1"/>
  <c r="AB1726" i="1"/>
  <c r="AD1726" i="1" s="1"/>
  <c r="AA951" i="1"/>
  <c r="AB951" i="1"/>
  <c r="AD951" i="1" s="1"/>
  <c r="AF951" i="1"/>
  <c r="AF1225" i="1"/>
  <c r="AB1225" i="1"/>
  <c r="AA1225" i="1"/>
  <c r="AB1464" i="1"/>
  <c r="AC1464" i="1" s="1"/>
  <c r="AA1464" i="1"/>
  <c r="AF1464" i="1"/>
  <c r="AA1583" i="1"/>
  <c r="AB1583" i="1"/>
  <c r="AF1583" i="1"/>
  <c r="AA1150" i="1"/>
  <c r="AB1150" i="1"/>
  <c r="AD1150" i="1" s="1"/>
  <c r="AF1150" i="1"/>
  <c r="AA1269" i="1"/>
  <c r="AF1269" i="1"/>
  <c r="AB1269" i="1"/>
  <c r="AC1269" i="1" s="1"/>
  <c r="AB1227" i="1"/>
  <c r="AA1227" i="1"/>
  <c r="AF1227" i="1"/>
  <c r="AA1501" i="1"/>
  <c r="AB1501" i="1"/>
  <c r="AF1501" i="1"/>
  <c r="AA1764" i="1"/>
  <c r="AB1764" i="1"/>
  <c r="AD1764" i="1" s="1"/>
  <c r="AF1764" i="1"/>
  <c r="AA1883" i="1"/>
  <c r="AB1883" i="1"/>
  <c r="AD1883" i="1" s="1"/>
  <c r="AF1883" i="1"/>
  <c r="AB1702" i="1"/>
  <c r="AD1702" i="1" s="1"/>
  <c r="AA1702" i="1"/>
  <c r="AF1702" i="1"/>
  <c r="AA1845" i="1"/>
  <c r="AF1845" i="1"/>
  <c r="AA1503" i="1"/>
  <c r="AF1503" i="1"/>
  <c r="AB1503" i="1"/>
  <c r="AA1777" i="1"/>
  <c r="AB1777" i="1"/>
  <c r="AF1777" i="1"/>
  <c r="AA2052" i="1"/>
  <c r="AB2052" i="1"/>
  <c r="AD2052" i="1" s="1"/>
  <c r="AF2052" i="1"/>
  <c r="AA2183" i="1"/>
  <c r="AB2183" i="1"/>
  <c r="AD2183" i="1" s="1"/>
  <c r="AF2183" i="1"/>
  <c r="AB2206" i="1"/>
  <c r="AD2206" i="1" s="1"/>
  <c r="AF2206" i="1"/>
  <c r="AF2241" i="1"/>
  <c r="AB2241" i="1"/>
  <c r="AD2241" i="1" s="1"/>
  <c r="AA2241" i="1"/>
  <c r="AB483" i="1"/>
  <c r="AA483" i="1"/>
  <c r="AF483" i="1"/>
  <c r="AB757" i="1"/>
  <c r="AD757" i="1" s="1"/>
  <c r="AA757" i="1"/>
  <c r="AF757" i="1"/>
  <c r="AA960" i="1"/>
  <c r="AB960" i="1"/>
  <c r="AD960" i="1" s="1"/>
  <c r="AF960" i="1"/>
  <c r="AB1079" i="1"/>
  <c r="AD1079" i="1" s="1"/>
  <c r="AF1079" i="1"/>
  <c r="AA1079" i="1"/>
  <c r="AA454" i="1"/>
  <c r="AB454" i="1"/>
  <c r="AF454" i="1"/>
  <c r="AB487" i="1"/>
  <c r="AD487" i="1" s="1"/>
  <c r="AA487" i="1"/>
  <c r="AF487" i="1"/>
  <c r="AB759" i="1"/>
  <c r="AD759" i="1" s="1"/>
  <c r="AF759" i="1"/>
  <c r="AA759" i="1"/>
  <c r="AB1033" i="1"/>
  <c r="AA1033" i="1"/>
  <c r="AF1033" i="1"/>
  <c r="AB1260" i="1"/>
  <c r="AA1260" i="1"/>
  <c r="AF1260" i="1"/>
  <c r="AB1379" i="1"/>
  <c r="AC1379" i="1" s="1"/>
  <c r="AA1379" i="1"/>
  <c r="AF1379" i="1"/>
  <c r="AB790" i="1"/>
  <c r="AA790" i="1"/>
  <c r="AF790" i="1"/>
  <c r="AA633" i="1"/>
  <c r="AB633" i="1"/>
  <c r="AF633" i="1"/>
  <c r="AB1778" i="1"/>
  <c r="AD1778" i="1" s="1"/>
  <c r="AF1778" i="1"/>
  <c r="AA1778" i="1"/>
  <c r="AA2117" i="1"/>
  <c r="AF2117" i="1"/>
  <c r="AB2117" i="1"/>
  <c r="AD2117" i="1" s="1"/>
  <c r="AB1082" i="1"/>
  <c r="AD1082" i="1" s="1"/>
  <c r="AA1082" i="1"/>
  <c r="AF1082" i="1"/>
  <c r="AA1627" i="1"/>
  <c r="AF1627" i="1"/>
  <c r="AB1627" i="1"/>
  <c r="AA1899" i="1"/>
  <c r="AB1899" i="1"/>
  <c r="AD1899" i="1" s="1"/>
  <c r="AF1899" i="1"/>
  <c r="AB2173" i="1"/>
  <c r="AD2173" i="1" s="1"/>
  <c r="AA2173" i="1"/>
  <c r="AF2173" i="1"/>
  <c r="AA445" i="1"/>
  <c r="AB445" i="1"/>
  <c r="AD445" i="1" s="1"/>
  <c r="AF445" i="1"/>
  <c r="AB612" i="1"/>
  <c r="AD612" i="1" s="1"/>
  <c r="AF612" i="1"/>
  <c r="AA612" i="1"/>
  <c r="AB731" i="1"/>
  <c r="AD731" i="1" s="1"/>
  <c r="AA731" i="1"/>
  <c r="AF731" i="1"/>
  <c r="AA1438" i="1"/>
  <c r="AB1438" i="1"/>
  <c r="AF1438" i="1"/>
  <c r="AA1246" i="1"/>
  <c r="AB1246" i="1"/>
  <c r="AC1246" i="1" s="1"/>
  <c r="AF1246" i="1"/>
  <c r="AF1977" i="1"/>
  <c r="AB1977" i="1"/>
  <c r="AD1977" i="1" s="1"/>
  <c r="AA1977" i="1"/>
  <c r="AF1233" i="1"/>
  <c r="AA1233" i="1"/>
  <c r="AB1233" i="1"/>
  <c r="AB2073" i="1"/>
  <c r="AD2073" i="1" s="1"/>
  <c r="AA2073" i="1"/>
  <c r="AF2073" i="1"/>
  <c r="AA1773" i="1"/>
  <c r="AB1773" i="1"/>
  <c r="AD1773" i="1" s="1"/>
  <c r="AF1773" i="1"/>
  <c r="AB1017" i="1"/>
  <c r="AF1017" i="1"/>
  <c r="AA849" i="1"/>
  <c r="AB849" i="1"/>
  <c r="AD849" i="1" s="1"/>
  <c r="AF849" i="1"/>
  <c r="AA480" i="1"/>
  <c r="AF480" i="1"/>
  <c r="AB480" i="1"/>
  <c r="AD480" i="1" s="1"/>
  <c r="AA755" i="1"/>
  <c r="AF755" i="1"/>
  <c r="AB755" i="1"/>
  <c r="AD755" i="1" s="1"/>
  <c r="AA2362" i="1"/>
  <c r="AB2362" i="1"/>
  <c r="AD2362" i="1" s="1"/>
  <c r="AF2362" i="1"/>
  <c r="AF1305" i="1"/>
  <c r="AA1305" i="1"/>
  <c r="AB1305" i="1"/>
  <c r="N2434" i="1"/>
  <c r="P2434" i="1" s="1"/>
  <c r="M2434" i="1"/>
  <c r="R2434" i="1"/>
  <c r="M1965" i="1"/>
  <c r="N1965" i="1"/>
  <c r="R1527" i="1"/>
  <c r="N1527" i="1"/>
  <c r="O1527" i="1" s="1"/>
  <c r="M1527" i="1"/>
  <c r="R1184" i="1"/>
  <c r="M1184" i="1"/>
  <c r="N1184" i="1"/>
  <c r="O1184" i="1" s="1"/>
  <c r="R1729" i="1"/>
  <c r="N1729" i="1"/>
  <c r="M1729" i="1"/>
  <c r="M1912" i="1"/>
  <c r="N1912" i="1"/>
  <c r="R1912" i="1"/>
  <c r="N669" i="1"/>
  <c r="P669" i="1" s="1"/>
  <c r="M669" i="1"/>
  <c r="N2100" i="1"/>
  <c r="P2100" i="1" s="1"/>
  <c r="R2100" i="1"/>
  <c r="M2100" i="1"/>
  <c r="R1875" i="1"/>
  <c r="N1875" i="1"/>
  <c r="M1875" i="1"/>
  <c r="R1124" i="1"/>
  <c r="M1124" i="1"/>
  <c r="R1419" i="1"/>
  <c r="M1419" i="1"/>
  <c r="N1419" i="1"/>
  <c r="O1419" i="1" s="1"/>
  <c r="R1602" i="1"/>
  <c r="M1602" i="1"/>
  <c r="N1602" i="1"/>
  <c r="O1602" i="1" s="1"/>
  <c r="R667" i="1"/>
  <c r="M667" i="1"/>
  <c r="N667" i="1"/>
  <c r="P667" i="1" s="1"/>
  <c r="M755" i="1"/>
  <c r="N755" i="1"/>
  <c r="N2380" i="1"/>
  <c r="M2380" i="1"/>
  <c r="N1543" i="1"/>
  <c r="O1543" i="1" s="1"/>
  <c r="M1543" i="1"/>
  <c r="R1543" i="1"/>
  <c r="R1155" i="1"/>
  <c r="M1155" i="1"/>
  <c r="N1155" i="1"/>
  <c r="M2265" i="1"/>
  <c r="N2265" i="1"/>
  <c r="P2265" i="1" s="1"/>
  <c r="R2265" i="1"/>
  <c r="M2436" i="1"/>
  <c r="N2436" i="1"/>
  <c r="R2436" i="1"/>
  <c r="R2287" i="1"/>
  <c r="M2287" i="1"/>
  <c r="N2287" i="1"/>
  <c r="R1370" i="1"/>
  <c r="M1370" i="1"/>
  <c r="N1370" i="1"/>
  <c r="O1370" i="1" s="1"/>
  <c r="R948" i="1"/>
  <c r="N948" i="1"/>
  <c r="P948" i="1" s="1"/>
  <c r="N2010" i="1"/>
  <c r="P2010" i="1" s="1"/>
  <c r="M2010" i="1"/>
  <c r="R2010" i="1"/>
  <c r="R2376" i="1"/>
  <c r="M2376" i="1"/>
  <c r="N2376" i="1"/>
  <c r="P2376" i="1" s="1"/>
  <c r="R2255" i="1"/>
  <c r="M2255" i="1"/>
  <c r="N2255" i="1"/>
  <c r="P2255" i="1" s="1"/>
  <c r="M1352" i="1"/>
  <c r="N1352" i="1"/>
  <c r="O1352" i="1" s="1"/>
  <c r="M913" i="1"/>
  <c r="N913" i="1"/>
  <c r="R1801" i="1"/>
  <c r="N1801" i="1"/>
  <c r="M1801" i="1"/>
  <c r="R2301" i="1"/>
  <c r="M2301" i="1"/>
  <c r="N2301" i="1"/>
  <c r="P2301" i="1" s="1"/>
  <c r="M2223" i="1"/>
  <c r="R2223" i="1"/>
  <c r="N2223" i="1"/>
  <c r="R1335" i="1"/>
  <c r="N1335" i="1"/>
  <c r="O1335" i="1" s="1"/>
  <c r="M1335" i="1"/>
  <c r="R896" i="1"/>
  <c r="N896" i="1"/>
  <c r="P896" i="1" s="1"/>
  <c r="M896" i="1"/>
  <c r="M2234" i="1"/>
  <c r="R2234" i="1"/>
  <c r="N2234" i="1"/>
  <c r="M2190" i="1"/>
  <c r="N2190" i="1"/>
  <c r="R2190" i="1"/>
  <c r="R1179" i="1"/>
  <c r="N1179" i="1"/>
  <c r="P1179" i="1" s="1"/>
  <c r="M1179" i="1"/>
  <c r="R697" i="1"/>
  <c r="M697" i="1"/>
  <c r="N697" i="1"/>
  <c r="AB2186" i="1"/>
  <c r="AD2186" i="1" s="1"/>
  <c r="AA2186" i="1"/>
  <c r="AF2186" i="1"/>
  <c r="AB1275" i="1"/>
  <c r="AA1275" i="1"/>
  <c r="AF1275" i="1"/>
  <c r="AA1116" i="1"/>
  <c r="AF1116" i="1"/>
  <c r="AB1116" i="1"/>
  <c r="AD1116" i="1" s="1"/>
  <c r="AA1449" i="1"/>
  <c r="AB1449" i="1"/>
  <c r="AF1449" i="1"/>
  <c r="R1674" i="1"/>
  <c r="N1674" i="1"/>
  <c r="O1674" i="1" s="1"/>
  <c r="R2377" i="1"/>
  <c r="M2377" i="1"/>
  <c r="N2377" i="1"/>
  <c r="N567" i="1"/>
  <c r="R567" i="1"/>
  <c r="R503" i="1"/>
  <c r="N503" i="1"/>
  <c r="M503" i="1"/>
  <c r="AA1076" i="1"/>
  <c r="AB1076" i="1"/>
  <c r="AF1076" i="1"/>
  <c r="N1593" i="1"/>
  <c r="O1593" i="1" s="1"/>
  <c r="R787" i="1"/>
  <c r="M1550" i="1"/>
  <c r="P1550" i="1" s="1"/>
  <c r="AA552" i="1"/>
  <c r="AB552" i="1"/>
  <c r="AF552" i="1"/>
  <c r="AA2047" i="1"/>
  <c r="AF2047" i="1"/>
  <c r="AB2047" i="1"/>
  <c r="AD2047" i="1" s="1"/>
  <c r="AA1960" i="1"/>
  <c r="AF1960" i="1"/>
  <c r="AB1960" i="1"/>
  <c r="AD1960" i="1" s="1"/>
  <c r="AA545" i="1"/>
  <c r="AB545" i="1"/>
  <c r="AD545" i="1" s="1"/>
  <c r="AF545" i="1"/>
  <c r="AB654" i="1"/>
  <c r="AF654" i="1"/>
  <c r="AA654" i="1"/>
  <c r="R552" i="1"/>
  <c r="M552" i="1"/>
  <c r="N552" i="1"/>
  <c r="AB1431" i="1"/>
  <c r="AA1431" i="1"/>
  <c r="AF1431" i="1"/>
  <c r="AB952" i="1"/>
  <c r="AD952" i="1" s="1"/>
  <c r="AA952" i="1"/>
  <c r="AF952" i="1"/>
  <c r="R2199" i="1"/>
  <c r="N2199" i="1"/>
  <c r="M2199" i="1"/>
  <c r="AA579" i="1"/>
  <c r="AB579" i="1"/>
  <c r="AD579" i="1" s="1"/>
  <c r="AF579" i="1"/>
  <c r="AB1196" i="1"/>
  <c r="AF1196" i="1"/>
  <c r="AA1196" i="1"/>
  <c r="AA1414" i="1"/>
  <c r="AF1414" i="1"/>
  <c r="AB1414" i="1"/>
  <c r="AF703" i="1"/>
  <c r="AB703" i="1"/>
  <c r="AA703" i="1"/>
  <c r="AB762" i="1"/>
  <c r="AD762" i="1" s="1"/>
  <c r="AA762" i="1"/>
  <c r="AF762" i="1"/>
  <c r="AA1750" i="1"/>
  <c r="AF1750" i="1"/>
  <c r="AB1750" i="1"/>
  <c r="AD1750" i="1" s="1"/>
  <c r="AA727" i="1"/>
  <c r="AB727" i="1"/>
  <c r="AF727" i="1"/>
  <c r="AA821" i="1"/>
  <c r="AB821" i="1"/>
  <c r="AF821" i="1"/>
  <c r="AF2213" i="1"/>
  <c r="AA2213" i="1"/>
  <c r="AB2213" i="1"/>
  <c r="AD2213" i="1" s="1"/>
  <c r="AB553" i="1"/>
  <c r="AF553" i="1"/>
  <c r="AA553" i="1"/>
  <c r="AA1832" i="1"/>
  <c r="AB1832" i="1"/>
  <c r="AF1832" i="1"/>
  <c r="AB1224" i="1"/>
  <c r="AC1224" i="1" s="1"/>
  <c r="AA1224" i="1"/>
  <c r="AF1224" i="1"/>
  <c r="AA2311" i="1"/>
  <c r="AF2311" i="1"/>
  <c r="AB2311" i="1"/>
  <c r="AA712" i="1"/>
  <c r="AB712" i="1"/>
  <c r="AF712" i="1"/>
  <c r="AB1332" i="1"/>
  <c r="AF1332" i="1"/>
  <c r="AA1332" i="1"/>
  <c r="AA2335" i="1"/>
  <c r="AB2335" i="1"/>
  <c r="AF2335" i="1"/>
  <c r="AB797" i="1"/>
  <c r="AD797" i="1" s="1"/>
  <c r="AA797" i="1"/>
  <c r="AF797" i="1"/>
  <c r="AB1121" i="1"/>
  <c r="AD1121" i="1" s="1"/>
  <c r="AF1121" i="1"/>
  <c r="AA1121" i="1"/>
  <c r="AB2420" i="1"/>
  <c r="AD2420" i="1" s="1"/>
  <c r="AF2420" i="1"/>
  <c r="AA2420" i="1"/>
  <c r="AA1549" i="1"/>
  <c r="AB1549" i="1"/>
  <c r="AF1549" i="1"/>
  <c r="AA1943" i="1"/>
  <c r="AB1943" i="1"/>
  <c r="AF1943" i="1"/>
  <c r="AB1941" i="1"/>
  <c r="AD1941" i="1" s="1"/>
  <c r="AF1941" i="1"/>
  <c r="AB661" i="1"/>
  <c r="AD661" i="1" s="1"/>
  <c r="AA661" i="1"/>
  <c r="AF661" i="1"/>
  <c r="AA971" i="1"/>
  <c r="AB971" i="1"/>
  <c r="AF971" i="1"/>
  <c r="AA1095" i="1"/>
  <c r="AB1095" i="1"/>
  <c r="AD1095" i="1" s="1"/>
  <c r="AF1095" i="1"/>
  <c r="AB1620" i="1"/>
  <c r="AC1620" i="1" s="1"/>
  <c r="AF1620" i="1"/>
  <c r="AA1620" i="1"/>
  <c r="AB1474" i="1"/>
  <c r="AA1474" i="1"/>
  <c r="AF1474" i="1"/>
  <c r="AA1645" i="1"/>
  <c r="AB1645" i="1"/>
  <c r="AF1645" i="1"/>
  <c r="AA2039" i="1"/>
  <c r="AF2039" i="1"/>
  <c r="AB2039" i="1"/>
  <c r="AD2039" i="1" s="1"/>
  <c r="AB2085" i="1"/>
  <c r="AD2085" i="1" s="1"/>
  <c r="AF2085" i="1"/>
  <c r="AA2085" i="1"/>
  <c r="AA1921" i="1"/>
  <c r="AB1921" i="1"/>
  <c r="AD1921" i="1" s="1"/>
  <c r="AF1921" i="1"/>
  <c r="AA455" i="1"/>
  <c r="AB455" i="1"/>
  <c r="AF455" i="1"/>
  <c r="AB627" i="1"/>
  <c r="AA627" i="1"/>
  <c r="AF627" i="1"/>
  <c r="AB1235" i="1"/>
  <c r="AC1235" i="1" s="1"/>
  <c r="AA1235" i="1"/>
  <c r="AF1235" i="1"/>
  <c r="AB903" i="1"/>
  <c r="AA903" i="1"/>
  <c r="AF903" i="1"/>
  <c r="AB1416" i="1"/>
  <c r="AA1416" i="1"/>
  <c r="AF1416" i="1"/>
  <c r="AA1006" i="1"/>
  <c r="AB1006" i="1"/>
  <c r="AD1006" i="1" s="1"/>
  <c r="AF1006" i="1"/>
  <c r="AA2120" i="1"/>
  <c r="AF2120" i="1"/>
  <c r="AB2120" i="1"/>
  <c r="AD2120" i="1" s="1"/>
  <c r="AF1771" i="1"/>
  <c r="AA1771" i="1"/>
  <c r="AB1771" i="1"/>
  <c r="AD1771" i="1" s="1"/>
  <c r="AA2317" i="1"/>
  <c r="AB2317" i="1"/>
  <c r="AD2317" i="1" s="1"/>
  <c r="AF2317" i="1"/>
  <c r="AA780" i="1"/>
  <c r="AB780" i="1"/>
  <c r="AD780" i="1" s="1"/>
  <c r="AF780" i="1"/>
  <c r="AA1510" i="1"/>
  <c r="AB1510" i="1"/>
  <c r="AC1510" i="1" s="1"/>
  <c r="AF1510" i="1"/>
  <c r="AF1377" i="1"/>
  <c r="AA1377" i="1"/>
  <c r="AB1377" i="1"/>
  <c r="AF1917" i="1"/>
  <c r="AA1917" i="1"/>
  <c r="AB1917" i="1"/>
  <c r="AA1005" i="1"/>
  <c r="AB1005" i="1"/>
  <c r="AF1005" i="1"/>
  <c r="AA899" i="1"/>
  <c r="AB899" i="1"/>
  <c r="AD899" i="1" s="1"/>
  <c r="AF899" i="1"/>
  <c r="AA501" i="1"/>
  <c r="AB501" i="1"/>
  <c r="AD501" i="1" s="1"/>
  <c r="AF501" i="1"/>
  <c r="R642" i="1"/>
  <c r="N642" i="1"/>
  <c r="P642" i="1" s="1"/>
  <c r="M642" i="1"/>
  <c r="R1644" i="1"/>
  <c r="N1644" i="1"/>
  <c r="O1644" i="1" s="1"/>
  <c r="M1644" i="1"/>
  <c r="R475" i="1"/>
  <c r="M475" i="1"/>
  <c r="N475" i="1"/>
  <c r="R2207" i="1"/>
  <c r="M2207" i="1"/>
  <c r="N2207" i="1"/>
  <c r="R1183" i="1"/>
  <c r="M1183" i="1"/>
  <c r="N1183" i="1"/>
  <c r="R1632" i="1"/>
  <c r="M1632" i="1"/>
  <c r="N1632" i="1"/>
  <c r="R995" i="1"/>
  <c r="M995" i="1"/>
  <c r="N995" i="1"/>
  <c r="R1898" i="1"/>
  <c r="M1898" i="1"/>
  <c r="N1898" i="1"/>
  <c r="R1956" i="1"/>
  <c r="N1956" i="1"/>
  <c r="P1956" i="1" s="1"/>
  <c r="M1956" i="1"/>
  <c r="R1992" i="1"/>
  <c r="M1992" i="1"/>
  <c r="O1992" i="1" s="1"/>
  <c r="N1840" i="1"/>
  <c r="M1840" i="1"/>
  <c r="R1840" i="1"/>
  <c r="N1975" i="1"/>
  <c r="P1975" i="1" s="1"/>
  <c r="M1975" i="1"/>
  <c r="N1645" i="1"/>
  <c r="O1645" i="1" s="1"/>
  <c r="M1645" i="1"/>
  <c r="R1645" i="1"/>
  <c r="R1547" i="1"/>
  <c r="N1547" i="1"/>
  <c r="M1547" i="1"/>
  <c r="R1802" i="1"/>
  <c r="M1802" i="1"/>
  <c r="N1802" i="1"/>
  <c r="R2099" i="1"/>
  <c r="N2099" i="1"/>
  <c r="M2099" i="1"/>
  <c r="R695" i="1"/>
  <c r="M695" i="1"/>
  <c r="N695" i="1"/>
  <c r="P695" i="1" s="1"/>
  <c r="R1878" i="1"/>
  <c r="M1878" i="1"/>
  <c r="N1878" i="1"/>
  <c r="P1878" i="1" s="1"/>
  <c r="N1619" i="1"/>
  <c r="O1619" i="1" s="1"/>
  <c r="R1619" i="1"/>
  <c r="M1619" i="1"/>
  <c r="M594" i="1"/>
  <c r="N594" i="1"/>
  <c r="P594" i="1" s="1"/>
  <c r="R594" i="1"/>
  <c r="R1826" i="1"/>
  <c r="M1826" i="1"/>
  <c r="N1826" i="1"/>
  <c r="P1826" i="1" s="1"/>
  <c r="M2317" i="1"/>
  <c r="N2317" i="1"/>
  <c r="R2317" i="1"/>
  <c r="R1816" i="1"/>
  <c r="M1816" i="1"/>
  <c r="N1816" i="1"/>
  <c r="R1300" i="1"/>
  <c r="M1300" i="1"/>
  <c r="N1300" i="1"/>
  <c r="O1300" i="1" s="1"/>
  <c r="R1986" i="1"/>
  <c r="M1986" i="1"/>
  <c r="N1986" i="1"/>
  <c r="P1986" i="1" s="1"/>
  <c r="R1507" i="1"/>
  <c r="N1507" i="1"/>
  <c r="M1507" i="1"/>
  <c r="M1272" i="1"/>
  <c r="N1272" i="1"/>
  <c r="O1272" i="1" s="1"/>
  <c r="R1272" i="1"/>
  <c r="R640" i="1"/>
  <c r="N640" i="1"/>
  <c r="P640" i="1" s="1"/>
  <c r="M640" i="1"/>
  <c r="R1462" i="1"/>
  <c r="M1462" i="1"/>
  <c r="N1462" i="1"/>
  <c r="O1462" i="1" s="1"/>
  <c r="R2260" i="1"/>
  <c r="M2260" i="1"/>
  <c r="N2260" i="1"/>
  <c r="P2260" i="1" s="1"/>
  <c r="R2052" i="1"/>
  <c r="M2052" i="1"/>
  <c r="N2052" i="1"/>
  <c r="P2052" i="1" s="1"/>
  <c r="R1652" i="1"/>
  <c r="N1652" i="1"/>
  <c r="O1652" i="1" s="1"/>
  <c r="M1652" i="1"/>
  <c r="R1675" i="1"/>
  <c r="N1675" i="1"/>
  <c r="M1675" i="1"/>
  <c r="R830" i="1"/>
  <c r="N830" i="1"/>
  <c r="M830" i="1"/>
  <c r="R2022" i="1"/>
  <c r="M2022" i="1"/>
  <c r="N2022" i="1"/>
  <c r="R1258" i="1"/>
  <c r="M1258" i="1"/>
  <c r="N1258" i="1"/>
  <c r="O1258" i="1" s="1"/>
  <c r="M1410" i="1"/>
  <c r="N1410" i="1"/>
  <c r="R1410" i="1"/>
  <c r="R1381" i="1"/>
  <c r="N1381" i="1"/>
  <c r="M1381" i="1"/>
  <c r="R2085" i="1"/>
  <c r="M2085" i="1"/>
  <c r="N2085" i="1"/>
  <c r="P2085" i="1" s="1"/>
  <c r="M2300" i="1"/>
  <c r="N2300" i="1"/>
  <c r="R2300" i="1"/>
  <c r="R1114" i="1"/>
  <c r="M1114" i="1"/>
  <c r="N1114" i="1"/>
  <c r="P1114" i="1" s="1"/>
  <c r="R990" i="1"/>
  <c r="M990" i="1"/>
  <c r="N990" i="1"/>
  <c r="P990" i="1" s="1"/>
  <c r="R2351" i="1"/>
  <c r="N2351" i="1"/>
  <c r="P2351" i="1" s="1"/>
  <c r="M2351" i="1"/>
  <c r="R1282" i="1"/>
  <c r="M1282" i="1"/>
  <c r="N1282" i="1"/>
  <c r="M1982" i="1"/>
  <c r="N1982" i="1"/>
  <c r="R1773" i="1"/>
  <c r="M1773" i="1"/>
  <c r="N1773" i="1"/>
  <c r="R1786" i="1"/>
  <c r="M1786" i="1"/>
  <c r="R2193" i="1"/>
  <c r="N2193" i="1"/>
  <c r="O2193" i="1" s="1"/>
  <c r="R665" i="1"/>
  <c r="M665" i="1"/>
  <c r="N665" i="1"/>
  <c r="P665" i="1" s="1"/>
  <c r="R916" i="1"/>
  <c r="N916" i="1"/>
  <c r="M916" i="1"/>
  <c r="R1085" i="1"/>
  <c r="M1085" i="1"/>
  <c r="N1085" i="1"/>
  <c r="P1085" i="1" s="1"/>
  <c r="N2213" i="1"/>
  <c r="M2213" i="1"/>
  <c r="R2074" i="1"/>
  <c r="M2074" i="1"/>
  <c r="N2074" i="1"/>
  <c r="N700" i="1"/>
  <c r="M700" i="1"/>
  <c r="R905" i="1"/>
  <c r="N905" i="1"/>
  <c r="M905" i="1"/>
  <c r="N850" i="1"/>
  <c r="M850" i="1"/>
  <c r="R1613" i="1"/>
  <c r="N1613" i="1"/>
  <c r="O1613" i="1" s="1"/>
  <c r="M1613" i="1"/>
  <c r="R1708" i="1"/>
  <c r="M1708" i="1"/>
  <c r="N1708" i="1"/>
  <c r="AB1784" i="1"/>
  <c r="AD1784" i="1" s="1"/>
  <c r="AA1784" i="1"/>
  <c r="AF1784" i="1"/>
  <c r="R1593" i="1"/>
  <c r="R700" i="1"/>
  <c r="R1550" i="1"/>
  <c r="N2259" i="1"/>
  <c r="O2259" i="1" s="1"/>
  <c r="M2075" i="1"/>
  <c r="N1096" i="1"/>
  <c r="P1096" i="1" s="1"/>
  <c r="AB1671" i="1"/>
  <c r="AC1671" i="1" s="1"/>
  <c r="AA1671" i="1"/>
  <c r="AF1671" i="1"/>
  <c r="AB1640" i="1"/>
  <c r="AC1640" i="1" s="1"/>
  <c r="AF1640" i="1"/>
  <c r="AA1640" i="1"/>
  <c r="AF512" i="1"/>
  <c r="AB512" i="1"/>
  <c r="AA512" i="1"/>
  <c r="AB2342" i="1"/>
  <c r="AD2342" i="1" s="1"/>
  <c r="AA2342" i="1"/>
  <c r="AF2342" i="1"/>
  <c r="AA2138" i="1"/>
  <c r="AB2138" i="1"/>
  <c r="AD2138" i="1" s="1"/>
  <c r="AF2138" i="1"/>
  <c r="AB2111" i="1"/>
  <c r="AD2111" i="1" s="1"/>
  <c r="AA2111" i="1"/>
  <c r="AF2111" i="1"/>
  <c r="AA1891" i="1"/>
  <c r="AB1891" i="1"/>
  <c r="AD1891" i="1" s="1"/>
  <c r="AF1891" i="1"/>
  <c r="AB494" i="1"/>
  <c r="AA494" i="1"/>
  <c r="AF494" i="1"/>
  <c r="AA1175" i="1"/>
  <c r="AB1175" i="1"/>
  <c r="AD1175" i="1" s="1"/>
  <c r="AF1175" i="1"/>
  <c r="AA1555" i="1"/>
  <c r="AB1555" i="1"/>
  <c r="AF1555" i="1"/>
  <c r="AB1433" i="1"/>
  <c r="AC1433" i="1" s="1"/>
  <c r="AF1433" i="1"/>
  <c r="AA1433" i="1"/>
  <c r="AA2436" i="1"/>
  <c r="AB2436" i="1"/>
  <c r="AF2436" i="1"/>
  <c r="AB1278" i="1"/>
  <c r="AF1278" i="1"/>
  <c r="AA1278" i="1"/>
  <c r="AB1746" i="1"/>
  <c r="AD1746" i="1" s="1"/>
  <c r="AF1746" i="1"/>
  <c r="AA1746" i="1"/>
  <c r="AA529" i="1"/>
  <c r="AB529" i="1"/>
  <c r="AF529" i="1"/>
  <c r="AF1310" i="1"/>
  <c r="AA1310" i="1"/>
  <c r="AB1310" i="1"/>
  <c r="AF1805" i="1"/>
  <c r="AB1805" i="1"/>
  <c r="AD1805" i="1" s="1"/>
  <c r="AA1805" i="1"/>
  <c r="AA1858" i="1"/>
  <c r="AF1858" i="1"/>
  <c r="AB1858" i="1"/>
  <c r="AB848" i="1"/>
  <c r="AD848" i="1" s="1"/>
  <c r="AF848" i="1"/>
  <c r="AA848" i="1"/>
  <c r="AA489" i="1"/>
  <c r="AB489" i="1"/>
  <c r="AF489" i="1"/>
  <c r="AA2019" i="1"/>
  <c r="AF2019" i="1"/>
  <c r="AB2019" i="1"/>
  <c r="AD2019" i="1" s="1"/>
  <c r="AB1758" i="1"/>
  <c r="AD1758" i="1" s="1"/>
  <c r="AA1758" i="1"/>
  <c r="AF1758" i="1"/>
  <c r="AA825" i="1"/>
  <c r="AB825" i="1"/>
  <c r="AD825" i="1" s="1"/>
  <c r="AA2067" i="1"/>
  <c r="AB2067" i="1"/>
  <c r="AD2067" i="1" s="1"/>
  <c r="AF2067" i="1"/>
  <c r="AA1988" i="1"/>
  <c r="AB1988" i="1"/>
  <c r="AD1988" i="1" s="1"/>
  <c r="AF1988" i="1"/>
  <c r="AB1232" i="1"/>
  <c r="AC1232" i="1" s="1"/>
  <c r="AF1232" i="1"/>
  <c r="AA1232" i="1"/>
  <c r="AA930" i="1"/>
  <c r="AB930" i="1"/>
  <c r="AD930" i="1" s="1"/>
  <c r="AF930" i="1"/>
  <c r="AB1003" i="1"/>
  <c r="AD1003" i="1" s="1"/>
  <c r="AF1003" i="1"/>
  <c r="AA1003" i="1"/>
  <c r="AB1824" i="1"/>
  <c r="AD1824" i="1" s="1"/>
  <c r="AA1824" i="1"/>
  <c r="AF1824" i="1"/>
  <c r="AA1810" i="1"/>
  <c r="AB1810" i="1"/>
  <c r="AD1810" i="1" s="1"/>
  <c r="AF1810" i="1"/>
  <c r="AA2389" i="1"/>
  <c r="AB2389" i="1"/>
  <c r="AF2389" i="1"/>
  <c r="AA852" i="1"/>
  <c r="AB852" i="1"/>
  <c r="AF852" i="1"/>
  <c r="AB2170" i="1"/>
  <c r="AD2170" i="1" s="1"/>
  <c r="AF2170" i="1"/>
  <c r="AA2170" i="1"/>
  <c r="AB1369" i="1"/>
  <c r="AC1369" i="1" s="1"/>
  <c r="AF1369" i="1"/>
  <c r="AA1369" i="1"/>
  <c r="AB1739" i="1"/>
  <c r="AD1739" i="1" s="1"/>
  <c r="AF1739" i="1"/>
  <c r="AA1739" i="1"/>
  <c r="AA1617" i="1"/>
  <c r="AF1617" i="1"/>
  <c r="AB1617" i="1"/>
  <c r="AC1617" i="1" s="1"/>
  <c r="AB1920" i="1"/>
  <c r="AD1920" i="1" s="1"/>
  <c r="AA1920" i="1"/>
  <c r="AF1920" i="1"/>
  <c r="AB1978" i="1"/>
  <c r="AD1978" i="1" s="1"/>
  <c r="AF1978" i="1"/>
  <c r="AA1978" i="1"/>
  <c r="AB1647" i="1"/>
  <c r="AA1647" i="1"/>
  <c r="AF1647" i="1"/>
  <c r="AA2196" i="1"/>
  <c r="AB2196" i="1"/>
  <c r="AD2196" i="1" s="1"/>
  <c r="AF2196" i="1"/>
  <c r="AA2421" i="1"/>
  <c r="AF2421" i="1"/>
  <c r="AB2421" i="1"/>
  <c r="AD2421" i="1" s="1"/>
  <c r="AA901" i="1"/>
  <c r="AC901" i="1" s="1"/>
  <c r="AF901" i="1"/>
  <c r="AA622" i="1"/>
  <c r="AB622" i="1"/>
  <c r="AD622" i="1" s="1"/>
  <c r="AF622" i="1"/>
  <c r="AA1177" i="1"/>
  <c r="AF1177" i="1"/>
  <c r="AB1177" i="1"/>
  <c r="AD1177" i="1" s="1"/>
  <c r="AB1535" i="1"/>
  <c r="AC1535" i="1" s="1"/>
  <c r="AA1535" i="1"/>
  <c r="AF1535" i="1"/>
  <c r="AA1113" i="1"/>
  <c r="AB1113" i="1"/>
  <c r="AD1113" i="1" s="1"/>
  <c r="AF1113" i="1"/>
  <c r="AB1514" i="1"/>
  <c r="AC1514" i="1" s="1"/>
  <c r="AF1514" i="1"/>
  <c r="AA1514" i="1"/>
  <c r="AA2043" i="1"/>
  <c r="AB2043" i="1"/>
  <c r="AD2043" i="1" s="1"/>
  <c r="AF2043" i="1"/>
  <c r="AA589" i="1"/>
  <c r="AB589" i="1"/>
  <c r="AD589" i="1" s="1"/>
  <c r="AF589" i="1"/>
  <c r="AA887" i="1"/>
  <c r="AB887" i="1"/>
  <c r="AF887" i="1"/>
  <c r="AA2121" i="1"/>
  <c r="AB2121" i="1"/>
  <c r="AD2121" i="1" s="1"/>
  <c r="AF2121" i="1"/>
  <c r="AB585" i="1"/>
  <c r="AF585" i="1"/>
  <c r="AA585" i="1"/>
  <c r="AF1173" i="1"/>
  <c r="AA1173" i="1"/>
  <c r="AB1173" i="1"/>
  <c r="AD1173" i="1" s="1"/>
  <c r="AB624" i="1"/>
  <c r="AD624" i="1" s="1"/>
  <c r="AA624" i="1"/>
  <c r="AF624" i="1"/>
  <c r="AA538" i="1"/>
  <c r="AB538" i="1"/>
  <c r="AD538" i="1" s="1"/>
  <c r="AF538" i="1"/>
  <c r="R1215" i="1"/>
  <c r="M1215" i="1"/>
  <c r="N1215" i="1"/>
  <c r="N1682" i="1"/>
  <c r="O1682" i="1" s="1"/>
  <c r="R1682" i="1"/>
  <c r="R1943" i="1"/>
  <c r="M1943" i="1"/>
  <c r="N1943" i="1"/>
  <c r="M1039" i="1"/>
  <c r="N1039" i="1"/>
  <c r="R1039" i="1"/>
  <c r="R2184" i="1"/>
  <c r="M2184" i="1"/>
  <c r="N2184" i="1"/>
  <c r="P2184" i="1" s="1"/>
  <c r="R2137" i="1"/>
  <c r="M2137" i="1"/>
  <c r="N2137" i="1"/>
  <c r="R2164" i="1"/>
  <c r="N2164" i="1"/>
  <c r="P2164" i="1" s="1"/>
  <c r="M540" i="1"/>
  <c r="N540" i="1"/>
  <c r="R540" i="1"/>
  <c r="R911" i="1"/>
  <c r="M911" i="1"/>
  <c r="N911" i="1"/>
  <c r="R2219" i="1"/>
  <c r="M2219" i="1"/>
  <c r="N2219" i="1"/>
  <c r="N871" i="1"/>
  <c r="M871" i="1"/>
  <c r="R1599" i="1"/>
  <c r="N1599" i="1"/>
  <c r="O1599" i="1" s="1"/>
  <c r="M1599" i="1"/>
  <c r="M786" i="1"/>
  <c r="N786" i="1"/>
  <c r="P786" i="1" s="1"/>
  <c r="R786" i="1"/>
  <c r="R750" i="1"/>
  <c r="M750" i="1"/>
  <c r="N750" i="1"/>
  <c r="R1466" i="1"/>
  <c r="M1466" i="1"/>
  <c r="N1466" i="1"/>
  <c r="O1466" i="1" s="1"/>
  <c r="R1458" i="1"/>
  <c r="M1458" i="1"/>
  <c r="N1458" i="1"/>
  <c r="R1784" i="1"/>
  <c r="M1784" i="1"/>
  <c r="N1784" i="1"/>
  <c r="N1343" i="1"/>
  <c r="R1343" i="1"/>
  <c r="M1343" i="1"/>
  <c r="N644" i="1"/>
  <c r="R644" i="1"/>
  <c r="M644" i="1"/>
  <c r="N1415" i="1"/>
  <c r="O1415" i="1" s="1"/>
  <c r="M1415" i="1"/>
  <c r="R1146" i="1"/>
  <c r="M1146" i="1"/>
  <c r="N1146" i="1"/>
  <c r="P1146" i="1" s="1"/>
  <c r="M1750" i="1"/>
  <c r="R1750" i="1"/>
  <c r="N1750" i="1"/>
  <c r="M2247" i="1"/>
  <c r="N2247" i="1"/>
  <c r="R2247" i="1"/>
  <c r="R2342" i="1"/>
  <c r="M2342" i="1"/>
  <c r="N2342" i="1"/>
  <c r="P2342" i="1" s="1"/>
  <c r="M1279" i="1"/>
  <c r="R1279" i="1"/>
  <c r="N1279" i="1"/>
  <c r="O1279" i="1" s="1"/>
  <c r="R2123" i="1"/>
  <c r="N2123" i="1"/>
  <c r="M2123" i="1"/>
  <c r="R2021" i="1"/>
  <c r="N2021" i="1"/>
  <c r="M2021" i="1"/>
  <c r="R762" i="1"/>
  <c r="N762" i="1"/>
  <c r="P762" i="1" s="1"/>
  <c r="M762" i="1"/>
  <c r="R862" i="1"/>
  <c r="N862" i="1"/>
  <c r="M862" i="1"/>
  <c r="R2284" i="1"/>
  <c r="N2284" i="1"/>
  <c r="M2284" i="1"/>
  <c r="R1208" i="1"/>
  <c r="M1208" i="1"/>
  <c r="N1208" i="1"/>
  <c r="O1208" i="1" s="1"/>
  <c r="M783" i="1"/>
  <c r="N783" i="1"/>
  <c r="R852" i="1"/>
  <c r="M852" i="1"/>
  <c r="N852" i="1"/>
  <c r="P852" i="1" s="1"/>
  <c r="R1451" i="1"/>
  <c r="N1451" i="1"/>
  <c r="O1451" i="1" s="1"/>
  <c r="M1451" i="1"/>
  <c r="R2217" i="1"/>
  <c r="N2217" i="1"/>
  <c r="P2217" i="1" s="1"/>
  <c r="M2217" i="1"/>
  <c r="R1042" i="1"/>
  <c r="N1042" i="1"/>
  <c r="M1042" i="1"/>
  <c r="R2410" i="1"/>
  <c r="M2410" i="1"/>
  <c r="N2410" i="1"/>
  <c r="R1220" i="1"/>
  <c r="M1220" i="1"/>
  <c r="N1220" i="1"/>
  <c r="R1156" i="1"/>
  <c r="N1156" i="1"/>
  <c r="O1156" i="1" s="1"/>
  <c r="R639" i="1"/>
  <c r="N639" i="1"/>
  <c r="M639" i="1"/>
  <c r="R799" i="1"/>
  <c r="M799" i="1"/>
  <c r="N799" i="1"/>
  <c r="P799" i="1" s="1"/>
  <c r="R1862" i="1"/>
  <c r="M1862" i="1"/>
  <c r="N1862" i="1"/>
  <c r="N1600" i="1"/>
  <c r="R1600" i="1"/>
  <c r="M1600" i="1"/>
  <c r="R1606" i="1"/>
  <c r="M1606" i="1"/>
  <c r="N1606" i="1"/>
  <c r="O1606" i="1" s="1"/>
  <c r="R1414" i="1"/>
  <c r="N1414" i="1"/>
  <c r="O1414" i="1" s="1"/>
  <c r="M1414" i="1"/>
  <c r="R457" i="1"/>
  <c r="M457" i="1"/>
  <c r="N457" i="1"/>
  <c r="R465" i="1"/>
  <c r="M465" i="1"/>
  <c r="N465" i="1"/>
  <c r="R1154" i="1"/>
  <c r="M1154" i="1"/>
  <c r="O1154" i="1" s="1"/>
  <c r="N1066" i="1"/>
  <c r="P1066" i="1" s="1"/>
  <c r="M1066" i="1"/>
  <c r="N1793" i="1"/>
  <c r="P1793" i="1" s="1"/>
  <c r="R1793" i="1"/>
  <c r="M1793" i="1"/>
  <c r="R1759" i="1"/>
  <c r="N1759" i="1"/>
  <c r="P1759" i="1" s="1"/>
  <c r="R2266" i="1"/>
  <c r="N2266" i="1"/>
  <c r="P2266" i="1" s="1"/>
  <c r="M2266" i="1"/>
  <c r="N485" i="1"/>
  <c r="P485" i="1" s="1"/>
  <c r="R485" i="1"/>
  <c r="M485" i="1"/>
  <c r="R574" i="1"/>
  <c r="M574" i="1"/>
  <c r="N574" i="1"/>
  <c r="R895" i="1"/>
  <c r="M895" i="1"/>
  <c r="N895" i="1"/>
  <c r="P895" i="1" s="1"/>
  <c r="R1084" i="1"/>
  <c r="N1084" i="1"/>
  <c r="M1084" i="1"/>
  <c r="AB760" i="1"/>
  <c r="AF760" i="1"/>
  <c r="AA760" i="1"/>
  <c r="R1096" i="1"/>
  <c r="AB2246" i="1"/>
  <c r="AD2246" i="1" s="1"/>
  <c r="AF2246" i="1"/>
  <c r="AA2246" i="1"/>
  <c r="N1786" i="1"/>
  <c r="R1657" i="1"/>
  <c r="R871" i="1"/>
  <c r="M1006" i="1"/>
  <c r="AB1226" i="1"/>
  <c r="AC1226" i="1" s="1"/>
  <c r="AA1226" i="1"/>
  <c r="AF1226" i="1"/>
  <c r="N1545" i="1"/>
  <c r="N1570" i="1"/>
  <c r="M2283" i="1"/>
  <c r="N1447" i="1"/>
  <c r="P1447" i="1" s="1"/>
  <c r="M1674" i="1"/>
  <c r="M567" i="1"/>
  <c r="N1006" i="1"/>
  <c r="R755" i="1"/>
  <c r="AA2206" i="1"/>
  <c r="AF1866" i="1"/>
  <c r="AA1866" i="1"/>
  <c r="AB1866" i="1"/>
  <c r="AD1866" i="1" s="1"/>
  <c r="M1413" i="1"/>
  <c r="N1008" i="1"/>
  <c r="O1008" i="1" s="1"/>
  <c r="M1570" i="1"/>
  <c r="R1447" i="1"/>
  <c r="M1759" i="1"/>
  <c r="N1124" i="1"/>
  <c r="R1352" i="1"/>
  <c r="M2164" i="1"/>
  <c r="AB902" i="1"/>
  <c r="AF902" i="1"/>
  <c r="AA902" i="1"/>
  <c r="R2259" i="1"/>
  <c r="N1413" i="1"/>
  <c r="R1008" i="1"/>
  <c r="R783" i="1"/>
  <c r="AA1941" i="1"/>
  <c r="AA976" i="1"/>
  <c r="AA551" i="1"/>
  <c r="AB551" i="1"/>
  <c r="AF551" i="1"/>
  <c r="N1657" i="1"/>
  <c r="P1657" i="1" s="1"/>
  <c r="N2075" i="1"/>
  <c r="P2075" i="1" s="1"/>
  <c r="AB2359" i="1"/>
  <c r="AD2359" i="1" s="1"/>
  <c r="AF2359" i="1"/>
  <c r="AA2359" i="1"/>
  <c r="N637" i="1"/>
  <c r="R2380" i="1"/>
  <c r="M1303" i="1"/>
  <c r="P1303" i="1" s="1"/>
  <c r="AB1845" i="1"/>
  <c r="AF2152" i="1"/>
  <c r="AB2351" i="1"/>
  <c r="AD2351" i="1" s="1"/>
  <c r="AA2351" i="1"/>
  <c r="AF2351" i="1"/>
  <c r="AA735" i="1"/>
  <c r="AB735" i="1"/>
  <c r="AF735" i="1"/>
  <c r="N2013" i="1"/>
  <c r="M1339" i="1"/>
  <c r="P1339" i="1" s="1"/>
  <c r="N2018" i="1"/>
  <c r="M1709" i="1"/>
  <c r="O1709" i="1" s="1"/>
  <c r="N1973" i="1"/>
  <c r="M885" i="1"/>
  <c r="O885" i="1" s="1"/>
  <c r="N1797" i="1"/>
  <c r="P1797" i="1" s="1"/>
  <c r="R1982" i="1"/>
  <c r="R850" i="1"/>
  <c r="R1339" i="1"/>
  <c r="M637" i="1"/>
  <c r="N2428" i="1"/>
  <c r="R1975" i="1"/>
  <c r="R1303" i="1"/>
  <c r="M1092" i="1"/>
  <c r="N1092" i="1"/>
  <c r="M2046" i="1"/>
  <c r="N2046" i="1"/>
  <c r="P2046" i="1" s="1"/>
  <c r="R2151" i="1"/>
  <c r="M2151" i="1"/>
  <c r="N2151" i="1"/>
  <c r="P2151" i="1" s="1"/>
  <c r="R815" i="1"/>
  <c r="M815" i="1"/>
  <c r="N815" i="1"/>
  <c r="P815" i="1" s="1"/>
  <c r="N1931" i="1"/>
  <c r="R1931" i="1"/>
  <c r="M1931" i="1"/>
  <c r="R2114" i="1"/>
  <c r="M2114" i="1"/>
  <c r="N2114" i="1"/>
  <c r="P2114" i="1" s="1"/>
  <c r="R548" i="1"/>
  <c r="N548" i="1"/>
  <c r="M548" i="1"/>
  <c r="R1839" i="1"/>
  <c r="N1839" i="1"/>
  <c r="P1839" i="1" s="1"/>
  <c r="M1839" i="1"/>
  <c r="M2029" i="1"/>
  <c r="N2029" i="1"/>
  <c r="R1128" i="1"/>
  <c r="M1128" i="1"/>
  <c r="N1128" i="1"/>
  <c r="R599" i="1"/>
  <c r="M599" i="1"/>
  <c r="N599" i="1"/>
  <c r="P599" i="1" s="1"/>
  <c r="R1765" i="1"/>
  <c r="N1765" i="1"/>
  <c r="P1765" i="1" s="1"/>
  <c r="M1765" i="1"/>
  <c r="R1861" i="1"/>
  <c r="N1861" i="1"/>
  <c r="P1861" i="1" s="1"/>
  <c r="M1861" i="1"/>
  <c r="N1938" i="1"/>
  <c r="M1938" i="1"/>
  <c r="N1609" i="1"/>
  <c r="M1609" i="1"/>
  <c r="R1055" i="1"/>
  <c r="N1055" i="1"/>
  <c r="M1704" i="1"/>
  <c r="N1704" i="1"/>
  <c r="R1704" i="1"/>
  <c r="R479" i="1"/>
  <c r="M479" i="1"/>
  <c r="N479" i="1"/>
  <c r="P479" i="1" s="1"/>
  <c r="R1064" i="1"/>
  <c r="N1064" i="1"/>
  <c r="P1064" i="1" s="1"/>
  <c r="M1064" i="1"/>
  <c r="R1866" i="1"/>
  <c r="M1866" i="1"/>
  <c r="N1866" i="1"/>
  <c r="R2252" i="1"/>
  <c r="M2252" i="1"/>
  <c r="N2252" i="1"/>
  <c r="P2252" i="1" s="1"/>
  <c r="R1255" i="1"/>
  <c r="N1255" i="1"/>
  <c r="M1255" i="1"/>
  <c r="R2056" i="1"/>
  <c r="M2056" i="1"/>
  <c r="N2056" i="1"/>
  <c r="R738" i="1"/>
  <c r="M738" i="1"/>
  <c r="N738" i="1"/>
  <c r="R834" i="1"/>
  <c r="N834" i="1"/>
  <c r="P834" i="1" s="1"/>
  <c r="M834" i="1"/>
  <c r="N1688" i="1"/>
  <c r="O1688" i="1" s="1"/>
  <c r="M1688" i="1"/>
  <c r="R2340" i="1"/>
  <c r="M2340" i="1"/>
  <c r="N2340" i="1"/>
  <c r="M2149" i="1"/>
  <c r="N2149" i="1"/>
  <c r="P2149" i="1" s="1"/>
  <c r="R539" i="1"/>
  <c r="M539" i="1"/>
  <c r="N539" i="1"/>
  <c r="P539" i="1" s="1"/>
  <c r="R2005" i="1"/>
  <c r="M2005" i="1"/>
  <c r="R1542" i="1"/>
  <c r="M1542" i="1"/>
  <c r="N1542" i="1"/>
  <c r="O1542" i="1" s="1"/>
  <c r="N854" i="1"/>
  <c r="P854" i="1" s="1"/>
  <c r="R854" i="1"/>
  <c r="M854" i="1"/>
  <c r="R2432" i="1"/>
  <c r="M2432" i="1"/>
  <c r="N2432" i="1"/>
  <c r="R1393" i="1"/>
  <c r="N1393" i="1"/>
  <c r="M1393" i="1"/>
  <c r="R2195" i="1"/>
  <c r="N2195" i="1"/>
  <c r="M2195" i="1"/>
  <c r="AB1236" i="1"/>
  <c r="AC1236" i="1" s="1"/>
  <c r="AA1236" i="1"/>
  <c r="AF1236" i="1"/>
  <c r="AA1844" i="1"/>
  <c r="AF1844" i="1"/>
  <c r="AB1844" i="1"/>
  <c r="AD1844" i="1" s="1"/>
  <c r="AF2045" i="1"/>
  <c r="AA2045" i="1"/>
  <c r="AB2045" i="1"/>
  <c r="AD2045" i="1" s="1"/>
  <c r="AA1622" i="1"/>
  <c r="AB1622" i="1"/>
  <c r="AC1622" i="1" s="1"/>
  <c r="AF1622" i="1"/>
  <c r="AB2314" i="1"/>
  <c r="AD2314" i="1" s="1"/>
  <c r="AF2314" i="1"/>
  <c r="AB1454" i="1"/>
  <c r="AF1454" i="1"/>
  <c r="AA1454" i="1"/>
  <c r="AB1120" i="1"/>
  <c r="AF1120" i="1"/>
  <c r="AB608" i="1"/>
  <c r="AD608" i="1" s="1"/>
  <c r="AA608" i="1"/>
  <c r="AA1967" i="1"/>
  <c r="AF1967" i="1"/>
  <c r="AB1967" i="1"/>
  <c r="AA808" i="1"/>
  <c r="AF808" i="1"/>
  <c r="AB808" i="1"/>
  <c r="AF2384" i="1"/>
  <c r="AB2384" i="1"/>
  <c r="AD2384" i="1" s="1"/>
  <c r="AA2384" i="1"/>
  <c r="AA1276" i="1"/>
  <c r="AB1276" i="1"/>
  <c r="AC1276" i="1" s="1"/>
  <c r="AF1276" i="1"/>
  <c r="AA1979" i="1"/>
  <c r="AB1979" i="1"/>
  <c r="AD1979" i="1" s="1"/>
  <c r="AF1979" i="1"/>
  <c r="AB866" i="1"/>
  <c r="AA866" i="1"/>
  <c r="AF866" i="1"/>
  <c r="AB578" i="1"/>
  <c r="AA578" i="1"/>
  <c r="AF578" i="1"/>
  <c r="AA1334" i="1"/>
  <c r="AB1334" i="1"/>
  <c r="AF1334" i="1"/>
  <c r="AA1009" i="1"/>
  <c r="AB1009" i="1"/>
  <c r="AF1009" i="1"/>
  <c r="AB2144" i="1"/>
  <c r="AA2144" i="1"/>
  <c r="AF2144" i="1"/>
  <c r="AB1529" i="1"/>
  <c r="AA1529" i="1"/>
  <c r="AF1529" i="1"/>
  <c r="AF2166" i="1"/>
  <c r="AA2166" i="1"/>
  <c r="AB2166" i="1"/>
  <c r="AD2166" i="1" s="1"/>
  <c r="AB1587" i="1"/>
  <c r="AC1587" i="1" s="1"/>
  <c r="AA1587" i="1"/>
  <c r="AF1587" i="1"/>
  <c r="AB570" i="1"/>
  <c r="AD570" i="1" s="1"/>
  <c r="AA570" i="1"/>
  <c r="AF570" i="1"/>
  <c r="AA1904" i="1"/>
  <c r="AB1904" i="1"/>
  <c r="AD1904" i="1" s="1"/>
  <c r="AF1904" i="1"/>
  <c r="AB1074" i="1"/>
  <c r="AD1074" i="1" s="1"/>
  <c r="AF1074" i="1"/>
  <c r="AA1074" i="1"/>
  <c r="AA979" i="1"/>
  <c r="AB979" i="1"/>
  <c r="AD979" i="1" s="1"/>
  <c r="AF979" i="1"/>
  <c r="AB544" i="1"/>
  <c r="AA544" i="1"/>
  <c r="AF544" i="1"/>
  <c r="AB1062" i="1"/>
  <c r="AF1062" i="1"/>
  <c r="AB1912" i="1"/>
  <c r="AA1912" i="1"/>
  <c r="AF1912" i="1"/>
  <c r="AB1519" i="1"/>
  <c r="AA1519" i="1"/>
  <c r="AF1519" i="1"/>
  <c r="AB1204" i="1"/>
  <c r="AF1204" i="1"/>
  <c r="AA1204" i="1"/>
  <c r="AA1553" i="1"/>
  <c r="AB1553" i="1"/>
  <c r="AC1553" i="1" s="1"/>
  <c r="AF1553" i="1"/>
  <c r="AF2370" i="1"/>
  <c r="AB2370" i="1"/>
  <c r="AD2370" i="1" s="1"/>
  <c r="AA689" i="1"/>
  <c r="AB689" i="1"/>
  <c r="AF689" i="1"/>
  <c r="AB894" i="1"/>
  <c r="AD894" i="1" s="1"/>
  <c r="AF894" i="1"/>
  <c r="AA894" i="1"/>
  <c r="AA1499" i="1"/>
  <c r="AB1499" i="1"/>
  <c r="AA1132" i="1"/>
  <c r="AB1132" i="1"/>
  <c r="AD1132" i="1" s="1"/>
  <c r="AF1132" i="1"/>
  <c r="AA2270" i="1"/>
  <c r="AF2270" i="1"/>
  <c r="AB2270" i="1"/>
  <c r="AD2270" i="1" s="1"/>
  <c r="AB1111" i="1"/>
  <c r="AD1111" i="1" s="1"/>
  <c r="AF1111" i="1"/>
  <c r="AA1111" i="1"/>
  <c r="AA1826" i="1"/>
  <c r="AB1826" i="1"/>
  <c r="AD1826" i="1" s="1"/>
  <c r="AF1826" i="1"/>
  <c r="AF1130" i="1"/>
  <c r="AB1130" i="1"/>
  <c r="AD1130" i="1" s="1"/>
  <c r="AA1130" i="1"/>
  <c r="AB836" i="1"/>
  <c r="AC836" i="1" s="1"/>
  <c r="AF836" i="1"/>
  <c r="AB926" i="1"/>
  <c r="AA926" i="1"/>
  <c r="M1829" i="1"/>
  <c r="N741" i="1"/>
  <c r="N2073" i="1"/>
  <c r="M1810" i="1"/>
  <c r="M2387" i="1"/>
  <c r="N673" i="1"/>
  <c r="P673" i="1" s="1"/>
  <c r="N1465" i="1"/>
  <c r="M898" i="1"/>
  <c r="R1144" i="1"/>
  <c r="R2149" i="1"/>
  <c r="AA1120" i="1"/>
  <c r="N521" i="1"/>
  <c r="P521" i="1" s="1"/>
  <c r="N761" i="1"/>
  <c r="M1601" i="1"/>
  <c r="M1649" i="1"/>
  <c r="R1781" i="1"/>
  <c r="N1209" i="1"/>
  <c r="O1209" i="1" s="1"/>
  <c r="M1752" i="1"/>
  <c r="O1752" i="1" s="1"/>
  <c r="R2305" i="1"/>
  <c r="M572" i="1"/>
  <c r="M616" i="1"/>
  <c r="M820" i="1"/>
  <c r="N2116" i="1"/>
  <c r="P2116" i="1" s="1"/>
  <c r="M826" i="1"/>
  <c r="M1240" i="1"/>
  <c r="N1395" i="1"/>
  <c r="N1846" i="1"/>
  <c r="P1846" i="1" s="1"/>
  <c r="M1760" i="1"/>
  <c r="N2055" i="1"/>
  <c r="M1055" i="1"/>
  <c r="M1815" i="1"/>
  <c r="N622" i="1"/>
  <c r="N1163" i="1"/>
  <c r="N1012" i="1"/>
  <c r="P1012" i="1" s="1"/>
  <c r="N664" i="1"/>
  <c r="P664" i="1" s="1"/>
  <c r="R664" i="1"/>
  <c r="AB510" i="1"/>
  <c r="AD510" i="1" s="1"/>
  <c r="AF510" i="1"/>
  <c r="AA510" i="1"/>
  <c r="N473" i="1"/>
  <c r="M521" i="1"/>
  <c r="N941" i="1"/>
  <c r="R1181" i="1"/>
  <c r="M1469" i="1"/>
  <c r="N1601" i="1"/>
  <c r="O1601" i="1" s="1"/>
  <c r="N1649" i="1"/>
  <c r="O1649" i="1" s="1"/>
  <c r="R1209" i="1"/>
  <c r="N2305" i="1"/>
  <c r="O2305" i="1" s="1"/>
  <c r="N572" i="1"/>
  <c r="P572" i="1" s="1"/>
  <c r="N616" i="1"/>
  <c r="P616" i="1" s="1"/>
  <c r="N820" i="1"/>
  <c r="P820" i="1" s="1"/>
  <c r="M2116" i="1"/>
  <c r="N826" i="1"/>
  <c r="N678" i="1"/>
  <c r="N1760" i="1"/>
  <c r="N1191" i="1"/>
  <c r="M2055" i="1"/>
  <c r="M2386" i="1"/>
  <c r="O2386" i="1" s="1"/>
  <c r="N1030" i="1"/>
  <c r="O1030" i="1" s="1"/>
  <c r="R1688" i="1"/>
  <c r="AB462" i="1"/>
  <c r="AD462" i="1" s="1"/>
  <c r="AF462" i="1"/>
  <c r="R473" i="1"/>
  <c r="M941" i="1"/>
  <c r="N1469" i="1"/>
  <c r="R1541" i="1"/>
  <c r="N1233" i="1"/>
  <c r="O1233" i="1" s="1"/>
  <c r="M1032" i="1"/>
  <c r="N618" i="1"/>
  <c r="O618" i="1" s="1"/>
  <c r="M676" i="1"/>
  <c r="M678" i="1"/>
  <c r="M1880" i="1"/>
  <c r="M1191" i="1"/>
  <c r="M1364" i="1"/>
  <c r="N2245" i="1"/>
  <c r="P2245" i="1" s="1"/>
  <c r="R2386" i="1"/>
  <c r="N1818" i="1"/>
  <c r="R1832" i="1"/>
  <c r="M1832" i="1"/>
  <c r="AB595" i="1"/>
  <c r="AD595" i="1" s="1"/>
  <c r="AA595" i="1"/>
  <c r="AF595" i="1"/>
  <c r="M2069" i="1"/>
  <c r="N2249" i="1"/>
  <c r="M1233" i="1"/>
  <c r="N744" i="1"/>
  <c r="N2098" i="1"/>
  <c r="R443" i="1"/>
  <c r="R618" i="1"/>
  <c r="N676" i="1"/>
  <c r="M835" i="1"/>
  <c r="M892" i="1"/>
  <c r="M1108" i="1"/>
  <c r="N1880" i="1"/>
  <c r="N1364" i="1"/>
  <c r="O1364" i="1" s="1"/>
  <c r="N2368" i="1"/>
  <c r="P2368" i="1" s="1"/>
  <c r="M2245" i="1"/>
  <c r="R1938" i="1"/>
  <c r="R1818" i="1"/>
  <c r="R2046" i="1"/>
  <c r="AF542" i="1"/>
  <c r="AF1030" i="1"/>
  <c r="AA1030" i="1"/>
  <c r="AC1030" i="1" s="1"/>
  <c r="N2069" i="1"/>
  <c r="N2201" i="1"/>
  <c r="M2249" i="1"/>
  <c r="N1161" i="1"/>
  <c r="P1161" i="1" s="1"/>
  <c r="M1785" i="1"/>
  <c r="M744" i="1"/>
  <c r="M1536" i="1"/>
  <c r="M1594" i="1"/>
  <c r="M2098" i="1"/>
  <c r="M529" i="1"/>
  <c r="O529" i="1" s="1"/>
  <c r="N763" i="1"/>
  <c r="O763" i="1" s="1"/>
  <c r="N835" i="1"/>
  <c r="N892" i="1"/>
  <c r="M1051" i="1"/>
  <c r="O1051" i="1" s="1"/>
  <c r="N1108" i="1"/>
  <c r="P1108" i="1" s="1"/>
  <c r="R1430" i="1"/>
  <c r="N967" i="1"/>
  <c r="N1122" i="1"/>
  <c r="P1122" i="1" s="1"/>
  <c r="M2368" i="1"/>
  <c r="M782" i="1"/>
  <c r="M1093" i="1"/>
  <c r="N577" i="1"/>
  <c r="AA542" i="1"/>
  <c r="AC542" i="1" s="1"/>
  <c r="AA1062" i="1"/>
  <c r="AB2308" i="1"/>
  <c r="AA2308" i="1"/>
  <c r="AF2308" i="1"/>
  <c r="R725" i="1"/>
  <c r="M2201" i="1"/>
  <c r="R1245" i="1"/>
  <c r="N1401" i="1"/>
  <c r="N1449" i="1"/>
  <c r="N1785" i="1"/>
  <c r="P1785" i="1" s="1"/>
  <c r="M988" i="1"/>
  <c r="M1378" i="1"/>
  <c r="N1536" i="1"/>
  <c r="N1594" i="1"/>
  <c r="R1968" i="1"/>
  <c r="R529" i="1"/>
  <c r="R763" i="1"/>
  <c r="R1051" i="1"/>
  <c r="M1612" i="1"/>
  <c r="N1430" i="1"/>
  <c r="O1430" i="1" s="1"/>
  <c r="M967" i="1"/>
  <c r="M1122" i="1"/>
  <c r="N782" i="1"/>
  <c r="N1093" i="1"/>
  <c r="M2148" i="1"/>
  <c r="O2148" i="1" s="1"/>
  <c r="R577" i="1"/>
  <c r="R870" i="1"/>
  <c r="N870" i="1"/>
  <c r="AA1650" i="1"/>
  <c r="AB1650" i="1"/>
  <c r="AF1650" i="1"/>
  <c r="N1269" i="1"/>
  <c r="P1269" i="1" s="1"/>
  <c r="M1401" i="1"/>
  <c r="M1449" i="1"/>
  <c r="N1629" i="1"/>
  <c r="N988" i="1"/>
  <c r="P988" i="1" s="1"/>
  <c r="N1378" i="1"/>
  <c r="O1378" i="1" s="1"/>
  <c r="N1396" i="1"/>
  <c r="N1612" i="1"/>
  <c r="M608" i="1"/>
  <c r="O608" i="1" s="1"/>
  <c r="M610" i="1"/>
  <c r="O610" i="1" s="1"/>
  <c r="R2148" i="1"/>
  <c r="N1444" i="1"/>
  <c r="O1444" i="1" s="1"/>
  <c r="M1163" i="1"/>
  <c r="N840" i="1"/>
  <c r="M840" i="1"/>
  <c r="AA1073" i="1"/>
  <c r="AF1073" i="1"/>
  <c r="AB1073" i="1"/>
  <c r="AD1073" i="1" s="1"/>
  <c r="AA2094" i="1"/>
  <c r="AF2094" i="1"/>
  <c r="AB2094" i="1"/>
  <c r="AD2094" i="1" s="1"/>
  <c r="AB606" i="1"/>
  <c r="AD606" i="1" s="1"/>
  <c r="AA606" i="1"/>
  <c r="AF606" i="1"/>
  <c r="N789" i="1"/>
  <c r="O789" i="1" s="1"/>
  <c r="R1341" i="1"/>
  <c r="N1464" i="1"/>
  <c r="P1464" i="1" s="1"/>
  <c r="N2005" i="1"/>
  <c r="R1444" i="1"/>
  <c r="M870" i="1"/>
  <c r="R1092" i="1"/>
  <c r="AF1499" i="1"/>
  <c r="R923" i="1"/>
  <c r="M923" i="1"/>
  <c r="N923" i="1"/>
  <c r="AA2133" i="1"/>
  <c r="AB2133" i="1"/>
  <c r="AD2133" i="1" s="1"/>
  <c r="AF2133" i="1"/>
  <c r="AB1722" i="1"/>
  <c r="AD1722" i="1" s="1"/>
  <c r="AA1722" i="1"/>
  <c r="AF1722" i="1"/>
  <c r="AB1524" i="1"/>
  <c r="AF1524" i="1"/>
  <c r="AA1524" i="1"/>
  <c r="AF588" i="1"/>
  <c r="AA588" i="1"/>
  <c r="AB588" i="1"/>
  <c r="AD588" i="1" s="1"/>
  <c r="AA1729" i="1"/>
  <c r="AB1729" i="1"/>
  <c r="AD1729" i="1" s="1"/>
  <c r="AF1729" i="1"/>
  <c r="AB2302" i="1"/>
  <c r="AD2302" i="1" s="1"/>
  <c r="AA2302" i="1"/>
  <c r="AF2302" i="1"/>
  <c r="R478" i="1"/>
  <c r="M478" i="1"/>
  <c r="N478" i="1"/>
  <c r="P478" i="1" s="1"/>
  <c r="AA1894" i="1"/>
  <c r="AF1894" i="1"/>
  <c r="AB1894" i="1"/>
  <c r="AD1894" i="1" s="1"/>
  <c r="AA673" i="1"/>
  <c r="AB673" i="1"/>
  <c r="AF673" i="1"/>
  <c r="AA1970" i="1"/>
  <c r="AF1970" i="1"/>
  <c r="AB1970" i="1"/>
  <c r="AB1463" i="1"/>
  <c r="AC1463" i="1" s="1"/>
  <c r="AA1463" i="1"/>
  <c r="AF1463" i="1"/>
  <c r="AA970" i="1"/>
  <c r="AB970" i="1"/>
  <c r="AD970" i="1" s="1"/>
  <c r="AF970" i="1"/>
  <c r="AB1452" i="1"/>
  <c r="AC1452" i="1" s="1"/>
  <c r="AF1452" i="1"/>
  <c r="AA1452" i="1"/>
  <c r="AA469" i="1"/>
  <c r="AB469" i="1"/>
  <c r="AF469" i="1"/>
  <c r="AA909" i="1"/>
  <c r="AB909" i="1"/>
  <c r="AD909" i="1" s="1"/>
  <c r="AF909" i="1"/>
  <c r="N1885" i="1"/>
  <c r="P1885" i="1" s="1"/>
  <c r="M1885" i="1"/>
  <c r="R1885" i="1"/>
  <c r="AA604" i="1"/>
  <c r="AF604" i="1"/>
  <c r="AB604" i="1"/>
  <c r="AD604" i="1" s="1"/>
  <c r="M1505" i="1"/>
  <c r="P1505" i="1" s="1"/>
  <c r="AA1480" i="1"/>
  <c r="AB1480" i="1"/>
  <c r="AC1480" i="1" s="1"/>
  <c r="AF1480" i="1"/>
  <c r="AF948" i="1"/>
  <c r="AB948" i="1"/>
  <c r="AD948" i="1" s="1"/>
  <c r="AA948" i="1"/>
  <c r="AA1202" i="1"/>
  <c r="AF1202" i="1"/>
  <c r="AB1202" i="1"/>
  <c r="M2105" i="1"/>
  <c r="R1353" i="1"/>
  <c r="AA1265" i="1"/>
  <c r="AB1265" i="1"/>
  <c r="AF1265" i="1"/>
  <c r="AB1172" i="1"/>
  <c r="AD1172" i="1" s="1"/>
  <c r="AA1172" i="1"/>
  <c r="AF1172" i="1"/>
  <c r="AA734" i="1"/>
  <c r="AB734" i="1"/>
  <c r="AD734" i="1" s="1"/>
  <c r="AF734" i="1"/>
  <c r="AA2153" i="1"/>
  <c r="AB2153" i="1"/>
  <c r="AD2153" i="1" s="1"/>
  <c r="AF2153" i="1"/>
  <c r="AA2407" i="1"/>
  <c r="AB2407" i="1"/>
  <c r="AF2407" i="1"/>
  <c r="AF1816" i="1"/>
  <c r="AB1816" i="1"/>
  <c r="AA1816" i="1"/>
  <c r="AA740" i="1"/>
  <c r="AF740" i="1"/>
  <c r="AB740" i="1"/>
  <c r="AD740" i="1" s="1"/>
  <c r="AB772" i="1"/>
  <c r="AD772" i="1" s="1"/>
  <c r="AA772" i="1"/>
  <c r="AF772" i="1"/>
  <c r="AA2254" i="1"/>
  <c r="AF2254" i="1"/>
  <c r="AB2254" i="1"/>
  <c r="AA2299" i="1"/>
  <c r="AB2299" i="1"/>
  <c r="AF2299" i="1"/>
  <c r="AA937" i="1"/>
  <c r="AB937" i="1"/>
  <c r="AD937" i="1" s="1"/>
  <c r="AF937" i="1"/>
  <c r="AA1582" i="1"/>
  <c r="AF1582" i="1"/>
  <c r="AB1582" i="1"/>
  <c r="M2215" i="1"/>
  <c r="R2215" i="1"/>
  <c r="N2215" i="1"/>
  <c r="M1457" i="1"/>
  <c r="P1457" i="1" s="1"/>
  <c r="N2105" i="1"/>
  <c r="N1924" i="1"/>
  <c r="P1924" i="1" s="1"/>
  <c r="M2407" i="1"/>
  <c r="AA1293" i="1"/>
  <c r="AF1293" i="1"/>
  <c r="AB1293" i="1"/>
  <c r="AC1293" i="1" s="1"/>
  <c r="AF2151" i="1"/>
  <c r="AA2151" i="1"/>
  <c r="AB2151" i="1"/>
  <c r="AD2151" i="1" s="1"/>
  <c r="AA464" i="1"/>
  <c r="AF464" i="1"/>
  <c r="AB464" i="1"/>
  <c r="AD464" i="1" s="1"/>
  <c r="AA1349" i="1"/>
  <c r="AB1349" i="1"/>
  <c r="AC1349" i="1" s="1"/>
  <c r="AF1349" i="1"/>
  <c r="M2269" i="1"/>
  <c r="R2269" i="1"/>
  <c r="N2269" i="1"/>
  <c r="AA2239" i="1"/>
  <c r="AB2239" i="1"/>
  <c r="AD2239" i="1" s="1"/>
  <c r="AF2239" i="1"/>
  <c r="AA1688" i="1"/>
  <c r="AB1688" i="1"/>
  <c r="AC1688" i="1" s="1"/>
  <c r="AF1688" i="1"/>
  <c r="AB2123" i="1"/>
  <c r="AD2123" i="1" s="1"/>
  <c r="AF2123" i="1"/>
  <c r="AA2123" i="1"/>
  <c r="AA1903" i="1"/>
  <c r="AB1903" i="1"/>
  <c r="AD1903" i="1" s="1"/>
  <c r="AA1974" i="1"/>
  <c r="AF1974" i="1"/>
  <c r="AB1974" i="1"/>
  <c r="AD1974" i="1" s="1"/>
  <c r="AA1318" i="1"/>
  <c r="AB1318" i="1"/>
  <c r="AF1318" i="1"/>
  <c r="AA1063" i="1"/>
  <c r="AB1063" i="1"/>
  <c r="AF1063" i="1"/>
  <c r="AA2380" i="1"/>
  <c r="AB2380" i="1"/>
  <c r="AF2380" i="1"/>
  <c r="M1164" i="1"/>
  <c r="N1164" i="1"/>
  <c r="R1164" i="1"/>
  <c r="AB1393" i="1"/>
  <c r="AC1393" i="1" s="1"/>
  <c r="AA1393" i="1"/>
  <c r="AF1393" i="1"/>
  <c r="AA2116" i="1"/>
  <c r="AB2116" i="1"/>
  <c r="AF2116" i="1"/>
  <c r="AB2222" i="1"/>
  <c r="AD2222" i="1" s="1"/>
  <c r="AA2222" i="1"/>
  <c r="AF2222" i="1"/>
  <c r="AA1558" i="1"/>
  <c r="AF1558" i="1"/>
  <c r="AB1558" i="1"/>
  <c r="AC1558" i="1" s="1"/>
  <c r="AB1087" i="1"/>
  <c r="AD1087" i="1" s="1"/>
  <c r="AA1087" i="1"/>
  <c r="AF1087" i="1"/>
  <c r="AA978" i="1"/>
  <c r="AF978" i="1"/>
  <c r="AB978" i="1"/>
  <c r="AB2349" i="1"/>
  <c r="AD2349" i="1" s="1"/>
  <c r="AA2349" i="1"/>
  <c r="AF2349" i="1"/>
  <c r="AA535" i="1"/>
  <c r="AB535" i="1"/>
  <c r="AF535" i="1"/>
  <c r="AA448" i="1"/>
  <c r="AB448" i="1"/>
  <c r="AF448" i="1"/>
  <c r="AB994" i="1"/>
  <c r="AD994" i="1" s="1"/>
  <c r="AF994" i="1"/>
  <c r="AA994" i="1"/>
  <c r="AA559" i="1"/>
  <c r="AF559" i="1"/>
  <c r="AB559" i="1"/>
  <c r="AD559" i="1" s="1"/>
  <c r="AA533" i="1"/>
  <c r="AF533" i="1"/>
  <c r="AB533" i="1"/>
  <c r="AF1984" i="1"/>
  <c r="AB1984" i="1"/>
  <c r="AA1984" i="1"/>
  <c r="AB1624" i="1"/>
  <c r="AF1624" i="1"/>
  <c r="AA1624" i="1"/>
  <c r="AB446" i="1"/>
  <c r="AA446" i="1"/>
  <c r="AF446" i="1"/>
  <c r="AA987" i="1"/>
  <c r="AB987" i="1"/>
  <c r="AD987" i="1" s="1"/>
  <c r="AF987" i="1"/>
  <c r="AB1512" i="1"/>
  <c r="AC1512" i="1" s="1"/>
  <c r="AA1512" i="1"/>
  <c r="AF1512" i="1"/>
  <c r="AA1222" i="1"/>
  <c r="AB1222" i="1"/>
  <c r="AC1222" i="1" s="1"/>
  <c r="AF1222" i="1"/>
  <c r="AB2101" i="1"/>
  <c r="AD2101" i="1" s="1"/>
  <c r="AA2101" i="1"/>
  <c r="AF2101" i="1"/>
  <c r="AF540" i="1"/>
  <c r="AB540" i="1"/>
  <c r="AD540" i="1" s="1"/>
  <c r="AA540" i="1"/>
  <c r="AA1282" i="1"/>
  <c r="AB1282" i="1"/>
  <c r="AF1282" i="1"/>
  <c r="AF1081" i="1"/>
  <c r="AA1081" i="1"/>
  <c r="AB1081" i="1"/>
  <c r="AD1081" i="1" s="1"/>
  <c r="AB1427" i="1"/>
  <c r="AA1427" i="1"/>
  <c r="AF1427" i="1"/>
  <c r="AB801" i="1"/>
  <c r="AD801" i="1" s="1"/>
  <c r="AA801" i="1"/>
  <c r="AF801" i="1"/>
  <c r="AA1357" i="1"/>
  <c r="AF1357" i="1"/>
  <c r="AB1357" i="1"/>
  <c r="AA1727" i="1"/>
  <c r="AB1727" i="1"/>
  <c r="AF1727" i="1"/>
  <c r="AA1581" i="1"/>
  <c r="AF1581" i="1"/>
  <c r="AB1581" i="1"/>
  <c r="AF1633" i="1"/>
  <c r="AA1633" i="1"/>
  <c r="AB1633" i="1"/>
  <c r="AA2027" i="1"/>
  <c r="AB2027" i="1"/>
  <c r="AF2027" i="1"/>
  <c r="AB2061" i="1"/>
  <c r="AD2061" i="1" s="1"/>
  <c r="AA2061" i="1"/>
  <c r="AF2061" i="1"/>
  <c r="AB613" i="1"/>
  <c r="AD613" i="1" s="1"/>
  <c r="AA613" i="1"/>
  <c r="AF613" i="1"/>
  <c r="AA923" i="1"/>
  <c r="AB923" i="1"/>
  <c r="AD923" i="1" s="1"/>
  <c r="AF923" i="1"/>
  <c r="AB2343" i="1"/>
  <c r="AF2343" i="1"/>
  <c r="AA2343" i="1"/>
  <c r="AA889" i="1"/>
  <c r="AB889" i="1"/>
  <c r="AF889" i="1"/>
  <c r="AB1223" i="1"/>
  <c r="AC1223" i="1" s="1"/>
  <c r="AA1223" i="1"/>
  <c r="AF1223" i="1"/>
  <c r="AA1493" i="1"/>
  <c r="AF1493" i="1"/>
  <c r="AB1493" i="1"/>
  <c r="AF1482" i="1"/>
  <c r="AA1482" i="1"/>
  <c r="AB1482" i="1"/>
  <c r="AC1482" i="1" s="1"/>
  <c r="AB1483" i="1"/>
  <c r="AC1483" i="1" s="1"/>
  <c r="AF1483" i="1"/>
  <c r="AA1483" i="1"/>
  <c r="AF2029" i="1"/>
  <c r="AB2029" i="1"/>
  <c r="AD2029" i="1" s="1"/>
  <c r="AA2029" i="1"/>
  <c r="AB456" i="1"/>
  <c r="AF456" i="1"/>
  <c r="AA456" i="1"/>
  <c r="AB1102" i="1"/>
  <c r="AD1102" i="1" s="1"/>
  <c r="AF1102" i="1"/>
  <c r="AA1102" i="1"/>
  <c r="AA1833" i="1"/>
  <c r="AB1833" i="1"/>
  <c r="AF1833" i="1"/>
  <c r="AA1929" i="1"/>
  <c r="AB1929" i="1"/>
  <c r="AD1929" i="1" s="1"/>
  <c r="AF1929" i="1"/>
  <c r="AB861" i="1"/>
  <c r="AA861" i="1"/>
  <c r="AF861" i="1"/>
  <c r="AA2339" i="1"/>
  <c r="AB2339" i="1"/>
  <c r="AD2339" i="1" s="1"/>
  <c r="AF2339" i="1"/>
  <c r="AA1966" i="1"/>
  <c r="AB1966" i="1"/>
  <c r="AF1966" i="1"/>
  <c r="M2262" i="1"/>
  <c r="N2262" i="1"/>
  <c r="P2262" i="1" s="1"/>
  <c r="R1386" i="1"/>
  <c r="M1386" i="1"/>
  <c r="N1386" i="1"/>
  <c r="M971" i="1"/>
  <c r="R971" i="1"/>
  <c r="N971" i="1"/>
  <c r="R2154" i="1"/>
  <c r="M2154" i="1"/>
  <c r="N2154" i="1"/>
  <c r="N961" i="1"/>
  <c r="P961" i="1" s="1"/>
  <c r="R961" i="1"/>
  <c r="M961" i="1"/>
  <c r="M828" i="1"/>
  <c r="N828" i="1"/>
  <c r="P828" i="1" s="1"/>
  <c r="R828" i="1"/>
  <c r="R1806" i="1"/>
  <c r="M1806" i="1"/>
  <c r="N1806" i="1"/>
  <c r="R1722" i="1"/>
  <c r="N1722" i="1"/>
  <c r="P1722" i="1" s="1"/>
  <c r="M1722" i="1"/>
  <c r="R1822" i="1"/>
  <c r="M1822" i="1"/>
  <c r="N1822" i="1"/>
  <c r="P1822" i="1" s="1"/>
  <c r="R2256" i="1"/>
  <c r="M2256" i="1"/>
  <c r="N2256" i="1"/>
  <c r="R1135" i="1"/>
  <c r="M1135" i="1"/>
  <c r="N1135" i="1"/>
  <c r="M747" i="1"/>
  <c r="R747" i="1"/>
  <c r="N747" i="1"/>
  <c r="R1011" i="1"/>
  <c r="N1011" i="1"/>
  <c r="M1011" i="1"/>
  <c r="M1700" i="1"/>
  <c r="N1700" i="1"/>
  <c r="P1700" i="1" s="1"/>
  <c r="R1700" i="1"/>
  <c r="R1655" i="1"/>
  <c r="N1655" i="1"/>
  <c r="O1655" i="1" s="1"/>
  <c r="M1655" i="1"/>
  <c r="M841" i="1"/>
  <c r="N841" i="1"/>
  <c r="P841" i="1" s="1"/>
  <c r="R841" i="1"/>
  <c r="R708" i="1"/>
  <c r="M708" i="1"/>
  <c r="N708" i="1"/>
  <c r="R2365" i="1"/>
  <c r="M2365" i="1"/>
  <c r="N2365" i="1"/>
  <c r="R1615" i="1"/>
  <c r="N1615" i="1"/>
  <c r="O1615" i="1" s="1"/>
  <c r="M1615" i="1"/>
  <c r="N1068" i="1"/>
  <c r="P1068" i="1" s="1"/>
  <c r="R1068" i="1"/>
  <c r="M1068" i="1"/>
  <c r="R620" i="1"/>
  <c r="N620" i="1"/>
  <c r="P620" i="1" s="1"/>
  <c r="M620" i="1"/>
  <c r="N452" i="1"/>
  <c r="R452" i="1"/>
  <c r="M452" i="1"/>
  <c r="R1976" i="1"/>
  <c r="M1976" i="1"/>
  <c r="N1976" i="1"/>
  <c r="R1491" i="1"/>
  <c r="N1491" i="1"/>
  <c r="O1491" i="1" s="1"/>
  <c r="M1491" i="1"/>
  <c r="R1033" i="1"/>
  <c r="M1033" i="1"/>
  <c r="N1033" i="1"/>
  <c r="M2440" i="1"/>
  <c r="N2440" i="1"/>
  <c r="R2440" i="1"/>
  <c r="R2429" i="1"/>
  <c r="M2429" i="1"/>
  <c r="N2429" i="1"/>
  <c r="R1388" i="1"/>
  <c r="M1388" i="1"/>
  <c r="N1388" i="1"/>
  <c r="N1369" i="1"/>
  <c r="O1369" i="1" s="1"/>
  <c r="M1369" i="1"/>
  <c r="R1369" i="1"/>
  <c r="R1940" i="1"/>
  <c r="M1940" i="1"/>
  <c r="N1940" i="1"/>
  <c r="R812" i="1"/>
  <c r="N812" i="1"/>
  <c r="P812" i="1" s="1"/>
  <c r="M812" i="1"/>
  <c r="R589" i="1"/>
  <c r="N589" i="1"/>
  <c r="P589" i="1" s="1"/>
  <c r="M589" i="1"/>
  <c r="R1496" i="1"/>
  <c r="M1496" i="1"/>
  <c r="N1496" i="1"/>
  <c r="R2291" i="1"/>
  <c r="M2291" i="1"/>
  <c r="N2291" i="1"/>
  <c r="P2291" i="1" s="1"/>
  <c r="R470" i="1"/>
  <c r="N470" i="1"/>
  <c r="P470" i="1" s="1"/>
  <c r="M470" i="1"/>
  <c r="R856" i="1"/>
  <c r="M856" i="1"/>
  <c r="N856" i="1"/>
  <c r="R1659" i="1"/>
  <c r="N1659" i="1"/>
  <c r="O1659" i="1" s="1"/>
  <c r="M1659" i="1"/>
  <c r="R1047" i="1"/>
  <c r="N1047" i="1"/>
  <c r="M1047" i="1"/>
  <c r="R1849" i="1"/>
  <c r="N1849" i="1"/>
  <c r="P1849" i="1" s="1"/>
  <c r="M1849" i="1"/>
  <c r="R949" i="1"/>
  <c r="M949" i="1"/>
  <c r="N949" i="1"/>
  <c r="N808" i="1"/>
  <c r="P808" i="1" s="1"/>
  <c r="M808" i="1"/>
  <c r="R2221" i="1"/>
  <c r="M2221" i="1"/>
  <c r="N2221" i="1"/>
  <c r="R595" i="1"/>
  <c r="M595" i="1"/>
  <c r="N595" i="1"/>
  <c r="P595" i="1" s="1"/>
  <c r="N1174" i="1"/>
  <c r="M1174" i="1"/>
  <c r="R1174" i="1"/>
  <c r="N1677" i="1"/>
  <c r="M1677" i="1"/>
  <c r="R805" i="1"/>
  <c r="N805" i="1"/>
  <c r="M805" i="1"/>
  <c r="R1607" i="1"/>
  <c r="N1607" i="1"/>
  <c r="O1607" i="1" s="1"/>
  <c r="M1607" i="1"/>
  <c r="R2188" i="1"/>
  <c r="N2188" i="1"/>
  <c r="M2188" i="1"/>
  <c r="R1648" i="1"/>
  <c r="M1648" i="1"/>
  <c r="N1648" i="1"/>
  <c r="O1648" i="1" s="1"/>
  <c r="N2325" i="1"/>
  <c r="P2325" i="1" s="1"/>
  <c r="M2325" i="1"/>
  <c r="R2325" i="1"/>
  <c r="R880" i="1"/>
  <c r="N880" i="1"/>
  <c r="P880" i="1" s="1"/>
  <c r="M880" i="1"/>
  <c r="R1221" i="1"/>
  <c r="M1221" i="1"/>
  <c r="N1221" i="1"/>
  <c r="O1221" i="1" s="1"/>
  <c r="N1753" i="1"/>
  <c r="O1753" i="1" s="1"/>
  <c r="R1753" i="1"/>
  <c r="R2103" i="1"/>
  <c r="M2103" i="1"/>
  <c r="N2103" i="1"/>
  <c r="P2103" i="1" s="1"/>
  <c r="R510" i="1"/>
  <c r="N510" i="1"/>
  <c r="M510" i="1"/>
  <c r="R1552" i="1"/>
  <c r="N1552" i="1"/>
  <c r="O1552" i="1" s="1"/>
  <c r="M998" i="1"/>
  <c r="R998" i="1"/>
  <c r="N998" i="1"/>
  <c r="P998" i="1" s="1"/>
  <c r="M1636" i="1"/>
  <c r="N1636" i="1"/>
  <c r="O1636" i="1" s="1"/>
  <c r="N1685" i="1"/>
  <c r="M1685" i="1"/>
  <c r="R1440" i="1"/>
  <c r="M1440" i="1"/>
  <c r="N1440" i="1"/>
  <c r="O1440" i="1" s="1"/>
  <c r="R1944" i="1"/>
  <c r="N1944" i="1"/>
  <c r="P1944" i="1" s="1"/>
  <c r="M1944" i="1"/>
  <c r="R720" i="1"/>
  <c r="M720" i="1"/>
  <c r="N720" i="1"/>
  <c r="R1344" i="1"/>
  <c r="M1344" i="1"/>
  <c r="N1344" i="1"/>
  <c r="O1344" i="1" s="1"/>
  <c r="R1224" i="1"/>
  <c r="N1224" i="1"/>
  <c r="M1224" i="1"/>
  <c r="R1725" i="1"/>
  <c r="M1725" i="1"/>
  <c r="N1725" i="1"/>
  <c r="R2345" i="1"/>
  <c r="M2345" i="1"/>
  <c r="N2345" i="1"/>
  <c r="R1325" i="1"/>
  <c r="N1325" i="1"/>
  <c r="O1325" i="1" s="1"/>
  <c r="M1325" i="1"/>
  <c r="R1225" i="1"/>
  <c r="M1225" i="1"/>
  <c r="N1225" i="1"/>
  <c r="O1225" i="1" s="1"/>
  <c r="R662" i="1"/>
  <c r="N662" i="1"/>
  <c r="P662" i="1" s="1"/>
  <c r="M662" i="1"/>
  <c r="AA1241" i="1"/>
  <c r="AB1241" i="1"/>
  <c r="AC1241" i="1" s="1"/>
  <c r="AF1241" i="1"/>
  <c r="AA539" i="1"/>
  <c r="AF539" i="1"/>
  <c r="AB539" i="1"/>
  <c r="AD539" i="1" s="1"/>
  <c r="AA1696" i="1"/>
  <c r="AF1696" i="1"/>
  <c r="AB1696" i="1"/>
  <c r="AF1380" i="1"/>
  <c r="AB1380" i="1"/>
  <c r="AC1380" i="1" s="1"/>
  <c r="AA1380" i="1"/>
  <c r="AB2162" i="1"/>
  <c r="AD2162" i="1" s="1"/>
  <c r="AF2162" i="1"/>
  <c r="AA2162" i="1"/>
  <c r="AB1392" i="1"/>
  <c r="AC1392" i="1" s="1"/>
  <c r="AF1392" i="1"/>
  <c r="AA1392" i="1"/>
  <c r="AB2189" i="1"/>
  <c r="AD2189" i="1" s="1"/>
  <c r="AF2189" i="1"/>
  <c r="AA2189" i="1"/>
  <c r="AA966" i="1"/>
  <c r="AB966" i="1"/>
  <c r="AD966" i="1" s="1"/>
  <c r="AF966" i="1"/>
  <c r="AA616" i="1"/>
  <c r="AB616" i="1"/>
  <c r="AF616" i="1"/>
  <c r="AA2044" i="1"/>
  <c r="AB2044" i="1"/>
  <c r="AD2044" i="1" s="1"/>
  <c r="AF2044" i="1"/>
  <c r="R1905" i="1"/>
  <c r="AB2387" i="1"/>
  <c r="AD2387" i="1" s="1"/>
  <c r="AA2387" i="1"/>
  <c r="AF2387" i="1"/>
  <c r="R1457" i="1"/>
  <c r="M1305" i="1"/>
  <c r="P1305" i="1" s="1"/>
  <c r="R1924" i="1"/>
  <c r="N2407" i="1"/>
  <c r="AF1903" i="1"/>
  <c r="AA1238" i="1"/>
  <c r="AB1238" i="1"/>
  <c r="AC1238" i="1" s="1"/>
  <c r="AF1238" i="1"/>
  <c r="AB2035" i="1"/>
  <c r="AD2035" i="1" s="1"/>
  <c r="AF2035" i="1"/>
  <c r="AA2035" i="1"/>
  <c r="AA1288" i="1"/>
  <c r="AB1288" i="1"/>
  <c r="AF1288" i="1"/>
  <c r="AA1612" i="1"/>
  <c r="AB1612" i="1"/>
  <c r="AC1612" i="1" s="1"/>
  <c r="AF1612" i="1"/>
  <c r="AB1028" i="1"/>
  <c r="AD1028" i="1" s="1"/>
  <c r="AA1028" i="1"/>
  <c r="AF1028" i="1"/>
  <c r="R658" i="1"/>
  <c r="N658" i="1"/>
  <c r="P658" i="1" s="1"/>
  <c r="M658" i="1"/>
  <c r="AB449" i="1"/>
  <c r="AA449" i="1"/>
  <c r="AF449" i="1"/>
  <c r="AF965" i="1"/>
  <c r="AA965" i="1"/>
  <c r="AB965" i="1"/>
  <c r="AD965" i="1" s="1"/>
  <c r="AB1024" i="1"/>
  <c r="AD1024" i="1" s="1"/>
  <c r="AF1024" i="1"/>
  <c r="AA1024" i="1"/>
  <c r="AB1364" i="1"/>
  <c r="AC1364" i="1" s="1"/>
  <c r="AF1364" i="1"/>
  <c r="AA1364" i="1"/>
  <c r="AB1422" i="1"/>
  <c r="AC1422" i="1" s="1"/>
  <c r="AA1422" i="1"/>
  <c r="AF1422" i="1"/>
  <c r="AA571" i="1"/>
  <c r="AB571" i="1"/>
  <c r="AD571" i="1" s="1"/>
  <c r="AF571" i="1"/>
  <c r="AB1152" i="1"/>
  <c r="AD1152" i="1" s="1"/>
  <c r="AA1152" i="1"/>
  <c r="AF1152" i="1"/>
  <c r="AA2199" i="1"/>
  <c r="AF2199" i="1"/>
  <c r="AB2199" i="1"/>
  <c r="AD2199" i="1" s="1"/>
  <c r="M2076" i="1"/>
  <c r="N2076" i="1"/>
  <c r="P2076" i="1" s="1"/>
  <c r="R2076" i="1"/>
  <c r="M797" i="1"/>
  <c r="O797" i="1" s="1"/>
  <c r="N933" i="1"/>
  <c r="P933" i="1" s="1"/>
  <c r="R1305" i="1"/>
  <c r="N1641" i="1"/>
  <c r="O1641" i="1" s="1"/>
  <c r="AF1507" i="1"/>
  <c r="AB1507" i="1"/>
  <c r="AA1507" i="1"/>
  <c r="AF1146" i="1"/>
  <c r="AA1146" i="1"/>
  <c r="AB1146" i="1"/>
  <c r="AD1146" i="1" s="1"/>
  <c r="M933" i="1"/>
  <c r="R1641" i="1"/>
  <c r="M994" i="1"/>
  <c r="O994" i="1" s="1"/>
  <c r="AA1044" i="1"/>
  <c r="AB1044" i="1"/>
  <c r="AF1044" i="1"/>
  <c r="AF1526" i="1"/>
  <c r="AA1526" i="1"/>
  <c r="AB1526" i="1"/>
  <c r="AA2403" i="1"/>
  <c r="AB2403" i="1"/>
  <c r="AD2403" i="1" s="1"/>
  <c r="AF2403" i="1"/>
  <c r="AA1580" i="1"/>
  <c r="AB1580" i="1"/>
  <c r="AF1580" i="1"/>
  <c r="AA2163" i="1"/>
  <c r="AB2163" i="1"/>
  <c r="AD2163" i="1" s="1"/>
  <c r="AF2163" i="1"/>
  <c r="AA1695" i="1"/>
  <c r="AD1695" i="1" s="1"/>
  <c r="AF1695" i="1"/>
  <c r="AB1231" i="1"/>
  <c r="AC1231" i="1" s="1"/>
  <c r="AA1231" i="1"/>
  <c r="AF1231" i="1"/>
  <c r="AF1243" i="1"/>
  <c r="AB1243" i="1"/>
  <c r="AC1243" i="1" s="1"/>
  <c r="AA1243" i="1"/>
  <c r="AA1849" i="1"/>
  <c r="AF1849" i="1"/>
  <c r="AB1849" i="1"/>
  <c r="AD1849" i="1" s="1"/>
  <c r="AB751" i="1"/>
  <c r="AF751" i="1"/>
  <c r="AA751" i="1"/>
  <c r="AA1370" i="1"/>
  <c r="AB1370" i="1"/>
  <c r="AF1370" i="1"/>
  <c r="AF843" i="1"/>
  <c r="AA843" i="1"/>
  <c r="AB843" i="1"/>
  <c r="AA670" i="1"/>
  <c r="AB670" i="1"/>
  <c r="AD670" i="1" s="1"/>
  <c r="AF670" i="1"/>
  <c r="AA745" i="1"/>
  <c r="AB745" i="1"/>
  <c r="AD745" i="1" s="1"/>
  <c r="AF745" i="1"/>
  <c r="R2016" i="1"/>
  <c r="M2016" i="1"/>
  <c r="N2016" i="1"/>
  <c r="P2016" i="1" s="1"/>
  <c r="R797" i="1"/>
  <c r="N936" i="1"/>
  <c r="R994" i="1"/>
  <c r="AB1500" i="1"/>
  <c r="AC1500" i="1" s="1"/>
  <c r="AF1500" i="1"/>
  <c r="AA1500" i="1"/>
  <c r="AB2395" i="1"/>
  <c r="AD2395" i="1" s="1"/>
  <c r="AA2395" i="1"/>
  <c r="AF2395" i="1"/>
  <c r="AA914" i="1"/>
  <c r="AB914" i="1"/>
  <c r="AF914" i="1"/>
  <c r="AA1780" i="1"/>
  <c r="AB1780" i="1"/>
  <c r="AD1780" i="1" s="1"/>
  <c r="AF1780" i="1"/>
  <c r="AB1923" i="1"/>
  <c r="AD1923" i="1" s="1"/>
  <c r="AF1923" i="1"/>
  <c r="AA1923" i="1"/>
  <c r="AA1070" i="1"/>
  <c r="AB1070" i="1"/>
  <c r="AD1070" i="1" s="1"/>
  <c r="AF1070" i="1"/>
  <c r="R623" i="1"/>
  <c r="M623" i="1"/>
  <c r="N623" i="1"/>
  <c r="AB1443" i="1"/>
  <c r="AC1443" i="1" s="1"/>
  <c r="AF1443" i="1"/>
  <c r="AA1443" i="1"/>
  <c r="AF1010" i="1"/>
  <c r="AA1010" i="1"/>
  <c r="AB1010" i="1"/>
  <c r="R2420" i="1"/>
  <c r="M2420" i="1"/>
  <c r="N2420" i="1"/>
  <c r="P2420" i="1" s="1"/>
  <c r="AF1297" i="1"/>
  <c r="AB1297" i="1"/>
  <c r="AC1297" i="1" s="1"/>
  <c r="AA1297" i="1"/>
  <c r="AA2084" i="1"/>
  <c r="AB2084" i="1"/>
  <c r="AD2084" i="1" s="1"/>
  <c r="AF2084" i="1"/>
  <c r="AA1817" i="1"/>
  <c r="AF1817" i="1"/>
  <c r="AB1817" i="1"/>
  <c r="AA1522" i="1"/>
  <c r="AB1522" i="1"/>
  <c r="AF1522" i="1"/>
  <c r="AF1075" i="1"/>
  <c r="AB1075" i="1"/>
  <c r="AD1075" i="1" s="1"/>
  <c r="AA1075" i="1"/>
  <c r="AA2354" i="1"/>
  <c r="AB2354" i="1"/>
  <c r="AD2354" i="1" s="1"/>
  <c r="AF2354" i="1"/>
  <c r="R568" i="1"/>
  <c r="M568" i="1"/>
  <c r="N568" i="1"/>
  <c r="AF1417" i="1"/>
  <c r="AA1417" i="1"/>
  <c r="AB1417" i="1"/>
  <c r="AA2142" i="1"/>
  <c r="AB2142" i="1"/>
  <c r="AD2142" i="1" s="1"/>
  <c r="AF2142" i="1"/>
  <c r="AA1072" i="1"/>
  <c r="AB1072" i="1"/>
  <c r="AD1072" i="1" s="1"/>
  <c r="AF1072" i="1"/>
  <c r="AB2136" i="1"/>
  <c r="AD2136" i="1" s="1"/>
  <c r="AF2136" i="1"/>
  <c r="AA2136" i="1"/>
  <c r="AF964" i="1"/>
  <c r="AB964" i="1"/>
  <c r="AD964" i="1" s="1"/>
  <c r="AA964" i="1"/>
  <c r="AF1490" i="1"/>
  <c r="AA1490" i="1"/>
  <c r="AB1490" i="1"/>
  <c r="AA2244" i="1"/>
  <c r="AF2244" i="1"/>
  <c r="AB2244" i="1"/>
  <c r="AB1022" i="1"/>
  <c r="AA1022" i="1"/>
  <c r="AF1022" i="1"/>
  <c r="AA1544" i="1"/>
  <c r="AB1544" i="1"/>
  <c r="AC1544" i="1" s="1"/>
  <c r="AF1544" i="1"/>
  <c r="AA1814" i="1"/>
  <c r="AB1814" i="1"/>
  <c r="AD1814" i="1" s="1"/>
  <c r="AF1814" i="1"/>
  <c r="AA2072" i="1"/>
  <c r="AB2072" i="1"/>
  <c r="AF2072" i="1"/>
  <c r="AA715" i="1"/>
  <c r="AB715" i="1"/>
  <c r="AF715" i="1"/>
  <c r="AA1261" i="1"/>
  <c r="AB1261" i="1"/>
  <c r="AC1261" i="1" s="1"/>
  <c r="AF1261" i="1"/>
  <c r="AB1631" i="1"/>
  <c r="AC1631" i="1" s="1"/>
  <c r="AA1631" i="1"/>
  <c r="AF1631" i="1"/>
  <c r="AA1389" i="1"/>
  <c r="AF1389" i="1"/>
  <c r="AB1389" i="1"/>
  <c r="AA2376" i="1"/>
  <c r="AF2376" i="1"/>
  <c r="AB2376" i="1"/>
  <c r="AB659" i="1"/>
  <c r="AD659" i="1" s="1"/>
  <c r="AA659" i="1"/>
  <c r="AF659" i="1"/>
  <c r="AB807" i="1"/>
  <c r="AD807" i="1" s="1"/>
  <c r="AF807" i="1"/>
  <c r="AA807" i="1"/>
  <c r="AB1308" i="1"/>
  <c r="AC1308" i="1" s="1"/>
  <c r="AF1308" i="1"/>
  <c r="AA1308" i="1"/>
  <c r="AB850" i="1"/>
  <c r="AA850" i="1"/>
  <c r="AF850" i="1"/>
  <c r="AF1083" i="1"/>
  <c r="AB1083" i="1"/>
  <c r="AA1083" i="1"/>
  <c r="AA1608" i="1"/>
  <c r="AB1608" i="1"/>
  <c r="AF1608" i="1"/>
  <c r="AA1462" i="1"/>
  <c r="AB1462" i="1"/>
  <c r="AC1462" i="1" s="1"/>
  <c r="AF1462" i="1"/>
  <c r="AB1359" i="1"/>
  <c r="AC1359" i="1" s="1"/>
  <c r="AF1359" i="1"/>
  <c r="AA1359" i="1"/>
  <c r="AA1908" i="1"/>
  <c r="AF1908" i="1"/>
  <c r="AB1908" i="1"/>
  <c r="AA1954" i="1"/>
  <c r="AB1954" i="1"/>
  <c r="AD1954" i="1" s="1"/>
  <c r="AF1954" i="1"/>
  <c r="AF2341" i="1"/>
  <c r="AB2341" i="1"/>
  <c r="AD2341" i="1" s="1"/>
  <c r="AA2341" i="1"/>
  <c r="AB804" i="1"/>
  <c r="AA804" i="1"/>
  <c r="AF804" i="1"/>
  <c r="AA2050" i="1"/>
  <c r="AB2050" i="1"/>
  <c r="AD2050" i="1" s="1"/>
  <c r="AA615" i="1"/>
  <c r="AB615" i="1"/>
  <c r="AF615" i="1"/>
  <c r="AB1104" i="1"/>
  <c r="AD1104" i="1" s="1"/>
  <c r="AA1104" i="1"/>
  <c r="AF1104" i="1"/>
  <c r="AA610" i="1"/>
  <c r="AB610" i="1"/>
  <c r="AD610" i="1" s="1"/>
  <c r="AF610" i="1"/>
  <c r="AB1432" i="1"/>
  <c r="AA1432" i="1"/>
  <c r="AF1432" i="1"/>
  <c r="AF2286" i="1"/>
  <c r="AB2286" i="1"/>
  <c r="AD2286" i="1" s="1"/>
  <c r="AA2286" i="1"/>
  <c r="AB1755" i="1"/>
  <c r="AD1755" i="1" s="1"/>
  <c r="AA1755" i="1"/>
  <c r="AF1755" i="1"/>
  <c r="AA2304" i="1"/>
  <c r="AB2304" i="1"/>
  <c r="AD2304" i="1" s="1"/>
  <c r="AF2304" i="1"/>
  <c r="AB575" i="1"/>
  <c r="AA575" i="1"/>
  <c r="AF575" i="1"/>
  <c r="AA934" i="1"/>
  <c r="AB934" i="1"/>
  <c r="AF934" i="1"/>
  <c r="AA1065" i="1"/>
  <c r="AF1065" i="1"/>
  <c r="AB1065" i="1"/>
  <c r="AD1065" i="1" s="1"/>
  <c r="AA1629" i="1"/>
  <c r="AB1629" i="1"/>
  <c r="AC1629" i="1" s="1"/>
  <c r="AF1629" i="1"/>
  <c r="AA693" i="1"/>
  <c r="AB693" i="1"/>
  <c r="AD693" i="1" s="1"/>
  <c r="AF693" i="1"/>
  <c r="AB611" i="1"/>
  <c r="AD611" i="1" s="1"/>
  <c r="AA611" i="1"/>
  <c r="AF611" i="1"/>
  <c r="AB1149" i="1"/>
  <c r="AD1149" i="1" s="1"/>
  <c r="AA1149" i="1"/>
  <c r="AF1149" i="1"/>
  <c r="R709" i="1"/>
  <c r="M709" i="1"/>
  <c r="N709" i="1"/>
  <c r="P709" i="1" s="1"/>
  <c r="N1566" i="1"/>
  <c r="R1566" i="1"/>
  <c r="R1537" i="1"/>
  <c r="N1537" i="1"/>
  <c r="O1537" i="1" s="1"/>
  <c r="M1537" i="1"/>
  <c r="R1891" i="1"/>
  <c r="N1891" i="1"/>
  <c r="M1891" i="1"/>
  <c r="N1754" i="1"/>
  <c r="R1754" i="1"/>
  <c r="M1754" i="1"/>
  <c r="R1662" i="1"/>
  <c r="M1662" i="1"/>
  <c r="N1662" i="1"/>
  <c r="O1662" i="1" s="1"/>
  <c r="R754" i="1"/>
  <c r="N754" i="1"/>
  <c r="M754" i="1"/>
  <c r="M1340" i="1"/>
  <c r="N1340" i="1"/>
  <c r="R1340" i="1"/>
  <c r="N920" i="1"/>
  <c r="R920" i="1"/>
  <c r="M920" i="1"/>
  <c r="R1287" i="1"/>
  <c r="M1287" i="1"/>
  <c r="N1287" i="1"/>
  <c r="O1287" i="1" s="1"/>
  <c r="R1736" i="1"/>
  <c r="M1736" i="1"/>
  <c r="N1736" i="1"/>
  <c r="R1672" i="1"/>
  <c r="N1672" i="1"/>
  <c r="O1672" i="1" s="1"/>
  <c r="M1672" i="1"/>
  <c r="M1045" i="1"/>
  <c r="N1045" i="1"/>
  <c r="R1045" i="1"/>
  <c r="M727" i="1"/>
  <c r="N727" i="1"/>
  <c r="R727" i="1"/>
  <c r="R455" i="1"/>
  <c r="M455" i="1"/>
  <c r="N455" i="1"/>
  <c r="R1654" i="1"/>
  <c r="M1654" i="1"/>
  <c r="N1654" i="1"/>
  <c r="O1654" i="1" s="1"/>
  <c r="R1638" i="1"/>
  <c r="M1638" i="1"/>
  <c r="N1638" i="1"/>
  <c r="O1638" i="1" s="1"/>
  <c r="R751" i="1"/>
  <c r="M751" i="1"/>
  <c r="N751" i="1"/>
  <c r="P751" i="1" s="1"/>
  <c r="R481" i="1"/>
  <c r="N481" i="1"/>
  <c r="P481" i="1" s="1"/>
  <c r="M481" i="1"/>
  <c r="R2204" i="1"/>
  <c r="M2204" i="1"/>
  <c r="N2204" i="1"/>
  <c r="P2204" i="1" s="1"/>
  <c r="M1530" i="1"/>
  <c r="N1530" i="1"/>
  <c r="O1530" i="1" s="1"/>
  <c r="R1530" i="1"/>
  <c r="R1050" i="1"/>
  <c r="M1050" i="1"/>
  <c r="N1050" i="1"/>
  <c r="P1050" i="1" s="1"/>
  <c r="M466" i="1"/>
  <c r="N466" i="1"/>
  <c r="R466" i="1"/>
  <c r="M444" i="1"/>
  <c r="N444" i="1"/>
  <c r="R444" i="1"/>
  <c r="R1506" i="1"/>
  <c r="M1506" i="1"/>
  <c r="N1506" i="1"/>
  <c r="O1506" i="1" s="1"/>
  <c r="R1446" i="1"/>
  <c r="M1446" i="1"/>
  <c r="N1446" i="1"/>
  <c r="O1446" i="1" s="1"/>
  <c r="R1015" i="1"/>
  <c r="M1015" i="1"/>
  <c r="N1015" i="1"/>
  <c r="R1268" i="1"/>
  <c r="M1268" i="1"/>
  <c r="N1268" i="1"/>
  <c r="O1268" i="1" s="1"/>
  <c r="R1441" i="1"/>
  <c r="N1441" i="1"/>
  <c r="M1441" i="1"/>
  <c r="M1402" i="1"/>
  <c r="N1402" i="1"/>
  <c r="R1621" i="1"/>
  <c r="M1621" i="1"/>
  <c r="N1621" i="1"/>
  <c r="R1157" i="1"/>
  <c r="N1157" i="1"/>
  <c r="M1157" i="1"/>
  <c r="R886" i="1"/>
  <c r="N886" i="1"/>
  <c r="P886" i="1" s="1"/>
  <c r="M886" i="1"/>
  <c r="R1486" i="1"/>
  <c r="M1486" i="1"/>
  <c r="R2087" i="1"/>
  <c r="N2087" i="1"/>
  <c r="M2087" i="1"/>
  <c r="R1319" i="1"/>
  <c r="N1319" i="1"/>
  <c r="O1319" i="1" s="1"/>
  <c r="M1319" i="1"/>
  <c r="N2196" i="1"/>
  <c r="M2196" i="1"/>
  <c r="R2196" i="1"/>
  <c r="N698" i="1"/>
  <c r="M698" i="1"/>
  <c r="R698" i="1"/>
  <c r="R2336" i="1"/>
  <c r="M2336" i="1"/>
  <c r="N2336" i="1"/>
  <c r="P2336" i="1" s="1"/>
  <c r="R1772" i="1"/>
  <c r="N1772" i="1"/>
  <c r="M1772" i="1"/>
  <c r="R2372" i="1"/>
  <c r="M2372" i="1"/>
  <c r="N2372" i="1"/>
  <c r="P2372" i="1" s="1"/>
  <c r="M1237" i="1"/>
  <c r="R1237" i="1"/>
  <c r="N1237" i="1"/>
  <c r="O1237" i="1" s="1"/>
  <c r="R2039" i="1"/>
  <c r="N2039" i="1"/>
  <c r="M2039" i="1"/>
  <c r="N1274" i="1"/>
  <c r="O1274" i="1" s="1"/>
  <c r="M1274" i="1"/>
  <c r="R1274" i="1"/>
  <c r="N1196" i="1"/>
  <c r="O1196" i="1" s="1"/>
  <c r="R1196" i="1"/>
  <c r="M1196" i="1"/>
  <c r="R2144" i="1"/>
  <c r="M2144" i="1"/>
  <c r="N2144" i="1"/>
  <c r="M636" i="1"/>
  <c r="R636" i="1"/>
  <c r="N636" i="1"/>
  <c r="P636" i="1" s="1"/>
  <c r="R801" i="1"/>
  <c r="M801" i="1"/>
  <c r="R996" i="1"/>
  <c r="M996" i="1"/>
  <c r="N996" i="1"/>
  <c r="R1798" i="1"/>
  <c r="M1798" i="1"/>
  <c r="N1798" i="1"/>
  <c r="P1798" i="1" s="1"/>
  <c r="R582" i="1"/>
  <c r="M582" i="1"/>
  <c r="N582" i="1"/>
  <c r="P582" i="1" s="1"/>
  <c r="R803" i="1"/>
  <c r="M803" i="1"/>
  <c r="N803" i="1"/>
  <c r="P803" i="1" s="1"/>
  <c r="R2031" i="1"/>
  <c r="M2031" i="1"/>
  <c r="N2031" i="1"/>
  <c r="P2031" i="1" s="1"/>
  <c r="R1186" i="1"/>
  <c r="N1186" i="1"/>
  <c r="P1186" i="1" s="1"/>
  <c r="R1988" i="1"/>
  <c r="M1988" i="1"/>
  <c r="O1988" i="1" s="1"/>
  <c r="M1105" i="1"/>
  <c r="N1105" i="1"/>
  <c r="P1105" i="1" s="1"/>
  <c r="R1105" i="1"/>
  <c r="R1223" i="1"/>
  <c r="N1223" i="1"/>
  <c r="O1223" i="1" s="1"/>
  <c r="M1223" i="1"/>
  <c r="M2176" i="1"/>
  <c r="R2176" i="1"/>
  <c r="N2176" i="1"/>
  <c r="P2176" i="1" s="1"/>
  <c r="M1485" i="1"/>
  <c r="N1485" i="1"/>
  <c r="O1485" i="1" s="1"/>
  <c r="R1603" i="1"/>
  <c r="N1603" i="1"/>
  <c r="M1603" i="1"/>
  <c r="R2140" i="1"/>
  <c r="N2140" i="1"/>
  <c r="M2140" i="1"/>
  <c r="N2208" i="1"/>
  <c r="R2208" i="1"/>
  <c r="M2208" i="1"/>
  <c r="R615" i="1"/>
  <c r="M615" i="1"/>
  <c r="N615" i="1"/>
  <c r="P615" i="1" s="1"/>
  <c r="R571" i="1"/>
  <c r="M571" i="1"/>
  <c r="R597" i="1"/>
  <c r="N597" i="1"/>
  <c r="P597" i="1" s="1"/>
  <c r="R739" i="1"/>
  <c r="M739" i="1"/>
  <c r="O739" i="1" s="1"/>
  <c r="R1420" i="1"/>
  <c r="M1420" i="1"/>
  <c r="N1420" i="1"/>
  <c r="R1925" i="1"/>
  <c r="N1925" i="1"/>
  <c r="M1925" i="1"/>
  <c r="R1948" i="1"/>
  <c r="M1948" i="1"/>
  <c r="N1948" i="1"/>
  <c r="P1948" i="1" s="1"/>
  <c r="R1728" i="1"/>
  <c r="M1728" i="1"/>
  <c r="N1728" i="1"/>
  <c r="R2145" i="1"/>
  <c r="M2145" i="1"/>
  <c r="N2145" i="1"/>
  <c r="M617" i="1"/>
  <c r="N617" i="1"/>
  <c r="R535" i="1"/>
  <c r="M535" i="1"/>
  <c r="N535" i="1"/>
  <c r="M504" i="1"/>
  <c r="N504" i="1"/>
  <c r="R1125" i="1"/>
  <c r="M1125" i="1"/>
  <c r="N1125" i="1"/>
  <c r="M1848" i="1"/>
  <c r="N1848" i="1"/>
  <c r="R1848" i="1"/>
  <c r="N652" i="1"/>
  <c r="R652" i="1"/>
  <c r="M652" i="1"/>
  <c r="R1363" i="1"/>
  <c r="N1363" i="1"/>
  <c r="O1363" i="1" s="1"/>
  <c r="M1363" i="1"/>
  <c r="AA577" i="1"/>
  <c r="AB577" i="1"/>
  <c r="AD577" i="1" s="1"/>
  <c r="AF577" i="1"/>
  <c r="AB1136" i="1"/>
  <c r="AF1136" i="1"/>
  <c r="AA1136" i="1"/>
  <c r="AA2054" i="1"/>
  <c r="AB2054" i="1"/>
  <c r="AD2054" i="1" s="1"/>
  <c r="AF2054" i="1"/>
  <c r="AA1194" i="1"/>
  <c r="AB1194" i="1"/>
  <c r="AC1194" i="1" s="1"/>
  <c r="AF1194" i="1"/>
  <c r="AB812" i="1"/>
  <c r="AF812" i="1"/>
  <c r="AA812" i="1"/>
  <c r="AA2164" i="1"/>
  <c r="AB2164" i="1"/>
  <c r="AD2164" i="1" s="1"/>
  <c r="AF2164" i="1"/>
  <c r="AA1708" i="1"/>
  <c r="AB1708" i="1"/>
  <c r="AD1708" i="1" s="1"/>
  <c r="AF1708" i="1"/>
  <c r="AA2276" i="1"/>
  <c r="AB2276" i="1"/>
  <c r="AD2276" i="1" s="1"/>
  <c r="AF2276" i="1"/>
  <c r="AF1734" i="1"/>
  <c r="AB1734" i="1"/>
  <c r="AD1734" i="1" s="1"/>
  <c r="AA1734" i="1"/>
  <c r="AA2305" i="1"/>
  <c r="AF2305" i="1"/>
  <c r="AB2305" i="1"/>
  <c r="AD2305" i="1" s="1"/>
  <c r="AA842" i="1"/>
  <c r="AB842" i="1"/>
  <c r="AD842" i="1" s="1"/>
  <c r="AF842" i="1"/>
  <c r="AA2319" i="1"/>
  <c r="AF2319" i="1"/>
  <c r="AB2319" i="1"/>
  <c r="AD2319" i="1" s="1"/>
  <c r="AF2036" i="1"/>
  <c r="AA2036" i="1"/>
  <c r="AB2036" i="1"/>
  <c r="AD2036" i="1" s="1"/>
  <c r="M1566" i="1"/>
  <c r="AF1956" i="1"/>
  <c r="AA1956" i="1"/>
  <c r="AB1956" i="1"/>
  <c r="AA1674" i="1"/>
  <c r="AB1674" i="1"/>
  <c r="AF1674" i="1"/>
  <c r="AA1394" i="1"/>
  <c r="AF1394" i="1"/>
  <c r="AB1394" i="1"/>
  <c r="AA1413" i="1"/>
  <c r="AB1413" i="1"/>
  <c r="AF1413" i="1"/>
  <c r="AB581" i="1"/>
  <c r="AD581" i="1" s="1"/>
  <c r="AA581" i="1"/>
  <c r="AF581" i="1"/>
  <c r="R445" i="1"/>
  <c r="M445" i="1"/>
  <c r="N445" i="1"/>
  <c r="P445" i="1" s="1"/>
  <c r="AB2083" i="1"/>
  <c r="AD2083" i="1" s="1"/>
  <c r="AF2083" i="1"/>
  <c r="AA2083" i="1"/>
  <c r="AF782" i="1"/>
  <c r="AA782" i="1"/>
  <c r="AB782" i="1"/>
  <c r="AA2134" i="1"/>
  <c r="AB2134" i="1"/>
  <c r="AD2134" i="1" s="1"/>
  <c r="AF2134" i="1"/>
  <c r="AB880" i="1"/>
  <c r="AA880" i="1"/>
  <c r="AF880" i="1"/>
  <c r="AF713" i="1"/>
  <c r="AB713" i="1"/>
  <c r="AD713" i="1" s="1"/>
  <c r="AA713" i="1"/>
  <c r="AA1825" i="1"/>
  <c r="AB1825" i="1"/>
  <c r="AD1825" i="1" s="1"/>
  <c r="AF1825" i="1"/>
  <c r="AB476" i="1"/>
  <c r="AA476" i="1"/>
  <c r="AF476" i="1"/>
  <c r="AB2338" i="1"/>
  <c r="AA2338" i="1"/>
  <c r="AF2338" i="1"/>
  <c r="AB1255" i="1"/>
  <c r="AF1255" i="1"/>
  <c r="AA1255" i="1"/>
  <c r="AB508" i="1"/>
  <c r="AD508" i="1" s="1"/>
  <c r="AF508" i="1"/>
  <c r="AA508" i="1"/>
  <c r="AF565" i="1"/>
  <c r="AA565" i="1"/>
  <c r="AB565" i="1"/>
  <c r="AA992" i="1"/>
  <c r="AF992" i="1"/>
  <c r="AB992" i="1"/>
  <c r="AB1864" i="1"/>
  <c r="AD1864" i="1" s="1"/>
  <c r="AA1864" i="1"/>
  <c r="AF1864" i="1"/>
  <c r="AF787" i="1"/>
  <c r="AA787" i="1"/>
  <c r="AB787" i="1"/>
  <c r="AA1922" i="1"/>
  <c r="AB1922" i="1"/>
  <c r="AD1922" i="1" s="1"/>
  <c r="AF1922" i="1"/>
  <c r="AA2330" i="1"/>
  <c r="AB2330" i="1"/>
  <c r="AF2330" i="1"/>
  <c r="AA2156" i="1"/>
  <c r="AB2156" i="1"/>
  <c r="AD2156" i="1" s="1"/>
  <c r="AF2156" i="1"/>
  <c r="AF1240" i="1"/>
  <c r="AB1240" i="1"/>
  <c r="AA1240" i="1"/>
  <c r="AA1117" i="1"/>
  <c r="AF1117" i="1"/>
  <c r="AB1117" i="1"/>
  <c r="AB1356" i="1"/>
  <c r="AA1356" i="1"/>
  <c r="AA898" i="1"/>
  <c r="AB898" i="1"/>
  <c r="AD898" i="1" s="1"/>
  <c r="AF898" i="1"/>
  <c r="AB921" i="1"/>
  <c r="AD921" i="1" s="1"/>
  <c r="AA921" i="1"/>
  <c r="AF921" i="1"/>
  <c r="AA1957" i="1"/>
  <c r="AB1957" i="1"/>
  <c r="AD1957" i="1" s="1"/>
  <c r="AF1957" i="1"/>
  <c r="AF2232" i="1"/>
  <c r="AA2232" i="1"/>
  <c r="AB2232" i="1"/>
  <c r="AB503" i="1"/>
  <c r="AA503" i="1"/>
  <c r="AF503" i="1"/>
  <c r="AA663" i="1"/>
  <c r="AB663" i="1"/>
  <c r="AD663" i="1" s="1"/>
  <c r="AF663" i="1"/>
  <c r="AB1271" i="1"/>
  <c r="AC1271" i="1" s="1"/>
  <c r="AA1271" i="1"/>
  <c r="AF1271" i="1"/>
  <c r="AB667" i="1"/>
  <c r="AF667" i="1"/>
  <c r="AA667" i="1"/>
  <c r="AB939" i="1"/>
  <c r="AA939" i="1"/>
  <c r="AF939" i="1"/>
  <c r="AA1213" i="1"/>
  <c r="AB1213" i="1"/>
  <c r="AF1213" i="1"/>
  <c r="AB1571" i="1"/>
  <c r="AA1571" i="1"/>
  <c r="AF1571" i="1"/>
  <c r="AB1126" i="1"/>
  <c r="AA1126" i="1"/>
  <c r="AF1126" i="1"/>
  <c r="AA1245" i="1"/>
  <c r="AB1245" i="1"/>
  <c r="AC1245" i="1" s="1"/>
  <c r="AB1215" i="1"/>
  <c r="AA1215" i="1"/>
  <c r="AF1215" i="1"/>
  <c r="AF1489" i="1"/>
  <c r="AA1489" i="1"/>
  <c r="AB1489" i="1"/>
  <c r="AC1489" i="1" s="1"/>
  <c r="AA1752" i="1"/>
  <c r="AF1752" i="1"/>
  <c r="AB1752" i="1"/>
  <c r="AA1871" i="1"/>
  <c r="AB1871" i="1"/>
  <c r="AA1690" i="1"/>
  <c r="AB1690" i="1"/>
  <c r="AF1690" i="1"/>
  <c r="AA1821" i="1"/>
  <c r="AB1821" i="1"/>
  <c r="AD1821" i="1" s="1"/>
  <c r="AF1821" i="1"/>
  <c r="AB2197" i="1"/>
  <c r="AD2197" i="1" s="1"/>
  <c r="AF2197" i="1"/>
  <c r="AA2197" i="1"/>
  <c r="AA648" i="1"/>
  <c r="AF648" i="1"/>
  <c r="AB648" i="1"/>
  <c r="AD648" i="1" s="1"/>
  <c r="AB767" i="1"/>
  <c r="AA767" i="1"/>
  <c r="AF767" i="1"/>
  <c r="AA471" i="1"/>
  <c r="AB471" i="1"/>
  <c r="AD471" i="1" s="1"/>
  <c r="AF471" i="1"/>
  <c r="AA1067" i="1"/>
  <c r="AB1067" i="1"/>
  <c r="AD1067" i="1" s="1"/>
  <c r="AF1067" i="1"/>
  <c r="AA442" i="1"/>
  <c r="AB442" i="1"/>
  <c r="AD442" i="1" s="1"/>
  <c r="AF442" i="1"/>
  <c r="AB1085" i="1"/>
  <c r="AD1085" i="1" s="1"/>
  <c r="AF1085" i="1"/>
  <c r="AA1085" i="1"/>
  <c r="AF618" i="1"/>
  <c r="AB618" i="1"/>
  <c r="AA618" i="1"/>
  <c r="AF1940" i="1"/>
  <c r="AA1940" i="1"/>
  <c r="AB1940" i="1"/>
  <c r="AB1339" i="1"/>
  <c r="AA1339" i="1"/>
  <c r="AF1339" i="1"/>
  <c r="AB1611" i="1"/>
  <c r="AC1611" i="1" s="1"/>
  <c r="AA1611" i="1"/>
  <c r="AF1611" i="1"/>
  <c r="AB1885" i="1"/>
  <c r="AD1885" i="1" s="1"/>
  <c r="AF1885" i="1"/>
  <c r="AA1885" i="1"/>
  <c r="AB2160" i="1"/>
  <c r="AD2160" i="1" s="1"/>
  <c r="AF2160" i="1"/>
  <c r="AA2160" i="1"/>
  <c r="AB2303" i="1"/>
  <c r="AA2303" i="1"/>
  <c r="AF2303" i="1"/>
  <c r="AA2386" i="1"/>
  <c r="AB2386" i="1"/>
  <c r="AD2386" i="1" s="1"/>
  <c r="AF2386" i="1"/>
  <c r="AA2373" i="1"/>
  <c r="AB2373" i="1"/>
  <c r="AD2373" i="1" s="1"/>
  <c r="AF2373" i="1"/>
  <c r="AA778" i="1"/>
  <c r="AB778" i="1"/>
  <c r="AD778" i="1" s="1"/>
  <c r="AF778" i="1"/>
  <c r="AB1689" i="1"/>
  <c r="AA1689" i="1"/>
  <c r="AF1689" i="1"/>
  <c r="AA1785" i="1"/>
  <c r="AB1785" i="1"/>
  <c r="AD1785" i="1" s="1"/>
  <c r="AF1785" i="1"/>
  <c r="AA1485" i="1"/>
  <c r="AB1485" i="1"/>
  <c r="AC1485" i="1" s="1"/>
  <c r="AF1485" i="1"/>
  <c r="AA705" i="1"/>
  <c r="AB705" i="1"/>
  <c r="AD705" i="1" s="1"/>
  <c r="AF705" i="1"/>
  <c r="AA537" i="1"/>
  <c r="AB537" i="1"/>
  <c r="AF537" i="1"/>
  <c r="AA2195" i="1"/>
  <c r="AB2195" i="1"/>
  <c r="AD2195" i="1" s="1"/>
  <c r="AF2195" i="1"/>
  <c r="AB467" i="1"/>
  <c r="AD467" i="1" s="1"/>
  <c r="AA467" i="1"/>
  <c r="AF467" i="1"/>
  <c r="AA1534" i="1"/>
  <c r="AB1534" i="1"/>
  <c r="AC1534" i="1" s="1"/>
  <c r="AF1534" i="1"/>
  <c r="AA993" i="1"/>
  <c r="AF993" i="1"/>
  <c r="AB993" i="1"/>
  <c r="AD993" i="1" s="1"/>
  <c r="M867" i="1"/>
  <c r="N867" i="1"/>
  <c r="R867" i="1"/>
  <c r="R956" i="1"/>
  <c r="N956" i="1"/>
  <c r="M956" i="1"/>
  <c r="R1131" i="1"/>
  <c r="M1131" i="1"/>
  <c r="N1131" i="1"/>
  <c r="R1576" i="1"/>
  <c r="M1576" i="1"/>
  <c r="N1576" i="1"/>
  <c r="M851" i="1"/>
  <c r="N851" i="1"/>
  <c r="R851" i="1"/>
  <c r="N1172" i="1"/>
  <c r="P1172" i="1" s="1"/>
  <c r="R1172" i="1"/>
  <c r="M1172" i="1"/>
  <c r="R2350" i="1"/>
  <c r="M2350" i="1"/>
  <c r="N2350" i="1"/>
  <c r="R2402" i="1"/>
  <c r="M2402" i="1"/>
  <c r="N2402" i="1"/>
  <c r="R972" i="1"/>
  <c r="M972" i="1"/>
  <c r="N972" i="1"/>
  <c r="R1633" i="1"/>
  <c r="N1633" i="1"/>
  <c r="O1633" i="1" s="1"/>
  <c r="M1633" i="1"/>
  <c r="R2288" i="1"/>
  <c r="M2288" i="1"/>
  <c r="N2288" i="1"/>
  <c r="N1907" i="1"/>
  <c r="M1907" i="1"/>
  <c r="R1907" i="1"/>
  <c r="R1510" i="1"/>
  <c r="M1510" i="1"/>
  <c r="N1510" i="1"/>
  <c r="O1510" i="1" s="1"/>
  <c r="R766" i="1"/>
  <c r="N766" i="1"/>
  <c r="P766" i="1" s="1"/>
  <c r="M766" i="1"/>
  <c r="R2363" i="1"/>
  <c r="M2363" i="1"/>
  <c r="N2363" i="1"/>
  <c r="N2311" i="1"/>
  <c r="P2311" i="1" s="1"/>
  <c r="R2311" i="1"/>
  <c r="M2311" i="1"/>
  <c r="R1239" i="1"/>
  <c r="M1239" i="1"/>
  <c r="N1239" i="1"/>
  <c r="O1239" i="1" s="1"/>
  <c r="R2246" i="1"/>
  <c r="M2246" i="1"/>
  <c r="N2246" i="1"/>
  <c r="P2246" i="1" s="1"/>
  <c r="R463" i="1"/>
  <c r="M463" i="1"/>
  <c r="N463" i="1"/>
  <c r="R1715" i="1"/>
  <c r="N1715" i="1"/>
  <c r="P1715" i="1" s="1"/>
  <c r="M1715" i="1"/>
  <c r="N1160" i="1"/>
  <c r="M1160" i="1"/>
  <c r="R1160" i="1"/>
  <c r="R1476" i="1"/>
  <c r="N1476" i="1"/>
  <c r="M1476" i="1"/>
  <c r="M2180" i="1"/>
  <c r="N2180" i="1"/>
  <c r="P2180" i="1" s="1"/>
  <c r="R2180" i="1"/>
  <c r="R1115" i="1"/>
  <c r="M1115" i="1"/>
  <c r="N1115" i="1"/>
  <c r="P1115" i="1" s="1"/>
  <c r="M2058" i="1"/>
  <c r="R2058" i="1"/>
  <c r="N2058" i="1"/>
  <c r="R2002" i="1"/>
  <c r="M2002" i="1"/>
  <c r="N2002" i="1"/>
  <c r="P2002" i="1" s="1"/>
  <c r="R1216" i="1"/>
  <c r="M1216" i="1"/>
  <c r="N1216" i="1"/>
  <c r="R2135" i="1"/>
  <c r="N2135" i="1"/>
  <c r="P2135" i="1" s="1"/>
  <c r="M2135" i="1"/>
  <c r="R1031" i="1"/>
  <c r="M1031" i="1"/>
  <c r="N1031" i="1"/>
  <c r="P1031" i="1" s="1"/>
  <c r="M2041" i="1"/>
  <c r="N2041" i="1"/>
  <c r="R2041" i="1"/>
  <c r="R1987" i="1"/>
  <c r="M1987" i="1"/>
  <c r="O1987" i="1" s="1"/>
  <c r="R1009" i="1"/>
  <c r="M1009" i="1"/>
  <c r="N1009" i="1"/>
  <c r="P1009" i="1" s="1"/>
  <c r="R2096" i="1"/>
  <c r="M2096" i="1"/>
  <c r="N2096" i="1"/>
  <c r="P2096" i="1" s="1"/>
  <c r="N992" i="1"/>
  <c r="P992" i="1" s="1"/>
  <c r="M992" i="1"/>
  <c r="R992" i="1"/>
  <c r="R1512" i="1"/>
  <c r="M1512" i="1"/>
  <c r="N1512" i="1"/>
  <c r="R2360" i="1"/>
  <c r="M2360" i="1"/>
  <c r="N2360" i="1"/>
  <c r="R1505" i="1"/>
  <c r="M1353" i="1"/>
  <c r="P1353" i="1" s="1"/>
  <c r="N571" i="1"/>
  <c r="P571" i="1" s="1"/>
  <c r="R1636" i="1"/>
  <c r="N801" i="1"/>
  <c r="N1257" i="1"/>
  <c r="O1257" i="1" s="1"/>
  <c r="M1204" i="1"/>
  <c r="P1204" i="1" s="1"/>
  <c r="R1257" i="1"/>
  <c r="R1204" i="1"/>
  <c r="R936" i="1"/>
  <c r="N1486" i="1"/>
  <c r="N2051" i="1"/>
  <c r="P2051" i="1" s="1"/>
  <c r="R2051" i="1"/>
  <c r="M2051" i="1"/>
  <c r="R954" i="1"/>
  <c r="M954" i="1"/>
  <c r="R1868" i="1"/>
  <c r="N1868" i="1"/>
  <c r="M1868" i="1"/>
  <c r="R1498" i="1"/>
  <c r="M1498" i="1"/>
  <c r="R2172" i="1"/>
  <c r="M2172" i="1"/>
  <c r="N2172" i="1"/>
  <c r="M2012" i="1"/>
  <c r="N2012" i="1"/>
  <c r="P2012" i="1" s="1"/>
  <c r="R2012" i="1"/>
  <c r="R908" i="1"/>
  <c r="N908" i="1"/>
  <c r="P908" i="1" s="1"/>
  <c r="M908" i="1"/>
  <c r="R1850" i="1"/>
  <c r="N1850" i="1"/>
  <c r="M1850" i="1"/>
  <c r="R1921" i="1"/>
  <c r="M1921" i="1"/>
  <c r="N1921" i="1"/>
  <c r="R1927" i="1"/>
  <c r="M1927" i="1"/>
  <c r="N1927" i="1"/>
  <c r="N824" i="1"/>
  <c r="P824" i="1" s="1"/>
  <c r="M824" i="1"/>
  <c r="R824" i="1"/>
  <c r="R1468" i="1"/>
  <c r="M1468" i="1"/>
  <c r="N1468" i="1"/>
  <c r="O1468" i="1" s="1"/>
  <c r="R2168" i="1"/>
  <c r="M2168" i="1"/>
  <c r="N2168" i="1"/>
  <c r="R768" i="1"/>
  <c r="M768" i="1"/>
  <c r="N768" i="1"/>
  <c r="R940" i="1"/>
  <c r="N940" i="1"/>
  <c r="P940" i="1" s="1"/>
  <c r="M940" i="1"/>
  <c r="R1732" i="1"/>
  <c r="M1732" i="1"/>
  <c r="N1732" i="1"/>
  <c r="N1194" i="1"/>
  <c r="M1194" i="1"/>
  <c r="R1380" i="1"/>
  <c r="M1380" i="1"/>
  <c r="N1380" i="1"/>
  <c r="O1380" i="1" s="1"/>
  <c r="R1288" i="1"/>
  <c r="N1288" i="1"/>
  <c r="O1288" i="1" s="1"/>
  <c r="M1288" i="1"/>
  <c r="R2091" i="1"/>
  <c r="M2091" i="1"/>
  <c r="N2091" i="1"/>
  <c r="N1243" i="1"/>
  <c r="O1243" i="1" s="1"/>
  <c r="M1243" i="1"/>
  <c r="R626" i="1"/>
  <c r="M626" i="1"/>
  <c r="R1990" i="1"/>
  <c r="N1990" i="1"/>
  <c r="M1990" i="1"/>
  <c r="R2320" i="1"/>
  <c r="N2320" i="1"/>
  <c r="P2320" i="1" s="1"/>
  <c r="R1828" i="1"/>
  <c r="M1828" i="1"/>
  <c r="N1828" i="1"/>
  <c r="R1273" i="1"/>
  <c r="N1273" i="1"/>
  <c r="O1273" i="1" s="1"/>
  <c r="M1273" i="1"/>
  <c r="M2179" i="1"/>
  <c r="N2179" i="1"/>
  <c r="R1643" i="1"/>
  <c r="N1643" i="1"/>
  <c r="O1643" i="1" s="1"/>
  <c r="M1643" i="1"/>
  <c r="R679" i="1"/>
  <c r="M679" i="1"/>
  <c r="N679" i="1"/>
  <c r="P679" i="1" s="1"/>
  <c r="R2355" i="1"/>
  <c r="M2355" i="1"/>
  <c r="N2355" i="1"/>
  <c r="R685" i="1"/>
  <c r="N685" i="1"/>
  <c r="P685" i="1" s="1"/>
  <c r="R551" i="1"/>
  <c r="M551" i="1"/>
  <c r="N551" i="1"/>
  <c r="R1936" i="1"/>
  <c r="M1936" i="1"/>
  <c r="N1936" i="1"/>
  <c r="R1400" i="1"/>
  <c r="N1400" i="1"/>
  <c r="O1400" i="1" s="1"/>
  <c r="M2274" i="1"/>
  <c r="R2274" i="1"/>
  <c r="N2274" i="1"/>
  <c r="R1150" i="1"/>
  <c r="M1150" i="1"/>
  <c r="N1150" i="1"/>
  <c r="P1150" i="1" s="1"/>
  <c r="R788" i="1"/>
  <c r="M788" i="1"/>
  <c r="R1590" i="1"/>
  <c r="M1590" i="1"/>
  <c r="N1590" i="1"/>
  <c r="O1590" i="1" s="1"/>
  <c r="N611" i="1"/>
  <c r="P611" i="1" s="1"/>
  <c r="M611" i="1"/>
  <c r="R2174" i="1"/>
  <c r="M2174" i="1"/>
  <c r="O2174" i="1" s="1"/>
  <c r="R1926" i="1"/>
  <c r="M1926" i="1"/>
  <c r="N1926" i="1"/>
  <c r="P1926" i="1" s="1"/>
  <c r="R480" i="1"/>
  <c r="M480" i="1"/>
  <c r="N480" i="1"/>
  <c r="R1532" i="1"/>
  <c r="M1532" i="1"/>
  <c r="N1532" i="1"/>
  <c r="O1532" i="1" s="1"/>
  <c r="R1610" i="1"/>
  <c r="N1610" i="1"/>
  <c r="R978" i="1"/>
  <c r="M978" i="1"/>
  <c r="R2308" i="1"/>
  <c r="M2308" i="1"/>
  <c r="N2308" i="1"/>
  <c r="P2308" i="1" s="1"/>
  <c r="R1779" i="1"/>
  <c r="M1779" i="1"/>
  <c r="R863" i="1"/>
  <c r="M863" i="1"/>
  <c r="N863" i="1"/>
  <c r="M1969" i="1"/>
  <c r="N1969" i="1"/>
  <c r="R1345" i="1"/>
  <c r="N1345" i="1"/>
  <c r="O1345" i="1" s="1"/>
  <c r="M1345" i="1"/>
  <c r="R1267" i="1"/>
  <c r="N1267" i="1"/>
  <c r="O1267" i="1" s="1"/>
  <c r="M1267" i="1"/>
  <c r="R1771" i="1"/>
  <c r="N1771" i="1"/>
  <c r="M1771" i="1"/>
  <c r="R578" i="1"/>
  <c r="N578" i="1"/>
  <c r="P578" i="1" s="1"/>
  <c r="M578" i="1"/>
  <c r="M1136" i="1"/>
  <c r="N1136" i="1"/>
  <c r="R1741" i="1"/>
  <c r="N1741" i="1"/>
  <c r="M1741" i="1"/>
  <c r="R1555" i="1"/>
  <c r="N1555" i="1"/>
  <c r="O1555" i="1" s="1"/>
  <c r="R1640" i="1"/>
  <c r="M1640" i="1"/>
  <c r="N1640" i="1"/>
  <c r="O1640" i="1" s="1"/>
  <c r="R520" i="1"/>
  <c r="M520" i="1"/>
  <c r="N520" i="1"/>
  <c r="P520" i="1" s="1"/>
  <c r="AA1873" i="1"/>
  <c r="AF1873" i="1"/>
  <c r="AB1873" i="1"/>
  <c r="AD1873" i="1" s="1"/>
  <c r="AA566" i="1"/>
  <c r="AB566" i="1"/>
  <c r="AD566" i="1" s="1"/>
  <c r="AF566" i="1"/>
  <c r="AB2393" i="1"/>
  <c r="AD2393" i="1" s="1"/>
  <c r="AF2393" i="1"/>
  <c r="AA2393" i="1"/>
  <c r="AA472" i="1"/>
  <c r="AB472" i="1"/>
  <c r="AD472" i="1" s="1"/>
  <c r="AF472" i="1"/>
  <c r="AB1955" i="1"/>
  <c r="AD1955" i="1" s="1"/>
  <c r="AA1955" i="1"/>
  <c r="AF1955" i="1"/>
  <c r="AA722" i="1"/>
  <c r="AB722" i="1"/>
  <c r="AD722" i="1" s="1"/>
  <c r="AF722" i="1"/>
  <c r="AA2357" i="1"/>
  <c r="AF2357" i="1"/>
  <c r="AB2357" i="1"/>
  <c r="AD2357" i="1" s="1"/>
  <c r="AF1244" i="1"/>
  <c r="AA1244" i="1"/>
  <c r="AB1244" i="1"/>
  <c r="AC1244" i="1" s="1"/>
  <c r="AA709" i="1"/>
  <c r="AB709" i="1"/>
  <c r="AF709" i="1"/>
  <c r="AA1626" i="1"/>
  <c r="AB1626" i="1"/>
  <c r="AC1626" i="1" s="1"/>
  <c r="AF1626" i="1"/>
  <c r="AA1385" i="1"/>
  <c r="AF1385" i="1"/>
  <c r="AB1385" i="1"/>
  <c r="AC1385" i="1" s="1"/>
  <c r="AF2108" i="1"/>
  <c r="AA2108" i="1"/>
  <c r="AB2108" i="1"/>
  <c r="AD2108" i="1" s="1"/>
  <c r="AA721" i="1"/>
  <c r="AB721" i="1"/>
  <c r="AD721" i="1" s="1"/>
  <c r="AF721" i="1"/>
  <c r="AA1685" i="1"/>
  <c r="AF1685" i="1"/>
  <c r="AB1685" i="1"/>
  <c r="AA1444" i="1"/>
  <c r="AB1444" i="1"/>
  <c r="AF1444" i="1"/>
  <c r="AB2140" i="1"/>
  <c r="AD2140" i="1" s="1"/>
  <c r="AF2140" i="1"/>
  <c r="AA2140" i="1"/>
  <c r="AA1551" i="1"/>
  <c r="AB1551" i="1"/>
  <c r="AF1551" i="1"/>
  <c r="AA2204" i="1"/>
  <c r="AF2204" i="1"/>
  <c r="AB2204" i="1"/>
  <c r="AD2204" i="1" s="1"/>
  <c r="AF1760" i="1"/>
  <c r="AA1760" i="1"/>
  <c r="AB1760" i="1"/>
  <c r="AD1760" i="1" s="1"/>
  <c r="AA1016" i="1"/>
  <c r="AF1016" i="1"/>
  <c r="AB1016" i="1"/>
  <c r="AD1016" i="1" s="1"/>
  <c r="AA967" i="1"/>
  <c r="AB967" i="1"/>
  <c r="AD967" i="1" s="1"/>
  <c r="AF967" i="1"/>
  <c r="AF2408" i="1"/>
  <c r="AB2408" i="1"/>
  <c r="AD2408" i="1" s="1"/>
  <c r="AA2408" i="1"/>
  <c r="AB1036" i="1"/>
  <c r="AD1036" i="1" s="1"/>
  <c r="AA1036" i="1"/>
  <c r="AF1036" i="1"/>
  <c r="R876" i="1"/>
  <c r="M876" i="1"/>
  <c r="N876" i="1"/>
  <c r="P876" i="1" s="1"/>
  <c r="AF2023" i="1"/>
  <c r="AA2023" i="1"/>
  <c r="AB2023" i="1"/>
  <c r="AD2023" i="1" s="1"/>
  <c r="AA1950" i="1"/>
  <c r="AB1950" i="1"/>
  <c r="AD1950" i="1" s="1"/>
  <c r="AF1950" i="1"/>
  <c r="AA2012" i="1"/>
  <c r="AF2012" i="1"/>
  <c r="AB2012" i="1"/>
  <c r="AB1989" i="1"/>
  <c r="AD1989" i="1" s="1"/>
  <c r="AF1989" i="1"/>
  <c r="AA1989" i="1"/>
  <c r="AB702" i="1"/>
  <c r="AD702" i="1" s="1"/>
  <c r="AA702" i="1"/>
  <c r="AF702" i="1"/>
  <c r="AF773" i="1"/>
  <c r="AA773" i="1"/>
  <c r="AB773" i="1"/>
  <c r="AA1266" i="1"/>
  <c r="AF1266" i="1"/>
  <c r="AB1266" i="1"/>
  <c r="M844" i="1"/>
  <c r="M902" i="1"/>
  <c r="O902" i="1" s="1"/>
  <c r="N1032" i="1"/>
  <c r="P1032" i="1" s="1"/>
  <c r="N1162" i="1"/>
  <c r="N448" i="1"/>
  <c r="R716" i="1"/>
  <c r="M1465" i="1"/>
  <c r="M654" i="1"/>
  <c r="M1020" i="1"/>
  <c r="N1832" i="1"/>
  <c r="P1832" i="1" s="1"/>
  <c r="R536" i="1"/>
  <c r="N626" i="1"/>
  <c r="R840" i="1"/>
  <c r="R1030" i="1"/>
  <c r="N954" i="1"/>
  <c r="AA526" i="1"/>
  <c r="AB526" i="1"/>
  <c r="AF526" i="1"/>
  <c r="AF835" i="1"/>
  <c r="AB835" i="1"/>
  <c r="AD835" i="1" s="1"/>
  <c r="AA835" i="1"/>
  <c r="AF1566" i="1"/>
  <c r="AA1566" i="1"/>
  <c r="AB1566" i="1"/>
  <c r="AC1566" i="1" s="1"/>
  <c r="AB2034" i="1"/>
  <c r="AD2034" i="1" s="1"/>
  <c r="AA2034" i="1"/>
  <c r="AF2034" i="1"/>
  <c r="AB2273" i="1"/>
  <c r="AD2273" i="1" s="1"/>
  <c r="AA2273" i="1"/>
  <c r="AF2273" i="1"/>
  <c r="AF1376" i="1"/>
  <c r="AA1376" i="1"/>
  <c r="AB1376" i="1"/>
  <c r="AA1354" i="1"/>
  <c r="AB1354" i="1"/>
  <c r="AC1354" i="1" s="1"/>
  <c r="AA679" i="1"/>
  <c r="AB679" i="1"/>
  <c r="AD679" i="1" s="1"/>
  <c r="AF679" i="1"/>
  <c r="AA2128" i="1"/>
  <c r="AF2128" i="1"/>
  <c r="AB2128" i="1"/>
  <c r="AD2128" i="1" s="1"/>
  <c r="AA2419" i="1"/>
  <c r="AF2419" i="1"/>
  <c r="AB2419" i="1"/>
  <c r="AD2419" i="1" s="1"/>
  <c r="AA968" i="1"/>
  <c r="AB968" i="1"/>
  <c r="AF968" i="1"/>
  <c r="AB1199" i="1"/>
  <c r="AA1199" i="1"/>
  <c r="AF1199" i="1"/>
  <c r="AF1567" i="1"/>
  <c r="AB1567" i="1"/>
  <c r="AC1567" i="1" s="1"/>
  <c r="AA1567" i="1"/>
  <c r="AF1228" i="1"/>
  <c r="AA1228" i="1"/>
  <c r="AB1228" i="1"/>
  <c r="AC1228" i="1" s="1"/>
  <c r="R1583" i="1"/>
  <c r="M1583" i="1"/>
  <c r="P1583" i="1" s="1"/>
  <c r="AF687" i="1"/>
  <c r="AA687" i="1"/>
  <c r="AB687" i="1"/>
  <c r="AD687" i="1" s="1"/>
  <c r="AA2432" i="1"/>
  <c r="AB2432" i="1"/>
  <c r="AD2432" i="1" s="1"/>
  <c r="AF2432" i="1"/>
  <c r="AA1254" i="1"/>
  <c r="AF1254" i="1"/>
  <c r="AB1254" i="1"/>
  <c r="AC1254" i="1" s="1"/>
  <c r="R2171" i="1"/>
  <c r="N2171" i="1"/>
  <c r="P2171" i="1" s="1"/>
  <c r="AB1319" i="1"/>
  <c r="AC1319" i="1" s="1"/>
  <c r="AA1319" i="1"/>
  <c r="AF1319" i="1"/>
  <c r="AB1603" i="1"/>
  <c r="AC1603" i="1" s="1"/>
  <c r="AA1603" i="1"/>
  <c r="AF1603" i="1"/>
  <c r="AA1518" i="1"/>
  <c r="AB1518" i="1"/>
  <c r="AF1518" i="1"/>
  <c r="AA1429" i="1"/>
  <c r="AB1429" i="1"/>
  <c r="AF1429" i="1"/>
  <c r="AB1099" i="1"/>
  <c r="AD1099" i="1" s="1"/>
  <c r="AA1099" i="1"/>
  <c r="AF1099" i="1"/>
  <c r="AA1554" i="1"/>
  <c r="AB1554" i="1"/>
  <c r="AF1554" i="1"/>
  <c r="R925" i="1"/>
  <c r="M925" i="1"/>
  <c r="N925" i="1"/>
  <c r="P925" i="1" s="1"/>
  <c r="AF1537" i="1"/>
  <c r="AA1537" i="1"/>
  <c r="AB1537" i="1"/>
  <c r="AF1123" i="1"/>
  <c r="AA1123" i="1"/>
  <c r="AB1123" i="1"/>
  <c r="AD1123" i="1" s="1"/>
  <c r="AA2260" i="1"/>
  <c r="AB2260" i="1"/>
  <c r="AF2260" i="1"/>
  <c r="AA484" i="1"/>
  <c r="AB484" i="1"/>
  <c r="AF484" i="1"/>
  <c r="AF2274" i="1"/>
  <c r="AA2274" i="1"/>
  <c r="AB2274" i="1"/>
  <c r="AA652" i="1"/>
  <c r="AB652" i="1"/>
  <c r="AD652" i="1" s="1"/>
  <c r="AF652" i="1"/>
  <c r="AB2406" i="1"/>
  <c r="AD2406" i="1" s="1"/>
  <c r="AF2406" i="1"/>
  <c r="AA2011" i="1"/>
  <c r="AF2011" i="1"/>
  <c r="AB2011" i="1"/>
  <c r="AF555" i="1"/>
  <c r="AA555" i="1"/>
  <c r="AC555" i="1" s="1"/>
  <c r="AA829" i="1"/>
  <c r="AF829" i="1"/>
  <c r="AB829" i="1"/>
  <c r="AD829" i="1" s="1"/>
  <c r="AA1151" i="1"/>
  <c r="AB1151" i="1"/>
  <c r="AF1151" i="1"/>
  <c r="AB1395" i="1"/>
  <c r="AA1395" i="1"/>
  <c r="AF1395" i="1"/>
  <c r="AA1944" i="1"/>
  <c r="AF1944" i="1"/>
  <c r="AB1944" i="1"/>
  <c r="AD1944" i="1" s="1"/>
  <c r="AF2038" i="1"/>
  <c r="AA2038" i="1"/>
  <c r="AB2038" i="1"/>
  <c r="AD2038" i="1" s="1"/>
  <c r="AA2377" i="1"/>
  <c r="AB2377" i="1"/>
  <c r="AF2377" i="1"/>
  <c r="AB840" i="1"/>
  <c r="AA840" i="1"/>
  <c r="AF840" i="1"/>
  <c r="AB959" i="1"/>
  <c r="AA959" i="1"/>
  <c r="AF959" i="1"/>
  <c r="AB2146" i="1"/>
  <c r="AD2146" i="1" s="1"/>
  <c r="AA2146" i="1"/>
  <c r="AF2146" i="1"/>
  <c r="AA651" i="1"/>
  <c r="AB651" i="1"/>
  <c r="AD651" i="1" s="1"/>
  <c r="AF651" i="1"/>
  <c r="AA925" i="1"/>
  <c r="AF925" i="1"/>
  <c r="AB925" i="1"/>
  <c r="AD925" i="1" s="1"/>
  <c r="AB1140" i="1"/>
  <c r="AA1140" i="1"/>
  <c r="AF1140" i="1"/>
  <c r="AB1259" i="1"/>
  <c r="AF1259" i="1"/>
  <c r="AB655" i="1"/>
  <c r="AF655" i="1"/>
  <c r="AA655" i="1"/>
  <c r="AA927" i="1"/>
  <c r="AB927" i="1"/>
  <c r="AF927" i="1"/>
  <c r="AF1201" i="1"/>
  <c r="AB1201" i="1"/>
  <c r="AA1201" i="1"/>
  <c r="AF1440" i="1"/>
  <c r="AB1440" i="1"/>
  <c r="AA1440" i="1"/>
  <c r="AB1559" i="1"/>
  <c r="AC1559" i="1" s="1"/>
  <c r="AA1559" i="1"/>
  <c r="AF1559" i="1"/>
  <c r="AA1137" i="1"/>
  <c r="AF1137" i="1"/>
  <c r="AB1137" i="1"/>
  <c r="AF1909" i="1"/>
  <c r="AA1909" i="1"/>
  <c r="AB1909" i="1"/>
  <c r="AD1909" i="1" s="1"/>
  <c r="AB2184" i="1"/>
  <c r="AD2184" i="1" s="1"/>
  <c r="AF2184" i="1"/>
  <c r="AA2184" i="1"/>
  <c r="AA2327" i="1"/>
  <c r="AB2327" i="1"/>
  <c r="AD2327" i="1" s="1"/>
  <c r="AF2327" i="1"/>
  <c r="AA443" i="1"/>
  <c r="AB443" i="1"/>
  <c r="AF443" i="1"/>
  <c r="AF1911" i="1"/>
  <c r="AA1911" i="1"/>
  <c r="AB1911" i="1"/>
  <c r="AD1911" i="1" s="1"/>
  <c r="AF2185" i="1"/>
  <c r="AB2185" i="1"/>
  <c r="AA2185" i="1"/>
  <c r="AB457" i="1"/>
  <c r="AD457" i="1" s="1"/>
  <c r="AA457" i="1"/>
  <c r="AF457" i="1"/>
  <c r="AF636" i="1"/>
  <c r="AA636" i="1"/>
  <c r="AB636" i="1"/>
  <c r="AD636" i="1" s="1"/>
  <c r="AA743" i="1"/>
  <c r="AB743" i="1"/>
  <c r="AF743" i="1"/>
  <c r="AB2356" i="1"/>
  <c r="AD2356" i="1" s="1"/>
  <c r="AA2356" i="1"/>
  <c r="AF2356" i="1"/>
  <c r="AA1184" i="1"/>
  <c r="AF1184" i="1"/>
  <c r="AB1184" i="1"/>
  <c r="AC1184" i="1" s="1"/>
  <c r="AF810" i="1"/>
  <c r="AA810" i="1"/>
  <c r="AA1252" i="1"/>
  <c r="AB1252" i="1"/>
  <c r="AF1252" i="1"/>
  <c r="AA1051" i="1"/>
  <c r="AF1051" i="1"/>
  <c r="AB1051" i="1"/>
  <c r="AD1051" i="1" s="1"/>
  <c r="AB1323" i="1"/>
  <c r="AC1323" i="1" s="1"/>
  <c r="AA1323" i="1"/>
  <c r="AF1323" i="1"/>
  <c r="AA1597" i="1"/>
  <c r="AB1597" i="1"/>
  <c r="AC1597" i="1" s="1"/>
  <c r="AF1597" i="1"/>
  <c r="AB1872" i="1"/>
  <c r="AA1872" i="1"/>
  <c r="AF1872" i="1"/>
  <c r="AA1882" i="1"/>
  <c r="AB1882" i="1"/>
  <c r="AD1882" i="1" s="1"/>
  <c r="AF1882" i="1"/>
  <c r="AA2001" i="1"/>
  <c r="AB2001" i="1"/>
  <c r="AD2001" i="1" s="1"/>
  <c r="AA490" i="1"/>
  <c r="AB490" i="1"/>
  <c r="AD490" i="1" s="1"/>
  <c r="AF490" i="1"/>
  <c r="AA1401" i="1"/>
  <c r="AF1401" i="1"/>
  <c r="AB1401" i="1"/>
  <c r="AC1401" i="1" s="1"/>
  <c r="AB597" i="1"/>
  <c r="AA597" i="1"/>
  <c r="AF597" i="1"/>
  <c r="AA1497" i="1"/>
  <c r="AB1497" i="1"/>
  <c r="AF1497" i="1"/>
  <c r="AB1185" i="1"/>
  <c r="AA1185" i="1"/>
  <c r="AF1185" i="1"/>
  <c r="AA2037" i="1"/>
  <c r="AF2037" i="1"/>
  <c r="AB2037" i="1"/>
  <c r="AD2037" i="1" s="1"/>
  <c r="AB1632" i="1"/>
  <c r="AF1632" i="1"/>
  <c r="AA1632" i="1"/>
  <c r="AB2026" i="1"/>
  <c r="AD2026" i="1" s="1"/>
  <c r="AA2026" i="1"/>
  <c r="AF2026" i="1"/>
  <c r="AB946" i="1"/>
  <c r="AA946" i="1"/>
  <c r="AF946" i="1"/>
  <c r="AB681" i="1"/>
  <c r="AD681" i="1" s="1"/>
  <c r="AA681" i="1"/>
  <c r="AF681" i="1"/>
  <c r="M2424" i="1"/>
  <c r="R2424" i="1"/>
  <c r="N2424" i="1"/>
  <c r="P2424" i="1" s="1"/>
  <c r="R1299" i="1"/>
  <c r="M1299" i="1"/>
  <c r="N1299" i="1"/>
  <c r="O1299" i="1" s="1"/>
  <c r="R1746" i="1"/>
  <c r="M1746" i="1"/>
  <c r="N1746" i="1"/>
  <c r="P1746" i="1" s="1"/>
  <c r="N2042" i="1"/>
  <c r="M2042" i="1"/>
  <c r="R1067" i="1"/>
  <c r="N1067" i="1"/>
  <c r="M1964" i="1"/>
  <c r="R1964" i="1"/>
  <c r="R1141" i="1"/>
  <c r="M1141" i="1"/>
  <c r="N1141" i="1"/>
  <c r="R1459" i="1"/>
  <c r="N1459" i="1"/>
  <c r="M1459" i="1"/>
  <c r="M1580" i="1"/>
  <c r="R1580" i="1"/>
  <c r="N1580" i="1"/>
  <c r="O1580" i="1" s="1"/>
  <c r="R899" i="1"/>
  <c r="M899" i="1"/>
  <c r="R2014" i="1"/>
  <c r="M2014" i="1"/>
  <c r="N2014" i="1"/>
  <c r="R1143" i="1"/>
  <c r="M1143" i="1"/>
  <c r="N1143" i="1"/>
  <c r="R1696" i="1"/>
  <c r="M1696" i="1"/>
  <c r="N1696" i="1"/>
  <c r="O1696" i="1" s="1"/>
  <c r="R1004" i="1"/>
  <c r="N1004" i="1"/>
  <c r="M1004" i="1"/>
  <c r="R1718" i="1"/>
  <c r="M1718" i="1"/>
  <c r="N1718" i="1"/>
  <c r="N1059" i="1"/>
  <c r="P1059" i="1" s="1"/>
  <c r="R1059" i="1"/>
  <c r="M1059" i="1"/>
  <c r="R1528" i="1"/>
  <c r="M1528" i="1"/>
  <c r="R831" i="1"/>
  <c r="M831" i="1"/>
  <c r="N831" i="1"/>
  <c r="N1631" i="1"/>
  <c r="O1631" i="1" s="1"/>
  <c r="R1631" i="1"/>
  <c r="M1631" i="1"/>
  <c r="M1014" i="1"/>
  <c r="N1014" i="1"/>
  <c r="P1014" i="1" s="1"/>
  <c r="R1014" i="1"/>
  <c r="R1489" i="1"/>
  <c r="N1489" i="1"/>
  <c r="O1489" i="1" s="1"/>
  <c r="M1489" i="1"/>
  <c r="R814" i="1"/>
  <c r="N814" i="1"/>
  <c r="P814" i="1" s="1"/>
  <c r="M814" i="1"/>
  <c r="R1515" i="1"/>
  <c r="N1515" i="1"/>
  <c r="O1515" i="1" s="1"/>
  <c r="M1515" i="1"/>
  <c r="R937" i="1"/>
  <c r="M937" i="1"/>
  <c r="N937" i="1"/>
  <c r="P937" i="1" s="1"/>
  <c r="R1443" i="1"/>
  <c r="N1443" i="1"/>
  <c r="O1443" i="1" s="1"/>
  <c r="M1443" i="1"/>
  <c r="R1424" i="1"/>
  <c r="M1424" i="1"/>
  <c r="N890" i="1"/>
  <c r="R890" i="1"/>
  <c r="R1359" i="1"/>
  <c r="M1359" i="1"/>
  <c r="N1359" i="1"/>
  <c r="R613" i="1"/>
  <c r="M613" i="1"/>
  <c r="N613" i="1"/>
  <c r="P613" i="1" s="1"/>
  <c r="R1333" i="1"/>
  <c r="N1333" i="1"/>
  <c r="M853" i="1"/>
  <c r="N853" i="1"/>
  <c r="M1321" i="1"/>
  <c r="R1321" i="1"/>
  <c r="N1321" i="1"/>
  <c r="O1321" i="1" s="1"/>
  <c r="R592" i="1"/>
  <c r="M592" i="1"/>
  <c r="N592" i="1"/>
  <c r="P592" i="1" s="1"/>
  <c r="R1218" i="1"/>
  <c r="N1218" i="1"/>
  <c r="O1218" i="1" s="1"/>
  <c r="M1218" i="1"/>
  <c r="R807" i="1"/>
  <c r="N807" i="1"/>
  <c r="M807" i="1"/>
  <c r="R1074" i="1"/>
  <c r="M1074" i="1"/>
  <c r="N1074" i="1"/>
  <c r="R565" i="1"/>
  <c r="M565" i="1"/>
  <c r="O565" i="1" s="1"/>
  <c r="R1023" i="1"/>
  <c r="N1023" i="1"/>
  <c r="P1023" i="1" s="1"/>
  <c r="M1023" i="1"/>
  <c r="M726" i="1"/>
  <c r="R726" i="1"/>
  <c r="N726" i="1"/>
  <c r="P726" i="1" s="1"/>
  <c r="N1028" i="1"/>
  <c r="P1028" i="1" s="1"/>
  <c r="M1028" i="1"/>
  <c r="R1028" i="1"/>
  <c r="M1873" i="1"/>
  <c r="R1873" i="1"/>
  <c r="N1873" i="1"/>
  <c r="P1873" i="1" s="1"/>
  <c r="N1789" i="1"/>
  <c r="P1789" i="1" s="1"/>
  <c r="M1789" i="1"/>
  <c r="N1904" i="1"/>
  <c r="M1904" i="1"/>
  <c r="R1928" i="1"/>
  <c r="M1928" i="1"/>
  <c r="N1928" i="1"/>
  <c r="M780" i="1"/>
  <c r="N780" i="1"/>
  <c r="P780" i="1" s="1"/>
  <c r="M2004" i="1"/>
  <c r="N2004" i="1"/>
  <c r="R2004" i="1"/>
  <c r="R879" i="1"/>
  <c r="N879" i="1"/>
  <c r="M879" i="1"/>
  <c r="R875" i="1"/>
  <c r="M875" i="1"/>
  <c r="N875" i="1"/>
  <c r="P875" i="1" s="1"/>
  <c r="R2214" i="1"/>
  <c r="M2214" i="1"/>
  <c r="N2214" i="1"/>
  <c r="P2214" i="1" s="1"/>
  <c r="R742" i="1"/>
  <c r="N742" i="1"/>
  <c r="M742" i="1"/>
  <c r="R2349" i="1"/>
  <c r="M2349" i="1"/>
  <c r="N2349" i="1"/>
  <c r="R2113" i="1"/>
  <c r="N2113" i="1"/>
  <c r="P2113" i="1" s="1"/>
  <c r="R1574" i="1"/>
  <c r="M1574" i="1"/>
  <c r="N1574" i="1"/>
  <c r="O1574" i="1" s="1"/>
  <c r="R2282" i="1"/>
  <c r="M2282" i="1"/>
  <c r="N2282" i="1"/>
  <c r="P2282" i="1" s="1"/>
  <c r="R2295" i="1"/>
  <c r="M2295" i="1"/>
  <c r="N2295" i="1"/>
  <c r="R1227" i="1"/>
  <c r="M1227" i="1"/>
  <c r="N1227" i="1"/>
  <c r="O1227" i="1" s="1"/>
  <c r="R2071" i="1"/>
  <c r="M2071" i="1"/>
  <c r="O2071" i="1" s="1"/>
  <c r="R1296" i="1"/>
  <c r="M1296" i="1"/>
  <c r="R735" i="1"/>
  <c r="N735" i="1"/>
  <c r="P735" i="1" s="1"/>
  <c r="M735" i="1"/>
  <c r="R579" i="1"/>
  <c r="M579" i="1"/>
  <c r="N579" i="1"/>
  <c r="N1955" i="1"/>
  <c r="P1955" i="1" s="1"/>
  <c r="M1955" i="1"/>
  <c r="R1417" i="1"/>
  <c r="N1417" i="1"/>
  <c r="O1417" i="1" s="1"/>
  <c r="M1417" i="1"/>
  <c r="R2289" i="1"/>
  <c r="N2289" i="1"/>
  <c r="M2289" i="1"/>
  <c r="R1684" i="1"/>
  <c r="M1684" i="1"/>
  <c r="R1731" i="1"/>
  <c r="M1731" i="1"/>
  <c r="R2062" i="1"/>
  <c r="N2062" i="1"/>
  <c r="M2062" i="1"/>
  <c r="R1523" i="1"/>
  <c r="N1523" i="1"/>
  <c r="M1523" i="1"/>
  <c r="R968" i="1"/>
  <c r="N968" i="1"/>
  <c r="R1777" i="1"/>
  <c r="N1777" i="1"/>
  <c r="M1777" i="1"/>
  <c r="R1712" i="1"/>
  <c r="M1712" i="1"/>
  <c r="N1712" i="1"/>
  <c r="R2003" i="1"/>
  <c r="N2003" i="1"/>
  <c r="P2003" i="1" s="1"/>
  <c r="M2003" i="1"/>
  <c r="R1138" i="1"/>
  <c r="N1138" i="1"/>
  <c r="P1138" i="1" s="1"/>
  <c r="M1138" i="1"/>
  <c r="R2298" i="1"/>
  <c r="M2298" i="1"/>
  <c r="N2298" i="1"/>
  <c r="R2397" i="1"/>
  <c r="M2397" i="1"/>
  <c r="N2397" i="1"/>
  <c r="R454" i="1"/>
  <c r="M454" i="1"/>
  <c r="N454" i="1"/>
  <c r="R570" i="1"/>
  <c r="M570" i="1"/>
  <c r="N570" i="1"/>
  <c r="R1366" i="1"/>
  <c r="M1366" i="1"/>
  <c r="N1366" i="1"/>
  <c r="R2226" i="1"/>
  <c r="M2226" i="1"/>
  <c r="N2226" i="1"/>
  <c r="R1642" i="1"/>
  <c r="M1642" i="1"/>
  <c r="N1642" i="1"/>
  <c r="R1554" i="1"/>
  <c r="M1554" i="1"/>
  <c r="N1554" i="1"/>
  <c r="O1554" i="1" s="1"/>
  <c r="R982" i="1"/>
  <c r="N982" i="1"/>
  <c r="P982" i="1" s="1"/>
  <c r="M982" i="1"/>
  <c r="R1586" i="1"/>
  <c r="N1586" i="1"/>
  <c r="O1586" i="1" s="1"/>
  <c r="M1586" i="1"/>
  <c r="R1327" i="1"/>
  <c r="N1327" i="1"/>
  <c r="O1327" i="1" s="1"/>
  <c r="R1210" i="1"/>
  <c r="M1210" i="1"/>
  <c r="N1210" i="1"/>
  <c r="O1210" i="1" s="1"/>
  <c r="M2335" i="1"/>
  <c r="N2335" i="1"/>
  <c r="R2335" i="1"/>
  <c r="R2059" i="1"/>
  <c r="M2059" i="1"/>
  <c r="N2059" i="1"/>
  <c r="P2059" i="1" s="1"/>
  <c r="R1226" i="1"/>
  <c r="M1226" i="1"/>
  <c r="N1226" i="1"/>
  <c r="O1226" i="1" s="1"/>
  <c r="AA2031" i="1"/>
  <c r="AF2031" i="1"/>
  <c r="AB2031" i="1"/>
  <c r="AD2031" i="1" s="1"/>
  <c r="AA770" i="1"/>
  <c r="AF770" i="1"/>
  <c r="AB770" i="1"/>
  <c r="AD770" i="1" s="1"/>
  <c r="AF2336" i="1"/>
  <c r="AA2336" i="1"/>
  <c r="AB2336" i="1"/>
  <c r="AD2336" i="1" s="1"/>
  <c r="AA1304" i="1"/>
  <c r="AB1304" i="1"/>
  <c r="AC1304" i="1" s="1"/>
  <c r="AF1304" i="1"/>
  <c r="AB697" i="1"/>
  <c r="AA697" i="1"/>
  <c r="AF697" i="1"/>
  <c r="AA1568" i="1"/>
  <c r="AF1568" i="1"/>
  <c r="AB1568" i="1"/>
  <c r="AA1300" i="1"/>
  <c r="AB1300" i="1"/>
  <c r="AF1300" i="1"/>
  <c r="AA2081" i="1"/>
  <c r="AF2081" i="1"/>
  <c r="AB2081" i="1"/>
  <c r="AD2081" i="1" s="1"/>
  <c r="AF1299" i="1"/>
  <c r="AA1299" i="1"/>
  <c r="AB1299" i="1"/>
  <c r="AA1830" i="1"/>
  <c r="AB1830" i="1"/>
  <c r="AD1830" i="1" s="1"/>
  <c r="AF1830" i="1"/>
  <c r="AB1648" i="1"/>
  <c r="AA1648" i="1"/>
  <c r="AF1648" i="1"/>
  <c r="AA962" i="1"/>
  <c r="AB962" i="1"/>
  <c r="AD962" i="1" s="1"/>
  <c r="AF962" i="1"/>
  <c r="AB1311" i="1"/>
  <c r="AF1311" i="1"/>
  <c r="AA1311" i="1"/>
  <c r="AF1862" i="1"/>
  <c r="AA1862" i="1"/>
  <c r="AB1862" i="1"/>
  <c r="AD1862" i="1" s="1"/>
  <c r="AB1706" i="1"/>
  <c r="AD1706" i="1" s="1"/>
  <c r="AF1706" i="1"/>
  <c r="AA1706" i="1"/>
  <c r="AF989" i="1"/>
  <c r="AA989" i="1"/>
  <c r="AB989" i="1"/>
  <c r="AB943" i="1"/>
  <c r="AF943" i="1"/>
  <c r="AA943" i="1"/>
  <c r="AA2264" i="1"/>
  <c r="AF2264" i="1"/>
  <c r="AB2264" i="1"/>
  <c r="AB1004" i="1"/>
  <c r="AD1004" i="1" s="1"/>
  <c r="AA1004" i="1"/>
  <c r="AF1004" i="1"/>
  <c r="R991" i="1"/>
  <c r="N991" i="1"/>
  <c r="P991" i="1" s="1"/>
  <c r="M991" i="1"/>
  <c r="AA1999" i="1"/>
  <c r="AB1999" i="1"/>
  <c r="AD1999" i="1" s="1"/>
  <c r="AF1999" i="1"/>
  <c r="AB1924" i="1"/>
  <c r="AD1924" i="1" s="1"/>
  <c r="AA1924" i="1"/>
  <c r="AF1924" i="1"/>
  <c r="AA1985" i="1"/>
  <c r="AF1985" i="1"/>
  <c r="AB1985" i="1"/>
  <c r="AD1985" i="1" s="1"/>
  <c r="AA1046" i="1"/>
  <c r="AB1046" i="1"/>
  <c r="AD1046" i="1" s="1"/>
  <c r="AF1046" i="1"/>
  <c r="M1313" i="1"/>
  <c r="M1361" i="1"/>
  <c r="M1565" i="1"/>
  <c r="M1853" i="1"/>
  <c r="M1913" i="1"/>
  <c r="O1913" i="1" s="1"/>
  <c r="M1961" i="1"/>
  <c r="M2273" i="1"/>
  <c r="M693" i="1"/>
  <c r="M945" i="1"/>
  <c r="M1113" i="1"/>
  <c r="M1161" i="1"/>
  <c r="M1666" i="1"/>
  <c r="M2253" i="1"/>
  <c r="N559" i="1"/>
  <c r="M704" i="1"/>
  <c r="N1296" i="1"/>
  <c r="M1555" i="1"/>
  <c r="R630" i="1"/>
  <c r="M1395" i="1"/>
  <c r="R554" i="1"/>
  <c r="M2320" i="1"/>
  <c r="M796" i="1"/>
  <c r="O796" i="1" s="1"/>
  <c r="N1834" i="1"/>
  <c r="R2127" i="1"/>
  <c r="M1318" i="1"/>
  <c r="P1318" i="1" s="1"/>
  <c r="M2185" i="1"/>
  <c r="O2185" i="1" s="1"/>
  <c r="M819" i="1"/>
  <c r="O819" i="1" s="1"/>
  <c r="R1357" i="1"/>
  <c r="N1528" i="1"/>
  <c r="O1528" i="1" s="1"/>
  <c r="R853" i="1"/>
  <c r="AB1802" i="1"/>
  <c r="AD1802" i="1" s="1"/>
  <c r="AF1802" i="1"/>
  <c r="AA1802" i="1"/>
  <c r="AA2042" i="1"/>
  <c r="AB2042" i="1"/>
  <c r="AD2042" i="1" s="1"/>
  <c r="AF2042" i="1"/>
  <c r="N1313" i="1"/>
  <c r="N1361" i="1"/>
  <c r="N1565" i="1"/>
  <c r="O1565" i="1" s="1"/>
  <c r="N1853" i="1"/>
  <c r="R1913" i="1"/>
  <c r="N1961" i="1"/>
  <c r="P1961" i="1" s="1"/>
  <c r="N1713" i="1"/>
  <c r="P1713" i="1" s="1"/>
  <c r="N1761" i="1"/>
  <c r="N1809" i="1"/>
  <c r="P1809" i="1" s="1"/>
  <c r="N2181" i="1"/>
  <c r="M1118" i="1"/>
  <c r="N1176" i="1"/>
  <c r="P1176" i="1" s="1"/>
  <c r="N1666" i="1"/>
  <c r="N2253" i="1"/>
  <c r="P2253" i="1" s="1"/>
  <c r="M559" i="1"/>
  <c r="N704" i="1"/>
  <c r="N2218" i="1"/>
  <c r="P2218" i="1" s="1"/>
  <c r="N2270" i="1"/>
  <c r="P2270" i="1" s="1"/>
  <c r="N2323" i="1"/>
  <c r="M1830" i="1"/>
  <c r="O1830" i="1" s="1"/>
  <c r="M914" i="1"/>
  <c r="O914" i="1" s="1"/>
  <c r="M1400" i="1"/>
  <c r="R796" i="1"/>
  <c r="R1764" i="1"/>
  <c r="R1834" i="1"/>
  <c r="M2127" i="1"/>
  <c r="O2127" i="1" s="1"/>
  <c r="R1318" i="1"/>
  <c r="M2017" i="1"/>
  <c r="O2017" i="1" s="1"/>
  <c r="R2185" i="1"/>
  <c r="R819" i="1"/>
  <c r="M1610" i="1"/>
  <c r="M890" i="1"/>
  <c r="N1964" i="1"/>
  <c r="AF1090" i="1"/>
  <c r="AA1259" i="1"/>
  <c r="AA922" i="1"/>
  <c r="AB922" i="1"/>
  <c r="AF922" i="1"/>
  <c r="N453" i="1"/>
  <c r="N501" i="1"/>
  <c r="P501" i="1" s="1"/>
  <c r="N1077" i="1"/>
  <c r="P1077" i="1" s="1"/>
  <c r="M1713" i="1"/>
  <c r="M1761" i="1"/>
  <c r="M1809" i="1"/>
  <c r="M2181" i="1"/>
  <c r="N1118" i="1"/>
  <c r="M1176" i="1"/>
  <c r="M1483" i="1"/>
  <c r="M2218" i="1"/>
  <c r="M2270" i="1"/>
  <c r="M2323" i="1"/>
  <c r="N2000" i="1"/>
  <c r="P2000" i="1" s="1"/>
  <c r="R1830" i="1"/>
  <c r="R914" i="1"/>
  <c r="M968" i="1"/>
  <c r="M1764" i="1"/>
  <c r="O1764" i="1" s="1"/>
  <c r="M493" i="1"/>
  <c r="O493" i="1" s="1"/>
  <c r="N1855" i="1"/>
  <c r="R2017" i="1"/>
  <c r="M1067" i="1"/>
  <c r="AF1354" i="1"/>
  <c r="AB1090" i="1"/>
  <c r="AD1090" i="1" s="1"/>
  <c r="AA2175" i="1"/>
  <c r="AF2175" i="1"/>
  <c r="AB2175" i="1"/>
  <c r="AF556" i="1"/>
  <c r="AA556" i="1"/>
  <c r="AB556" i="1"/>
  <c r="N653" i="1"/>
  <c r="N1025" i="1"/>
  <c r="N1073" i="1"/>
  <c r="P1073" i="1" s="1"/>
  <c r="M1433" i="1"/>
  <c r="M1673" i="1"/>
  <c r="M1721" i="1"/>
  <c r="M453" i="1"/>
  <c r="M501" i="1"/>
  <c r="M1077" i="1"/>
  <c r="R1473" i="1"/>
  <c r="N1622" i="1"/>
  <c r="O1622" i="1" s="1"/>
  <c r="N1680" i="1"/>
  <c r="O1680" i="1" s="1"/>
  <c r="N490" i="1"/>
  <c r="P490" i="1" s="1"/>
  <c r="N547" i="1"/>
  <c r="M792" i="1"/>
  <c r="N1483" i="1"/>
  <c r="M2000" i="1"/>
  <c r="M1903" i="1"/>
  <c r="O1903" i="1" s="1"/>
  <c r="M2113" i="1"/>
  <c r="R493" i="1"/>
  <c r="R1855" i="1"/>
  <c r="AA1286" i="1"/>
  <c r="AF1286" i="1"/>
  <c r="AB1286" i="1"/>
  <c r="AA1913" i="1"/>
  <c r="AB1913" i="1"/>
  <c r="AF1913" i="1"/>
  <c r="M1073" i="1"/>
  <c r="N1433" i="1"/>
  <c r="N1673" i="1"/>
  <c r="O1673" i="1" s="1"/>
  <c r="N1721" i="1"/>
  <c r="N1473" i="1"/>
  <c r="O1473" i="1" s="1"/>
  <c r="M1893" i="1"/>
  <c r="N1132" i="1"/>
  <c r="P1132" i="1" s="1"/>
  <c r="N1190" i="1"/>
  <c r="O1190" i="1" s="1"/>
  <c r="M1248" i="1"/>
  <c r="M1622" i="1"/>
  <c r="M1680" i="1"/>
  <c r="M490" i="1"/>
  <c r="M547" i="1"/>
  <c r="N792" i="1"/>
  <c r="N1670" i="1"/>
  <c r="O1670" i="1" s="1"/>
  <c r="R1136" i="1"/>
  <c r="N505" i="1"/>
  <c r="P505" i="1" s="1"/>
  <c r="N899" i="1"/>
  <c r="P899" i="1" s="1"/>
  <c r="R1903" i="1"/>
  <c r="R1789" i="1"/>
  <c r="AA1425" i="1"/>
  <c r="AF1425" i="1"/>
  <c r="AB1425" i="1"/>
  <c r="AC1425" i="1" s="1"/>
  <c r="AA1031" i="1"/>
  <c r="AB1031" i="1"/>
  <c r="AD1031" i="1" s="1"/>
  <c r="AF1031" i="1"/>
  <c r="M1025" i="1"/>
  <c r="M2093" i="1"/>
  <c r="M2297" i="1"/>
  <c r="M825" i="1"/>
  <c r="N873" i="1"/>
  <c r="M921" i="1"/>
  <c r="N981" i="1"/>
  <c r="N1893" i="1"/>
  <c r="M1132" i="1"/>
  <c r="M1190" i="1"/>
  <c r="N1248" i="1"/>
  <c r="N1498" i="1"/>
  <c r="M1670" i="1"/>
  <c r="M1327" i="1"/>
  <c r="R611" i="1"/>
  <c r="M505" i="1"/>
  <c r="M1175" i="1"/>
  <c r="N1452" i="1"/>
  <c r="O1452" i="1" s="1"/>
  <c r="N1779" i="1"/>
  <c r="R2179" i="1"/>
  <c r="N788" i="1"/>
  <c r="N978" i="1"/>
  <c r="M1734" i="1"/>
  <c r="O1734" i="1" s="1"/>
  <c r="R2042" i="1"/>
  <c r="AA2406" i="1"/>
  <c r="AA1948" i="1"/>
  <c r="AB1948" i="1"/>
  <c r="AD1948" i="1" s="1"/>
  <c r="AF1948" i="1"/>
  <c r="AA1322" i="1"/>
  <c r="AB1322" i="1"/>
  <c r="AC1322" i="1" s="1"/>
  <c r="AF1322" i="1"/>
  <c r="N2297" i="1"/>
  <c r="P2297" i="1" s="1"/>
  <c r="N825" i="1"/>
  <c r="M873" i="1"/>
  <c r="N921" i="1"/>
  <c r="P921" i="1" s="1"/>
  <c r="M981" i="1"/>
  <c r="M1245" i="1"/>
  <c r="P1245" i="1" s="1"/>
  <c r="N1293" i="1"/>
  <c r="O1293" i="1" s="1"/>
  <c r="N1341" i="1"/>
  <c r="P1341" i="1" s="1"/>
  <c r="N1581" i="1"/>
  <c r="O1581" i="1" s="1"/>
  <c r="M1522" i="1"/>
  <c r="P1522" i="1" s="1"/>
  <c r="R1752" i="1"/>
  <c r="M1910" i="1"/>
  <c r="O1910" i="1" s="1"/>
  <c r="M1968" i="1"/>
  <c r="O1968" i="1" s="1"/>
  <c r="N2170" i="1"/>
  <c r="N443" i="1"/>
  <c r="M718" i="1"/>
  <c r="O718" i="1" s="1"/>
  <c r="M488" i="1"/>
  <c r="O488" i="1" s="1"/>
  <c r="M634" i="1"/>
  <c r="O634" i="1" s="1"/>
  <c r="M922" i="1"/>
  <c r="O922" i="1" s="1"/>
  <c r="N553" i="1"/>
  <c r="M1016" i="1"/>
  <c r="N1175" i="1"/>
  <c r="P1175" i="1" s="1"/>
  <c r="M1452" i="1"/>
  <c r="N1676" i="1"/>
  <c r="O1676" i="1" s="1"/>
  <c r="M2171" i="1"/>
  <c r="R1734" i="1"/>
  <c r="M1333" i="1"/>
  <c r="AB810" i="1"/>
  <c r="AD810" i="1" s="1"/>
  <c r="R1194" i="1"/>
  <c r="AB817" i="1"/>
  <c r="AD817" i="1" s="1"/>
  <c r="AF817" i="1"/>
  <c r="AA817" i="1"/>
  <c r="AF1744" i="1"/>
  <c r="AB1744" i="1"/>
  <c r="AD1744" i="1" s="1"/>
  <c r="AA1744" i="1"/>
  <c r="AF776" i="1"/>
  <c r="AB776" i="1"/>
  <c r="AD776" i="1" s="1"/>
  <c r="AA776" i="1"/>
  <c r="AB2082" i="1"/>
  <c r="AA2082" i="1"/>
  <c r="AF2082" i="1"/>
  <c r="AA1556" i="1"/>
  <c r="AB1556" i="1"/>
  <c r="AC1556" i="1" s="1"/>
  <c r="AF1556" i="1"/>
  <c r="AA2412" i="1"/>
  <c r="AB2412" i="1"/>
  <c r="AF2412" i="1"/>
  <c r="AF1193" i="1"/>
  <c r="AA1193" i="1"/>
  <c r="AD1193" i="1" s="1"/>
  <c r="AF1536" i="1"/>
  <c r="AA1536" i="1"/>
  <c r="AB1536" i="1"/>
  <c r="AA725" i="1"/>
  <c r="AB725" i="1"/>
  <c r="AD725" i="1" s="1"/>
  <c r="AF725" i="1"/>
  <c r="R2216" i="1"/>
  <c r="M2216" i="1"/>
  <c r="N2216" i="1"/>
  <c r="AB591" i="1"/>
  <c r="AA591" i="1"/>
  <c r="AF591" i="1"/>
  <c r="AB2378" i="1"/>
  <c r="AD2378" i="1" s="1"/>
  <c r="AF2378" i="1"/>
  <c r="AA2378" i="1"/>
  <c r="AB1460" i="1"/>
  <c r="AC1460" i="1" s="1"/>
  <c r="AF1460" i="1"/>
  <c r="AA1460" i="1"/>
  <c r="AB1295" i="1"/>
  <c r="AC1295" i="1" s="1"/>
  <c r="AA1295" i="1"/>
  <c r="AF1295" i="1"/>
  <c r="AB1591" i="1"/>
  <c r="AA1591" i="1"/>
  <c r="AF1591" i="1"/>
  <c r="AA1492" i="1"/>
  <c r="AB1492" i="1"/>
  <c r="AC1492" i="1" s="1"/>
  <c r="AF1492" i="1"/>
  <c r="AA711" i="1"/>
  <c r="AB711" i="1"/>
  <c r="AD711" i="1" s="1"/>
  <c r="AF711" i="1"/>
  <c r="AA1594" i="1"/>
  <c r="AF1594" i="1"/>
  <c r="AB1594" i="1"/>
  <c r="AC1594" i="1" s="1"/>
  <c r="AA2201" i="1"/>
  <c r="AF2201" i="1"/>
  <c r="AB2201" i="1"/>
  <c r="AD2201" i="1" s="1"/>
  <c r="AA1786" i="1"/>
  <c r="AB1786" i="1"/>
  <c r="AD1786" i="1" s="1"/>
  <c r="AF1786" i="1"/>
  <c r="AF580" i="1"/>
  <c r="AA580" i="1"/>
  <c r="AB580" i="1"/>
  <c r="AD580" i="1" s="1"/>
  <c r="AA497" i="1"/>
  <c r="AB497" i="1"/>
  <c r="AD497" i="1" s="1"/>
  <c r="AF497" i="1"/>
  <c r="AF2283" i="1"/>
  <c r="AA2283" i="1"/>
  <c r="AB2283" i="1"/>
  <c r="AD2283" i="1" s="1"/>
  <c r="AA1032" i="1"/>
  <c r="AB1032" i="1"/>
  <c r="AD1032" i="1" s="1"/>
  <c r="AF1032" i="1"/>
  <c r="AA550" i="1"/>
  <c r="AB550" i="1"/>
  <c r="AD550" i="1" s="1"/>
  <c r="AF550" i="1"/>
  <c r="AF1669" i="1"/>
  <c r="AB1669" i="1"/>
  <c r="AC1669" i="1" s="1"/>
  <c r="AA1669" i="1"/>
  <c r="AB2075" i="1"/>
  <c r="AD2075" i="1" s="1"/>
  <c r="AA2075" i="1"/>
  <c r="AF2075" i="1"/>
  <c r="AA2109" i="1"/>
  <c r="AF2109" i="1"/>
  <c r="AB2109" i="1"/>
  <c r="AD2109" i="1" s="1"/>
  <c r="AA649" i="1"/>
  <c r="AF649" i="1"/>
  <c r="AB649" i="1"/>
  <c r="AD649" i="1" s="1"/>
  <c r="AA2379" i="1"/>
  <c r="AF2379" i="1"/>
  <c r="AB2379" i="1"/>
  <c r="AA658" i="1"/>
  <c r="AB658" i="1"/>
  <c r="AF658" i="1"/>
  <c r="AA2397" i="1"/>
  <c r="AB2397" i="1"/>
  <c r="AD2397" i="1" s="1"/>
  <c r="AA1486" i="1"/>
  <c r="AB1486" i="1"/>
  <c r="AC1486" i="1" s="1"/>
  <c r="AF1486" i="1"/>
  <c r="AA1991" i="1"/>
  <c r="AB1991" i="1"/>
  <c r="AF1991" i="1"/>
  <c r="AB1907" i="1"/>
  <c r="AD1907" i="1" s="1"/>
  <c r="AF1907" i="1"/>
  <c r="AA1907" i="1"/>
  <c r="AB1914" i="1"/>
  <c r="AD1914" i="1" s="1"/>
  <c r="AF1914" i="1"/>
  <c r="AA1914" i="1"/>
  <c r="M653" i="1"/>
  <c r="N725" i="1"/>
  <c r="M1181" i="1"/>
  <c r="P1181" i="1" s="1"/>
  <c r="M1493" i="1"/>
  <c r="P1493" i="1" s="1"/>
  <c r="M1541" i="1"/>
  <c r="P1541" i="1" s="1"/>
  <c r="M1781" i="1"/>
  <c r="O1781" i="1" s="1"/>
  <c r="M1985" i="1"/>
  <c r="O1985" i="1" s="1"/>
  <c r="N2093" i="1"/>
  <c r="P2093" i="1" s="1"/>
  <c r="N1684" i="1"/>
  <c r="M553" i="1"/>
  <c r="M791" i="1"/>
  <c r="O791" i="1" s="1"/>
  <c r="N1016" i="1"/>
  <c r="M1676" i="1"/>
  <c r="M664" i="1"/>
  <c r="M2248" i="1"/>
  <c r="N1731" i="1"/>
  <c r="N2236" i="1"/>
  <c r="O2236" i="1" s="1"/>
  <c r="N1424" i="1"/>
  <c r="O1424" i="1" s="1"/>
  <c r="R784" i="1"/>
  <c r="M784" i="1"/>
  <c r="N784" i="1"/>
  <c r="AB975" i="1"/>
  <c r="AD975" i="1" s="1"/>
  <c r="AA975" i="1"/>
  <c r="AF975" i="1"/>
  <c r="AF2440" i="1"/>
  <c r="AA2440" i="1"/>
  <c r="AB2440" i="1"/>
  <c r="AD2440" i="1" s="1"/>
  <c r="AA1748" i="1"/>
  <c r="AB1748" i="1"/>
  <c r="AD1748" i="1" s="1"/>
  <c r="AF1748" i="1"/>
  <c r="AA1649" i="1"/>
  <c r="AB1649" i="1"/>
  <c r="AF1649" i="1"/>
  <c r="AA698" i="1"/>
  <c r="AB698" i="1"/>
  <c r="AF698" i="1"/>
  <c r="AF1163" i="1"/>
  <c r="AA1163" i="1"/>
  <c r="AB1163" i="1"/>
  <c r="AD1163" i="1" s="1"/>
  <c r="AB2176" i="1"/>
  <c r="AD2176" i="1" s="1"/>
  <c r="AA2176" i="1"/>
  <c r="AF2176" i="1"/>
  <c r="N643" i="1"/>
  <c r="R643" i="1"/>
  <c r="AA1717" i="1"/>
  <c r="AB1717" i="1"/>
  <c r="AD1717" i="1" s="1"/>
  <c r="AF1717" i="1"/>
  <c r="AA794" i="1"/>
  <c r="AB794" i="1"/>
  <c r="AD794" i="1" s="1"/>
  <c r="AF794" i="1"/>
  <c r="AA686" i="1"/>
  <c r="AB686" i="1"/>
  <c r="AF686" i="1"/>
  <c r="AF1548" i="1"/>
  <c r="AB1548" i="1"/>
  <c r="AC1548" i="1" s="1"/>
  <c r="AA1548" i="1"/>
  <c r="AA2431" i="1"/>
  <c r="AB2431" i="1"/>
  <c r="AD2431" i="1" s="1"/>
  <c r="AF2431" i="1"/>
  <c r="AA1000" i="1"/>
  <c r="AB1000" i="1"/>
  <c r="AF1000" i="1"/>
  <c r="AA1665" i="1"/>
  <c r="AF1665" i="1"/>
  <c r="AB1665" i="1"/>
  <c r="AA2247" i="1"/>
  <c r="AF2247" i="1"/>
  <c r="AB2247" i="1"/>
  <c r="AD2247" i="1" s="1"/>
  <c r="AF1013" i="1"/>
  <c r="AB1013" i="1"/>
  <c r="AD1013" i="1" s="1"/>
  <c r="AA1013" i="1"/>
  <c r="AA1466" i="1"/>
  <c r="AB1466" i="1"/>
  <c r="AF1466" i="1"/>
  <c r="AB1680" i="1"/>
  <c r="AC1680" i="1" s="1"/>
  <c r="AA1680" i="1"/>
  <c r="AF1680" i="1"/>
  <c r="AA500" i="1"/>
  <c r="AB500" i="1"/>
  <c r="AD500" i="1" s="1"/>
  <c r="AF500" i="1"/>
  <c r="AA1058" i="1"/>
  <c r="AB1058" i="1"/>
  <c r="AD1058" i="1" s="1"/>
  <c r="AF1058" i="1"/>
  <c r="AA2279" i="1"/>
  <c r="AB2279" i="1"/>
  <c r="AD2279" i="1" s="1"/>
  <c r="AF2279" i="1"/>
  <c r="AA1963" i="1"/>
  <c r="AF1963" i="1"/>
  <c r="AB1963" i="1"/>
  <c r="AD1963" i="1" s="1"/>
  <c r="AB2118" i="1"/>
  <c r="AD2118" i="1" s="1"/>
  <c r="AA2118" i="1"/>
  <c r="AF2118" i="1"/>
  <c r="AA2399" i="1"/>
  <c r="AF2399" i="1"/>
  <c r="AB2399" i="1"/>
  <c r="AB1987" i="1"/>
  <c r="AA1987" i="1"/>
  <c r="AF1987" i="1"/>
  <c r="AA2321" i="1"/>
  <c r="AB2321" i="1"/>
  <c r="AD2321" i="1" s="1"/>
  <c r="AF2321" i="1"/>
  <c r="AF2394" i="1"/>
  <c r="AA2394" i="1"/>
  <c r="AB2394" i="1"/>
  <c r="AD2394" i="1" s="1"/>
  <c r="AA506" i="1"/>
  <c r="AB506" i="1"/>
  <c r="AD506" i="1" s="1"/>
  <c r="AF506" i="1"/>
  <c r="AB1291" i="1"/>
  <c r="AA1291" i="1"/>
  <c r="AF1291" i="1"/>
  <c r="AB1837" i="1"/>
  <c r="AD1837" i="1" s="1"/>
  <c r="AF1837" i="1"/>
  <c r="AA1837" i="1"/>
  <c r="AF2255" i="1"/>
  <c r="AA2255" i="1"/>
  <c r="AB2255" i="1"/>
  <c r="AF2325" i="1"/>
  <c r="AA2325" i="1"/>
  <c r="AB2325" i="1"/>
  <c r="AB949" i="1"/>
  <c r="AD949" i="1" s="1"/>
  <c r="AF949" i="1"/>
  <c r="AA949" i="1"/>
  <c r="AB1283" i="1"/>
  <c r="AC1283" i="1" s="1"/>
  <c r="AA1283" i="1"/>
  <c r="AF1283" i="1"/>
  <c r="AB1383" i="1"/>
  <c r="AC1383" i="1" s="1"/>
  <c r="AF1383" i="1"/>
  <c r="AA1383" i="1"/>
  <c r="AF1932" i="1"/>
  <c r="AA1932" i="1"/>
  <c r="AB1932" i="1"/>
  <c r="AA2002" i="1"/>
  <c r="AB2002" i="1"/>
  <c r="AD2002" i="1" s="1"/>
  <c r="AF2002" i="1"/>
  <c r="AB1659" i="1"/>
  <c r="AA1659" i="1"/>
  <c r="AF1659" i="1"/>
  <c r="AA2208" i="1"/>
  <c r="AB2208" i="1"/>
  <c r="AD2208" i="1" s="1"/>
  <c r="AF2208" i="1"/>
  <c r="AB479" i="1"/>
  <c r="AD479" i="1" s="1"/>
  <c r="AF479" i="1"/>
  <c r="AA479" i="1"/>
  <c r="AA1935" i="1"/>
  <c r="AB1935" i="1"/>
  <c r="AD1935" i="1" s="1"/>
  <c r="AF1935" i="1"/>
  <c r="AB481" i="1"/>
  <c r="AF481" i="1"/>
  <c r="AA481" i="1"/>
  <c r="AA779" i="1"/>
  <c r="AB779" i="1"/>
  <c r="AF779" i="1"/>
  <c r="AA915" i="1"/>
  <c r="AB915" i="1"/>
  <c r="AF915" i="1"/>
  <c r="AB1428" i="1"/>
  <c r="AA1428" i="1"/>
  <c r="AF1428" i="1"/>
  <c r="AB1066" i="1"/>
  <c r="AD1066" i="1" s="1"/>
  <c r="AF1066" i="1"/>
  <c r="AA1066" i="1"/>
  <c r="AB1191" i="1"/>
  <c r="AC1191" i="1" s="1"/>
  <c r="AF1191" i="1"/>
  <c r="AA1191" i="1"/>
  <c r="AB1728" i="1"/>
  <c r="AA1728" i="1"/>
  <c r="AF1728" i="1"/>
  <c r="AA1654" i="1"/>
  <c r="AB1654" i="1"/>
  <c r="AF1654" i="1"/>
  <c r="AA628" i="1"/>
  <c r="AF628" i="1"/>
  <c r="AB628" i="1"/>
  <c r="AD628" i="1" s="1"/>
  <c r="AF485" i="1"/>
  <c r="AA485" i="1"/>
  <c r="AB485" i="1"/>
  <c r="AB2331" i="1"/>
  <c r="AA2331" i="1"/>
  <c r="AF2331" i="1"/>
  <c r="AA877" i="1"/>
  <c r="AF877" i="1"/>
  <c r="AB877" i="1"/>
  <c r="AF1211" i="1"/>
  <c r="AB1211" i="1"/>
  <c r="AA1211" i="1"/>
  <c r="AA1942" i="1"/>
  <c r="AB1942" i="1"/>
  <c r="AD1942" i="1" s="1"/>
  <c r="AF1942" i="1"/>
  <c r="AA621" i="1"/>
  <c r="AB621" i="1"/>
  <c r="AD621" i="1" s="1"/>
  <c r="AF621" i="1"/>
  <c r="AA729" i="1"/>
  <c r="AB729" i="1"/>
  <c r="AF729" i="1"/>
  <c r="AB1317" i="1"/>
  <c r="AF1317" i="1"/>
  <c r="AA1317" i="1"/>
  <c r="AA1187" i="1"/>
  <c r="AB1187" i="1"/>
  <c r="AC1187" i="1" s="1"/>
  <c r="AF1187" i="1"/>
  <c r="AA1737" i="1"/>
  <c r="AF1737" i="1"/>
  <c r="AB1737" i="1"/>
  <c r="R2167" i="1"/>
  <c r="M2167" i="1"/>
  <c r="N2167" i="1"/>
  <c r="R2263" i="1"/>
  <c r="M2263" i="1"/>
  <c r="N2263" i="1"/>
  <c r="P2263" i="1" s="1"/>
  <c r="R1548" i="1"/>
  <c r="M1548" i="1"/>
  <c r="N1548" i="1"/>
  <c r="R1330" i="1"/>
  <c r="M1330" i="1"/>
  <c r="N1330" i="1"/>
  <c r="O1330" i="1" s="1"/>
  <c r="R1338" i="1"/>
  <c r="M1338" i="1"/>
  <c r="N1338" i="1"/>
  <c r="N1664" i="1"/>
  <c r="R1664" i="1"/>
  <c r="M1664" i="1"/>
  <c r="R1578" i="1"/>
  <c r="M1578" i="1"/>
  <c r="N1578" i="1"/>
  <c r="O1578" i="1" s="1"/>
  <c r="R872" i="1"/>
  <c r="N872" i="1"/>
  <c r="P872" i="1" s="1"/>
  <c r="M872" i="1"/>
  <c r="N1531" i="1"/>
  <c r="O1531" i="1" s="1"/>
  <c r="R1531" i="1"/>
  <c r="M1531" i="1"/>
  <c r="R2416" i="1"/>
  <c r="N2416" i="1"/>
  <c r="M2416" i="1"/>
  <c r="M2115" i="1"/>
  <c r="N2115" i="1"/>
  <c r="R2115" i="1"/>
  <c r="M1312" i="1"/>
  <c r="R1312" i="1"/>
  <c r="N1312" i="1"/>
  <c r="R2438" i="1"/>
  <c r="M2438" i="1"/>
  <c r="N2438" i="1"/>
  <c r="P2438" i="1" s="1"/>
  <c r="R1342" i="1"/>
  <c r="N1342" i="1"/>
  <c r="O1342" i="1" s="1"/>
  <c r="M1342" i="1"/>
  <c r="M2118" i="1"/>
  <c r="R2118" i="1"/>
  <c r="N2118" i="1"/>
  <c r="R1993" i="1"/>
  <c r="M1993" i="1"/>
  <c r="N1993" i="1"/>
  <c r="R1278" i="1"/>
  <c r="M1278" i="1"/>
  <c r="N1278" i="1"/>
  <c r="R2313" i="1"/>
  <c r="M2313" i="1"/>
  <c r="N2313" i="1"/>
  <c r="M1168" i="1"/>
  <c r="N1168" i="1"/>
  <c r="P1168" i="1" s="1"/>
  <c r="R1168" i="1"/>
  <c r="R2094" i="1"/>
  <c r="M2094" i="1"/>
  <c r="N2094" i="1"/>
  <c r="R1908" i="1"/>
  <c r="N1908" i="1"/>
  <c r="P1908" i="1" s="1"/>
  <c r="M1908" i="1"/>
  <c r="R1070" i="1"/>
  <c r="N1070" i="1"/>
  <c r="P1070" i="1" s="1"/>
  <c r="M1070" i="1"/>
  <c r="N2163" i="1"/>
  <c r="P2163" i="1" s="1"/>
  <c r="M2163" i="1"/>
  <c r="R2163" i="1"/>
  <c r="M1134" i="1"/>
  <c r="N1134" i="1"/>
  <c r="P1134" i="1" s="1"/>
  <c r="R1134" i="1"/>
  <c r="M2418" i="1"/>
  <c r="R2418" i="1"/>
  <c r="N2418" i="1"/>
  <c r="R1787" i="1"/>
  <c r="N1787" i="1"/>
  <c r="M1787" i="1"/>
  <c r="M1035" i="1"/>
  <c r="R1035" i="1"/>
  <c r="N1035" i="1"/>
  <c r="P1035" i="1" s="1"/>
  <c r="R2134" i="1"/>
  <c r="N2134" i="1"/>
  <c r="P2134" i="1" s="1"/>
  <c r="M2134" i="1"/>
  <c r="N1403" i="1"/>
  <c r="O1403" i="1" s="1"/>
  <c r="R1403" i="1"/>
  <c r="M1403" i="1"/>
  <c r="R891" i="1"/>
  <c r="M891" i="1"/>
  <c r="N891" i="1"/>
  <c r="M2230" i="1"/>
  <c r="N2230" i="1"/>
  <c r="R2230" i="1"/>
  <c r="R1693" i="1"/>
  <c r="N1693" i="1"/>
  <c r="O1693" i="1" s="1"/>
  <c r="M1693" i="1"/>
  <c r="M759" i="1"/>
  <c r="R759" i="1"/>
  <c r="N759" i="1"/>
  <c r="R2362" i="1"/>
  <c r="M2362" i="1"/>
  <c r="N2362" i="1"/>
  <c r="R901" i="1"/>
  <c r="M901" i="1"/>
  <c r="N901" i="1"/>
  <c r="P901" i="1" s="1"/>
  <c r="R1177" i="1"/>
  <c r="M1177" i="1"/>
  <c r="N1177" i="1"/>
  <c r="N1362" i="1"/>
  <c r="O1362" i="1" s="1"/>
  <c r="R1362" i="1"/>
  <c r="M1362" i="1"/>
  <c r="R1076" i="1"/>
  <c r="N1076" i="1"/>
  <c r="P1076" i="1" s="1"/>
  <c r="M1076" i="1"/>
  <c r="N1710" i="1"/>
  <c r="P1710" i="1" s="1"/>
  <c r="R1710" i="1"/>
  <c r="M1710" i="1"/>
  <c r="M1876" i="1"/>
  <c r="R1876" i="1"/>
  <c r="N1876" i="1"/>
  <c r="M724" i="1"/>
  <c r="R724" i="1"/>
  <c r="N724" i="1"/>
  <c r="M827" i="1"/>
  <c r="R827" i="1"/>
  <c r="N827" i="1"/>
  <c r="P827" i="1" s="1"/>
  <c r="R2222" i="1"/>
  <c r="M2222" i="1"/>
  <c r="N2222" i="1"/>
  <c r="R1456" i="1"/>
  <c r="M1456" i="1"/>
  <c r="N1456" i="1"/>
  <c r="R918" i="1"/>
  <c r="M918" i="1"/>
  <c r="N918" i="1"/>
  <c r="R2159" i="1"/>
  <c r="M2159" i="1"/>
  <c r="N2159" i="1"/>
  <c r="P2159" i="1" s="1"/>
  <c r="R1052" i="1"/>
  <c r="N1052" i="1"/>
  <c r="P1052" i="1" s="1"/>
  <c r="M1052" i="1"/>
  <c r="R1199" i="1"/>
  <c r="N1199" i="1"/>
  <c r="O1199" i="1" s="1"/>
  <c r="M1199" i="1"/>
  <c r="R1024" i="1"/>
  <c r="N1024" i="1"/>
  <c r="P1024" i="1" s="1"/>
  <c r="M1024" i="1"/>
  <c r="M1658" i="1"/>
  <c r="N1658" i="1"/>
  <c r="R1658" i="1"/>
  <c r="N816" i="1"/>
  <c r="P816" i="1" s="1"/>
  <c r="R816" i="1"/>
  <c r="R1825" i="1"/>
  <c r="N1825" i="1"/>
  <c r="P1825" i="1" s="1"/>
  <c r="M1825" i="1"/>
  <c r="R659" i="1"/>
  <c r="M659" i="1"/>
  <c r="N659" i="1"/>
  <c r="M757" i="1"/>
  <c r="R757" i="1"/>
  <c r="N757" i="1"/>
  <c r="P757" i="1" s="1"/>
  <c r="M924" i="1"/>
  <c r="R924" i="1"/>
  <c r="N924" i="1"/>
  <c r="P924" i="1" s="1"/>
  <c r="N1995" i="1"/>
  <c r="P1995" i="1" s="1"/>
  <c r="M1995" i="1"/>
  <c r="R1995" i="1"/>
  <c r="N2111" i="1"/>
  <c r="M2111" i="1"/>
  <c r="R2111" i="1"/>
  <c r="N2015" i="1"/>
  <c r="R2015" i="1"/>
  <c r="M2015" i="1"/>
  <c r="M1404" i="1"/>
  <c r="N1404" i="1"/>
  <c r="O1404" i="1" s="1"/>
  <c r="R1404" i="1"/>
  <c r="M866" i="1"/>
  <c r="R866" i="1"/>
  <c r="N866" i="1"/>
  <c r="P866" i="1" s="1"/>
  <c r="R2107" i="1"/>
  <c r="N2107" i="1"/>
  <c r="M2107" i="1"/>
  <c r="R1824" i="1"/>
  <c r="M1824" i="1"/>
  <c r="N1824" i="1"/>
  <c r="P1824" i="1" s="1"/>
  <c r="R1071" i="1"/>
  <c r="N1071" i="1"/>
  <c r="P1071" i="1" s="1"/>
  <c r="M1071" i="1"/>
  <c r="R2367" i="1"/>
  <c r="M2367" i="1"/>
  <c r="N2367" i="1"/>
  <c r="P2367" i="1" s="1"/>
  <c r="R1827" i="1"/>
  <c r="M1827" i="1"/>
  <c r="N1827" i="1"/>
  <c r="P1827" i="1" s="1"/>
  <c r="R1627" i="1"/>
  <c r="N1627" i="1"/>
  <c r="O1627" i="1" s="1"/>
  <c r="M2131" i="1"/>
  <c r="R2131" i="1"/>
  <c r="N631" i="1"/>
  <c r="P631" i="1" s="1"/>
  <c r="R631" i="1"/>
  <c r="M758" i="1"/>
  <c r="R758" i="1"/>
  <c r="M467" i="1"/>
  <c r="R467" i="1"/>
  <c r="N467" i="1"/>
  <c r="R562" i="1"/>
  <c r="M562" i="1"/>
  <c r="N562" i="1"/>
  <c r="P562" i="1" s="1"/>
  <c r="N1568" i="1"/>
  <c r="R1568" i="1"/>
  <c r="M1568" i="1"/>
  <c r="R1411" i="1"/>
  <c r="N1411" i="1"/>
  <c r="M1411" i="1"/>
  <c r="R2112" i="1"/>
  <c r="M2112" i="1"/>
  <c r="N2112" i="1"/>
  <c r="P2112" i="1" s="1"/>
  <c r="R2173" i="1"/>
  <c r="M2173" i="1"/>
  <c r="N2173" i="1"/>
  <c r="P2173" i="1" s="1"/>
  <c r="N1915" i="1"/>
  <c r="R1915" i="1"/>
  <c r="N2399" i="1"/>
  <c r="P2399" i="1" s="1"/>
  <c r="R2399" i="1"/>
  <c r="M632" i="1"/>
  <c r="R632" i="1"/>
  <c r="M1046" i="1"/>
  <c r="R1046" i="1"/>
  <c r="N993" i="1"/>
  <c r="R993" i="1"/>
  <c r="N1309" i="1"/>
  <c r="R1309" i="1"/>
  <c r="M1309" i="1"/>
  <c r="N2033" i="1"/>
  <c r="N2081" i="1"/>
  <c r="M1262" i="1"/>
  <c r="M1320" i="1"/>
  <c r="M974" i="1"/>
  <c r="AB1607" i="1"/>
  <c r="AC1607" i="1" s="1"/>
  <c r="AA1607" i="1"/>
  <c r="AF1607" i="1"/>
  <c r="AA1699" i="1"/>
  <c r="AB1699" i="1"/>
  <c r="AF1699" i="1"/>
  <c r="AA1516" i="1"/>
  <c r="AB1516" i="1"/>
  <c r="AF1516" i="1"/>
  <c r="AA1328" i="1"/>
  <c r="AB1328" i="1"/>
  <c r="AC1328" i="1" s="1"/>
  <c r="AF1328" i="1"/>
  <c r="AA2066" i="1"/>
  <c r="AB2066" i="1"/>
  <c r="AF2066" i="1"/>
  <c r="R2182" i="1"/>
  <c r="M2182" i="1"/>
  <c r="N2182" i="1"/>
  <c r="P2182" i="1" s="1"/>
  <c r="AB1543" i="1"/>
  <c r="AC1543" i="1" s="1"/>
  <c r="AA1543" i="1"/>
  <c r="AF1543" i="1"/>
  <c r="AA1542" i="1"/>
  <c r="AB1542" i="1"/>
  <c r="AF1542" i="1"/>
  <c r="AB2110" i="1"/>
  <c r="AD2110" i="1" s="1"/>
  <c r="AF2110" i="1"/>
  <c r="AA2110" i="1"/>
  <c r="AB1219" i="1"/>
  <c r="AC1219" i="1" s="1"/>
  <c r="AA1219" i="1"/>
  <c r="AF1219" i="1"/>
  <c r="AA1301" i="1"/>
  <c r="AB1301" i="1"/>
  <c r="AF1301" i="1"/>
  <c r="AA1437" i="1"/>
  <c r="AB1437" i="1"/>
  <c r="AC1437" i="1" s="1"/>
  <c r="AF1437" i="1"/>
  <c r="AA2211" i="1"/>
  <c r="AB2211" i="1"/>
  <c r="AF2211" i="1"/>
  <c r="AB928" i="1"/>
  <c r="AD928" i="1" s="1"/>
  <c r="AA928" i="1"/>
  <c r="AF928" i="1"/>
  <c r="AA1434" i="1"/>
  <c r="AB1434" i="1"/>
  <c r="AC1434" i="1" s="1"/>
  <c r="AF1434" i="1"/>
  <c r="AB1656" i="1"/>
  <c r="AA1656" i="1"/>
  <c r="AF1656" i="1"/>
  <c r="AA473" i="1"/>
  <c r="AB473" i="1"/>
  <c r="AF473" i="1"/>
  <c r="AA1026" i="1"/>
  <c r="AB1026" i="1"/>
  <c r="AF1026" i="1"/>
  <c r="AB1701" i="1"/>
  <c r="AD1701" i="1" s="1"/>
  <c r="AF1701" i="1"/>
  <c r="AA1701" i="1"/>
  <c r="AA2259" i="1"/>
  <c r="AB2259" i="1"/>
  <c r="AD2259" i="1" s="1"/>
  <c r="AF2259" i="1"/>
  <c r="AF1098" i="1"/>
  <c r="AB1098" i="1"/>
  <c r="AA1098" i="1"/>
  <c r="R2373" i="1"/>
  <c r="N2373" i="1"/>
  <c r="M2373" i="1"/>
  <c r="AB1539" i="1"/>
  <c r="AA1539" i="1"/>
  <c r="AF1539" i="1"/>
  <c r="AA1298" i="1"/>
  <c r="AB1298" i="1"/>
  <c r="AC1298" i="1" s="1"/>
  <c r="AF1298" i="1"/>
  <c r="R1048" i="1"/>
  <c r="N1048" i="1"/>
  <c r="M1048" i="1"/>
  <c r="AB1575" i="1"/>
  <c r="AC1575" i="1" s="1"/>
  <c r="AF1575" i="1"/>
  <c r="AA1575" i="1"/>
  <c r="AF1384" i="1"/>
  <c r="AB1384" i="1"/>
  <c r="AC1384" i="1" s="1"/>
  <c r="AA1384" i="1"/>
  <c r="AB2382" i="1"/>
  <c r="AD2382" i="1" s="1"/>
  <c r="AF2382" i="1"/>
  <c r="AA2382" i="1"/>
  <c r="AF2225" i="1"/>
  <c r="AA2225" i="1"/>
  <c r="AB2225" i="1"/>
  <c r="AD2225" i="1" s="1"/>
  <c r="AA1828" i="1"/>
  <c r="AB1828" i="1"/>
  <c r="AF1828" i="1"/>
  <c r="AB1563" i="1"/>
  <c r="AA1563" i="1"/>
  <c r="AF1563" i="1"/>
  <c r="AA2112" i="1"/>
  <c r="AB2112" i="1"/>
  <c r="AF2112" i="1"/>
  <c r="AB2326" i="1"/>
  <c r="AD2326" i="1" s="1"/>
  <c r="AA2326" i="1"/>
  <c r="AF2326" i="1"/>
  <c r="AA675" i="1"/>
  <c r="AB675" i="1"/>
  <c r="AF675" i="1"/>
  <c r="AF1164" i="1"/>
  <c r="AB1164" i="1"/>
  <c r="AD1164" i="1" s="1"/>
  <c r="AA1164" i="1"/>
  <c r="AA694" i="1"/>
  <c r="AF694" i="1"/>
  <c r="AB694" i="1"/>
  <c r="AB1657" i="1"/>
  <c r="AC1657" i="1" s="1"/>
  <c r="AA1657" i="1"/>
  <c r="AF1657" i="1"/>
  <c r="AF2063" i="1"/>
  <c r="AA2063" i="1"/>
  <c r="AB2063" i="1"/>
  <c r="AD2063" i="1" s="1"/>
  <c r="AA2097" i="1"/>
  <c r="AB2097" i="1"/>
  <c r="AD2097" i="1" s="1"/>
  <c r="AF2097" i="1"/>
  <c r="AB1933" i="1"/>
  <c r="AD1933" i="1" s="1"/>
  <c r="AF1933" i="1"/>
  <c r="AA1933" i="1"/>
  <c r="AB2363" i="1"/>
  <c r="AD2363" i="1" s="1"/>
  <c r="AF2363" i="1"/>
  <c r="AA2363" i="1"/>
  <c r="AA2433" i="1"/>
  <c r="AB2433" i="1"/>
  <c r="AF2433" i="1"/>
  <c r="AA2209" i="1"/>
  <c r="AB2209" i="1"/>
  <c r="AD2209" i="1" s="1"/>
  <c r="AF2209" i="1"/>
  <c r="AA660" i="1"/>
  <c r="AB660" i="1"/>
  <c r="AF660" i="1"/>
  <c r="AA1606" i="1"/>
  <c r="AB1606" i="1"/>
  <c r="AF1606" i="1"/>
  <c r="AA1189" i="1"/>
  <c r="AB1189" i="1"/>
  <c r="AF1189" i="1"/>
  <c r="AF1547" i="1"/>
  <c r="AA1547" i="1"/>
  <c r="AB1547" i="1"/>
  <c r="AA1125" i="1"/>
  <c r="AB1125" i="1"/>
  <c r="AD1125" i="1" s="1"/>
  <c r="AF1125" i="1"/>
  <c r="AF1465" i="1"/>
  <c r="AB1465" i="1"/>
  <c r="AA1465" i="1"/>
  <c r="AA1847" i="1"/>
  <c r="AB1847" i="1"/>
  <c r="AF1847" i="1"/>
  <c r="AB1797" i="1"/>
  <c r="AD1797" i="1" s="1"/>
  <c r="AF1797" i="1"/>
  <c r="AA1797" i="1"/>
  <c r="AA764" i="1"/>
  <c r="AB764" i="1"/>
  <c r="AF764" i="1"/>
  <c r="AA2059" i="1"/>
  <c r="AB2059" i="1"/>
  <c r="AD2059" i="1" s="1"/>
  <c r="AF2059" i="1"/>
  <c r="AF603" i="1"/>
  <c r="AA603" i="1"/>
  <c r="AB603" i="1"/>
  <c r="AD603" i="1" s="1"/>
  <c r="AA1092" i="1"/>
  <c r="AB1092" i="1"/>
  <c r="AF1092" i="1"/>
  <c r="AB598" i="1"/>
  <c r="AD598" i="1" s="1"/>
  <c r="AF598" i="1"/>
  <c r="AA598" i="1"/>
  <c r="AA2409" i="1"/>
  <c r="AB2409" i="1"/>
  <c r="AF2409" i="1"/>
  <c r="AA897" i="1"/>
  <c r="AB897" i="1"/>
  <c r="AD897" i="1" s="1"/>
  <c r="AF897" i="1"/>
  <c r="AA1473" i="1"/>
  <c r="AF1473" i="1"/>
  <c r="AB1473" i="1"/>
  <c r="AB912" i="1"/>
  <c r="AD912" i="1" s="1"/>
  <c r="AA912" i="1"/>
  <c r="AF912" i="1"/>
  <c r="AA826" i="1"/>
  <c r="AB826" i="1"/>
  <c r="AF826" i="1"/>
  <c r="AB789" i="1"/>
  <c r="AD789" i="1" s="1"/>
  <c r="AA789" i="1"/>
  <c r="AF789" i="1"/>
  <c r="R2090" i="1"/>
  <c r="M2090" i="1"/>
  <c r="N2090" i="1"/>
  <c r="R1308" i="1"/>
  <c r="M1308" i="1"/>
  <c r="N1308" i="1"/>
  <c r="O1308" i="1" s="1"/>
  <c r="M767" i="1"/>
  <c r="R767" i="1"/>
  <c r="N767" i="1"/>
  <c r="R1740" i="1"/>
  <c r="M1740" i="1"/>
  <c r="N1740" i="1"/>
  <c r="P1740" i="1" s="1"/>
  <c r="R943" i="1"/>
  <c r="M943" i="1"/>
  <c r="N943" i="1"/>
  <c r="P943" i="1" s="1"/>
  <c r="R794" i="1"/>
  <c r="N794" i="1"/>
  <c r="M794" i="1"/>
  <c r="M2433" i="1"/>
  <c r="N2433" i="1"/>
  <c r="R2433" i="1"/>
  <c r="M2197" i="1"/>
  <c r="N2197" i="1"/>
  <c r="P2197" i="1" s="1"/>
  <c r="R2197" i="1"/>
  <c r="N1519" i="1"/>
  <c r="O1519" i="1" s="1"/>
  <c r="R1519" i="1"/>
  <c r="M1519" i="1"/>
  <c r="R491" i="1"/>
  <c r="M491" i="1"/>
  <c r="N491" i="1"/>
  <c r="P491" i="1" s="1"/>
  <c r="R1358" i="1"/>
  <c r="M1358" i="1"/>
  <c r="N1358" i="1"/>
  <c r="O1358" i="1" s="1"/>
  <c r="R894" i="1"/>
  <c r="M894" i="1"/>
  <c r="N894" i="1"/>
  <c r="P894" i="1" s="1"/>
  <c r="R2077" i="1"/>
  <c r="M2077" i="1"/>
  <c r="N2077" i="1"/>
  <c r="M1295" i="1"/>
  <c r="R1295" i="1"/>
  <c r="N1295" i="1"/>
  <c r="O1295" i="1" s="1"/>
  <c r="M2392" i="1"/>
  <c r="R2392" i="1"/>
  <c r="N2392" i="1"/>
  <c r="M1323" i="1"/>
  <c r="R1323" i="1"/>
  <c r="N1323" i="1"/>
  <c r="O1323" i="1" s="1"/>
  <c r="M887" i="1"/>
  <c r="N887" i="1"/>
  <c r="P887" i="1" s="1"/>
  <c r="R887" i="1"/>
  <c r="R1947" i="1"/>
  <c r="M1947" i="1"/>
  <c r="N1947" i="1"/>
  <c r="N1087" i="1"/>
  <c r="P1087" i="1" s="1"/>
  <c r="M1087" i="1"/>
  <c r="R2238" i="1"/>
  <c r="M2238" i="1"/>
  <c r="N2238" i="1"/>
  <c r="R1151" i="1"/>
  <c r="N1151" i="1"/>
  <c r="M1151" i="1"/>
  <c r="R1585" i="1"/>
  <c r="N1585" i="1"/>
  <c r="O1585" i="1" s="1"/>
  <c r="M1585" i="1"/>
  <c r="M1870" i="1"/>
  <c r="N1870" i="1"/>
  <c r="P1870" i="1" s="1"/>
  <c r="R1870" i="1"/>
  <c r="R1054" i="1"/>
  <c r="N1054" i="1"/>
  <c r="P1054" i="1" s="1"/>
  <c r="M1054" i="1"/>
  <c r="R1960" i="1"/>
  <c r="M1960" i="1"/>
  <c r="N1960" i="1"/>
  <c r="M1116" i="1"/>
  <c r="R1116" i="1"/>
  <c r="N1116" i="1"/>
  <c r="P1116" i="1" s="1"/>
  <c r="R728" i="1"/>
  <c r="N728" i="1"/>
  <c r="P728" i="1" s="1"/>
  <c r="M728" i="1"/>
  <c r="R1326" i="1"/>
  <c r="M1326" i="1"/>
  <c r="N1326" i="1"/>
  <c r="R1716" i="1"/>
  <c r="M1716" i="1"/>
  <c r="N1716" i="1"/>
  <c r="P1716" i="1" s="1"/>
  <c r="N476" i="1"/>
  <c r="P476" i="1" s="1"/>
  <c r="M476" i="1"/>
  <c r="R476" i="1"/>
  <c r="N515" i="1"/>
  <c r="P515" i="1" s="1"/>
  <c r="R515" i="1"/>
  <c r="R1687" i="1"/>
  <c r="N1687" i="1"/>
  <c r="M1687" i="1"/>
  <c r="R450" i="1"/>
  <c r="M450" i="1"/>
  <c r="N450" i="1"/>
  <c r="M468" i="1"/>
  <c r="N468" i="1"/>
  <c r="P468" i="1" s="1"/>
  <c r="R468" i="1"/>
  <c r="N1775" i="1"/>
  <c r="M1775" i="1"/>
  <c r="R1775" i="1"/>
  <c r="N1266" i="1"/>
  <c r="O1266" i="1" s="1"/>
  <c r="R1266" i="1"/>
  <c r="M1266" i="1"/>
  <c r="M1934" i="1"/>
  <c r="N1934" i="1"/>
  <c r="P1934" i="1" s="1"/>
  <c r="R1934" i="1"/>
  <c r="N2066" i="1"/>
  <c r="M2066" i="1"/>
  <c r="R2066" i="1"/>
  <c r="R1634" i="1"/>
  <c r="N1634" i="1"/>
  <c r="O1634" i="1" s="1"/>
  <c r="M1634" i="1"/>
  <c r="R2414" i="1"/>
  <c r="M2414" i="1"/>
  <c r="N2414" i="1"/>
  <c r="P2414" i="1" s="1"/>
  <c r="M2396" i="1"/>
  <c r="R2396" i="1"/>
  <c r="N2396" i="1"/>
  <c r="P2396" i="1" s="1"/>
  <c r="R1650" i="1"/>
  <c r="M1650" i="1"/>
  <c r="N1650" i="1"/>
  <c r="O1650" i="1" s="1"/>
  <c r="R1214" i="1"/>
  <c r="M1214" i="1"/>
  <c r="N1214" i="1"/>
  <c r="O1214" i="1" s="1"/>
  <c r="N1883" i="1"/>
  <c r="R1883" i="1"/>
  <c r="M1883" i="1"/>
  <c r="R2328" i="1"/>
  <c r="M2328" i="1"/>
  <c r="N2328" i="1"/>
  <c r="P2328" i="1" s="1"/>
  <c r="R983" i="1"/>
  <c r="M983" i="1"/>
  <c r="N983" i="1"/>
  <c r="M1195" i="1"/>
  <c r="N1195" i="1"/>
  <c r="O1195" i="1" s="1"/>
  <c r="R1195" i="1"/>
  <c r="M1373" i="1"/>
  <c r="P1373" i="1" s="1"/>
  <c r="M1901" i="1"/>
  <c r="O1901" i="1" s="1"/>
  <c r="M993" i="1"/>
  <c r="M542" i="1"/>
  <c r="O542" i="1" s="1"/>
  <c r="N974" i="1"/>
  <c r="P974" i="1" s="1"/>
  <c r="M1867" i="1"/>
  <c r="O1867" i="1" s="1"/>
  <c r="N587" i="1"/>
  <c r="P587" i="1" s="1"/>
  <c r="N2131" i="1"/>
  <c r="P2131" i="1" s="1"/>
  <c r="N743" i="1"/>
  <c r="P743" i="1" s="1"/>
  <c r="R743" i="1"/>
  <c r="M743" i="1"/>
  <c r="R1901" i="1"/>
  <c r="N2061" i="1"/>
  <c r="O2061" i="1" s="1"/>
  <c r="R542" i="1"/>
  <c r="R1867" i="1"/>
  <c r="R587" i="1"/>
  <c r="N1500" i="1"/>
  <c r="O1500" i="1" s="1"/>
  <c r="M1500" i="1"/>
  <c r="R1373" i="1"/>
  <c r="M753" i="1"/>
  <c r="O753" i="1" s="1"/>
  <c r="R2061" i="1"/>
  <c r="N1046" i="1"/>
  <c r="P1046" i="1" s="1"/>
  <c r="M1193" i="1"/>
  <c r="R753" i="1"/>
  <c r="N2318" i="1"/>
  <c r="M1896" i="1"/>
  <c r="N1896" i="1"/>
  <c r="P1896" i="1" s="1"/>
  <c r="M713" i="1"/>
  <c r="M953" i="1"/>
  <c r="N1193" i="1"/>
  <c r="O1193" i="1" s="1"/>
  <c r="N957" i="1"/>
  <c r="O957" i="1" s="1"/>
  <c r="R1833" i="1"/>
  <c r="N1881" i="1"/>
  <c r="P1881" i="1" s="1"/>
  <c r="M816" i="1"/>
  <c r="R2318" i="1"/>
  <c r="R1087" i="1"/>
  <c r="R2054" i="1"/>
  <c r="N2054" i="1"/>
  <c r="M2054" i="1"/>
  <c r="N713" i="1"/>
  <c r="N953" i="1"/>
  <c r="P953" i="1" s="1"/>
  <c r="R957" i="1"/>
  <c r="N1833" i="1"/>
  <c r="O1833" i="1" s="1"/>
  <c r="M1881" i="1"/>
  <c r="R1896" i="1"/>
  <c r="M1915" i="1"/>
  <c r="N2053" i="1"/>
  <c r="M2053" i="1"/>
  <c r="R2053" i="1"/>
  <c r="M2261" i="1"/>
  <c r="M573" i="1"/>
  <c r="O573" i="1" s="1"/>
  <c r="N758" i="1"/>
  <c r="M1478" i="1"/>
  <c r="N632" i="1"/>
  <c r="N2261" i="1"/>
  <c r="N1478" i="1"/>
  <c r="M1627" i="1"/>
  <c r="M2399" i="1"/>
  <c r="AA567" i="1"/>
  <c r="AF567" i="1"/>
  <c r="AB567" i="1"/>
  <c r="R1354" i="1"/>
  <c r="M1354" i="1"/>
  <c r="N1354" i="1"/>
  <c r="M533" i="1"/>
  <c r="N773" i="1"/>
  <c r="P773" i="1" s="1"/>
  <c r="N533" i="1"/>
  <c r="M773" i="1"/>
  <c r="R573" i="1"/>
  <c r="N1173" i="1"/>
  <c r="P1173" i="1" s="1"/>
  <c r="N1701" i="1"/>
  <c r="P1701" i="1" s="1"/>
  <c r="M643" i="1"/>
  <c r="M631" i="1"/>
  <c r="R2120" i="1"/>
  <c r="M2120" i="1"/>
  <c r="N2120" i="1"/>
  <c r="AA2087" i="1"/>
  <c r="AB2087" i="1"/>
  <c r="AF2087" i="1"/>
  <c r="AB1407" i="1"/>
  <c r="AC1407" i="1" s="1"/>
  <c r="AA1407" i="1"/>
  <c r="AF1407" i="1"/>
  <c r="AA1879" i="1"/>
  <c r="AB1879" i="1"/>
  <c r="AD1879" i="1" s="1"/>
  <c r="AF1879" i="1"/>
  <c r="AA893" i="1"/>
  <c r="AB893" i="1"/>
  <c r="AF893" i="1"/>
  <c r="AA1889" i="1"/>
  <c r="AB1889" i="1"/>
  <c r="AD1889" i="1" s="1"/>
  <c r="AF1889" i="1"/>
  <c r="AA2126" i="1"/>
  <c r="AB2126" i="1"/>
  <c r="AD2126" i="1" s="1"/>
  <c r="AF2126" i="1"/>
  <c r="AA2106" i="1"/>
  <c r="AB2106" i="1"/>
  <c r="AD2106" i="1" s="1"/>
  <c r="AF2106" i="1"/>
  <c r="AA1996" i="1"/>
  <c r="AB1996" i="1"/>
  <c r="AD1996" i="1" s="1"/>
  <c r="AF1996" i="1"/>
  <c r="AA692" i="1"/>
  <c r="AF692" i="1"/>
  <c r="AB692" i="1"/>
  <c r="AA1386" i="1"/>
  <c r="AB1386" i="1"/>
  <c r="AF1386" i="1"/>
  <c r="R1285" i="1"/>
  <c r="N1285" i="1"/>
  <c r="O1285" i="1" s="1"/>
  <c r="M1285" i="1"/>
  <c r="AB1643" i="1"/>
  <c r="AA1643" i="1"/>
  <c r="AF1643" i="1"/>
  <c r="AB999" i="1"/>
  <c r="AF999" i="1"/>
  <c r="AA999" i="1"/>
  <c r="AA1711" i="1"/>
  <c r="AB1711" i="1"/>
  <c r="AD1711" i="1" s="1"/>
  <c r="AF1711" i="1"/>
  <c r="AB1898" i="1"/>
  <c r="AD1898" i="1" s="1"/>
  <c r="AF1898" i="1"/>
  <c r="AA1898" i="1"/>
  <c r="AA1916" i="1"/>
  <c r="AB1916" i="1"/>
  <c r="AD1916" i="1" s="1"/>
  <c r="AF1916" i="1"/>
  <c r="R2306" i="1"/>
  <c r="M2306" i="1"/>
  <c r="N2306" i="1"/>
  <c r="AB707" i="1"/>
  <c r="AD707" i="1" s="1"/>
  <c r="AA707" i="1"/>
  <c r="AF707" i="1"/>
  <c r="AB2149" i="1"/>
  <c r="AD2149" i="1" s="1"/>
  <c r="AA2149" i="1"/>
  <c r="AF2149" i="1"/>
  <c r="AB1387" i="1"/>
  <c r="AA1387" i="1"/>
  <c r="AF1387" i="1"/>
  <c r="AA1397" i="1"/>
  <c r="AB1397" i="1"/>
  <c r="AF1397" i="1"/>
  <c r="AA822" i="1"/>
  <c r="AB822" i="1"/>
  <c r="AD822" i="1" s="1"/>
  <c r="AF822" i="1"/>
  <c r="AA1060" i="1"/>
  <c r="AB1060" i="1"/>
  <c r="AD1060" i="1" s="1"/>
  <c r="AF1060" i="1"/>
  <c r="AA2193" i="1"/>
  <c r="AB2193" i="1"/>
  <c r="AD2193" i="1" s="1"/>
  <c r="AF2193" i="1"/>
  <c r="AA2004" i="1"/>
  <c r="AB2004" i="1"/>
  <c r="AD2004" i="1" s="1"/>
  <c r="AF2004" i="1"/>
  <c r="AB451" i="1"/>
  <c r="AD451" i="1" s="1"/>
  <c r="AA451" i="1"/>
  <c r="AF451" i="1"/>
  <c r="AA846" i="1"/>
  <c r="AB846" i="1"/>
  <c r="AD846" i="1" s="1"/>
  <c r="AF846" i="1"/>
  <c r="AB2192" i="1"/>
  <c r="AD2192" i="1" s="1"/>
  <c r="AF2192" i="1"/>
  <c r="AA2192" i="1"/>
  <c r="AA1373" i="1"/>
  <c r="AB1373" i="1"/>
  <c r="AF1373" i="1"/>
  <c r="AA1808" i="1"/>
  <c r="AB1808" i="1"/>
  <c r="AD1808" i="1" s="1"/>
  <c r="AF1808" i="1"/>
  <c r="AB2301" i="1"/>
  <c r="AD2301" i="1" s="1"/>
  <c r="AA2301" i="1"/>
  <c r="AF2301" i="1"/>
  <c r="AA2100" i="1"/>
  <c r="AB2100" i="1"/>
  <c r="AD2100" i="1" s="1"/>
  <c r="AF2100" i="1"/>
  <c r="AA463" i="1"/>
  <c r="AB463" i="1"/>
  <c r="AF463" i="1"/>
  <c r="AA878" i="1"/>
  <c r="AB878" i="1"/>
  <c r="AF878" i="1"/>
  <c r="AA2309" i="1"/>
  <c r="AB2309" i="1"/>
  <c r="AD2309" i="1" s="1"/>
  <c r="AF2309" i="1"/>
  <c r="AA1400" i="1"/>
  <c r="AB1400" i="1"/>
  <c r="AF1400" i="1"/>
  <c r="AB1840" i="1"/>
  <c r="AD1840" i="1" s="1"/>
  <c r="AA1840" i="1"/>
  <c r="AF1840" i="1"/>
  <c r="AA2337" i="1"/>
  <c r="AF2337" i="1"/>
  <c r="AB2337" i="1"/>
  <c r="AD2337" i="1" s="1"/>
  <c r="AF2124" i="1"/>
  <c r="AB2124" i="1"/>
  <c r="AD2124" i="1" s="1"/>
  <c r="AA499" i="1"/>
  <c r="AB499" i="1"/>
  <c r="AD499" i="1" s="1"/>
  <c r="AF499" i="1"/>
  <c r="AB932" i="1"/>
  <c r="AA932" i="1"/>
  <c r="AF932" i="1"/>
  <c r="AA2426" i="1"/>
  <c r="AB2426" i="1"/>
  <c r="AD2426" i="1" s="1"/>
  <c r="AF2426" i="1"/>
  <c r="AA1458" i="1"/>
  <c r="AB1458" i="1"/>
  <c r="AC1458" i="1" s="1"/>
  <c r="AF1458" i="1"/>
  <c r="R836" i="1"/>
  <c r="M836" i="1"/>
  <c r="O836" i="1" s="1"/>
  <c r="AB744" i="1"/>
  <c r="AD744" i="1" s="1"/>
  <c r="AA744" i="1"/>
  <c r="AF744" i="1"/>
  <c r="AB1779" i="1"/>
  <c r="AD1779" i="1" s="1"/>
  <c r="AF1779" i="1"/>
  <c r="AA1779" i="1"/>
  <c r="AA2131" i="1"/>
  <c r="AB2131" i="1"/>
  <c r="AD2131" i="1" s="1"/>
  <c r="AF2131" i="1"/>
  <c r="AB2418" i="1"/>
  <c r="AF2418" i="1"/>
  <c r="AA2418" i="1"/>
  <c r="AB2249" i="1"/>
  <c r="AD2249" i="1" s="1"/>
  <c r="AF2249" i="1"/>
  <c r="AA2249" i="1"/>
  <c r="R1703" i="1"/>
  <c r="N1703" i="1"/>
  <c r="M1703" i="1"/>
  <c r="AB864" i="1"/>
  <c r="AD864" i="1" s="1"/>
  <c r="AA864" i="1"/>
  <c r="AF864" i="1"/>
  <c r="AB1827" i="1"/>
  <c r="AD1827" i="1" s="1"/>
  <c r="AA1827" i="1"/>
  <c r="AF1827" i="1"/>
  <c r="AA2167" i="1"/>
  <c r="AB2167" i="1"/>
  <c r="AD2167" i="1" s="1"/>
  <c r="AF2167" i="1"/>
  <c r="AA665" i="1"/>
  <c r="AF665" i="1"/>
  <c r="AB665" i="1"/>
  <c r="AB1877" i="1"/>
  <c r="AD1877" i="1" s="1"/>
  <c r="AF1877" i="1"/>
  <c r="AA1877" i="1"/>
  <c r="AA858" i="1"/>
  <c r="AB858" i="1"/>
  <c r="AF858" i="1"/>
  <c r="AA774" i="1"/>
  <c r="AB774" i="1"/>
  <c r="AF774" i="1"/>
  <c r="AA584" i="1"/>
  <c r="AB584" i="1"/>
  <c r="AD584" i="1" s="1"/>
  <c r="AF584" i="1"/>
  <c r="AB1504" i="1"/>
  <c r="AC1504" i="1" s="1"/>
  <c r="AF1504" i="1"/>
  <c r="AA1504" i="1"/>
  <c r="AA1481" i="1"/>
  <c r="AB1481" i="1"/>
  <c r="AF1481" i="1"/>
  <c r="AA1147" i="1"/>
  <c r="AB1147" i="1"/>
  <c r="AF1147" i="1"/>
  <c r="AB1419" i="1"/>
  <c r="AC1419" i="1" s="1"/>
  <c r="AA1419" i="1"/>
  <c r="AF1419" i="1"/>
  <c r="AF1693" i="1"/>
  <c r="AA1693" i="1"/>
  <c r="AB1693" i="1"/>
  <c r="AA1968" i="1"/>
  <c r="AB1968" i="1"/>
  <c r="AF1968" i="1"/>
  <c r="AA2099" i="1"/>
  <c r="AB2099" i="1"/>
  <c r="AD2099" i="1" s="1"/>
  <c r="AF2099" i="1"/>
  <c r="AA2074" i="1"/>
  <c r="AB2074" i="1"/>
  <c r="AD2074" i="1" s="1"/>
  <c r="AF2074" i="1"/>
  <c r="AA2145" i="1"/>
  <c r="AB2145" i="1"/>
  <c r="AF2145" i="1"/>
  <c r="AA531" i="1"/>
  <c r="AB531" i="1"/>
  <c r="AD531" i="1" s="1"/>
  <c r="AF531" i="1"/>
  <c r="AA805" i="1"/>
  <c r="AB805" i="1"/>
  <c r="AF805" i="1"/>
  <c r="AA1008" i="1"/>
  <c r="AB1008" i="1"/>
  <c r="AD1008" i="1" s="1"/>
  <c r="AF1008" i="1"/>
  <c r="AA1127" i="1"/>
  <c r="AF1127" i="1"/>
  <c r="AA514" i="1"/>
  <c r="AB514" i="1"/>
  <c r="AF514" i="1"/>
  <c r="AB1239" i="1"/>
  <c r="AC1239" i="1" s="1"/>
  <c r="AF1239" i="1"/>
  <c r="AA1239" i="1"/>
  <c r="AF1513" i="1"/>
  <c r="AA1513" i="1"/>
  <c r="AB1513" i="1"/>
  <c r="AF1788" i="1"/>
  <c r="AA1788" i="1"/>
  <c r="AB1788" i="1"/>
  <c r="AA1895" i="1"/>
  <c r="AF1895" i="1"/>
  <c r="AB1895" i="1"/>
  <c r="AD1895" i="1" s="1"/>
  <c r="AB1738" i="1"/>
  <c r="AD1738" i="1" s="1"/>
  <c r="AF1738" i="1"/>
  <c r="AA1738" i="1"/>
  <c r="AA1857" i="1"/>
  <c r="AF1857" i="1"/>
  <c r="AB1857" i="1"/>
  <c r="AD1857" i="1" s="1"/>
  <c r="AB1515" i="1"/>
  <c r="AC1515" i="1" s="1"/>
  <c r="AA1515" i="1"/>
  <c r="AF1515" i="1"/>
  <c r="AB1789" i="1"/>
  <c r="AD1789" i="1" s="1"/>
  <c r="AF1789" i="1"/>
  <c r="AA1789" i="1"/>
  <c r="AB2064" i="1"/>
  <c r="AD2064" i="1" s="1"/>
  <c r="AF2064" i="1"/>
  <c r="AA2064" i="1"/>
  <c r="AF2207" i="1"/>
  <c r="AA2207" i="1"/>
  <c r="AB2207" i="1"/>
  <c r="AD2207" i="1" s="1"/>
  <c r="AA2230" i="1"/>
  <c r="AF2230" i="1"/>
  <c r="AB2230" i="1"/>
  <c r="AD2230" i="1" s="1"/>
  <c r="AF2253" i="1"/>
  <c r="AA2253" i="1"/>
  <c r="AB2253" i="1"/>
  <c r="AA1791" i="1"/>
  <c r="AB1791" i="1"/>
  <c r="AD1791" i="1" s="1"/>
  <c r="AF1791" i="1"/>
  <c r="AA2065" i="1"/>
  <c r="AF2065" i="1"/>
  <c r="AB2065" i="1"/>
  <c r="AD2065" i="1" s="1"/>
  <c r="AA2340" i="1"/>
  <c r="AB2340" i="1"/>
  <c r="AF2340" i="1"/>
  <c r="AA504" i="1"/>
  <c r="AB504" i="1"/>
  <c r="AD504" i="1" s="1"/>
  <c r="AB623" i="1"/>
  <c r="AF623" i="1"/>
  <c r="AA623" i="1"/>
  <c r="AA1186" i="1"/>
  <c r="AB1186" i="1"/>
  <c r="AC1186" i="1" s="1"/>
  <c r="AF1186" i="1"/>
  <c r="AA771" i="1"/>
  <c r="AB771" i="1"/>
  <c r="AD771" i="1" s="1"/>
  <c r="AF771" i="1"/>
  <c r="AA1045" i="1"/>
  <c r="AB1045" i="1"/>
  <c r="AF1045" i="1"/>
  <c r="AA1272" i="1"/>
  <c r="AF1272" i="1"/>
  <c r="AB1272" i="1"/>
  <c r="AC1272" i="1" s="1"/>
  <c r="AF1391" i="1"/>
  <c r="AB1391" i="1"/>
  <c r="AA1391" i="1"/>
  <c r="AA802" i="1"/>
  <c r="AB802" i="1"/>
  <c r="AD802" i="1" s="1"/>
  <c r="AF802" i="1"/>
  <c r="AA657" i="1"/>
  <c r="AB657" i="1"/>
  <c r="AF657" i="1"/>
  <c r="AA1047" i="1"/>
  <c r="AB1047" i="1"/>
  <c r="AD1047" i="1" s="1"/>
  <c r="AF1047" i="1"/>
  <c r="AF1321" i="1"/>
  <c r="AA1321" i="1"/>
  <c r="AB1321" i="1"/>
  <c r="AB1572" i="1"/>
  <c r="AF1572" i="1"/>
  <c r="AA1572" i="1"/>
  <c r="AA1691" i="1"/>
  <c r="AB1691" i="1"/>
  <c r="AF1691" i="1"/>
  <c r="AA1402" i="1"/>
  <c r="AB1402" i="1"/>
  <c r="AC1402" i="1" s="1"/>
  <c r="AF1402" i="1"/>
  <c r="AA1533" i="1"/>
  <c r="AB1533" i="1"/>
  <c r="AC1533" i="1" s="1"/>
  <c r="AF1533" i="1"/>
  <c r="AB1038" i="1"/>
  <c r="AD1038" i="1" s="1"/>
  <c r="AA1038" i="1"/>
  <c r="AF1038" i="1"/>
  <c r="AB2048" i="1"/>
  <c r="AD2048" i="1" s="1"/>
  <c r="AA2048" i="1"/>
  <c r="AF2048" i="1"/>
  <c r="AA2320" i="1"/>
  <c r="AB2320" i="1"/>
  <c r="AD2320" i="1" s="1"/>
  <c r="AF2320" i="1"/>
  <c r="AB1915" i="1"/>
  <c r="AA1915" i="1"/>
  <c r="AF1915" i="1"/>
  <c r="AB2187" i="1"/>
  <c r="AD2187" i="1" s="1"/>
  <c r="AA2187" i="1"/>
  <c r="AF2187" i="1"/>
  <c r="AA459" i="1"/>
  <c r="AB459" i="1"/>
  <c r="AD459" i="1" s="1"/>
  <c r="AF459" i="1"/>
  <c r="AA733" i="1"/>
  <c r="AB733" i="1"/>
  <c r="AD733" i="1" s="1"/>
  <c r="AF733" i="1"/>
  <c r="AA936" i="1"/>
  <c r="AB936" i="1"/>
  <c r="AD936" i="1" s="1"/>
  <c r="AF936" i="1"/>
  <c r="AF1055" i="1"/>
  <c r="AA1055" i="1"/>
  <c r="AB1055" i="1"/>
  <c r="AD1055" i="1" s="1"/>
  <c r="AB2434" i="1"/>
  <c r="AD2434" i="1" s="1"/>
  <c r="AA2434" i="1"/>
  <c r="AF2434" i="1"/>
  <c r="AA1714" i="1"/>
  <c r="AB1714" i="1"/>
  <c r="AD1714" i="1" s="1"/>
  <c r="AF1714" i="1"/>
  <c r="AF2265" i="1"/>
  <c r="AA2265" i="1"/>
  <c r="AB2265" i="1"/>
  <c r="AD2265" i="1" s="1"/>
  <c r="AA465" i="1"/>
  <c r="AB465" i="1"/>
  <c r="AF465" i="1"/>
  <c r="AB741" i="1"/>
  <c r="AA741" i="1"/>
  <c r="AF741" i="1"/>
  <c r="AA573" i="1"/>
  <c r="AB573" i="1"/>
  <c r="AD573" i="1" s="1"/>
  <c r="AF573" i="1"/>
  <c r="AA1329" i="1"/>
  <c r="AB1329" i="1"/>
  <c r="AC1329" i="1" s="1"/>
  <c r="AF1329" i="1"/>
  <c r="AA1161" i="1"/>
  <c r="AF1161" i="1"/>
  <c r="AB1161" i="1"/>
  <c r="AD1161" i="1" s="1"/>
  <c r="AB768" i="1"/>
  <c r="AD768" i="1" s="1"/>
  <c r="AA768" i="1"/>
  <c r="AF768" i="1"/>
  <c r="AB1043" i="1"/>
  <c r="AA1043" i="1"/>
  <c r="AF1043" i="1"/>
  <c r="AB682" i="1"/>
  <c r="AA682" i="1"/>
  <c r="AF682" i="1"/>
  <c r="AA1593" i="1"/>
  <c r="AB1593" i="1"/>
  <c r="AF1593" i="1"/>
  <c r="AA645" i="1"/>
  <c r="AB645" i="1"/>
  <c r="AF645" i="1"/>
  <c r="R2047" i="1"/>
  <c r="M2047" i="1"/>
  <c r="N2047" i="1"/>
  <c r="M2430" i="1"/>
  <c r="R2430" i="1"/>
  <c r="N2430" i="1"/>
  <c r="P2430" i="1" s="1"/>
  <c r="R919" i="1"/>
  <c r="M919" i="1"/>
  <c r="N919" i="1"/>
  <c r="P919" i="1" s="1"/>
  <c r="R1560" i="1"/>
  <c r="M1560" i="1"/>
  <c r="P1560" i="1" s="1"/>
  <c r="R624" i="1"/>
  <c r="M624" i="1"/>
  <c r="N624" i="1"/>
  <c r="P624" i="1" s="1"/>
  <c r="R1991" i="1"/>
  <c r="N1991" i="1"/>
  <c r="P1991" i="1" s="1"/>
  <c r="M1991" i="1"/>
  <c r="R2206" i="1"/>
  <c r="N2206" i="1"/>
  <c r="P2206" i="1" s="1"/>
  <c r="M2206" i="1"/>
  <c r="R955" i="1"/>
  <c r="M955" i="1"/>
  <c r="N955" i="1"/>
  <c r="P955" i="1" s="1"/>
  <c r="R1546" i="1"/>
  <c r="M1546" i="1"/>
  <c r="N1546" i="1"/>
  <c r="O1546" i="1" s="1"/>
  <c r="R1783" i="1"/>
  <c r="N1783" i="1"/>
  <c r="M1783" i="1"/>
  <c r="M2332" i="1"/>
  <c r="N2332" i="1"/>
  <c r="P2332" i="1" s="1"/>
  <c r="R2332" i="1"/>
  <c r="N1460" i="1"/>
  <c r="P1460" i="1" s="1"/>
  <c r="R1460" i="1"/>
  <c r="R1616" i="1"/>
  <c r="N1616" i="1"/>
  <c r="O1616" i="1" s="1"/>
  <c r="M1616" i="1"/>
  <c r="N910" i="1"/>
  <c r="P910" i="1" s="1"/>
  <c r="R910" i="1"/>
  <c r="M910" i="1"/>
  <c r="R776" i="1"/>
  <c r="N776" i="1"/>
  <c r="P776" i="1" s="1"/>
  <c r="M776" i="1"/>
  <c r="R1302" i="1"/>
  <c r="M1302" i="1"/>
  <c r="N1302" i="1"/>
  <c r="O1302" i="1" s="1"/>
  <c r="N1256" i="1"/>
  <c r="O1256" i="1" s="1"/>
  <c r="R1256" i="1"/>
  <c r="M1256" i="1"/>
  <c r="R1494" i="1"/>
  <c r="M1494" i="1"/>
  <c r="N1494" i="1"/>
  <c r="N736" i="1"/>
  <c r="P736" i="1" s="1"/>
  <c r="M736" i="1"/>
  <c r="R498" i="1"/>
  <c r="N498" i="1"/>
  <c r="P498" i="1" s="1"/>
  <c r="M498" i="1"/>
  <c r="M607" i="1"/>
  <c r="R607" i="1"/>
  <c r="N607" i="1"/>
  <c r="R1165" i="1"/>
  <c r="M1165" i="1"/>
  <c r="N1165" i="1"/>
  <c r="R1455" i="1"/>
  <c r="M1455" i="1"/>
  <c r="N1455" i="1"/>
  <c r="R712" i="1"/>
  <c r="N712" i="1"/>
  <c r="P712" i="1" s="1"/>
  <c r="M712" i="1"/>
  <c r="M2281" i="1"/>
  <c r="N2281" i="1"/>
  <c r="P2281" i="1" s="1"/>
  <c r="R2281" i="1"/>
  <c r="R1057" i="1"/>
  <c r="M1057" i="1"/>
  <c r="N1057" i="1"/>
  <c r="N694" i="1"/>
  <c r="R694" i="1"/>
  <c r="M694" i="1"/>
  <c r="R1803" i="1"/>
  <c r="N1803" i="1"/>
  <c r="P1803" i="1" s="1"/>
  <c r="M1803" i="1"/>
  <c r="R962" i="1"/>
  <c r="N962" i="1"/>
  <c r="P962" i="1" s="1"/>
  <c r="M962" i="1"/>
  <c r="N1371" i="1"/>
  <c r="M1371" i="1"/>
  <c r="R1371" i="1"/>
  <c r="R464" i="1"/>
  <c r="N464" i="1"/>
  <c r="M464" i="1"/>
  <c r="R1182" i="1"/>
  <c r="M1182" i="1"/>
  <c r="N1182" i="1"/>
  <c r="O1182" i="1" s="1"/>
  <c r="R764" i="1"/>
  <c r="N764" i="1"/>
  <c r="P764" i="1" s="1"/>
  <c r="M764" i="1"/>
  <c r="R1286" i="1"/>
  <c r="M1286" i="1"/>
  <c r="N1286" i="1"/>
  <c r="O1286" i="1" s="1"/>
  <c r="N2271" i="1"/>
  <c r="M2271" i="1"/>
  <c r="R2271" i="1"/>
  <c r="R649" i="1"/>
  <c r="M649" i="1"/>
  <c r="N649" i="1"/>
  <c r="P649" i="1" s="1"/>
  <c r="R1247" i="1"/>
  <c r="N1247" i="1"/>
  <c r="O1247" i="1" s="1"/>
  <c r="M1247" i="1"/>
  <c r="R2374" i="1"/>
  <c r="M2374" i="1"/>
  <c r="N2374" i="1"/>
  <c r="P2374" i="1" s="1"/>
  <c r="R2158" i="1"/>
  <c r="M2158" i="1"/>
  <c r="N2158" i="1"/>
  <c r="R1788" i="1"/>
  <c r="M1788" i="1"/>
  <c r="N1788" i="1"/>
  <c r="R482" i="1"/>
  <c r="M482" i="1"/>
  <c r="N482" i="1"/>
  <c r="M1201" i="1"/>
  <c r="N1201" i="1"/>
  <c r="O1201" i="1" s="1"/>
  <c r="R1201" i="1"/>
  <c r="M2359" i="1"/>
  <c r="R2359" i="1"/>
  <c r="N2359" i="1"/>
  <c r="P2359" i="1" s="1"/>
  <c r="R1679" i="1"/>
  <c r="N1679" i="1"/>
  <c r="O1679" i="1" s="1"/>
  <c r="M1679" i="1"/>
  <c r="R939" i="1"/>
  <c r="M939" i="1"/>
  <c r="N939" i="1"/>
  <c r="P939" i="1" s="1"/>
  <c r="R832" i="1"/>
  <c r="N832" i="1"/>
  <c r="M832" i="1"/>
  <c r="R904" i="1"/>
  <c r="N904" i="1"/>
  <c r="M904" i="1"/>
  <c r="R670" i="1"/>
  <c r="N670" i="1"/>
  <c r="P670" i="1" s="1"/>
  <c r="M670" i="1"/>
  <c r="R2023" i="1"/>
  <c r="N2023" i="1"/>
  <c r="P2023" i="1" s="1"/>
  <c r="M2023" i="1"/>
  <c r="R1487" i="1"/>
  <c r="N1487" i="1"/>
  <c r="O1487" i="1" s="1"/>
  <c r="M1487" i="1"/>
  <c r="M2352" i="1"/>
  <c r="R2352" i="1"/>
  <c r="N2352" i="1"/>
  <c r="P2352" i="1" s="1"/>
  <c r="R2119" i="1"/>
  <c r="N2119" i="1"/>
  <c r="P2119" i="1" s="1"/>
  <c r="M2119" i="1"/>
  <c r="R1508" i="1"/>
  <c r="N1508" i="1"/>
  <c r="O1508" i="1" s="1"/>
  <c r="M1508" i="1"/>
  <c r="R970" i="1"/>
  <c r="N970" i="1"/>
  <c r="P970" i="1" s="1"/>
  <c r="M970" i="1"/>
  <c r="R2228" i="1"/>
  <c r="M2228" i="1"/>
  <c r="N2228" i="1"/>
  <c r="P2228" i="1" s="1"/>
  <c r="R822" i="1"/>
  <c r="M822" i="1"/>
  <c r="N822" i="1"/>
  <c r="R1479" i="1"/>
  <c r="N1479" i="1"/>
  <c r="M1479" i="1"/>
  <c r="R868" i="1"/>
  <c r="N868" i="1"/>
  <c r="M868" i="1"/>
  <c r="R2276" i="1"/>
  <c r="M2276" i="1"/>
  <c r="N2276" i="1"/>
  <c r="P2276" i="1" s="1"/>
  <c r="R1467" i="1"/>
  <c r="M1467" i="1"/>
  <c r="N1467" i="1"/>
  <c r="O1467" i="1" s="1"/>
  <c r="N1283" i="1"/>
  <c r="O1283" i="1" s="1"/>
  <c r="M1283" i="1"/>
  <c r="R1283" i="1"/>
  <c r="N1669" i="1"/>
  <c r="R1669" i="1"/>
  <c r="M1669" i="1"/>
  <c r="R1692" i="1"/>
  <c r="M1692" i="1"/>
  <c r="N1692" i="1"/>
  <c r="R1735" i="1"/>
  <c r="N1735" i="1"/>
  <c r="P1735" i="1" s="1"/>
  <c r="M1735" i="1"/>
  <c r="R1249" i="1"/>
  <c r="N1249" i="1"/>
  <c r="O1249" i="1" s="1"/>
  <c r="M1249" i="1"/>
  <c r="R702" i="1"/>
  <c r="M702" i="1"/>
  <c r="N702" i="1"/>
  <c r="R687" i="1"/>
  <c r="M687" i="1"/>
  <c r="O687" i="1" s="1"/>
  <c r="R1428" i="1"/>
  <c r="N1428" i="1"/>
  <c r="M1428" i="1"/>
  <c r="R817" i="1"/>
  <c r="M817" i="1"/>
  <c r="N817" i="1"/>
  <c r="P817" i="1" s="1"/>
  <c r="R2229" i="1"/>
  <c r="N2229" i="1"/>
  <c r="M2229" i="1"/>
  <c r="R1399" i="1"/>
  <c r="N1399" i="1"/>
  <c r="M1399" i="1"/>
  <c r="M1153" i="1"/>
  <c r="N1153" i="1"/>
  <c r="R1153" i="1"/>
  <c r="R1618" i="1"/>
  <c r="N1618" i="1"/>
  <c r="O1618" i="1" s="1"/>
  <c r="R1007" i="1"/>
  <c r="M1007" i="1"/>
  <c r="N1007" i="1"/>
  <c r="M2400" i="1"/>
  <c r="R2400" i="1"/>
  <c r="N2400" i="1"/>
  <c r="R1623" i="1"/>
  <c r="N1623" i="1"/>
  <c r="O1623" i="1" s="1"/>
  <c r="M1623" i="1"/>
  <c r="N596" i="1"/>
  <c r="P596" i="1" s="1"/>
  <c r="R596" i="1"/>
  <c r="M596" i="1"/>
  <c r="M1170" i="1"/>
  <c r="N1170" i="1"/>
  <c r="R1170" i="1"/>
  <c r="N1499" i="1"/>
  <c r="M1499" i="1"/>
  <c r="N1614" i="1"/>
  <c r="M1614" i="1"/>
  <c r="R1614" i="1"/>
  <c r="N1807" i="1"/>
  <c r="R1807" i="1"/>
  <c r="M1807" i="1"/>
  <c r="M1864" i="1"/>
  <c r="N1864" i="1"/>
  <c r="P1864" i="1" s="1"/>
  <c r="R865" i="1"/>
  <c r="M865" i="1"/>
  <c r="N865" i="1"/>
  <c r="P865" i="1" s="1"/>
  <c r="R2175" i="1"/>
  <c r="M2175" i="1"/>
  <c r="N2175" i="1"/>
  <c r="P2175" i="1" s="1"/>
  <c r="AA2124" i="1"/>
  <c r="AF504" i="1"/>
  <c r="AB1127" i="1"/>
  <c r="AD1127" i="1" s="1"/>
  <c r="R736" i="1"/>
  <c r="AF1048" i="1"/>
  <c r="AB1048" i="1"/>
  <c r="AD1048" i="1" s="1"/>
  <c r="P749" i="1"/>
  <c r="P797" i="1"/>
  <c r="P857" i="1"/>
  <c r="O857" i="1"/>
  <c r="P881" i="1"/>
  <c r="P929" i="1"/>
  <c r="P965" i="1"/>
  <c r="P1001" i="1"/>
  <c r="P1013" i="1"/>
  <c r="O1181" i="1"/>
  <c r="O1253" i="1"/>
  <c r="O1373" i="1"/>
  <c r="O1457" i="1"/>
  <c r="O1493" i="1"/>
  <c r="O1505" i="1"/>
  <c r="O1541" i="1"/>
  <c r="O1577" i="1"/>
  <c r="O1589" i="1"/>
  <c r="O1637" i="1"/>
  <c r="P1709" i="1"/>
  <c r="P1769" i="1"/>
  <c r="P1781" i="1"/>
  <c r="P1805" i="1"/>
  <c r="P1817" i="1"/>
  <c r="P1865" i="1"/>
  <c r="P1889" i="1"/>
  <c r="P1901" i="1"/>
  <c r="P1913" i="1"/>
  <c r="P1949" i="1"/>
  <c r="P1985" i="1"/>
  <c r="P1997" i="1"/>
  <c r="P2141" i="1"/>
  <c r="P2225" i="1"/>
  <c r="P2285" i="1"/>
  <c r="P537" i="1"/>
  <c r="P561" i="1"/>
  <c r="P573" i="1"/>
  <c r="P645" i="1"/>
  <c r="P681" i="1"/>
  <c r="P753" i="1"/>
  <c r="P837" i="1"/>
  <c r="P861" i="1"/>
  <c r="P885" i="1"/>
  <c r="P909" i="1"/>
  <c r="P1005" i="1"/>
  <c r="O1185" i="1"/>
  <c r="O1197" i="1"/>
  <c r="O1245" i="1"/>
  <c r="O1305" i="1"/>
  <c r="O1353" i="1"/>
  <c r="O1377" i="1"/>
  <c r="O1437" i="1"/>
  <c r="O1497" i="1"/>
  <c r="O1521" i="1"/>
  <c r="O1557" i="1"/>
  <c r="O1569" i="1"/>
  <c r="O1617" i="1"/>
  <c r="P1905" i="1"/>
  <c r="P1917" i="1"/>
  <c r="P1941" i="1"/>
  <c r="P2109" i="1"/>
  <c r="P514" i="1"/>
  <c r="P528" i="1"/>
  <c r="P542" i="1"/>
  <c r="P946" i="1"/>
  <c r="P1090" i="1"/>
  <c r="P1147" i="1"/>
  <c r="O1204" i="1"/>
  <c r="O1234" i="1"/>
  <c r="O1291" i="1"/>
  <c r="O1492" i="1"/>
  <c r="O1550" i="1"/>
  <c r="P1723" i="1"/>
  <c r="P1752" i="1"/>
  <c r="P1780" i="1"/>
  <c r="P1867" i="1"/>
  <c r="P1910" i="1"/>
  <c r="P1939" i="1"/>
  <c r="P1954" i="1"/>
  <c r="P1968" i="1"/>
  <c r="P2026" i="1"/>
  <c r="P2155" i="1"/>
  <c r="P2198" i="1"/>
  <c r="P2358" i="1"/>
  <c r="P486" i="1"/>
  <c r="P529" i="1"/>
  <c r="P502" i="1"/>
  <c r="P718" i="1"/>
  <c r="P459" i="1"/>
  <c r="P488" i="1"/>
  <c r="P546" i="1"/>
  <c r="P603" i="1"/>
  <c r="P647" i="1"/>
  <c r="P719" i="1"/>
  <c r="P460" i="1"/>
  <c r="P576" i="1"/>
  <c r="P604" i="1"/>
  <c r="O604" i="1"/>
  <c r="P634" i="1"/>
  <c r="P706" i="1"/>
  <c r="P864" i="1"/>
  <c r="P922" i="1"/>
  <c r="P994" i="1"/>
  <c r="P1036" i="1"/>
  <c r="P1051" i="1"/>
  <c r="P1080" i="1"/>
  <c r="O1339" i="1"/>
  <c r="O1598" i="1"/>
  <c r="O1656" i="1"/>
  <c r="P1714" i="1"/>
  <c r="P1800" i="1"/>
  <c r="P1814" i="1"/>
  <c r="P1987" i="1"/>
  <c r="P2146" i="1"/>
  <c r="P2160" i="1"/>
  <c r="P2174" i="1"/>
  <c r="P2257" i="1"/>
  <c r="P550" i="1"/>
  <c r="P495" i="1"/>
  <c r="P524" i="1"/>
  <c r="P608" i="1"/>
  <c r="P630" i="1"/>
  <c r="P739" i="1"/>
  <c r="P774" i="1"/>
  <c r="P791" i="1"/>
  <c r="P1154" i="1"/>
  <c r="P1171" i="1"/>
  <c r="P2122" i="1"/>
  <c r="P2156" i="1"/>
  <c r="P2381" i="1"/>
  <c r="P2439" i="1"/>
  <c r="P526" i="1"/>
  <c r="P583" i="1"/>
  <c r="P610" i="1"/>
  <c r="P1139" i="1"/>
  <c r="O1275" i="1"/>
  <c r="P1830" i="1"/>
  <c r="O1933" i="1"/>
  <c r="P1933" i="1"/>
  <c r="P2036" i="1"/>
  <c r="P2071" i="1"/>
  <c r="P2192" i="1"/>
  <c r="P2382" i="1"/>
  <c r="P469" i="1"/>
  <c r="P527" i="1"/>
  <c r="P811" i="1"/>
  <c r="P914" i="1"/>
  <c r="P1019" i="1"/>
  <c r="P1744" i="1"/>
  <c r="P441" i="1"/>
  <c r="P591" i="1"/>
  <c r="P680" i="1"/>
  <c r="P882" i="1"/>
  <c r="O1244" i="1"/>
  <c r="O1261" i="1"/>
  <c r="O1538" i="1"/>
  <c r="O1573" i="1"/>
  <c r="P1711" i="1"/>
  <c r="P1919" i="1"/>
  <c r="P1935" i="1"/>
  <c r="P1952" i="1"/>
  <c r="P1988" i="1"/>
  <c r="P2307" i="1"/>
  <c r="P2324" i="1"/>
  <c r="P442" i="1"/>
  <c r="P565" i="1"/>
  <c r="P796" i="1"/>
  <c r="O1246" i="1"/>
  <c r="O1436" i="1"/>
  <c r="O1488" i="1"/>
  <c r="O1539" i="1"/>
  <c r="O1626" i="1"/>
  <c r="P1764" i="1"/>
  <c r="P1799" i="1"/>
  <c r="P1903" i="1"/>
  <c r="P1971" i="1"/>
  <c r="P2127" i="1"/>
  <c r="P2162" i="1"/>
  <c r="P2386" i="1"/>
  <c r="P2401" i="1"/>
  <c r="P938" i="1"/>
  <c r="P1144" i="1"/>
  <c r="O1318" i="1"/>
  <c r="O1387" i="1"/>
  <c r="O1560" i="1"/>
  <c r="P1854" i="1"/>
  <c r="P1992" i="1"/>
  <c r="P2008" i="1"/>
  <c r="P2027" i="1"/>
  <c r="P2078" i="1"/>
  <c r="P2130" i="1"/>
  <c r="P2148" i="1"/>
  <c r="P2280" i="1"/>
  <c r="P2312" i="1"/>
  <c r="P493" i="1"/>
  <c r="P650" i="1"/>
  <c r="O1583" i="1"/>
  <c r="P1026" i="1"/>
  <c r="P1063" i="1"/>
  <c r="O1187" i="1"/>
  <c r="O1316" i="1"/>
  <c r="P1808" i="1"/>
  <c r="P2017" i="1"/>
  <c r="P2185" i="1"/>
  <c r="P2422" i="1"/>
  <c r="P819" i="1"/>
  <c r="O1442" i="1"/>
  <c r="P1734" i="1"/>
  <c r="P1942" i="1"/>
  <c r="P687" i="1"/>
  <c r="P1981" i="1"/>
  <c r="P2187" i="1"/>
  <c r="P2286" i="1"/>
  <c r="P2406" i="1"/>
  <c r="P2232" i="1"/>
  <c r="P2294" i="1"/>
  <c r="P2408" i="1"/>
  <c r="O1251" i="1"/>
  <c r="P1251" i="1"/>
  <c r="O1290" i="1"/>
  <c r="O1582" i="1"/>
  <c r="O1667" i="1"/>
  <c r="P1705" i="1"/>
  <c r="P1835" i="1"/>
  <c r="P2166" i="1"/>
  <c r="P2235" i="1"/>
  <c r="P2267" i="1"/>
  <c r="P2361" i="1"/>
  <c r="O1390" i="1"/>
  <c r="P1804" i="1"/>
  <c r="P2437" i="1"/>
  <c r="P1851" i="1"/>
  <c r="P1062" i="1"/>
  <c r="O1668" i="1"/>
  <c r="P2330" i="1"/>
  <c r="P541" i="1"/>
  <c r="P1095" i="1"/>
  <c r="P1887" i="1"/>
  <c r="P2268" i="1"/>
  <c r="P836" i="1"/>
  <c r="O1423" i="1"/>
  <c r="O1427" i="1"/>
  <c r="O1303" i="1"/>
  <c r="P2417" i="1"/>
  <c r="AD453" i="1"/>
  <c r="AD513" i="1"/>
  <c r="AC513" i="1"/>
  <c r="AD549" i="1"/>
  <c r="AD609" i="1"/>
  <c r="AD837" i="1"/>
  <c r="AC1653" i="1"/>
  <c r="AD1893" i="1"/>
  <c r="AD1965" i="1"/>
  <c r="AD1030" i="1"/>
  <c r="AD478" i="1"/>
  <c r="AD646" i="1"/>
  <c r="AD814" i="1"/>
  <c r="AD838" i="1"/>
  <c r="AD958" i="1"/>
  <c r="AC1618" i="1"/>
  <c r="AC1630" i="1"/>
  <c r="AD2290" i="1"/>
  <c r="AD863" i="1"/>
  <c r="AD1103" i="1"/>
  <c r="AC1307" i="1"/>
  <c r="AC1331" i="1"/>
  <c r="AC1619" i="1"/>
  <c r="AC1667" i="1"/>
  <c r="AD1715" i="1"/>
  <c r="AD1919" i="1"/>
  <c r="AD2375" i="1"/>
  <c r="AD516" i="1"/>
  <c r="AD828" i="1"/>
  <c r="AD888" i="1"/>
  <c r="AD996" i="1"/>
  <c r="AC1188" i="1"/>
  <c r="AC1284" i="1"/>
  <c r="AC1368" i="1"/>
  <c r="AC1488" i="1"/>
  <c r="AC1560" i="1"/>
  <c r="AD1800" i="1"/>
  <c r="AD1848" i="1"/>
  <c r="AD1860" i="1"/>
  <c r="AD2088" i="1"/>
  <c r="AD2172" i="1"/>
  <c r="AD2364" i="1"/>
  <c r="AD2388" i="1"/>
  <c r="AD2424" i="1"/>
  <c r="AD493" i="1"/>
  <c r="AD601" i="1"/>
  <c r="AD637" i="1"/>
  <c r="AD901" i="1"/>
  <c r="AD1057" i="1"/>
  <c r="AD1069" i="1"/>
  <c r="AD1105" i="1"/>
  <c r="AD1153" i="1"/>
  <c r="AD1165" i="1"/>
  <c r="AC1165" i="1"/>
  <c r="AC1273" i="1"/>
  <c r="AC1309" i="1"/>
  <c r="AC1345" i="1"/>
  <c r="AC1525" i="1"/>
  <c r="AC1573" i="1"/>
  <c r="AC1621" i="1"/>
  <c r="AD1705" i="1"/>
  <c r="AD1741" i="1"/>
  <c r="AD1897" i="1"/>
  <c r="AD2257" i="1"/>
  <c r="AD555" i="1"/>
  <c r="AD1035" i="1"/>
  <c r="AC1287" i="1"/>
  <c r="AC1455" i="1"/>
  <c r="AC1491" i="1"/>
  <c r="AC1599" i="1"/>
  <c r="AC1623" i="1"/>
  <c r="AC1695" i="1"/>
  <c r="AD1767" i="1"/>
  <c r="AD1815" i="1"/>
  <c r="AD1995" i="1"/>
  <c r="AD2079" i="1"/>
  <c r="AD2115" i="1"/>
  <c r="AD511" i="1"/>
  <c r="AD799" i="1"/>
  <c r="AD823" i="1"/>
  <c r="AD847" i="1"/>
  <c r="AD1015" i="1"/>
  <c r="AC1195" i="1"/>
  <c r="AC1279" i="1"/>
  <c r="AC1399" i="1"/>
  <c r="AC1447" i="1"/>
  <c r="AC1675" i="1"/>
  <c r="AD1723" i="1"/>
  <c r="AD2155" i="1"/>
  <c r="AD558" i="1"/>
  <c r="AD676" i="1"/>
  <c r="AD1049" i="1"/>
  <c r="AC1193" i="1"/>
  <c r="AC1598" i="1"/>
  <c r="AD1972" i="1"/>
  <c r="AD2345" i="1"/>
  <c r="AD2430" i="1"/>
  <c r="AD938" i="1"/>
  <c r="AC1424" i="1"/>
  <c r="AC1456" i="1"/>
  <c r="AC1600" i="1"/>
  <c r="AD1712" i="1"/>
  <c r="AD2236" i="1"/>
  <c r="AD546" i="1"/>
  <c r="AD664" i="1"/>
  <c r="AD1037" i="1"/>
  <c r="AD1154" i="1"/>
  <c r="AC1496" i="1"/>
  <c r="AC1268" i="1"/>
  <c r="AD1792" i="1"/>
  <c r="AD1936" i="1"/>
  <c r="AD2080" i="1"/>
  <c r="AD592" i="1"/>
  <c r="AD704" i="1"/>
  <c r="AD2234" i="1"/>
  <c r="AC1588" i="1"/>
  <c r="AD2366" i="1"/>
  <c r="AD881" i="1"/>
  <c r="AD1110" i="1"/>
  <c r="AC1484" i="1"/>
  <c r="AC1628" i="1"/>
  <c r="AD1804" i="1"/>
  <c r="AD554" i="1"/>
  <c r="AD482" i="1"/>
  <c r="AD1144" i="1"/>
  <c r="AC1256" i="1"/>
  <c r="AC1602" i="1"/>
  <c r="AD1720" i="1"/>
  <c r="AD2237" i="1"/>
  <c r="AD2296" i="1"/>
  <c r="AD542" i="1"/>
  <c r="AD942" i="1"/>
  <c r="AC1636" i="1"/>
  <c r="AD2212" i="1"/>
  <c r="AD1002" i="1"/>
  <c r="AD1290" i="1"/>
  <c r="AC1290" i="1"/>
  <c r="AC1408" i="1"/>
  <c r="AC1552" i="1"/>
  <c r="AC1664" i="1"/>
  <c r="AD2069" i="1"/>
  <c r="AD2240" i="1"/>
  <c r="AD2272" i="1"/>
  <c r="AD1064" i="1"/>
  <c r="AC1528" i="1"/>
  <c r="AD638" i="1"/>
  <c r="AD868" i="1"/>
  <c r="AD1124" i="1"/>
  <c r="AC1673" i="1"/>
  <c r="AD2105" i="1"/>
  <c r="AD954" i="1"/>
  <c r="AD486" i="1"/>
  <c r="AD716" i="1"/>
  <c r="AD977" i="1"/>
  <c r="AD1180" i="1"/>
  <c r="AC1670" i="1"/>
  <c r="AD1900" i="1"/>
  <c r="AD809" i="1"/>
  <c r="AD582" i="1"/>
  <c r="AD641" i="1"/>
  <c r="AD758" i="1"/>
  <c r="AD956" i="1"/>
  <c r="AD1014" i="1"/>
  <c r="AD1158" i="1"/>
  <c r="AD1852" i="1"/>
  <c r="AD1964" i="1"/>
  <c r="AD2396" i="1"/>
  <c r="AD872" i="1"/>
  <c r="AD904" i="1"/>
  <c r="AC1421" i="1"/>
  <c r="AD1709" i="1"/>
  <c r="AD1997" i="1"/>
  <c r="AD2056" i="1"/>
  <c r="AD2141" i="1"/>
  <c r="AC2141" i="1"/>
  <c r="AC2258" i="1"/>
  <c r="AD496" i="1"/>
  <c r="AD1157" i="1"/>
  <c r="AA440" i="1"/>
  <c r="AF440" i="1"/>
  <c r="AB440" i="1"/>
  <c r="R440" i="1"/>
  <c r="N440" i="1"/>
  <c r="AC1012" i="1" l="1"/>
  <c r="P1413" i="1"/>
  <c r="P648" i="1"/>
  <c r="AD940" i="1"/>
  <c r="O1405" i="1"/>
  <c r="P855" i="1"/>
  <c r="P1259" i="1"/>
  <c r="O1350" i="1"/>
  <c r="P1421" i="1"/>
  <c r="AD1457" i="1"/>
  <c r="P605" i="1"/>
  <c r="P657" i="1"/>
  <c r="O889" i="1"/>
  <c r="O730" i="1"/>
  <c r="O671" i="1"/>
  <c r="AD1262" i="1"/>
  <c r="O2241" i="1"/>
  <c r="AC2181" i="1"/>
  <c r="O2108" i="1"/>
  <c r="AC1100" i="1"/>
  <c r="P2108" i="1"/>
  <c r="O912" i="1"/>
  <c r="P499" i="1"/>
  <c r="AC2150" i="1"/>
  <c r="P1484" i="1"/>
  <c r="AC1770" i="1"/>
  <c r="AC811" i="1"/>
  <c r="AD1662" i="1"/>
  <c r="O543" i="1"/>
  <c r="AC1344" i="1"/>
  <c r="P1699" i="1"/>
  <c r="O801" i="1"/>
  <c r="P1361" i="1"/>
  <c r="O1853" i="1"/>
  <c r="AD1975" i="1"/>
  <c r="AD647" i="1"/>
  <c r="AD1749" i="1"/>
  <c r="P1520" i="1"/>
  <c r="P1549" i="1"/>
  <c r="AC1890" i="1"/>
  <c r="O835" i="1"/>
  <c r="O569" i="1"/>
  <c r="AC2062" i="1"/>
  <c r="P1625" i="1"/>
  <c r="O760" i="1"/>
  <c r="P2101" i="1"/>
  <c r="P790" i="1"/>
  <c r="P646" i="1"/>
  <c r="P1888" i="1"/>
  <c r="O2142" i="1"/>
  <c r="AC2015" i="1"/>
  <c r="O633" i="1"/>
  <c r="O2403" i="1"/>
  <c r="O2165" i="1"/>
  <c r="O1794" i="1"/>
  <c r="P1205" i="1"/>
  <c r="AC947" i="1"/>
  <c r="O1646" i="1"/>
  <c r="AC1027" i="1"/>
  <c r="O1841" i="1"/>
  <c r="AC884" i="1"/>
  <c r="O1859" i="1"/>
  <c r="AC1937" i="1"/>
  <c r="O731" i="1"/>
  <c r="P1563" i="1"/>
  <c r="AC1616" i="1"/>
  <c r="AC2404" i="1"/>
  <c r="O1625" i="1"/>
  <c r="O602" i="1"/>
  <c r="O1086" i="1"/>
  <c r="O769" i="1"/>
  <c r="O2411" i="1"/>
  <c r="O1027" i="1"/>
  <c r="O2321" i="1"/>
  <c r="AC1901" i="1"/>
  <c r="AC671" i="1"/>
  <c r="P1841" i="1"/>
  <c r="AC2200" i="1"/>
  <c r="AD1343" i="1"/>
  <c r="AC2119" i="1"/>
  <c r="AC600" i="1"/>
  <c r="AC832" i="1"/>
  <c r="AD736" i="1"/>
  <c r="O1503" i="1"/>
  <c r="AD1221" i="1"/>
  <c r="P730" i="1"/>
  <c r="AC1192" i="1"/>
  <c r="AC1527" i="1"/>
  <c r="AC528" i="1"/>
  <c r="P2327" i="1"/>
  <c r="O532" i="1"/>
  <c r="O1406" i="1"/>
  <c r="O1130" i="1"/>
  <c r="O690" i="1"/>
  <c r="AC2269" i="1"/>
  <c r="AD2127" i="1"/>
  <c r="AC1197" i="1"/>
  <c r="AD666" i="1"/>
  <c r="P1475" i="1"/>
  <c r="AD590" i="1"/>
  <c r="P1027" i="1"/>
  <c r="P1514" i="1"/>
  <c r="O555" i="1"/>
  <c r="O1091" i="1"/>
  <c r="O2050" i="1"/>
  <c r="P1471" i="1"/>
  <c r="AD1316" i="1"/>
  <c r="AD1203" i="1"/>
  <c r="AC495" i="1"/>
  <c r="O2395" i="1"/>
  <c r="O989" i="1"/>
  <c r="O2009" i="1"/>
  <c r="AC2102" i="1"/>
  <c r="AD1258" i="1"/>
  <c r="P1564" i="1"/>
  <c r="O1445" i="1"/>
  <c r="O1100" i="1"/>
  <c r="AC684" i="1"/>
  <c r="O979" i="1"/>
  <c r="AD1666" i="1"/>
  <c r="O2299" i="1"/>
  <c r="P1749" i="1"/>
  <c r="O549" i="1"/>
  <c r="AC1107" i="1"/>
  <c r="O2191" i="1"/>
  <c r="O484" i="1"/>
  <c r="AC669" i="1"/>
  <c r="O1844" i="1"/>
  <c r="AD1404" i="1"/>
  <c r="AC1851" i="1"/>
  <c r="AC986" i="1"/>
  <c r="P1276" i="1"/>
  <c r="AC2282" i="1"/>
  <c r="AC2385" i="1"/>
  <c r="O2092" i="1"/>
  <c r="AC1850" i="1"/>
  <c r="O1836" i="1"/>
  <c r="AD524" i="1"/>
  <c r="AD1783" i="1"/>
  <c r="AC1762" i="1"/>
  <c r="P2343" i="1"/>
  <c r="O1367" i="1"/>
  <c r="O1863" i="1"/>
  <c r="P1534" i="1"/>
  <c r="P1349" i="1"/>
  <c r="P1647" i="1"/>
  <c r="O2322" i="1"/>
  <c r="O1930" i="1"/>
  <c r="P500" i="1"/>
  <c r="O2354" i="1"/>
  <c r="O977" i="1"/>
  <c r="O975" i="1"/>
  <c r="O833" i="1"/>
  <c r="P1265" i="1"/>
  <c r="O1021" i="1"/>
  <c r="AD1372" i="1"/>
  <c r="AD1313" i="1"/>
  <c r="AC796" i="1"/>
  <c r="P1280" i="1"/>
  <c r="AC607" i="1"/>
  <c r="AD1237" i="1"/>
  <c r="O1101" i="1"/>
  <c r="AD749" i="1"/>
  <c r="AC2143" i="1"/>
  <c r="AD984" i="1"/>
  <c r="AC2147" i="1"/>
  <c r="O1698" i="1"/>
  <c r="P1504" i="1"/>
  <c r="P1347" i="1"/>
  <c r="O1346" i="1"/>
  <c r="O2106" i="1"/>
  <c r="AC505" i="1"/>
  <c r="O2333" i="1"/>
  <c r="O737" i="1"/>
  <c r="P1562" i="1"/>
  <c r="P1270" i="1"/>
  <c r="O2404" i="1"/>
  <c r="O1053" i="1"/>
  <c r="P2321" i="1"/>
  <c r="P1133" i="1"/>
  <c r="O785" i="1"/>
  <c r="AD1615" i="1"/>
  <c r="AC2216" i="1"/>
  <c r="P1540" i="1"/>
  <c r="P1385" i="1"/>
  <c r="P1994" i="1"/>
  <c r="AC2390" i="1"/>
  <c r="AC1247" i="1"/>
  <c r="AC1348" i="1"/>
  <c r="O638" i="1"/>
  <c r="P1392" i="1"/>
  <c r="P1661" i="1"/>
  <c r="O447" i="1"/>
  <c r="O472" i="1"/>
  <c r="P1307" i="1"/>
  <c r="O666" i="1"/>
  <c r="O612" i="1"/>
  <c r="AC1041" i="1"/>
  <c r="AD1652" i="1"/>
  <c r="AC737" i="1"/>
  <c r="O1471" i="1"/>
  <c r="AC2313" i="1"/>
  <c r="P2104" i="1"/>
  <c r="P2237" i="1"/>
  <c r="AC1731" i="1"/>
  <c r="AC1203" i="1"/>
  <c r="AC1775" i="1"/>
  <c r="AD1115" i="1"/>
  <c r="P668" i="1"/>
  <c r="O985" i="1"/>
  <c r="P555" i="1"/>
  <c r="P672" i="1"/>
  <c r="P989" i="1"/>
  <c r="O2251" i="1"/>
  <c r="AC1023" i="1"/>
  <c r="AC541" i="1"/>
  <c r="AD1562" i="1"/>
  <c r="AC2103" i="1"/>
  <c r="O1989" i="1"/>
  <c r="O641" i="1"/>
  <c r="AD1270" i="1"/>
  <c r="AC1258" i="1"/>
  <c r="P1297" i="1"/>
  <c r="AC988" i="1"/>
  <c r="O963" i="1"/>
  <c r="P1374" i="1"/>
  <c r="AC982" i="1"/>
  <c r="AC2217" i="1"/>
  <c r="AC2400" i="1"/>
  <c r="O2384" i="1"/>
  <c r="AC830" i="1"/>
  <c r="O585" i="1"/>
  <c r="O915" i="1"/>
  <c r="O2129" i="1"/>
  <c r="AC1206" i="1"/>
  <c r="P2210" i="1"/>
  <c r="O1314" i="1"/>
  <c r="AC1961" i="1"/>
  <c r="AD1682" i="1"/>
  <c r="AD1351" i="1"/>
  <c r="O1914" i="1"/>
  <c r="O723" i="1"/>
  <c r="O689" i="1"/>
  <c r="O1081" i="1"/>
  <c r="AC1809" i="1"/>
  <c r="AC913" i="1"/>
  <c r="AD950" i="1"/>
  <c r="AC1585" i="1"/>
  <c r="AC1324" i="1"/>
  <c r="AC1976" i="1"/>
  <c r="AC1642" i="1"/>
  <c r="O2394" i="1"/>
  <c r="O2344" i="1"/>
  <c r="AC2435" i="1"/>
  <c r="AC824" i="1"/>
  <c r="O2212" i="1"/>
  <c r="AC2182" i="1"/>
  <c r="AD1330" i="1"/>
  <c r="AC732" i="1"/>
  <c r="AC853" i="1"/>
  <c r="O1999" i="1"/>
  <c r="AC1751" i="1"/>
  <c r="AD1281" i="1"/>
  <c r="O1959" i="1"/>
  <c r="O798" i="1"/>
  <c r="O1065" i="1"/>
  <c r="AC2095" i="1"/>
  <c r="AD1410" i="1"/>
  <c r="P1690" i="1"/>
  <c r="AC1615" i="1"/>
  <c r="O674" i="1"/>
  <c r="AD1471" i="1"/>
  <c r="O446" i="1"/>
  <c r="P1605" i="1"/>
  <c r="AC1143" i="1"/>
  <c r="AC2091" i="1"/>
  <c r="AD1338" i="1"/>
  <c r="AC983" i="1"/>
  <c r="O1970" i="1"/>
  <c r="AC1839" i="1"/>
  <c r="AC1078" i="1"/>
  <c r="O2369" i="1"/>
  <c r="O600" i="1"/>
  <c r="O1852" i="1"/>
  <c r="P1681" i="1"/>
  <c r="O1892" i="1"/>
  <c r="O1178" i="1"/>
  <c r="AD1342" i="1"/>
  <c r="AC2028" i="1"/>
  <c r="AD1476" i="1"/>
  <c r="AC656" i="1"/>
  <c r="O942" i="1"/>
  <c r="O1874" i="1"/>
  <c r="O1149" i="1"/>
  <c r="O601" i="1"/>
  <c r="P1575" i="1"/>
  <c r="P1726" i="1"/>
  <c r="AC548" i="1"/>
  <c r="AD824" i="1"/>
  <c r="AC1927" i="1"/>
  <c r="P1252" i="1"/>
  <c r="P633" i="1"/>
  <c r="AC2278" i="1"/>
  <c r="O1872" i="1"/>
  <c r="O818" i="1"/>
  <c r="AC466" i="1"/>
  <c r="O556" i="1"/>
  <c r="P958" i="1"/>
  <c r="AD1459" i="1"/>
  <c r="P1315" i="1"/>
  <c r="AC1730" i="1"/>
  <c r="AD913" i="1"/>
  <c r="AC1863" i="1"/>
  <c r="P446" i="1"/>
  <c r="O1770" i="1"/>
  <c r="O2240" i="1"/>
  <c r="O1104" i="1"/>
  <c r="AC1338" i="1"/>
  <c r="AC1794" i="1"/>
  <c r="AC820" i="1"/>
  <c r="AC1471" i="1"/>
  <c r="AC891" i="1"/>
  <c r="O1159" i="1"/>
  <c r="P689" i="1"/>
  <c r="AC683" i="1"/>
  <c r="P769" i="1"/>
  <c r="P1483" i="1"/>
  <c r="O964" i="1"/>
  <c r="O2319" i="1"/>
  <c r="AC2243" i="1"/>
  <c r="O656" i="1"/>
  <c r="AC2113" i="1"/>
  <c r="AC1861" i="1"/>
  <c r="P1086" i="1"/>
  <c r="P600" i="1"/>
  <c r="AC2224" i="1"/>
  <c r="AC2221" i="1"/>
  <c r="O2153" i="1"/>
  <c r="AC720" i="1"/>
  <c r="O2079" i="1"/>
  <c r="P601" i="1"/>
  <c r="AD1267" i="1"/>
  <c r="P1470" i="1"/>
  <c r="AD1697" i="1"/>
  <c r="O2133" i="1"/>
  <c r="O2250" i="1"/>
  <c r="O903" i="1"/>
  <c r="AC1351" i="1"/>
  <c r="O684" i="1"/>
  <c r="O1425" i="1"/>
  <c r="O1121" i="1"/>
  <c r="AC1886" i="1"/>
  <c r="AC2401" i="1"/>
  <c r="AC1007" i="1"/>
  <c r="P508" i="1"/>
  <c r="AC1096" i="1"/>
  <c r="AC2008" i="1"/>
  <c r="AC569" i="1"/>
  <c r="AC700" i="1"/>
  <c r="O2431" i="1"/>
  <c r="O1819" i="1"/>
  <c r="O746" i="1"/>
  <c r="O952" i="1"/>
  <c r="O765" i="1"/>
  <c r="O1060" i="1"/>
  <c r="AD910" i="1"/>
  <c r="AC910" i="1"/>
  <c r="AC619" i="1"/>
  <c r="O1376" i="1"/>
  <c r="O614" i="1"/>
  <c r="O804" i="1"/>
  <c r="P804" i="1"/>
  <c r="P987" i="1"/>
  <c r="O987" i="1"/>
  <c r="O907" i="1"/>
  <c r="P907" i="1"/>
  <c r="AD1958" i="1"/>
  <c r="AC1958" i="1"/>
  <c r="AD607" i="1"/>
  <c r="AC2365" i="1"/>
  <c r="AC564" i="1"/>
  <c r="AC1174" i="1"/>
  <c r="P1874" i="1"/>
  <c r="P942" i="1"/>
  <c r="P1970" i="1"/>
  <c r="P1852" i="1"/>
  <c r="AC1652" i="1"/>
  <c r="AC1521" i="1"/>
  <c r="AD1521" i="1"/>
  <c r="AC1487" i="1"/>
  <c r="AD1487" i="1"/>
  <c r="AD988" i="1"/>
  <c r="O2202" i="1"/>
  <c r="P1743" i="1"/>
  <c r="O1743" i="1"/>
  <c r="O531" i="1"/>
  <c r="P531" i="1"/>
  <c r="P1502" i="1"/>
  <c r="O1502" i="1"/>
  <c r="AD2033" i="1"/>
  <c r="AC2033" i="1"/>
  <c r="O461" i="1"/>
  <c r="P461" i="1"/>
  <c r="P1332" i="1"/>
  <c r="O1332" i="1"/>
  <c r="O845" i="1"/>
  <c r="P845" i="1"/>
  <c r="O1277" i="1"/>
  <c r="P1277" i="1"/>
  <c r="AC1570" i="1"/>
  <c r="AD1570" i="1"/>
  <c r="AD691" i="1"/>
  <c r="AC691" i="1"/>
  <c r="O2346" i="1"/>
  <c r="P2346" i="1"/>
  <c r="AC1768" i="1"/>
  <c r="AC714" i="1"/>
  <c r="AC2315" i="1"/>
  <c r="O2200" i="1"/>
  <c r="AD2130" i="1"/>
  <c r="AC2130" i="1"/>
  <c r="O1140" i="1"/>
  <c r="P1140" i="1"/>
  <c r="AD2217" i="1"/>
  <c r="AD1326" i="1"/>
  <c r="AC1945" i="1"/>
  <c r="O494" i="1"/>
  <c r="AC708" i="1"/>
  <c r="AC871" i="1"/>
  <c r="AC1697" i="1"/>
  <c r="AC1237" i="1"/>
  <c r="P2250" i="1"/>
  <c r="O829" i="1"/>
  <c r="O1501" i="1"/>
  <c r="P963" i="1"/>
  <c r="O1821" i="1"/>
  <c r="P977" i="1"/>
  <c r="AC1097" i="1"/>
  <c r="AC2346" i="1"/>
  <c r="AC2220" i="1"/>
  <c r="AC1101" i="1"/>
  <c r="P666" i="1"/>
  <c r="O1374" i="1"/>
  <c r="P1859" i="1"/>
  <c r="P818" i="1"/>
  <c r="P1983" i="1"/>
  <c r="P1101" i="1"/>
  <c r="O1265" i="1"/>
  <c r="O701" i="1"/>
  <c r="AD1420" i="1"/>
  <c r="AC2238" i="1"/>
  <c r="AC2060" i="1"/>
  <c r="AC1939" i="1"/>
  <c r="AC2089" i="1"/>
  <c r="AC1128" i="1"/>
  <c r="AC1725" i="1"/>
  <c r="P1357" i="1"/>
  <c r="O1562" i="1"/>
  <c r="AC2165" i="1"/>
  <c r="AC1946" i="1"/>
  <c r="AC1054" i="1"/>
  <c r="P800" i="1"/>
  <c r="P903" i="1"/>
  <c r="P1021" i="1"/>
  <c r="AD1220" i="1"/>
  <c r="AC1220" i="1"/>
  <c r="AC1993" i="1"/>
  <c r="AC672" i="1"/>
  <c r="AD1475" i="1"/>
  <c r="P2303" i="1"/>
  <c r="O772" i="1"/>
  <c r="O2143" i="1"/>
  <c r="O846" i="1"/>
  <c r="AC2228" i="1"/>
  <c r="O944" i="1"/>
  <c r="AC2293" i="1"/>
  <c r="AC596" i="1"/>
  <c r="AC1820" i="1"/>
  <c r="AC1756" i="1"/>
  <c r="O2121" i="1"/>
  <c r="O691" i="1"/>
  <c r="O888" i="1"/>
  <c r="O2169" i="1"/>
  <c r="O1034" i="1"/>
  <c r="O1038" i="1"/>
  <c r="O534" i="1"/>
  <c r="AD1209" i="1"/>
  <c r="AC2347" i="1"/>
  <c r="AC1753" i="1"/>
  <c r="AC2223" i="1"/>
  <c r="AC2177" i="1"/>
  <c r="AD1470" i="1"/>
  <c r="AC1928" i="1"/>
  <c r="O523" i="1"/>
  <c r="AD1218" i="1"/>
  <c r="AD1366" i="1"/>
  <c r="P1409" i="1"/>
  <c r="AD1230" i="1"/>
  <c r="O884" i="1"/>
  <c r="P1495" i="1"/>
  <c r="AC593" i="1"/>
  <c r="AC2041" i="1"/>
  <c r="AC2316" i="1"/>
  <c r="AD1292" i="1"/>
  <c r="AC2367" i="1"/>
  <c r="P1481" i="1"/>
  <c r="P1271" i="1"/>
  <c r="P1591" i="1"/>
  <c r="O1044" i="1"/>
  <c r="O1129" i="1"/>
  <c r="O1167" i="1"/>
  <c r="O1088" i="1"/>
  <c r="AC791" i="1"/>
  <c r="AD1651" i="1"/>
  <c r="AD1451" i="1"/>
  <c r="AD1363" i="1"/>
  <c r="O2425" i="1"/>
  <c r="AC2428" i="1"/>
  <c r="AC1896" i="1"/>
  <c r="AD1550" i="1"/>
  <c r="AC1807" i="1"/>
  <c r="O1061" i="1"/>
  <c r="O2353" i="1"/>
  <c r="O580" i="1"/>
  <c r="O2011" i="1"/>
  <c r="O2390" i="1"/>
  <c r="O959" i="1"/>
  <c r="O869" i="1"/>
  <c r="P1304" i="1"/>
  <c r="AC717" i="1"/>
  <c r="AC2159" i="1"/>
  <c r="AC769" i="1"/>
  <c r="AC491" i="1"/>
  <c r="AD1604" i="1"/>
  <c r="O714" i="1"/>
  <c r="AC1719" i="1"/>
  <c r="AC1856" i="1"/>
  <c r="AC1001" i="1"/>
  <c r="P1324" i="1"/>
  <c r="O1738" i="1"/>
  <c r="O506" i="1"/>
  <c r="O2341" i="1"/>
  <c r="AD1327" i="1"/>
  <c r="O593" i="1"/>
  <c r="P1281" i="1"/>
  <c r="O932" i="1"/>
  <c r="O1078" i="1"/>
  <c r="P1289" i="1"/>
  <c r="O1978" i="1"/>
  <c r="O1098" i="1"/>
  <c r="AC1089" i="1"/>
  <c r="AD1579" i="1"/>
  <c r="AC723" i="1"/>
  <c r="O1482" i="1"/>
  <c r="P2169" i="1"/>
  <c r="AD853" i="1"/>
  <c r="O1148" i="1"/>
  <c r="P2384" i="1"/>
  <c r="P1608" i="1"/>
  <c r="P1121" i="1"/>
  <c r="P944" i="1"/>
  <c r="AC1951" i="1"/>
  <c r="AC963" i="1"/>
  <c r="AD2041" i="1"/>
  <c r="AD1799" i="1"/>
  <c r="AD791" i="1"/>
  <c r="P1129" i="1"/>
  <c r="O2315" i="1"/>
  <c r="P1034" i="1"/>
  <c r="P1587" i="1"/>
  <c r="AD1511" i="1"/>
  <c r="P1695" i="1"/>
  <c r="AC2180" i="1"/>
  <c r="AC2284" i="1"/>
  <c r="AD1382" i="1"/>
  <c r="AC2368" i="1"/>
  <c r="P1461" i="1"/>
  <c r="O1972" i="1"/>
  <c r="O703" i="1"/>
  <c r="P1311" i="1"/>
  <c r="O1083" i="1"/>
  <c r="O1110" i="1"/>
  <c r="P1697" i="1"/>
  <c r="P1671" i="1"/>
  <c r="AC2294" i="1"/>
  <c r="AC568" i="1"/>
  <c r="P1630" i="1"/>
  <c r="AC2229" i="1"/>
  <c r="AC2392" i="1"/>
  <c r="AD1409" i="1"/>
  <c r="O2383" i="1"/>
  <c r="O696" i="1"/>
  <c r="O660" i="1"/>
  <c r="O980" i="1"/>
  <c r="AD1605" i="1"/>
  <c r="AD1523" i="1"/>
  <c r="AC972" i="1"/>
  <c r="AC2093" i="1"/>
  <c r="AD1772" i="1"/>
  <c r="AC998" i="1"/>
  <c r="AC2169" i="1"/>
  <c r="P1250" i="1"/>
  <c r="O451" i="1"/>
  <c r="P2425" i="1"/>
  <c r="O2064" i="1"/>
  <c r="AD732" i="1"/>
  <c r="AD2435" i="1"/>
  <c r="O906" i="1"/>
  <c r="P1490" i="1"/>
  <c r="AC1040" i="1"/>
  <c r="O621" i="1"/>
  <c r="P1535" i="1"/>
  <c r="P1524" i="1"/>
  <c r="P1694" i="1"/>
  <c r="AD1644" i="1"/>
  <c r="P1683" i="1"/>
  <c r="O1119" i="1"/>
  <c r="O2128" i="1"/>
  <c r="O1756" i="1"/>
  <c r="P1439" i="1"/>
  <c r="AD1477" i="1"/>
  <c r="AC574" i="1"/>
  <c r="O628" i="1"/>
  <c r="AD1614" i="1"/>
  <c r="AC775" i="1"/>
  <c r="AC1853" i="1"/>
  <c r="O1974" i="1"/>
  <c r="AC874" i="1"/>
  <c r="AD2049" i="1"/>
  <c r="P1107" i="1"/>
  <c r="P1331" i="1"/>
  <c r="P1571" i="1"/>
  <c r="P2121" i="1"/>
  <c r="AD2428" i="1"/>
  <c r="AD596" i="1"/>
  <c r="AD1347" i="1"/>
  <c r="AC1859" i="1"/>
  <c r="AC1378" i="1"/>
  <c r="AD873" i="1"/>
  <c r="P1167" i="1"/>
  <c r="P2427" i="1"/>
  <c r="P1588" i="1"/>
  <c r="P785" i="1"/>
  <c r="AC460" i="1"/>
  <c r="P1533" i="1"/>
  <c r="AC1292" i="1"/>
  <c r="AC2410" i="1"/>
  <c r="P1751" i="1"/>
  <c r="AD1589" i="1"/>
  <c r="AD1498" i="1"/>
  <c r="AD1743" i="1"/>
  <c r="AC1743" i="1"/>
  <c r="O2086" i="1"/>
  <c r="AD2122" i="1"/>
  <c r="AC2122" i="1"/>
  <c r="AC2092" i="1"/>
  <c r="AD1207" i="1"/>
  <c r="O1189" i="1"/>
  <c r="P1189" i="1"/>
  <c r="P1747" i="1"/>
  <c r="O1747" i="1"/>
  <c r="AC668" i="1"/>
  <c r="AD668" i="1"/>
  <c r="P1298" i="1"/>
  <c r="O1298" i="1"/>
  <c r="AC1365" i="1"/>
  <c r="AD1365" i="1"/>
  <c r="P1213" i="1"/>
  <c r="O1213" i="1"/>
  <c r="AC724" i="1"/>
  <c r="AD724" i="1"/>
  <c r="AC458" i="1"/>
  <c r="AD458" i="1"/>
  <c r="AD1577" i="1"/>
  <c r="AC1577" i="1"/>
  <c r="O2189" i="1"/>
  <c r="P2189" i="1"/>
  <c r="O1724" i="1"/>
  <c r="P1724" i="1"/>
  <c r="P1241" i="1"/>
  <c r="O1241" i="1"/>
  <c r="O821" i="1"/>
  <c r="P821" i="1"/>
  <c r="P557" i="1"/>
  <c r="O557" i="1"/>
  <c r="O900" i="1"/>
  <c r="P900" i="1"/>
  <c r="O1871" i="1"/>
  <c r="P1871" i="1"/>
  <c r="P1260" i="1"/>
  <c r="O1260" i="1"/>
  <c r="O2347" i="1"/>
  <c r="P2347" i="1"/>
  <c r="O563" i="1"/>
  <c r="P563" i="1"/>
  <c r="P1477" i="1"/>
  <c r="O1477" i="1"/>
  <c r="O847" i="1"/>
  <c r="P847" i="1"/>
  <c r="AC1077" i="1"/>
  <c r="AD1077" i="1"/>
  <c r="AD1200" i="1"/>
  <c r="AC1200" i="1"/>
  <c r="AD1479" i="1"/>
  <c r="AC1479" i="1"/>
  <c r="AD1947" i="1"/>
  <c r="AC1947" i="1"/>
  <c r="AD831" i="1"/>
  <c r="AC831" i="1"/>
  <c r="AD1280" i="1"/>
  <c r="AC1280" i="1"/>
  <c r="AC1952" i="1"/>
  <c r="AC587" i="1"/>
  <c r="O474" i="1"/>
  <c r="AC2125" i="1"/>
  <c r="AD1532" i="1"/>
  <c r="O1461" i="1"/>
  <c r="AC876" i="1"/>
  <c r="AD876" i="1"/>
  <c r="AC639" i="1"/>
  <c r="AD639" i="1"/>
  <c r="AC2135" i="1"/>
  <c r="AD1091" i="1"/>
  <c r="P1355" i="1"/>
  <c r="AC1829" i="1"/>
  <c r="AC2107" i="1"/>
  <c r="AC1740" i="1"/>
  <c r="AD717" i="1"/>
  <c r="P884" i="1"/>
  <c r="O2413" i="1"/>
  <c r="P1328" i="1"/>
  <c r="P1932" i="1"/>
  <c r="P1375" i="1"/>
  <c r="O519" i="1"/>
  <c r="P2128" i="1"/>
  <c r="P2390" i="1"/>
  <c r="P959" i="1"/>
  <c r="O1945" i="1"/>
  <c r="P621" i="1"/>
  <c r="AC1207" i="1"/>
  <c r="AC1477" i="1"/>
  <c r="AC1595" i="1"/>
  <c r="P1756" i="1"/>
  <c r="P628" i="1"/>
  <c r="P641" i="1"/>
  <c r="P2011" i="1"/>
  <c r="AC629" i="1"/>
  <c r="AC450" i="1"/>
  <c r="AC1876" i="1"/>
  <c r="AD769" i="1"/>
  <c r="AC1532" i="1"/>
  <c r="AD1001" i="1"/>
  <c r="AD1390" i="1"/>
  <c r="O1495" i="1"/>
  <c r="O1142" i="1"/>
  <c r="P1003" i="1"/>
  <c r="AC1550" i="1"/>
  <c r="AD521" i="1"/>
  <c r="AC1381" i="1"/>
  <c r="AD587" i="1"/>
  <c r="AC2025" i="1"/>
  <c r="AC1605" i="1"/>
  <c r="AC945" i="1"/>
  <c r="AC1992" i="1"/>
  <c r="AD1646" i="1"/>
  <c r="AD2344" i="1"/>
  <c r="AC1902" i="1"/>
  <c r="O1356" i="1"/>
  <c r="P806" i="1"/>
  <c r="AD1586" i="1"/>
  <c r="AD1613" i="1"/>
  <c r="AC2417" i="1"/>
  <c r="AC1409" i="1"/>
  <c r="AD1183" i="1"/>
  <c r="P714" i="1"/>
  <c r="O683" i="1"/>
  <c r="O1041" i="1"/>
  <c r="P1061" i="1"/>
  <c r="AC2306" i="1"/>
  <c r="P1518" i="1"/>
  <c r="O779" i="1"/>
  <c r="AC1646" i="1"/>
  <c r="O1748" i="1"/>
  <c r="AC1892" i="1"/>
  <c r="O2138" i="1"/>
  <c r="AC1138" i="1"/>
  <c r="P1678" i="1"/>
  <c r="AC839" i="1"/>
  <c r="AC841" i="1"/>
  <c r="O2233" i="1"/>
  <c r="AD1679" i="1"/>
  <c r="P1628" i="1"/>
  <c r="AD1992" i="1"/>
  <c r="AC1838" i="1"/>
  <c r="O1979" i="1"/>
  <c r="O1890" i="1"/>
  <c r="AC1589" i="1"/>
  <c r="AC1681" i="1"/>
  <c r="O2043" i="1"/>
  <c r="AC1498" i="1"/>
  <c r="AC2086" i="1"/>
  <c r="AD1190" i="1"/>
  <c r="O2183" i="1"/>
  <c r="AD629" i="1"/>
  <c r="AC1362" i="1"/>
  <c r="O1109" i="1"/>
  <c r="P1877" i="1"/>
  <c r="AD1453" i="1"/>
  <c r="AC2139" i="1"/>
  <c r="P2233" i="1"/>
  <c r="P1407" i="1"/>
  <c r="P1572" i="1"/>
  <c r="AD1257" i="1"/>
  <c r="O1886" i="1"/>
  <c r="AD507" i="1"/>
  <c r="AC1613" i="1"/>
  <c r="AC525" i="1"/>
  <c r="P1211" i="1"/>
  <c r="AC1759" i="1"/>
  <c r="AC1119" i="1"/>
  <c r="O892" i="1"/>
  <c r="AC1969" i="1"/>
  <c r="O1953" i="1"/>
  <c r="AC1445" i="1"/>
  <c r="AD1023" i="1"/>
  <c r="P1207" i="1"/>
  <c r="AD882" i="1"/>
  <c r="AC644" i="1"/>
  <c r="AC783" i="1"/>
  <c r="AC1214" i="1"/>
  <c r="AD468" i="1"/>
  <c r="AC2350" i="1"/>
  <c r="P1232" i="1"/>
  <c r="P823" i="1"/>
  <c r="P1379" i="1"/>
  <c r="AC1716" i="1"/>
  <c r="O2044" i="1"/>
  <c r="P778" i="1"/>
  <c r="O560" i="1"/>
  <c r="O1018" i="1"/>
  <c r="P926" i="1"/>
  <c r="AD644" i="1"/>
  <c r="AC2171" i="1"/>
  <c r="O1043" i="1"/>
  <c r="P1592" i="1"/>
  <c r="O530" i="1"/>
  <c r="AC1179" i="1"/>
  <c r="AD1601" i="1"/>
  <c r="O934" i="1"/>
  <c r="P1843" i="1"/>
  <c r="AC1625" i="1"/>
  <c r="AC1869" i="1"/>
  <c r="O2161" i="1"/>
  <c r="AC1029" i="1"/>
  <c r="O858" i="1"/>
  <c r="AC856" i="1"/>
  <c r="O1812" i="1"/>
  <c r="AD1249" i="1"/>
  <c r="P1558" i="1"/>
  <c r="O2337" i="1"/>
  <c r="O1929" i="1"/>
  <c r="AC1403" i="1"/>
  <c r="O513" i="1"/>
  <c r="AC620" i="1"/>
  <c r="P1812" i="1"/>
  <c r="O1906" i="1"/>
  <c r="P1111" i="1"/>
  <c r="AD534" i="1"/>
  <c r="O688" i="1"/>
  <c r="O1529" i="1"/>
  <c r="AC2000" i="1"/>
  <c r="AC2438" i="1"/>
  <c r="P1450" i="1"/>
  <c r="AC1754" i="1"/>
  <c r="P1979" i="1"/>
  <c r="AC792" i="1"/>
  <c r="O699" i="1"/>
  <c r="AC905" i="1"/>
  <c r="AC2104" i="1"/>
  <c r="AC803" i="1"/>
  <c r="O558" i="1"/>
  <c r="AC2020" i="1"/>
  <c r="AD2000" i="1"/>
  <c r="P2409" i="1"/>
  <c r="O2147" i="1"/>
  <c r="AD907" i="1"/>
  <c r="AD1160" i="1"/>
  <c r="P1686" i="1"/>
  <c r="AC2009" i="1"/>
  <c r="AD1446" i="1"/>
  <c r="AD602" i="1"/>
  <c r="O1056" i="1"/>
  <c r="AC1733" i="1"/>
  <c r="O2316" i="1"/>
  <c r="O2310" i="1"/>
  <c r="AC1735" i="1"/>
  <c r="AC2413" i="1"/>
  <c r="AD1663" i="1"/>
  <c r="O713" i="1"/>
  <c r="O2065" i="1"/>
  <c r="P1702" i="1"/>
  <c r="AC2242" i="1"/>
  <c r="O2243" i="1"/>
  <c r="AD678" i="1"/>
  <c r="AD620" i="1"/>
  <c r="P748" i="1"/>
  <c r="P2391" i="1"/>
  <c r="O1375" i="1"/>
  <c r="AC2235" i="1"/>
  <c r="AD857" i="1"/>
  <c r="O507" i="1"/>
  <c r="AC1765" i="1"/>
  <c r="AC1747" i="1"/>
  <c r="AC2372" i="1"/>
  <c r="O928" i="1"/>
  <c r="AD1530" i="1"/>
  <c r="O777" i="1"/>
  <c r="AC2295" i="1"/>
  <c r="AC931" i="1"/>
  <c r="AC1530" i="1"/>
  <c r="AC1953" i="1"/>
  <c r="O1002" i="1"/>
  <c r="O2273" i="1"/>
  <c r="AC1135" i="1"/>
  <c r="AD2372" i="1"/>
  <c r="AC2233" i="1"/>
  <c r="AC1763" i="1"/>
  <c r="AC1867" i="1"/>
  <c r="AD2292" i="1"/>
  <c r="P1188" i="1"/>
  <c r="P1559" i="1"/>
  <c r="AC547" i="1"/>
  <c r="O930" i="1"/>
  <c r="AD1441" i="1"/>
  <c r="AC1813" i="1"/>
  <c r="O721" i="1"/>
  <c r="AD1865" i="1"/>
  <c r="AC1718" i="1"/>
  <c r="AC2148" i="1"/>
  <c r="AC2040" i="1"/>
  <c r="P2043" i="1"/>
  <c r="O1856" i="1"/>
  <c r="AC2289" i="1"/>
  <c r="AC2006" i="1"/>
  <c r="O2067" i="1"/>
  <c r="AD1346" i="1"/>
  <c r="O489" i="1"/>
  <c r="AC738" i="1"/>
  <c r="AD761" i="1"/>
  <c r="O1958" i="1"/>
  <c r="O1918" i="1"/>
  <c r="O655" i="1"/>
  <c r="P2067" i="1"/>
  <c r="O544" i="1"/>
  <c r="AC2053" i="1"/>
  <c r="AC2439" i="1"/>
  <c r="O729" i="1"/>
  <c r="O511" i="1"/>
  <c r="AC1306" i="1"/>
  <c r="O2102" i="1"/>
  <c r="O844" i="1"/>
  <c r="P699" i="1"/>
  <c r="AD2242" i="1"/>
  <c r="O597" i="1"/>
  <c r="AC1761" i="1"/>
  <c r="O927" i="1"/>
  <c r="AD492" i="1"/>
  <c r="AC1019" i="1"/>
  <c r="P1553" i="1"/>
  <c r="P1509" i="1"/>
  <c r="O2426" i="1"/>
  <c r="AD710" i="1"/>
  <c r="AC1854" i="1"/>
  <c r="O590" i="1"/>
  <c r="O2040" i="1"/>
  <c r="AC1959" i="1"/>
  <c r="AC1242" i="1"/>
  <c r="AC2005" i="1"/>
  <c r="O661" i="1"/>
  <c r="P1738" i="1"/>
  <c r="P1597" i="1"/>
  <c r="P1856" i="1"/>
  <c r="O619" i="1"/>
  <c r="P2426" i="1"/>
  <c r="P544" i="1"/>
  <c r="O1166" i="1"/>
  <c r="AC854" i="1"/>
  <c r="P2243" i="1"/>
  <c r="O2292" i="1"/>
  <c r="O1421" i="1"/>
  <c r="P878" i="1"/>
  <c r="AC2420" i="1"/>
  <c r="AC844" i="1"/>
  <c r="AC562" i="1"/>
  <c r="AC953" i="1"/>
  <c r="AC833" i="1"/>
  <c r="O1998" i="1"/>
  <c r="AC1835" i="1"/>
  <c r="O1509" i="1"/>
  <c r="AC498" i="1"/>
  <c r="AC800" i="1"/>
  <c r="O2421" i="1"/>
  <c r="AD1763" i="1"/>
  <c r="AC1168" i="1"/>
  <c r="P1635" i="1"/>
  <c r="AD1436" i="1"/>
  <c r="AD1303" i="1"/>
  <c r="O627" i="1"/>
  <c r="AD1661" i="1"/>
  <c r="AD1505" i="1"/>
  <c r="O2057" i="1"/>
  <c r="AC2427" i="1"/>
  <c r="O2024" i="1"/>
  <c r="O1450" i="1"/>
  <c r="P1217" i="1"/>
  <c r="O2364" i="1"/>
  <c r="O1158" i="1"/>
  <c r="AD1835" i="1"/>
  <c r="P2147" i="1"/>
  <c r="O2095" i="1"/>
  <c r="AC1156" i="1"/>
  <c r="AD522" i="1"/>
  <c r="AC1198" i="1"/>
  <c r="O2037" i="1"/>
  <c r="AC916" i="1"/>
  <c r="O483" i="1"/>
  <c r="AD1251" i="1"/>
  <c r="O1791" i="1"/>
  <c r="AD1660" i="1"/>
  <c r="P507" i="1"/>
  <c r="AC786" i="1"/>
  <c r="AD953" i="1"/>
  <c r="P2125" i="1"/>
  <c r="O2083" i="1"/>
  <c r="AC742" i="1"/>
  <c r="O2375" i="1"/>
  <c r="P1432" i="1"/>
  <c r="O2348" i="1"/>
  <c r="AC781" i="1"/>
  <c r="O2006" i="1"/>
  <c r="AC497" i="1"/>
  <c r="O803" i="1"/>
  <c r="AD1182" i="1"/>
  <c r="AC2268" i="1"/>
  <c r="AD1263" i="1"/>
  <c r="AC806" i="1"/>
  <c r="O564" i="1"/>
  <c r="O2329" i="1"/>
  <c r="P2202" i="1"/>
  <c r="AD1012" i="1"/>
  <c r="O1017" i="1"/>
  <c r="AD2157" i="1"/>
  <c r="P1158" i="1"/>
  <c r="AC520" i="1"/>
  <c r="O2378" i="1"/>
  <c r="O1984" i="1"/>
  <c r="AC518" i="1"/>
  <c r="AD1509" i="1"/>
  <c r="AC1436" i="1"/>
  <c r="O693" i="1"/>
  <c r="AC1494" i="1"/>
  <c r="AC634" i="1"/>
  <c r="AC2329" i="1"/>
  <c r="P564" i="1"/>
  <c r="O2077" i="1"/>
  <c r="P1359" i="1"/>
  <c r="O1718" i="1"/>
  <c r="O2014" i="1"/>
  <c r="AC2274" i="1"/>
  <c r="AD1376" i="1"/>
  <c r="AC773" i="1"/>
  <c r="O480" i="1"/>
  <c r="AD1213" i="1"/>
  <c r="O1728" i="1"/>
  <c r="O1015" i="1"/>
  <c r="AC934" i="1"/>
  <c r="AC615" i="1"/>
  <c r="P1310" i="1"/>
  <c r="O848" i="1"/>
  <c r="AC2297" i="1"/>
  <c r="O745" i="1"/>
  <c r="O2035" i="1"/>
  <c r="AC1052" i="1"/>
  <c r="AC1263" i="1"/>
  <c r="AC444" i="1"/>
  <c r="O2248" i="1"/>
  <c r="O2028" i="1"/>
  <c r="O554" i="1"/>
  <c r="P492" i="1"/>
  <c r="AC2312" i="1"/>
  <c r="P2037" i="1"/>
  <c r="AD1757" i="1"/>
  <c r="AD806" i="1"/>
  <c r="AC1353" i="1"/>
  <c r="AC2110" i="1"/>
  <c r="AC1938" i="1"/>
  <c r="AC594" i="1"/>
  <c r="AD726" i="1"/>
  <c r="P2329" i="1"/>
  <c r="P1212" i="1"/>
  <c r="P842" i="1"/>
  <c r="AC2016" i="1"/>
  <c r="AC559" i="1"/>
  <c r="O1112" i="1"/>
  <c r="AC1998" i="1"/>
  <c r="O663" i="1"/>
  <c r="AD1678" i="1"/>
  <c r="AC2231" i="1"/>
  <c r="P1974" i="1"/>
  <c r="AC2050" i="1"/>
  <c r="AC2044" i="1"/>
  <c r="AD1276" i="1"/>
  <c r="AC2067" i="1"/>
  <c r="AC780" i="1"/>
  <c r="AC1095" i="1"/>
  <c r="AC1899" i="1"/>
  <c r="O2048" i="1"/>
  <c r="O1126" i="1"/>
  <c r="O2326" i="1"/>
  <c r="AC2007" i="1"/>
  <c r="AD1398" i="1"/>
  <c r="AD1350" i="1"/>
  <c r="O1755" i="1"/>
  <c r="P1412" i="1"/>
  <c r="O1758" i="1"/>
  <c r="AC2090" i="1"/>
  <c r="AD1592" i="1"/>
  <c r="AC750" i="1"/>
  <c r="P1579" i="1"/>
  <c r="O516" i="1"/>
  <c r="AD1467" i="1"/>
  <c r="AD1411" i="1"/>
  <c r="AC523" i="1"/>
  <c r="O2309" i="1"/>
  <c r="AC1843" i="1"/>
  <c r="P1123" i="1"/>
  <c r="AC728" i="1"/>
  <c r="O770" i="1"/>
  <c r="O1426" i="1"/>
  <c r="O1162" i="1"/>
  <c r="AD1406" i="1"/>
  <c r="O2211" i="1"/>
  <c r="O2068" i="1"/>
  <c r="O883" i="1"/>
  <c r="O1719" i="1"/>
  <c r="AC2342" i="1"/>
  <c r="AC515" i="1"/>
  <c r="P1079" i="1"/>
  <c r="O732" i="1"/>
  <c r="O1885" i="1"/>
  <c r="AC2218" i="1"/>
  <c r="P1720" i="1"/>
  <c r="P1156" i="1"/>
  <c r="AC1841" i="1"/>
  <c r="P1200" i="1"/>
  <c r="P2259" i="1"/>
  <c r="O1169" i="1"/>
  <c r="AD786" i="1"/>
  <c r="AC685" i="1"/>
  <c r="AC2014" i="1"/>
  <c r="O948" i="1"/>
  <c r="P1301" i="1"/>
  <c r="AC1686" i="1"/>
  <c r="AD997" i="1"/>
  <c r="AD1576" i="1"/>
  <c r="AC2356" i="1"/>
  <c r="AC1423" i="1"/>
  <c r="P1730" i="1"/>
  <c r="P1329" i="1"/>
  <c r="AC665" i="1"/>
  <c r="P1519" i="1"/>
  <c r="AD1473" i="1"/>
  <c r="AC2175" i="1"/>
  <c r="AD1685" i="1"/>
  <c r="O455" i="1"/>
  <c r="AD1581" i="1"/>
  <c r="P1619" i="1"/>
  <c r="AC2311" i="1"/>
  <c r="O897" i="1"/>
  <c r="AD1531" i="1"/>
  <c r="O1776" i="1"/>
  <c r="O931" i="1"/>
  <c r="AC2076" i="1"/>
  <c r="AC2360" i="1"/>
  <c r="AC1122" i="1"/>
  <c r="O1094" i="1"/>
  <c r="AD1672" i="1"/>
  <c r="O462" i="1"/>
  <c r="AD1210" i="1"/>
  <c r="AC1411" i="1"/>
  <c r="O1736" i="1"/>
  <c r="AC1108" i="1"/>
  <c r="AD594" i="1"/>
  <c r="P964" i="1"/>
  <c r="AD1450" i="1"/>
  <c r="O2304" i="1"/>
  <c r="AD1578" i="1"/>
  <c r="AD1596" i="1"/>
  <c r="O1792" i="1"/>
  <c r="AC2078" i="1"/>
  <c r="AC2322" i="1"/>
  <c r="AC1415" i="1"/>
  <c r="AC1834" i="1"/>
  <c r="AC2188" i="1"/>
  <c r="AC911" i="1"/>
  <c r="P2423" i="1"/>
  <c r="O2018" i="1"/>
  <c r="AC1145" i="1"/>
  <c r="AC1166" i="1"/>
  <c r="P1719" i="1"/>
  <c r="O2090" i="1"/>
  <c r="AD1497" i="1"/>
  <c r="O1020" i="1"/>
  <c r="O2249" i="1"/>
  <c r="P2040" i="1"/>
  <c r="O1579" i="1"/>
  <c r="O545" i="1"/>
  <c r="O1145" i="1"/>
  <c r="O781" i="1"/>
  <c r="AC677" i="1"/>
  <c r="O716" i="1"/>
  <c r="O1923" i="1"/>
  <c r="P770" i="1"/>
  <c r="AC2055" i="1"/>
  <c r="AC2191" i="1"/>
  <c r="O2136" i="1"/>
  <c r="P1792" i="1"/>
  <c r="P1094" i="1"/>
  <c r="AC1167" i="1"/>
  <c r="P1434" i="1"/>
  <c r="O1040" i="1"/>
  <c r="O1263" i="1"/>
  <c r="AC1842" i="1"/>
  <c r="AC2277" i="1"/>
  <c r="AC1672" i="1"/>
  <c r="O2264" i="1"/>
  <c r="P2057" i="1"/>
  <c r="O1884" i="1"/>
  <c r="P1235" i="1"/>
  <c r="AC2096" i="1"/>
  <c r="O2231" i="1"/>
  <c r="AC784" i="1"/>
  <c r="AC1467" i="1"/>
  <c r="AD2328" i="1"/>
  <c r="P2304" i="1"/>
  <c r="O741" i="1"/>
  <c r="O860" i="1"/>
  <c r="AC795" i="1"/>
  <c r="AC2158" i="1"/>
  <c r="O584" i="1"/>
  <c r="P2083" i="1"/>
  <c r="P1545" i="1"/>
  <c r="O1037" i="1"/>
  <c r="AC1676" i="1"/>
  <c r="AD917" i="1"/>
  <c r="P1651" i="1"/>
  <c r="O2081" i="1"/>
  <c r="O2137" i="1"/>
  <c r="AD1310" i="1"/>
  <c r="O2022" i="1"/>
  <c r="O1816" i="1"/>
  <c r="O1802" i="1"/>
  <c r="O552" i="1"/>
  <c r="O755" i="1"/>
  <c r="AC532" i="1"/>
  <c r="O1745" i="1"/>
  <c r="O2045" i="1"/>
  <c r="O2279" i="1"/>
  <c r="P1334" i="1"/>
  <c r="O2371" i="1"/>
  <c r="O997" i="1"/>
  <c r="AD1426" i="1"/>
  <c r="AC625" i="1"/>
  <c r="P1511" i="1"/>
  <c r="O1127" i="1"/>
  <c r="AC1818" i="1"/>
  <c r="P1389" i="1"/>
  <c r="P1472" i="1"/>
  <c r="P1284" i="1"/>
  <c r="O1774" i="1"/>
  <c r="O1946" i="1"/>
  <c r="AC819" i="1"/>
  <c r="AC1176" i="1"/>
  <c r="AD1412" i="1"/>
  <c r="AD1375" i="1"/>
  <c r="AD1472" i="1"/>
  <c r="AC981" i="1"/>
  <c r="AC969" i="1"/>
  <c r="AC2334" i="1"/>
  <c r="O1120" i="1"/>
  <c r="AC752" i="1"/>
  <c r="P487" i="1"/>
  <c r="AD1565" i="1"/>
  <c r="AC1118" i="1"/>
  <c r="AC1769" i="1"/>
  <c r="AC650" i="1"/>
  <c r="AC1086" i="1"/>
  <c r="O950" i="1"/>
  <c r="P1222" i="1"/>
  <c r="AC746" i="1"/>
  <c r="AC1505" i="1"/>
  <c r="P1419" i="1"/>
  <c r="AC908" i="1"/>
  <c r="AC643" i="1"/>
  <c r="AC1924" i="1"/>
  <c r="AC1071" i="1"/>
  <c r="O984" i="1"/>
  <c r="AC1296" i="1"/>
  <c r="O1796" i="1"/>
  <c r="O1009" i="1"/>
  <c r="P1416" i="1"/>
  <c r="AC1569" i="1"/>
  <c r="AC855" i="1"/>
  <c r="O606" i="1"/>
  <c r="O1763" i="1"/>
  <c r="O2331" i="1"/>
  <c r="P1474" i="1"/>
  <c r="AC867" i="1"/>
  <c r="O813" i="1"/>
  <c r="AC1406" i="1"/>
  <c r="AD746" i="1"/>
  <c r="AC1776" i="1"/>
  <c r="O711" i="1"/>
  <c r="O1341" i="1"/>
  <c r="O951" i="1"/>
  <c r="O1963" i="1"/>
  <c r="P1384" i="1"/>
  <c r="AD1340" i="1"/>
  <c r="AD1641" i="1"/>
  <c r="AD1541" i="1"/>
  <c r="O2339" i="1"/>
  <c r="P1453" i="1"/>
  <c r="AC2262" i="1"/>
  <c r="AC827" i="1"/>
  <c r="AD1538" i="1"/>
  <c r="O1831" i="1"/>
  <c r="O1082" i="1"/>
  <c r="P1429" i="1"/>
  <c r="O2089" i="1"/>
  <c r="AD1612" i="1"/>
  <c r="AC2353" i="1"/>
  <c r="P1513" i="1"/>
  <c r="AD1593" i="1"/>
  <c r="AC465" i="1"/>
  <c r="AD1547" i="1"/>
  <c r="O2335" i="1"/>
  <c r="O735" i="1"/>
  <c r="AD1537" i="1"/>
  <c r="AD1526" i="1"/>
  <c r="O923" i="1"/>
  <c r="AD1650" i="1"/>
  <c r="O967" i="1"/>
  <c r="O2010" i="1"/>
  <c r="AD1229" i="1"/>
  <c r="O1897" i="1"/>
  <c r="O2110" i="1"/>
  <c r="AC653" i="1"/>
  <c r="P2126" i="1"/>
  <c r="AC944" i="1"/>
  <c r="AC1986" i="1"/>
  <c r="AC748" i="1"/>
  <c r="O895" i="1"/>
  <c r="AC2402" i="1"/>
  <c r="AD931" i="1"/>
  <c r="AD2017" i="1"/>
  <c r="AC599" i="1"/>
  <c r="AC753" i="1"/>
  <c r="O2314" i="1"/>
  <c r="O2088" i="1"/>
  <c r="P1397" i="1"/>
  <c r="O893" i="1"/>
  <c r="P509" i="1"/>
  <c r="O1057" i="1"/>
  <c r="O1165" i="1"/>
  <c r="AD1400" i="1"/>
  <c r="AC1916" i="1"/>
  <c r="AC893" i="1"/>
  <c r="O659" i="1"/>
  <c r="AC729" i="1"/>
  <c r="AD1654" i="1"/>
  <c r="AD1466" i="1"/>
  <c r="AC1000" i="1"/>
  <c r="AC794" i="1"/>
  <c r="AD1536" i="1"/>
  <c r="AC989" i="1"/>
  <c r="O1928" i="1"/>
  <c r="O853" i="1"/>
  <c r="AD1252" i="1"/>
  <c r="O1136" i="1"/>
  <c r="O2168" i="1"/>
  <c r="O1921" i="1"/>
  <c r="O2172" i="1"/>
  <c r="O2360" i="1"/>
  <c r="AC537" i="1"/>
  <c r="O2144" i="1"/>
  <c r="AC616" i="1"/>
  <c r="O457" i="1"/>
  <c r="AC2389" i="1"/>
  <c r="AC455" i="1"/>
  <c r="AD1645" i="1"/>
  <c r="O2377" i="1"/>
  <c r="O2190" i="1"/>
  <c r="AD1302" i="1"/>
  <c r="O1069" i="1"/>
  <c r="P1858" i="1"/>
  <c r="AC1641" i="1"/>
  <c r="P2082" i="1"/>
  <c r="P1351" i="1"/>
  <c r="O945" i="1"/>
  <c r="O2334" i="1"/>
  <c r="AC2256" i="1"/>
  <c r="P849" i="1"/>
  <c r="AC788" i="1"/>
  <c r="AC957" i="1"/>
  <c r="AD1371" i="1"/>
  <c r="AD1658" i="1"/>
  <c r="O986" i="1"/>
  <c r="O1782" i="1"/>
  <c r="O1909" i="1"/>
  <c r="AD2415" i="1"/>
  <c r="O1772" i="1"/>
  <c r="O452" i="1"/>
  <c r="O2428" i="1"/>
  <c r="O639" i="1"/>
  <c r="O871" i="1"/>
  <c r="AC2120" i="1"/>
  <c r="AD1677" i="1"/>
  <c r="AC2179" i="1"/>
  <c r="AC2288" i="1"/>
  <c r="O843" i="1"/>
  <c r="O1790" i="1"/>
  <c r="AC754" i="1"/>
  <c r="O1837" i="1"/>
  <c r="AC2132" i="1"/>
  <c r="AD1341" i="1"/>
  <c r="AC2310" i="1"/>
  <c r="P1383" i="1"/>
  <c r="O710" i="1"/>
  <c r="O2379" i="1"/>
  <c r="O1762" i="1"/>
  <c r="O2203" i="1"/>
  <c r="AD2251" i="1"/>
  <c r="AC2205" i="1"/>
  <c r="O976" i="1"/>
  <c r="P1418" i="1"/>
  <c r="P1624" i="1"/>
  <c r="O1434" i="1"/>
  <c r="P2139" i="1"/>
  <c r="P1382" i="1"/>
  <c r="O581" i="1"/>
  <c r="AC1724" i="1"/>
  <c r="AD518" i="1"/>
  <c r="AC699" i="1"/>
  <c r="P838" i="1"/>
  <c r="O1075" i="1"/>
  <c r="P1857" i="1"/>
  <c r="AD1419" i="1"/>
  <c r="O2033" i="1"/>
  <c r="P1515" i="1"/>
  <c r="O654" i="1"/>
  <c r="P1267" i="1"/>
  <c r="AC2222" i="1"/>
  <c r="O2217" i="1"/>
  <c r="O2075" i="1"/>
  <c r="P1644" i="1"/>
  <c r="O1179" i="1"/>
  <c r="P1335" i="1"/>
  <c r="AD1388" i="1"/>
  <c r="AC1868" i="1"/>
  <c r="O1902" i="1"/>
  <c r="O1962" i="1"/>
  <c r="AC2352" i="1"/>
  <c r="AD1435" i="1"/>
  <c r="AC2323" i="1"/>
  <c r="O935" i="1"/>
  <c r="AC1811" i="1"/>
  <c r="O969" i="1"/>
  <c r="O1795" i="1"/>
  <c r="AC557" i="1"/>
  <c r="P1438" i="1"/>
  <c r="O2220" i="1"/>
  <c r="AC1340" i="1"/>
  <c r="AC2058" i="1"/>
  <c r="AC1729" i="1"/>
  <c r="AD1545" i="1"/>
  <c r="O973" i="1"/>
  <c r="P1739" i="1"/>
  <c r="O1920" i="1"/>
  <c r="O1384" i="1"/>
  <c r="O795" i="1"/>
  <c r="P859" i="1"/>
  <c r="AC1448" i="1"/>
  <c r="AC890" i="1"/>
  <c r="AD718" i="1"/>
  <c r="O566" i="1"/>
  <c r="P1230" i="1"/>
  <c r="P2089" i="1"/>
  <c r="O733" i="1"/>
  <c r="O2418" i="1"/>
  <c r="AC2376" i="1"/>
  <c r="AC583" i="1"/>
  <c r="AD2274" i="1"/>
  <c r="AC2281" i="1"/>
  <c r="AD2076" i="1"/>
  <c r="AC2013" i="1"/>
  <c r="P1203" i="1"/>
  <c r="P1525" i="1"/>
  <c r="P1228" i="1"/>
  <c r="O1846" i="1"/>
  <c r="P2231" i="1"/>
  <c r="O788" i="1"/>
  <c r="O1113" i="1"/>
  <c r="AC1790" i="1"/>
  <c r="AD1617" i="1"/>
  <c r="AC1497" i="1"/>
  <c r="AD465" i="1"/>
  <c r="O1767" i="1"/>
  <c r="O820" i="1"/>
  <c r="AC915" i="1"/>
  <c r="O1732" i="1"/>
  <c r="AC2072" i="1"/>
  <c r="AD1288" i="1"/>
  <c r="O2340" i="1"/>
  <c r="O1092" i="1"/>
  <c r="O574" i="1"/>
  <c r="P1414" i="1"/>
  <c r="P1458" i="1"/>
  <c r="AC501" i="1"/>
  <c r="O2376" i="1"/>
  <c r="P1665" i="1"/>
  <c r="P1264" i="1"/>
  <c r="O2084" i="1"/>
  <c r="O1117" i="1"/>
  <c r="P1596" i="1"/>
  <c r="O2370" i="1"/>
  <c r="AC2045" i="1"/>
  <c r="AD2323" i="1"/>
  <c r="AC955" i="1"/>
  <c r="AC577" i="1"/>
  <c r="AC2051" i="1"/>
  <c r="P1946" i="1"/>
  <c r="O810" i="1"/>
  <c r="O2052" i="1"/>
  <c r="P1776" i="1"/>
  <c r="O1161" i="1"/>
  <c r="AC2252" i="1"/>
  <c r="O1813" i="1"/>
  <c r="O1733" i="1"/>
  <c r="O1951" i="1"/>
  <c r="AC1080" i="1"/>
  <c r="AD773" i="1"/>
  <c r="AC734" i="1"/>
  <c r="AC579" i="1"/>
  <c r="AC793" i="1"/>
  <c r="AC1593" i="1"/>
  <c r="P1344" i="1"/>
  <c r="O2085" i="1"/>
  <c r="AD1184" i="1"/>
  <c r="O2245" i="1"/>
  <c r="O1916" i="1"/>
  <c r="O2132" i="1"/>
  <c r="AC1565" i="1"/>
  <c r="AD908" i="1"/>
  <c r="AC519" i="1"/>
  <c r="AC1068" i="1"/>
  <c r="P1820" i="1"/>
  <c r="P1660" i="1"/>
  <c r="P1556" i="1"/>
  <c r="AD557" i="1"/>
  <c r="AC1881" i="1"/>
  <c r="P2236" i="1"/>
  <c r="P1782" i="1"/>
  <c r="P2019" i="1"/>
  <c r="P931" i="1"/>
  <c r="O715" i="1"/>
  <c r="P1169" i="1"/>
  <c r="O1096" i="1"/>
  <c r="AC1906" i="1"/>
  <c r="O536" i="1"/>
  <c r="P1152" i="1"/>
  <c r="O1823" i="1"/>
  <c r="AD1495" i="1"/>
  <c r="P686" i="1"/>
  <c r="O2020" i="1"/>
  <c r="AD1312" i="1"/>
  <c r="AC900" i="1"/>
  <c r="AC1169" i="1"/>
  <c r="AC2174" i="1"/>
  <c r="AC747" i="1"/>
  <c r="AC1048" i="1"/>
  <c r="AC530" i="1"/>
  <c r="AD2360" i="1"/>
  <c r="AD572" i="1"/>
  <c r="AD2175" i="1"/>
  <c r="AC2161" i="1"/>
  <c r="AD502" i="1"/>
  <c r="O887" i="1"/>
  <c r="O1873" i="1"/>
  <c r="P1192" i="1"/>
  <c r="AD1575" i="1"/>
  <c r="O999" i="1"/>
  <c r="AC1310" i="1"/>
  <c r="AC1894" i="1"/>
  <c r="O899" i="1"/>
  <c r="P2193" i="1"/>
  <c r="O1389" i="1"/>
  <c r="O1077" i="1"/>
  <c r="O2066" i="1"/>
  <c r="O468" i="1"/>
  <c r="AD1384" i="1"/>
  <c r="AC2185" i="1"/>
  <c r="AD1440" i="1"/>
  <c r="O2140" i="1"/>
  <c r="O754" i="1"/>
  <c r="AC1590" i="1"/>
  <c r="AC1148" i="1"/>
  <c r="AC1830" i="1"/>
  <c r="AC2426" i="1"/>
  <c r="AC1472" i="1"/>
  <c r="AC2203" i="1"/>
  <c r="AC588" i="1"/>
  <c r="AD886" i="1"/>
  <c r="AC1581" i="1"/>
  <c r="AC1473" i="1"/>
  <c r="P455" i="1"/>
  <c r="P2014" i="1"/>
  <c r="P2137" i="1"/>
  <c r="P639" i="1"/>
  <c r="P1790" i="1"/>
  <c r="P2022" i="1"/>
  <c r="P2335" i="1"/>
  <c r="P2249" i="1"/>
  <c r="AC1650" i="1"/>
  <c r="AD2288" i="1"/>
  <c r="AC1685" i="1"/>
  <c r="AD665" i="1"/>
  <c r="AC706" i="1"/>
  <c r="P1837" i="1"/>
  <c r="O2405" i="1"/>
  <c r="O2186" i="1"/>
  <c r="P1772" i="1"/>
  <c r="P1394" i="1"/>
  <c r="P1802" i="1"/>
  <c r="P967" i="1"/>
  <c r="P1015" i="1"/>
  <c r="P675" i="1"/>
  <c r="O874" i="1"/>
  <c r="P2001" i="1"/>
  <c r="AC1880" i="1"/>
  <c r="AD1250" i="1"/>
  <c r="AD532" i="1"/>
  <c r="AC663" i="1"/>
  <c r="O1284" i="1"/>
  <c r="P2110" i="1"/>
  <c r="P1292" i="1"/>
  <c r="P2305" i="1"/>
  <c r="P1689" i="1"/>
  <c r="O1980" i="1"/>
  <c r="AD818" i="1"/>
  <c r="AC614" i="1"/>
  <c r="AC1412" i="1"/>
  <c r="AC2204" i="1"/>
  <c r="AD625" i="1"/>
  <c r="AC1547" i="1"/>
  <c r="AC875" i="1"/>
  <c r="AC1426" i="1"/>
  <c r="AC1042" i="1"/>
  <c r="AC777" i="1"/>
  <c r="P997" i="1"/>
  <c r="P1372" i="1"/>
  <c r="P923" i="1"/>
  <c r="O1359" i="1"/>
  <c r="P452" i="1"/>
  <c r="P1816" i="1"/>
  <c r="P2428" i="1"/>
  <c r="P843" i="1"/>
  <c r="O2131" i="1"/>
  <c r="P1555" i="1"/>
  <c r="P1581" i="1"/>
  <c r="P801" i="1"/>
  <c r="O2047" i="1"/>
  <c r="AC715" i="1"/>
  <c r="O2407" i="1"/>
  <c r="O1862" i="1"/>
  <c r="AC1526" i="1"/>
  <c r="AC1376" i="1"/>
  <c r="AC740" i="1"/>
  <c r="AC2047" i="1"/>
  <c r="AC1903" i="1"/>
  <c r="AD1405" i="1"/>
  <c r="P710" i="1"/>
  <c r="P1718" i="1"/>
  <c r="P755" i="1"/>
  <c r="P2090" i="1"/>
  <c r="P1208" i="1"/>
  <c r="P2242" i="1"/>
  <c r="P2081" i="1"/>
  <c r="P1337" i="1"/>
  <c r="AC1885" i="1"/>
  <c r="AD2291" i="1"/>
  <c r="AD981" i="1"/>
  <c r="P1736" i="1"/>
  <c r="P2348" i="1"/>
  <c r="P1728" i="1"/>
  <c r="O631" i="1"/>
  <c r="O2290" i="1"/>
  <c r="O1706" i="1"/>
  <c r="AC2021" i="1"/>
  <c r="AC1866" i="1"/>
  <c r="AC2035" i="1"/>
  <c r="AD1323" i="1"/>
  <c r="AC771" i="1"/>
  <c r="AD615" i="1"/>
  <c r="AC1537" i="1"/>
  <c r="AC1213" i="1"/>
  <c r="AC1980" i="1"/>
  <c r="AC802" i="1"/>
  <c r="O815" i="1"/>
  <c r="P480" i="1"/>
  <c r="P552" i="1"/>
  <c r="P2077" i="1"/>
  <c r="P871" i="1"/>
  <c r="O2272" i="1"/>
  <c r="O2171" i="1"/>
  <c r="O2320" i="1"/>
  <c r="O540" i="1"/>
  <c r="AC1229" i="1"/>
  <c r="AC1973" i="1"/>
  <c r="AC589" i="1"/>
  <c r="AC2170" i="1"/>
  <c r="AD969" i="1"/>
  <c r="P1897" i="1"/>
  <c r="P1526" i="1"/>
  <c r="O1779" i="1"/>
  <c r="O2073" i="1"/>
  <c r="AC2213" i="1"/>
  <c r="AD1178" i="1"/>
  <c r="AD2311" i="1"/>
  <c r="AD934" i="1"/>
  <c r="P1424" i="1"/>
  <c r="O2399" i="1"/>
  <c r="O816" i="1"/>
  <c r="O1735" i="1"/>
  <c r="O2119" i="1"/>
  <c r="P1679" i="1"/>
  <c r="O1803" i="1"/>
  <c r="AD1515" i="1"/>
  <c r="AC451" i="1"/>
  <c r="AC707" i="1"/>
  <c r="AD1407" i="1"/>
  <c r="O476" i="1"/>
  <c r="P1262" i="1"/>
  <c r="O1071" i="1"/>
  <c r="O2163" i="1"/>
  <c r="AC2118" i="1"/>
  <c r="AD1669" i="1"/>
  <c r="O908" i="1"/>
  <c r="AC467" i="1"/>
  <c r="AC1734" i="1"/>
  <c r="P1223" i="1"/>
  <c r="P1319" i="1"/>
  <c r="AC2286" i="1"/>
  <c r="AD1631" i="1"/>
  <c r="AD1231" i="1"/>
  <c r="AD1587" i="1"/>
  <c r="P1688" i="1"/>
  <c r="AC1920" i="1"/>
  <c r="AC1824" i="1"/>
  <c r="AD1235" i="1"/>
  <c r="AC2073" i="1"/>
  <c r="AC2173" i="1"/>
  <c r="AD1379" i="1"/>
  <c r="AC487" i="1"/>
  <c r="AC757" i="1"/>
  <c r="AC1011" i="1"/>
  <c r="AD1698" i="1"/>
  <c r="P1448" i="1"/>
  <c r="AC1703" i="1"/>
  <c r="AC581" i="1"/>
  <c r="AC1803" i="1"/>
  <c r="AC1053" i="1"/>
  <c r="AC2168" i="1"/>
  <c r="AC1127" i="1"/>
  <c r="AC551" i="1"/>
  <c r="AC971" i="1"/>
  <c r="AC2418" i="1"/>
  <c r="O1893" i="1"/>
  <c r="O1964" i="1"/>
  <c r="O920" i="1"/>
  <c r="O1754" i="1"/>
  <c r="AC2343" i="1"/>
  <c r="AD1640" i="1"/>
  <c r="AD1332" i="1"/>
  <c r="AD1506" i="1"/>
  <c r="O496" i="1"/>
  <c r="O809" i="1"/>
  <c r="AD1358" i="1"/>
  <c r="AC1155" i="1"/>
  <c r="AC2381" i="1"/>
  <c r="O626" i="1"/>
  <c r="O1860" i="1"/>
  <c r="O776" i="1"/>
  <c r="O596" i="1"/>
  <c r="O1710" i="1"/>
  <c r="O2118" i="1"/>
  <c r="AD1191" i="1"/>
  <c r="AD1383" i="1"/>
  <c r="O2323" i="1"/>
  <c r="O1172" i="1"/>
  <c r="AC508" i="1"/>
  <c r="AC807" i="1"/>
  <c r="AD1364" i="1"/>
  <c r="AC2189" i="1"/>
  <c r="AD1696" i="1"/>
  <c r="O637" i="1"/>
  <c r="O1879" i="1"/>
  <c r="AD1439" i="1"/>
  <c r="AD1513" i="1"/>
  <c r="O2306" i="1"/>
  <c r="O1960" i="1"/>
  <c r="AC1092" i="1"/>
  <c r="O2159" i="1"/>
  <c r="AC633" i="1"/>
  <c r="O2117" i="1"/>
  <c r="O2302" i="1"/>
  <c r="O1977" i="1"/>
  <c r="P1435" i="1"/>
  <c r="AC1925" i="1"/>
  <c r="AC441" i="1"/>
  <c r="AC2124" i="1"/>
  <c r="AC576" i="1"/>
  <c r="O839" i="1"/>
  <c r="P1707" i="1"/>
  <c r="O793" i="1"/>
  <c r="P1022" i="1"/>
  <c r="O1029" i="1"/>
  <c r="AC2398" i="1"/>
  <c r="P920" i="1"/>
  <c r="P496" i="1"/>
  <c r="AC1065" i="1"/>
  <c r="P1561" i="1"/>
  <c r="P2084" i="1"/>
  <c r="O1665" i="1"/>
  <c r="AC987" i="1"/>
  <c r="P1542" i="1"/>
  <c r="AC1175" i="1"/>
  <c r="O594" i="1"/>
  <c r="AC2183" i="1"/>
  <c r="AC1094" i="1"/>
  <c r="AC1921" i="1"/>
  <c r="AC1332" i="1"/>
  <c r="AC960" i="1"/>
  <c r="AC2333" i="1"/>
  <c r="AC1358" i="1"/>
  <c r="AC1826" i="1"/>
  <c r="AD2256" i="1"/>
  <c r="P1551" i="1"/>
  <c r="O1996" i="1"/>
  <c r="P1428" i="1"/>
  <c r="O1703" i="1"/>
  <c r="O2261" i="1"/>
  <c r="O943" i="1"/>
  <c r="AD1301" i="1"/>
  <c r="O704" i="1"/>
  <c r="O742" i="1"/>
  <c r="AD1429" i="1"/>
  <c r="AD1228" i="1"/>
  <c r="AC2408" i="1"/>
  <c r="P1621" i="1"/>
  <c r="O466" i="1"/>
  <c r="P1537" i="1"/>
  <c r="AD1417" i="1"/>
  <c r="O805" i="1"/>
  <c r="P1496" i="1"/>
  <c r="O1033" i="1"/>
  <c r="O708" i="1"/>
  <c r="AC2380" i="1"/>
  <c r="AC937" i="1"/>
  <c r="AC689" i="1"/>
  <c r="O2252" i="1"/>
  <c r="AC735" i="1"/>
  <c r="O2247" i="1"/>
  <c r="AC1943" i="1"/>
  <c r="AD1233" i="1"/>
  <c r="AC1934" i="1"/>
  <c r="AC2363" i="1"/>
  <c r="AC1810" i="1"/>
  <c r="AD1246" i="1"/>
  <c r="AC1989" i="1"/>
  <c r="P1732" i="1"/>
  <c r="P1568" i="1"/>
  <c r="AC2151" i="1"/>
  <c r="AC2098" i="1"/>
  <c r="O1264" i="1"/>
  <c r="AC785" i="1"/>
  <c r="AD2300" i="1"/>
  <c r="AD1610" i="1"/>
  <c r="AD2072" i="1"/>
  <c r="AD1155" i="1"/>
  <c r="AC2206" i="1"/>
  <c r="AC1773" i="1"/>
  <c r="P1117" i="1"/>
  <c r="AC992" i="1"/>
  <c r="O1055" i="1"/>
  <c r="AD1418" i="1"/>
  <c r="AC640" i="1"/>
  <c r="AC1746" i="1"/>
  <c r="AC445" i="1"/>
  <c r="O1596" i="1"/>
  <c r="P1468" i="1"/>
  <c r="AC2232" i="1"/>
  <c r="O1784" i="1"/>
  <c r="AD1634" i="1"/>
  <c r="AC1781" i="1"/>
  <c r="AC701" i="1"/>
  <c r="P1194" i="1"/>
  <c r="O698" i="1"/>
  <c r="O2338" i="1"/>
  <c r="O1778" i="1"/>
  <c r="AD1315" i="1"/>
  <c r="O653" i="1"/>
  <c r="P653" i="1"/>
  <c r="P1512" i="1"/>
  <c r="O1512" i="1"/>
  <c r="O936" i="1"/>
  <c r="P936" i="1"/>
  <c r="O473" i="1"/>
  <c r="P473" i="1"/>
  <c r="O705" i="1"/>
  <c r="P705" i="1"/>
  <c r="P677" i="1"/>
  <c r="O677" i="1"/>
  <c r="P497" i="1"/>
  <c r="O497" i="1"/>
  <c r="O1829" i="1"/>
  <c r="P1829" i="1"/>
  <c r="P1182" i="1"/>
  <c r="AC1102" i="1"/>
  <c r="AC1288" i="1"/>
  <c r="AD915" i="1"/>
  <c r="O2278" i="1"/>
  <c r="AC1988" i="1"/>
  <c r="AD2343" i="1"/>
  <c r="P1964" i="1"/>
  <c r="P1754" i="1"/>
  <c r="O799" i="1"/>
  <c r="P2340" i="1"/>
  <c r="P1593" i="1"/>
  <c r="P740" i="1"/>
  <c r="O1966" i="1"/>
  <c r="O2357" i="1"/>
  <c r="P2013" i="1"/>
  <c r="O2013" i="1"/>
  <c r="AC1914" i="1"/>
  <c r="P1552" i="1"/>
  <c r="AC2431" i="1"/>
  <c r="AD1293" i="1"/>
  <c r="P540" i="1"/>
  <c r="O1458" i="1"/>
  <c r="O1447" i="1"/>
  <c r="P574" i="1"/>
  <c r="AC1780" i="1"/>
  <c r="AD2418" i="1"/>
  <c r="AC2406" i="1"/>
  <c r="AC2283" i="1"/>
  <c r="AC2387" i="1"/>
  <c r="O1789" i="1"/>
  <c r="O1785" i="1"/>
  <c r="AC2140" i="1"/>
  <c r="AC1072" i="1"/>
  <c r="AC1055" i="1"/>
  <c r="P1092" i="1"/>
  <c r="O1464" i="1"/>
  <c r="AC2373" i="1"/>
  <c r="P1479" i="1"/>
  <c r="AC504" i="1"/>
  <c r="AC2309" i="1"/>
  <c r="AC846" i="1"/>
  <c r="AC1060" i="1"/>
  <c r="AC1879" i="1"/>
  <c r="O2053" i="1"/>
  <c r="AC598" i="1"/>
  <c r="AC694" i="1"/>
  <c r="O2367" i="1"/>
  <c r="O1134" i="1"/>
  <c r="AC621" i="1"/>
  <c r="AC2331" i="1"/>
  <c r="AC1728" i="1"/>
  <c r="AC506" i="1"/>
  <c r="AC1058" i="1"/>
  <c r="P1684" i="1"/>
  <c r="AC1907" i="1"/>
  <c r="AD1286" i="1"/>
  <c r="O1809" i="1"/>
  <c r="AC2336" i="1"/>
  <c r="O1904" i="1"/>
  <c r="P1459" i="1"/>
  <c r="O1746" i="1"/>
  <c r="AC687" i="1"/>
  <c r="AD1199" i="1"/>
  <c r="AC679" i="1"/>
  <c r="AD1266" i="1"/>
  <c r="AC2012" i="1"/>
  <c r="O1850" i="1"/>
  <c r="O2180" i="1"/>
  <c r="AD1534" i="1"/>
  <c r="AC705" i="1"/>
  <c r="AC778" i="1"/>
  <c r="AC1067" i="1"/>
  <c r="AC1922" i="1"/>
  <c r="AC476" i="1"/>
  <c r="AC2134" i="1"/>
  <c r="O2372" i="1"/>
  <c r="AC1755" i="1"/>
  <c r="AD1462" i="1"/>
  <c r="AC2354" i="1"/>
  <c r="AC2084" i="1"/>
  <c r="O2076" i="1"/>
  <c r="AC449" i="1"/>
  <c r="AC966" i="1"/>
  <c r="O595" i="1"/>
  <c r="AD1493" i="1"/>
  <c r="AC533" i="1"/>
  <c r="AD1558" i="1"/>
  <c r="O840" i="1"/>
  <c r="P1449" i="1"/>
  <c r="O2098" i="1"/>
  <c r="AC544" i="1"/>
  <c r="AC2144" i="1"/>
  <c r="AC866" i="1"/>
  <c r="AD1236" i="1"/>
  <c r="O1938" i="1"/>
  <c r="O700" i="1"/>
  <c r="AC903" i="1"/>
  <c r="AD1474" i="1"/>
  <c r="AC790" i="1"/>
  <c r="AC1888" i="1"/>
  <c r="O1967" i="1"/>
  <c r="P1398" i="1"/>
  <c r="O2244" i="1"/>
  <c r="O722" i="1"/>
  <c r="AC1139" i="1"/>
  <c r="AC2068" i="1"/>
  <c r="AC1788" i="1"/>
  <c r="AC2145" i="1"/>
  <c r="AC764" i="1"/>
  <c r="AC660" i="1"/>
  <c r="AC2112" i="1"/>
  <c r="AD1542" i="1"/>
  <c r="O2222" i="1"/>
  <c r="P1548" i="1"/>
  <c r="AC485" i="1"/>
  <c r="AC2255" i="1"/>
  <c r="AD1649" i="1"/>
  <c r="AC2201" i="1"/>
  <c r="AC1985" i="1"/>
  <c r="P1366" i="1"/>
  <c r="O2298" i="1"/>
  <c r="O2295" i="1"/>
  <c r="AC457" i="1"/>
  <c r="AC652" i="1"/>
  <c r="AD1319" i="1"/>
  <c r="AD1444" i="1"/>
  <c r="AC787" i="1"/>
  <c r="AC782" i="1"/>
  <c r="AC2305" i="1"/>
  <c r="AC1136" i="1"/>
  <c r="O2176" i="1"/>
  <c r="P1196" i="1"/>
  <c r="O444" i="1"/>
  <c r="P1340" i="1"/>
  <c r="AD1490" i="1"/>
  <c r="AC1075" i="1"/>
  <c r="O623" i="1"/>
  <c r="O1940" i="1"/>
  <c r="O2365" i="1"/>
  <c r="O2256" i="1"/>
  <c r="P1386" i="1"/>
  <c r="AC923" i="1"/>
  <c r="AC535" i="1"/>
  <c r="O1164" i="1"/>
  <c r="AC2239" i="1"/>
  <c r="AC673" i="1"/>
  <c r="AC2133" i="1"/>
  <c r="P1401" i="1"/>
  <c r="O2368" i="1"/>
  <c r="O744" i="1"/>
  <c r="AC1111" i="1"/>
  <c r="AD1204" i="1"/>
  <c r="AC1967" i="1"/>
  <c r="O2029" i="1"/>
  <c r="P1570" i="1"/>
  <c r="O783" i="1"/>
  <c r="O2074" i="1"/>
  <c r="O2300" i="1"/>
  <c r="O2099" i="1"/>
  <c r="O995" i="1"/>
  <c r="O475" i="1"/>
  <c r="AC2085" i="1"/>
  <c r="AD1620" i="1"/>
  <c r="AC712" i="1"/>
  <c r="AC1076" i="1"/>
  <c r="O697" i="1"/>
  <c r="O896" i="1"/>
  <c r="O1912" i="1"/>
  <c r="AC755" i="1"/>
  <c r="AC1726" i="1"/>
  <c r="AD1216" i="1"/>
  <c r="AC1806" i="1"/>
  <c r="O2393" i="1"/>
  <c r="O1010" i="1"/>
  <c r="O1727" i="1"/>
  <c r="P1219" i="1"/>
  <c r="O588" i="1"/>
  <c r="AC933" i="1"/>
  <c r="AC924" i="1"/>
  <c r="O682" i="1"/>
  <c r="AD1638" i="1"/>
  <c r="O2205" i="1"/>
  <c r="O598" i="1"/>
  <c r="AC475" i="1"/>
  <c r="AC605" i="1"/>
  <c r="AD1564" i="1"/>
  <c r="AC896" i="1"/>
  <c r="O1153" i="1"/>
  <c r="AC584" i="1"/>
  <c r="AC692" i="1"/>
  <c r="O533" i="1"/>
  <c r="AD1516" i="1"/>
  <c r="O2362" i="1"/>
  <c r="O891" i="1"/>
  <c r="O2313" i="1"/>
  <c r="AD1665" i="1"/>
  <c r="AC1991" i="1"/>
  <c r="P1296" i="1"/>
  <c r="O570" i="1"/>
  <c r="O2004" i="1"/>
  <c r="AD1259" i="1"/>
  <c r="O992" i="1"/>
  <c r="O972" i="1"/>
  <c r="AC1908" i="1"/>
  <c r="AD1507" i="1"/>
  <c r="AC2029" i="1"/>
  <c r="AC606" i="1"/>
  <c r="AC926" i="1"/>
  <c r="AD1519" i="1"/>
  <c r="O2021" i="1"/>
  <c r="O2219" i="1"/>
  <c r="AD1535" i="1"/>
  <c r="AC489" i="1"/>
  <c r="AC2436" i="1"/>
  <c r="O1840" i="1"/>
  <c r="P1632" i="1"/>
  <c r="O503" i="1"/>
  <c r="O913" i="1"/>
  <c r="O1729" i="1"/>
  <c r="AC2052" i="1"/>
  <c r="AD1227" i="1"/>
  <c r="AD1464" i="1"/>
  <c r="AC815" i="1"/>
  <c r="AC985" i="1"/>
  <c r="AC870" i="1"/>
  <c r="O1766" i="1"/>
  <c r="O1880" i="1"/>
  <c r="AC2332" i="1"/>
  <c r="AC697" i="1"/>
  <c r="O1004" i="1"/>
  <c r="AC597" i="1"/>
  <c r="AC1816" i="1"/>
  <c r="AC2308" i="1"/>
  <c r="AC1912" i="1"/>
  <c r="O2223" i="1"/>
  <c r="O702" i="1"/>
  <c r="AC2330" i="1"/>
  <c r="AD1674" i="1"/>
  <c r="AD1483" i="1"/>
  <c r="AD1624" i="1"/>
  <c r="AD1524" i="1"/>
  <c r="O1797" i="1"/>
  <c r="O1006" i="1"/>
  <c r="AD1481" i="1"/>
  <c r="AC826" i="1"/>
  <c r="AD1606" i="1"/>
  <c r="AC473" i="1"/>
  <c r="AC1932" i="1"/>
  <c r="AC1913" i="1"/>
  <c r="O2042" i="1"/>
  <c r="AC443" i="1"/>
  <c r="AC2260" i="1"/>
  <c r="P1216" i="1"/>
  <c r="O463" i="1"/>
  <c r="O1045" i="1"/>
  <c r="P1674" i="1"/>
  <c r="P1675" i="1"/>
  <c r="O525" i="1"/>
  <c r="P1368" i="1"/>
  <c r="O2194" i="1"/>
  <c r="AD1580" i="1"/>
  <c r="O2429" i="1"/>
  <c r="O971" i="1"/>
  <c r="AC2027" i="1"/>
  <c r="AC448" i="1"/>
  <c r="AC808" i="1"/>
  <c r="AD1555" i="1"/>
  <c r="AC642" i="1"/>
  <c r="AC474" i="1"/>
  <c r="AC470" i="1"/>
  <c r="P1516" i="1"/>
  <c r="O2412" i="1"/>
  <c r="O2388" i="1"/>
  <c r="O538" i="1"/>
  <c r="O651" i="1"/>
  <c r="AD1234" i="1"/>
  <c r="AC2275" i="1"/>
  <c r="AD1264" i="1"/>
  <c r="O734" i="1"/>
  <c r="O477" i="1"/>
  <c r="O2275" i="1"/>
  <c r="O2063" i="1"/>
  <c r="P1320" i="1"/>
  <c r="AD1328" i="1"/>
  <c r="AD1322" i="1"/>
  <c r="AD1594" i="1"/>
  <c r="O616" i="1"/>
  <c r="O1170" i="1"/>
  <c r="O482" i="1"/>
  <c r="O607" i="1"/>
  <c r="AC514" i="1"/>
  <c r="O1870" i="1"/>
  <c r="O866" i="1"/>
  <c r="AC1717" i="1"/>
  <c r="AD1597" i="1"/>
  <c r="AD1582" i="1"/>
  <c r="AC1960" i="1"/>
  <c r="AC1823" i="1"/>
  <c r="AD1374" i="1"/>
  <c r="O2356" i="1"/>
  <c r="AC741" i="1"/>
  <c r="O1775" i="1"/>
  <c r="O794" i="1"/>
  <c r="P1411" i="1"/>
  <c r="AD1591" i="1"/>
  <c r="AC591" i="1"/>
  <c r="AD1648" i="1"/>
  <c r="O879" i="1"/>
  <c r="AC946" i="1"/>
  <c r="AD1185" i="1"/>
  <c r="AC651" i="1"/>
  <c r="AD1571" i="1"/>
  <c r="O2031" i="1"/>
  <c r="O2196" i="1"/>
  <c r="O1891" i="1"/>
  <c r="AC540" i="1"/>
  <c r="AC1571" i="1"/>
  <c r="O1807" i="1"/>
  <c r="AD1572" i="1"/>
  <c r="AC812" i="1"/>
  <c r="AC760" i="1"/>
  <c r="O644" i="1"/>
  <c r="O1545" i="1"/>
  <c r="AC1760" i="1"/>
  <c r="AC1004" i="1"/>
  <c r="AC2075" i="1"/>
  <c r="O904" i="1"/>
  <c r="O464" i="1"/>
  <c r="AD1391" i="1"/>
  <c r="AD1659" i="1"/>
  <c r="O559" i="1"/>
  <c r="O1741" i="1"/>
  <c r="O1990" i="1"/>
  <c r="O1160" i="1"/>
  <c r="AC767" i="1"/>
  <c r="AD1255" i="1"/>
  <c r="O2039" i="1"/>
  <c r="O2087" i="1"/>
  <c r="AC751" i="1"/>
  <c r="AC978" i="1"/>
  <c r="P1612" i="1"/>
  <c r="O2201" i="1"/>
  <c r="O1084" i="1"/>
  <c r="O1750" i="1"/>
  <c r="AC627" i="1"/>
  <c r="AD1260" i="1"/>
  <c r="AC483" i="1"/>
  <c r="AD1225" i="1"/>
  <c r="AD1574" i="1"/>
  <c r="AC2071" i="1"/>
  <c r="AC918" i="1"/>
  <c r="O609" i="1"/>
  <c r="O1742" i="1"/>
  <c r="AD1469" i="1"/>
  <c r="O1845" i="1"/>
  <c r="O2152" i="1"/>
  <c r="AD1442" i="1"/>
  <c r="O1717" i="1"/>
  <c r="AC1059" i="1"/>
  <c r="AC695" i="1"/>
  <c r="AC798" i="1"/>
  <c r="AC1034" i="1"/>
  <c r="AC1649" i="1"/>
  <c r="O762" i="1"/>
  <c r="O694" i="1"/>
  <c r="P1309" i="1"/>
  <c r="O2015" i="1"/>
  <c r="AD1518" i="1"/>
  <c r="AC526" i="1"/>
  <c r="O2402" i="1"/>
  <c r="O720" i="1"/>
  <c r="O856" i="1"/>
  <c r="P1388" i="1"/>
  <c r="AC1727" i="1"/>
  <c r="AC1063" i="1"/>
  <c r="O2069" i="1"/>
  <c r="AD1549" i="1"/>
  <c r="AC1777" i="1"/>
  <c r="AC2425" i="1"/>
  <c r="P1206" i="1"/>
  <c r="O917" i="1"/>
  <c r="AC845" i="1"/>
  <c r="AD1504" i="1"/>
  <c r="P2196" i="1"/>
  <c r="P2256" i="1"/>
  <c r="O1180" i="1"/>
  <c r="O2419" i="1"/>
  <c r="O1106" i="1"/>
  <c r="O2281" i="1"/>
  <c r="O1168" i="1"/>
  <c r="O1386" i="1"/>
  <c r="O901" i="1"/>
  <c r="O1366" i="1"/>
  <c r="P637" i="1"/>
  <c r="P1415" i="1"/>
  <c r="O1516" i="1"/>
  <c r="AD509" i="1"/>
  <c r="AC2405" i="1"/>
  <c r="AD2145" i="1"/>
  <c r="P2222" i="1"/>
  <c r="O679" i="1"/>
  <c r="O2016" i="1"/>
  <c r="AC645" i="1"/>
  <c r="AD1691" i="1"/>
  <c r="AC657" i="1"/>
  <c r="AC1045" i="1"/>
  <c r="AD1693" i="1"/>
  <c r="O1947" i="1"/>
  <c r="O784" i="1"/>
  <c r="AC658" i="1"/>
  <c r="AC556" i="1"/>
  <c r="O1761" i="1"/>
  <c r="AD1300" i="1"/>
  <c r="O579" i="1"/>
  <c r="O2349" i="1"/>
  <c r="O1143" i="1"/>
  <c r="AC2377" i="1"/>
  <c r="AC1151" i="1"/>
  <c r="AC1123" i="1"/>
  <c r="O863" i="1"/>
  <c r="O1828" i="1"/>
  <c r="O2091" i="1"/>
  <c r="O1848" i="1"/>
  <c r="O2145" i="1"/>
  <c r="P1420" i="1"/>
  <c r="O996" i="1"/>
  <c r="AC1159" i="1"/>
  <c r="P1395" i="1"/>
  <c r="AC1706" i="1"/>
  <c r="AC920" i="1"/>
  <c r="AD782" i="1"/>
  <c r="AC1216" i="1"/>
  <c r="AD1076" i="1"/>
  <c r="AC2199" i="1"/>
  <c r="AC1981" i="1"/>
  <c r="AD514" i="1"/>
  <c r="AC2421" i="1"/>
  <c r="AD933" i="1"/>
  <c r="P2300" i="1"/>
  <c r="P2365" i="1"/>
  <c r="O1995" i="1"/>
  <c r="P1164" i="1"/>
  <c r="O817" i="1"/>
  <c r="O479" i="1"/>
  <c r="P1879" i="1"/>
  <c r="P1008" i="1"/>
  <c r="O1435" i="1"/>
  <c r="P1893" i="1"/>
  <c r="O822" i="1"/>
  <c r="O1788" i="1"/>
  <c r="O919" i="1"/>
  <c r="AC2340" i="1"/>
  <c r="AC1648" i="1"/>
  <c r="AC459" i="1"/>
  <c r="P2099" i="1"/>
  <c r="P784" i="1"/>
  <c r="P1652" i="1"/>
  <c r="P682" i="1"/>
  <c r="P1977" i="1"/>
  <c r="O717" i="1"/>
  <c r="O2093" i="1"/>
  <c r="P1478" i="1"/>
  <c r="P1404" i="1"/>
  <c r="AD764" i="1"/>
  <c r="AD591" i="1"/>
  <c r="AD673" i="1"/>
  <c r="AD1668" i="1"/>
  <c r="AC624" i="1"/>
  <c r="AC1870" i="1"/>
  <c r="P1891" i="1"/>
  <c r="P2393" i="1"/>
  <c r="P482" i="1"/>
  <c r="P783" i="1"/>
  <c r="O1825" i="1"/>
  <c r="P1727" i="1"/>
  <c r="O1219" i="1"/>
  <c r="P1733" i="1"/>
  <c r="O553" i="1"/>
  <c r="O968" i="1"/>
  <c r="AC1444" i="1"/>
  <c r="AC1204" i="1"/>
  <c r="AD712" i="1"/>
  <c r="AC1796" i="1"/>
  <c r="AC2371" i="1"/>
  <c r="AD1967" i="1"/>
  <c r="AC563" i="1"/>
  <c r="AC1185" i="1"/>
  <c r="P623" i="1"/>
  <c r="P1912" i="1"/>
  <c r="P1618" i="1"/>
  <c r="O1116" i="1"/>
  <c r="O1975" i="1"/>
  <c r="P1951" i="1"/>
  <c r="O880" i="1"/>
  <c r="O1811" i="1"/>
  <c r="P1620" i="1"/>
  <c r="P2205" i="1"/>
  <c r="O2297" i="1"/>
  <c r="P1692" i="1"/>
  <c r="O2158" i="1"/>
  <c r="P1455" i="1"/>
  <c r="AD1321" i="1"/>
  <c r="AC463" i="1"/>
  <c r="AD1373" i="1"/>
  <c r="AD1397" i="1"/>
  <c r="AC2087" i="1"/>
  <c r="O632" i="1"/>
  <c r="O450" i="1"/>
  <c r="O1151" i="1"/>
  <c r="AD1563" i="1"/>
  <c r="AD1539" i="1"/>
  <c r="AD1543" i="1"/>
  <c r="O1915" i="1"/>
  <c r="P1658" i="1"/>
  <c r="O1787" i="1"/>
  <c r="O2416" i="1"/>
  <c r="AD1211" i="1"/>
  <c r="AC686" i="1"/>
  <c r="O1731" i="1"/>
  <c r="AC580" i="1"/>
  <c r="O1721" i="1"/>
  <c r="O453" i="1"/>
  <c r="AD787" i="1"/>
  <c r="AC2307" i="1"/>
  <c r="AC1707" i="1"/>
  <c r="AD2112" i="1"/>
  <c r="AD1271" i="1"/>
  <c r="AC1149" i="1"/>
  <c r="P1010" i="1"/>
  <c r="O1340" i="1"/>
  <c r="P951" i="1"/>
  <c r="O1035" i="1"/>
  <c r="P789" i="1"/>
  <c r="AC999" i="1"/>
  <c r="P1664" i="1"/>
  <c r="AD1317" i="1"/>
  <c r="AC481" i="1"/>
  <c r="AC2153" i="1"/>
  <c r="AC1490" i="1"/>
  <c r="AD1136" i="1"/>
  <c r="AD605" i="1"/>
  <c r="P1940" i="1"/>
  <c r="P1640" i="1"/>
  <c r="P697" i="1"/>
  <c r="O1360" i="1"/>
  <c r="P860" i="1"/>
  <c r="O575" i="1"/>
  <c r="P1326" i="1"/>
  <c r="AC675" i="1"/>
  <c r="P1278" i="1"/>
  <c r="AC1696" i="1"/>
  <c r="O640" i="1"/>
  <c r="P1813" i="1"/>
  <c r="P879" i="1"/>
  <c r="P2074" i="1"/>
  <c r="P1248" i="1"/>
  <c r="AC1874" i="1"/>
  <c r="AD2252" i="1"/>
  <c r="AC1721" i="1"/>
  <c r="AC1638" i="1"/>
  <c r="AC2138" i="1"/>
  <c r="AD441" i="1"/>
  <c r="AC1805" i="1"/>
  <c r="AC2117" i="1"/>
  <c r="AD535" i="1"/>
  <c r="AC1104" i="1"/>
  <c r="AD924" i="1"/>
  <c r="P607" i="1"/>
  <c r="P1170" i="1"/>
  <c r="P2029" i="1"/>
  <c r="O512" i="1"/>
  <c r="AC2394" i="1"/>
  <c r="AC2106" i="1"/>
  <c r="AC2178" i="1"/>
  <c r="AC1039" i="1"/>
  <c r="AD1045" i="1"/>
  <c r="O939" i="1"/>
  <c r="P995" i="1"/>
  <c r="O2059" i="1"/>
  <c r="O1411" i="1"/>
  <c r="O2025" i="1"/>
  <c r="AD1633" i="1"/>
  <c r="O1943" i="1"/>
  <c r="AC887" i="1"/>
  <c r="O1708" i="1"/>
  <c r="O665" i="1"/>
  <c r="P1282" i="1"/>
  <c r="O1965" i="1"/>
  <c r="AD1501" i="1"/>
  <c r="AD1583" i="1"/>
  <c r="AC2245" i="1"/>
  <c r="O1815" i="1"/>
  <c r="AC662" i="1"/>
  <c r="P1336" i="1"/>
  <c r="O2258" i="1"/>
  <c r="O707" i="1"/>
  <c r="O1768" i="1"/>
  <c r="AD1557" i="1"/>
  <c r="AC813" i="1"/>
  <c r="AD1561" i="1"/>
  <c r="AC447" i="1"/>
  <c r="O2032" i="1"/>
  <c r="O2080" i="1"/>
  <c r="AC885" i="1"/>
  <c r="AD1335" i="1"/>
  <c r="AC878" i="1"/>
  <c r="AD1386" i="1"/>
  <c r="O983" i="1"/>
  <c r="P1585" i="1"/>
  <c r="AD1656" i="1"/>
  <c r="O1052" i="1"/>
  <c r="O2230" i="1"/>
  <c r="O2115" i="1"/>
  <c r="AC779" i="1"/>
  <c r="AC500" i="1"/>
  <c r="O643" i="1"/>
  <c r="AC2379" i="1"/>
  <c r="O2216" i="1"/>
  <c r="AC2412" i="1"/>
  <c r="AC2264" i="1"/>
  <c r="AD1568" i="1"/>
  <c r="O1777" i="1"/>
  <c r="O592" i="1"/>
  <c r="O1059" i="1"/>
  <c r="O1141" i="1"/>
  <c r="AC655" i="1"/>
  <c r="AC968" i="1"/>
  <c r="O1771" i="1"/>
  <c r="O1936" i="1"/>
  <c r="O1868" i="1"/>
  <c r="O2041" i="1"/>
  <c r="P1476" i="1"/>
  <c r="O766" i="1"/>
  <c r="P1633" i="1"/>
  <c r="O956" i="1"/>
  <c r="AC618" i="1"/>
  <c r="AC471" i="1"/>
  <c r="AC1821" i="1"/>
  <c r="AD1240" i="1"/>
  <c r="AD1413" i="1"/>
  <c r="O1125" i="1"/>
  <c r="O2208" i="1"/>
  <c r="AD1608" i="1"/>
  <c r="AC914" i="1"/>
  <c r="AD1370" i="1"/>
  <c r="P1224" i="1"/>
  <c r="O510" i="1"/>
  <c r="O2221" i="1"/>
  <c r="O1047" i="1"/>
  <c r="O2440" i="1"/>
  <c r="AC861" i="1"/>
  <c r="AC456" i="1"/>
  <c r="O2269" i="1"/>
  <c r="AD1202" i="1"/>
  <c r="AD1452" i="1"/>
  <c r="AC1009" i="1"/>
  <c r="O2195" i="1"/>
  <c r="P1255" i="1"/>
  <c r="O1931" i="1"/>
  <c r="O1042" i="1"/>
  <c r="AD1278" i="1"/>
  <c r="AD1671" i="1"/>
  <c r="AC1121" i="1"/>
  <c r="AC553" i="1"/>
  <c r="AD1196" i="1"/>
  <c r="AD1431" i="1"/>
  <c r="AD1449" i="1"/>
  <c r="O1801" i="1"/>
  <c r="O2436" i="1"/>
  <c r="O2380" i="1"/>
  <c r="AD1438" i="1"/>
  <c r="AD1684" i="1"/>
  <c r="AC630" i="1"/>
  <c r="AC869" i="1"/>
  <c r="AC2248" i="1"/>
  <c r="O2385" i="1"/>
  <c r="O1737" i="1"/>
  <c r="O960" i="1"/>
  <c r="AC2416" i="1"/>
  <c r="O1810" i="1"/>
  <c r="AD1694" i="1"/>
  <c r="AD1336" i="1"/>
  <c r="O2007" i="1"/>
  <c r="AC974" i="1"/>
  <c r="AC1093" i="1"/>
  <c r="AC1700" i="1"/>
  <c r="O2227" i="1"/>
  <c r="AD1517" i="1"/>
  <c r="P1544" i="1"/>
  <c r="AD1320" i="1"/>
  <c r="O2058" i="1"/>
  <c r="AD1394" i="1"/>
  <c r="O1049" i="1"/>
  <c r="AC1831" i="1"/>
  <c r="AD1299" i="1"/>
  <c r="O2289" i="1"/>
  <c r="O1074" i="1"/>
  <c r="O551" i="1"/>
  <c r="O768" i="1"/>
  <c r="O1927" i="1"/>
  <c r="O851" i="1"/>
  <c r="O867" i="1"/>
  <c r="AC2386" i="1"/>
  <c r="AD1690" i="1"/>
  <c r="AD1215" i="1"/>
  <c r="O504" i="1"/>
  <c r="O2336" i="1"/>
  <c r="AC1083" i="1"/>
  <c r="AD1522" i="1"/>
  <c r="P1685" i="1"/>
  <c r="O2325" i="1"/>
  <c r="O1011" i="1"/>
  <c r="AD1223" i="1"/>
  <c r="AD1427" i="1"/>
  <c r="AC2101" i="1"/>
  <c r="AC446" i="1"/>
  <c r="O870" i="1"/>
  <c r="AD1334" i="1"/>
  <c r="P1393" i="1"/>
  <c r="O834" i="1"/>
  <c r="O1704" i="1"/>
  <c r="O1765" i="1"/>
  <c r="AD1226" i="1"/>
  <c r="O465" i="1"/>
  <c r="O750" i="1"/>
  <c r="P1215" i="1"/>
  <c r="AC852" i="1"/>
  <c r="AC494" i="1"/>
  <c r="O2213" i="1"/>
  <c r="AC1005" i="1"/>
  <c r="AC797" i="1"/>
  <c r="O1875" i="1"/>
  <c r="AD1305" i="1"/>
  <c r="AC454" i="1"/>
  <c r="AC2348" i="1"/>
  <c r="AD1360" i="1"/>
  <c r="O1957" i="1"/>
  <c r="O1869" i="1"/>
  <c r="O1900" i="1"/>
  <c r="O1163" i="1"/>
  <c r="AC902" i="1"/>
  <c r="P1240" i="1"/>
  <c r="O517" i="1"/>
  <c r="AC2215" i="1"/>
  <c r="P1566" i="1"/>
  <c r="AC1120" i="1"/>
  <c r="P1365" i="1"/>
  <c r="O456" i="1"/>
  <c r="P1584" i="1"/>
  <c r="O625" i="1"/>
  <c r="O1894" i="1"/>
  <c r="O2072" i="1"/>
  <c r="O1089" i="1"/>
  <c r="AD1584" i="1"/>
  <c r="AC1061" i="1"/>
  <c r="O2296" i="1"/>
  <c r="AC680" i="1"/>
  <c r="P1536" i="1"/>
  <c r="O1760" i="1"/>
  <c r="P1465" i="1"/>
  <c r="AC654" i="1"/>
  <c r="O449" i="1"/>
  <c r="AC527" i="1"/>
  <c r="AD1396" i="1"/>
  <c r="O767" i="1"/>
  <c r="O993" i="1"/>
  <c r="AD1428" i="1"/>
  <c r="AC1872" i="1"/>
  <c r="O2274" i="1"/>
  <c r="AC804" i="1"/>
  <c r="O1093" i="1"/>
  <c r="O676" i="1"/>
  <c r="AD1529" i="1"/>
  <c r="AD1205" i="1"/>
  <c r="AC2263" i="1"/>
  <c r="AD2332" i="1"/>
  <c r="AC2018" i="1"/>
  <c r="AD1611" i="1"/>
  <c r="AD999" i="1"/>
  <c r="AC948" i="1"/>
  <c r="AC1114" i="1"/>
  <c r="O2124" i="1"/>
  <c r="AC1736" i="1"/>
  <c r="O518" i="1"/>
  <c r="P1616" i="1"/>
  <c r="AC1827" i="1"/>
  <c r="P1285" i="1"/>
  <c r="O728" i="1"/>
  <c r="O1087" i="1"/>
  <c r="AD1657" i="1"/>
  <c r="AC2326" i="1"/>
  <c r="AD1607" i="1"/>
  <c r="P1199" i="1"/>
  <c r="O2134" i="1"/>
  <c r="O872" i="1"/>
  <c r="AC1013" i="1"/>
  <c r="AC975" i="1"/>
  <c r="AC776" i="1"/>
  <c r="P1586" i="1"/>
  <c r="P1489" i="1"/>
  <c r="AD1603" i="1"/>
  <c r="AC2034" i="1"/>
  <c r="P1243" i="1"/>
  <c r="AC2341" i="1"/>
  <c r="AD1243" i="1"/>
  <c r="AD1380" i="1"/>
  <c r="O662" i="1"/>
  <c r="O1944" i="1"/>
  <c r="O1849" i="1"/>
  <c r="O812" i="1"/>
  <c r="P1615" i="1"/>
  <c r="P1655" i="1"/>
  <c r="AD1512" i="1"/>
  <c r="AC1087" i="1"/>
  <c r="AD1393" i="1"/>
  <c r="AC2302" i="1"/>
  <c r="AC1722" i="1"/>
  <c r="O2387" i="1"/>
  <c r="AC1574" i="1"/>
  <c r="AD2215" i="1"/>
  <c r="AD483" i="1"/>
  <c r="AD1367" i="1"/>
  <c r="AC1873" i="1"/>
  <c r="O1664" i="1"/>
  <c r="P1160" i="1"/>
  <c r="P559" i="1"/>
  <c r="P1750" i="1"/>
  <c r="AC929" i="1"/>
  <c r="O2177" i="1"/>
  <c r="AC1814" i="1"/>
  <c r="AC892" i="1"/>
  <c r="AC1808" i="1"/>
  <c r="AC1568" i="1"/>
  <c r="AD618" i="1"/>
  <c r="AD1700" i="1"/>
  <c r="O924" i="1"/>
  <c r="O1460" i="1"/>
  <c r="O1700" i="1"/>
  <c r="P2221" i="1"/>
  <c r="P2216" i="1"/>
  <c r="P1831" i="1"/>
  <c r="P1467" i="1"/>
  <c r="P1125" i="1"/>
  <c r="AD1352" i="1"/>
  <c r="AC1449" i="1"/>
  <c r="AC1173" i="1"/>
  <c r="P2436" i="1"/>
  <c r="O1014" i="1"/>
  <c r="P2385" i="1"/>
  <c r="P1294" i="1"/>
  <c r="P1810" i="1"/>
  <c r="AC822" i="1"/>
  <c r="AC1941" i="1"/>
  <c r="P2380" i="1"/>
  <c r="P1936" i="1"/>
  <c r="P2195" i="1"/>
  <c r="O1175" i="1"/>
  <c r="P1606" i="1"/>
  <c r="O1122" i="1"/>
  <c r="O1413" i="1"/>
  <c r="AD878" i="1"/>
  <c r="AC1983" i="1"/>
  <c r="AC1656" i="1"/>
  <c r="AC770" i="1"/>
  <c r="AC1370" i="1"/>
  <c r="AC2227" i="1"/>
  <c r="AC480" i="1"/>
  <c r="P2007" i="1"/>
  <c r="O2034" i="1"/>
  <c r="AC1036" i="1"/>
  <c r="AD968" i="1"/>
  <c r="AC1196" i="1"/>
  <c r="AC1240" i="1"/>
  <c r="AC1508" i="1"/>
  <c r="AC1971" i="1"/>
  <c r="AD553" i="1"/>
  <c r="AD2340" i="1"/>
  <c r="AD1548" i="1"/>
  <c r="AC912" i="1"/>
  <c r="AD1510" i="1"/>
  <c r="AC1413" i="1"/>
  <c r="AC1161" i="1"/>
  <c r="P1788" i="1"/>
  <c r="O752" i="1"/>
  <c r="O2150" i="1"/>
  <c r="P1444" i="1"/>
  <c r="O1716" i="1"/>
  <c r="P1466" i="1"/>
  <c r="O827" i="1"/>
  <c r="P1771" i="1"/>
  <c r="P1761" i="1"/>
  <c r="AC1088" i="1"/>
  <c r="AC899" i="1"/>
  <c r="AC510" i="1"/>
  <c r="AC1134" i="1"/>
  <c r="AC1979" i="1"/>
  <c r="AD1703" i="1"/>
  <c r="AD779" i="1"/>
  <c r="P1801" i="1"/>
  <c r="P1299" i="1"/>
  <c r="P956" i="1"/>
  <c r="P1508" i="1"/>
  <c r="O743" i="1"/>
  <c r="P1777" i="1"/>
  <c r="O2270" i="1"/>
  <c r="P960" i="1"/>
  <c r="AD914" i="1"/>
  <c r="AC1711" i="1"/>
  <c r="AC979" i="1"/>
  <c r="AD655" i="1"/>
  <c r="AC2137" i="1"/>
  <c r="AD1009" i="1"/>
  <c r="AD2412" i="1"/>
  <c r="AC2208" i="1"/>
  <c r="AD456" i="1"/>
  <c r="AD1294" i="1"/>
  <c r="O649" i="1"/>
  <c r="P1650" i="1"/>
  <c r="P1141" i="1"/>
  <c r="P983" i="1"/>
  <c r="O1066" i="1"/>
  <c r="P2227" i="1"/>
  <c r="AC2382" i="1"/>
  <c r="AD974" i="1"/>
  <c r="AC772" i="1"/>
  <c r="AC452" i="1"/>
  <c r="AC1877" i="1"/>
  <c r="AC2142" i="1"/>
  <c r="AC1825" i="1"/>
  <c r="AD1297" i="1"/>
  <c r="AC829" i="1"/>
  <c r="AD1559" i="1"/>
  <c r="AC2038" i="1"/>
  <c r="AC1438" i="1"/>
  <c r="AC2001" i="1"/>
  <c r="AD861" i="1"/>
  <c r="O1476" i="1"/>
  <c r="P1931" i="1"/>
  <c r="P2440" i="1"/>
  <c r="P2115" i="1"/>
  <c r="P1047" i="1"/>
  <c r="P510" i="1"/>
  <c r="P1916" i="1"/>
  <c r="P877" i="1"/>
  <c r="O1224" i="1"/>
  <c r="P1737" i="1"/>
  <c r="AC1106" i="1"/>
  <c r="AC2393" i="1"/>
  <c r="AC2126" i="1"/>
  <c r="AD2264" i="1"/>
  <c r="AC1142" i="1"/>
  <c r="AC894" i="1"/>
  <c r="AC1684" i="1"/>
  <c r="AC1099" i="1"/>
  <c r="AC1933" i="1"/>
  <c r="AC1608" i="1"/>
  <c r="AC1954" i="1"/>
  <c r="P822" i="1"/>
  <c r="P2230" i="1"/>
  <c r="P2041" i="1"/>
  <c r="O1832" i="1"/>
  <c r="O828" i="1"/>
  <c r="P1242" i="1"/>
  <c r="O1132" i="1"/>
  <c r="P1528" i="1"/>
  <c r="O521" i="1"/>
  <c r="AD1622" i="1"/>
  <c r="AC462" i="1"/>
  <c r="AC1336" i="1"/>
  <c r="AD630" i="1"/>
  <c r="AC1386" i="1"/>
  <c r="AD2248" i="1"/>
  <c r="AC2036" i="1"/>
  <c r="AC1202" i="1"/>
  <c r="AC1744" i="1"/>
  <c r="AC1431" i="1"/>
  <c r="AC864" i="1"/>
  <c r="AD1187" i="1"/>
  <c r="AD935" i="1"/>
  <c r="AC1942" i="1"/>
  <c r="O1255" i="1"/>
  <c r="O775" i="1"/>
  <c r="AD2379" i="1"/>
  <c r="AC1320" i="1"/>
  <c r="O1861" i="1"/>
  <c r="P1868" i="1"/>
  <c r="P2208" i="1"/>
  <c r="O982" i="1"/>
  <c r="O787" i="1"/>
  <c r="O658" i="1"/>
  <c r="AC1517" i="1"/>
  <c r="AD2416" i="1"/>
  <c r="AC1109" i="1"/>
  <c r="AC1278" i="1"/>
  <c r="AD1485" i="1"/>
  <c r="P2269" i="1"/>
  <c r="AC1170" i="1"/>
  <c r="AC1862" i="1"/>
  <c r="AC801" i="1"/>
  <c r="P1042" i="1"/>
  <c r="AD845" i="1"/>
  <c r="AD680" i="1"/>
  <c r="AC690" i="1"/>
  <c r="AC990" i="1"/>
  <c r="P1136" i="1"/>
  <c r="O1046" i="1"/>
  <c r="O1173" i="1"/>
  <c r="AC906" i="1"/>
  <c r="P2072" i="1"/>
  <c r="P2296" i="1"/>
  <c r="P1317" i="1"/>
  <c r="AC1502" i="1"/>
  <c r="AC2361" i="1"/>
  <c r="P1894" i="1"/>
  <c r="AC626" i="1"/>
  <c r="AC1056" i="1"/>
  <c r="O1584" i="1"/>
  <c r="AD583" i="1"/>
  <c r="AC1884" i="1"/>
  <c r="AD526" i="1"/>
  <c r="AC860" i="1"/>
  <c r="P625" i="1"/>
  <c r="O1206" i="1"/>
  <c r="AD1208" i="1"/>
  <c r="AD1061" i="1"/>
  <c r="AC1855" i="1"/>
  <c r="O955" i="1"/>
  <c r="AC850" i="1"/>
  <c r="AD850" i="1"/>
  <c r="AC1529" i="1"/>
  <c r="AD2263" i="1"/>
  <c r="AD1212" i="1"/>
  <c r="O726" i="1"/>
  <c r="O1895" i="1"/>
  <c r="AD1540" i="1"/>
  <c r="O673" i="1"/>
  <c r="AD1387" i="1"/>
  <c r="AC1387" i="1"/>
  <c r="P2054" i="1"/>
  <c r="O2054" i="1"/>
  <c r="AD1987" i="1"/>
  <c r="AC1987" i="1"/>
  <c r="AD2082" i="1"/>
  <c r="AC2082" i="1"/>
  <c r="P978" i="1"/>
  <c r="O978" i="1"/>
  <c r="O807" i="1"/>
  <c r="P807" i="1"/>
  <c r="AD1339" i="1"/>
  <c r="AC1339" i="1"/>
  <c r="AD1752" i="1"/>
  <c r="AC1752" i="1"/>
  <c r="AC2338" i="1"/>
  <c r="AD2338" i="1"/>
  <c r="AD1022" i="1"/>
  <c r="AC1022" i="1"/>
  <c r="O941" i="1"/>
  <c r="P941" i="1"/>
  <c r="P1124" i="1"/>
  <c r="O1124" i="1"/>
  <c r="AD1416" i="1"/>
  <c r="AC1416" i="1"/>
  <c r="AD1414" i="1"/>
  <c r="AC1414" i="1"/>
  <c r="AD1033" i="1"/>
  <c r="AC1033" i="1"/>
  <c r="AD1253" i="1"/>
  <c r="AC1253" i="1"/>
  <c r="O1639" i="1"/>
  <c r="P1639" i="1"/>
  <c r="O1911" i="1"/>
  <c r="P1911" i="1"/>
  <c r="P1408" i="1"/>
  <c r="O1408" i="1"/>
  <c r="O1757" i="1"/>
  <c r="P1757" i="1"/>
  <c r="O2293" i="1"/>
  <c r="P2293" i="1"/>
  <c r="O771" i="1"/>
  <c r="P771" i="1"/>
  <c r="AC834" i="1"/>
  <c r="AD834" i="1"/>
  <c r="AD1745" i="1"/>
  <c r="AC1745" i="1"/>
  <c r="AD2214" i="1"/>
  <c r="AC2214" i="1"/>
  <c r="AD2077" i="1"/>
  <c r="AC2077" i="1"/>
  <c r="O1611" i="1"/>
  <c r="P1611" i="1"/>
  <c r="O991" i="1"/>
  <c r="O865" i="1"/>
  <c r="P1546" i="1"/>
  <c r="O624" i="1"/>
  <c r="AC573" i="1"/>
  <c r="AC1714" i="1"/>
  <c r="AC733" i="1"/>
  <c r="AC2320" i="1"/>
  <c r="AD1402" i="1"/>
  <c r="AC1047" i="1"/>
  <c r="P905" i="1"/>
  <c r="O905" i="1"/>
  <c r="P1201" i="1"/>
  <c r="AC2414" i="1"/>
  <c r="P1279" i="1"/>
  <c r="AC1875" i="1"/>
  <c r="AC1428" i="1"/>
  <c r="P767" i="1"/>
  <c r="P1093" i="1"/>
  <c r="O832" i="1"/>
  <c r="P832" i="1"/>
  <c r="AD1643" i="1"/>
  <c r="AC1643" i="1"/>
  <c r="P1687" i="1"/>
  <c r="O1687" i="1"/>
  <c r="O2392" i="1"/>
  <c r="P2392" i="1"/>
  <c r="O467" i="1"/>
  <c r="P467" i="1"/>
  <c r="AD1291" i="1"/>
  <c r="AC1291" i="1"/>
  <c r="O1016" i="1"/>
  <c r="P1016" i="1"/>
  <c r="O443" i="1"/>
  <c r="P443" i="1"/>
  <c r="O1834" i="1"/>
  <c r="P1834" i="1"/>
  <c r="O1486" i="1"/>
  <c r="P1486" i="1"/>
  <c r="AD1689" i="1"/>
  <c r="AC1689" i="1"/>
  <c r="AC1356" i="1"/>
  <c r="AD1356" i="1"/>
  <c r="AD880" i="1"/>
  <c r="AC880" i="1"/>
  <c r="AD2254" i="1"/>
  <c r="AC2254" i="1"/>
  <c r="O1786" i="1"/>
  <c r="P1786" i="1"/>
  <c r="AD1275" i="1"/>
  <c r="AC1275" i="1"/>
  <c r="AD1503" i="1"/>
  <c r="AC1503" i="1"/>
  <c r="AC2324" i="1"/>
  <c r="AD2324" i="1"/>
  <c r="AD1732" i="1"/>
  <c r="AC1732" i="1"/>
  <c r="AC2280" i="1"/>
  <c r="AD2280" i="1"/>
  <c r="O471" i="1"/>
  <c r="P471" i="1"/>
  <c r="P1231" i="1"/>
  <c r="O1231" i="1"/>
  <c r="O2178" i="1"/>
  <c r="P2178" i="1"/>
  <c r="AC2219" i="1"/>
  <c r="AD2219" i="1"/>
  <c r="AD1795" i="1"/>
  <c r="AC1795" i="1"/>
  <c r="AD1314" i="1"/>
  <c r="AC1314" i="1"/>
  <c r="AD1084" i="1"/>
  <c r="AC1084" i="1"/>
  <c r="O2277" i="1"/>
  <c r="P2277" i="1"/>
  <c r="O1604" i="1"/>
  <c r="P1604" i="1"/>
  <c r="O2415" i="1"/>
  <c r="P2415" i="1"/>
  <c r="O1463" i="1"/>
  <c r="P1463" i="1"/>
  <c r="P2060" i="1"/>
  <c r="O2060" i="1"/>
  <c r="AC1461" i="1"/>
  <c r="AD1461" i="1"/>
  <c r="AD2287" i="1"/>
  <c r="AC2287" i="1"/>
  <c r="AD1285" i="1"/>
  <c r="AC1285" i="1"/>
  <c r="AD1687" i="1"/>
  <c r="AC1687" i="1"/>
  <c r="AD879" i="1"/>
  <c r="AC879" i="1"/>
  <c r="AD1609" i="1"/>
  <c r="P635" i="1"/>
  <c r="O1499" i="1"/>
  <c r="P1499" i="1"/>
  <c r="O868" i="1"/>
  <c r="P868" i="1"/>
  <c r="P2107" i="1"/>
  <c r="O2107" i="1"/>
  <c r="O1907" i="1"/>
  <c r="P1907" i="1"/>
  <c r="AC2303" i="1"/>
  <c r="AD2303" i="1"/>
  <c r="AD1357" i="1"/>
  <c r="AC1357" i="1"/>
  <c r="O2215" i="1"/>
  <c r="P2215" i="1"/>
  <c r="AD1970" i="1"/>
  <c r="AC1970" i="1"/>
  <c r="P678" i="1"/>
  <c r="O678" i="1"/>
  <c r="AC1062" i="1"/>
  <c r="AD1062" i="1"/>
  <c r="AD578" i="1"/>
  <c r="AC578" i="1"/>
  <c r="AC1647" i="1"/>
  <c r="AD1647" i="1"/>
  <c r="AD1017" i="1"/>
  <c r="AC1017" i="1"/>
  <c r="AD739" i="1"/>
  <c r="AC739" i="1"/>
  <c r="O1882" i="1"/>
  <c r="P1882" i="1"/>
  <c r="O1229" i="1"/>
  <c r="P1229" i="1"/>
  <c r="O1838" i="1"/>
  <c r="P1838" i="1"/>
  <c r="P1422" i="1"/>
  <c r="O1422" i="1"/>
  <c r="AC561" i="1"/>
  <c r="AD561" i="1"/>
  <c r="AC1333" i="1"/>
  <c r="AD1333" i="1"/>
  <c r="O1922" i="1"/>
  <c r="P1922" i="1"/>
  <c r="AC1205" i="1"/>
  <c r="AD1520" i="1"/>
  <c r="P676" i="1"/>
  <c r="O1073" i="1"/>
  <c r="AC1016" i="1"/>
  <c r="O954" i="1"/>
  <c r="P954" i="1"/>
  <c r="AD1137" i="1"/>
  <c r="AC1137" i="1"/>
  <c r="AD804" i="1"/>
  <c r="P2274" i="1"/>
  <c r="P763" i="1"/>
  <c r="O802" i="1"/>
  <c r="AD1858" i="1"/>
  <c r="AC1858" i="1"/>
  <c r="AD1872" i="1"/>
  <c r="O2254" i="1"/>
  <c r="P1480" i="1"/>
  <c r="P993" i="1"/>
  <c r="AC1032" i="1"/>
  <c r="AD1925" i="1"/>
  <c r="AC1949" i="1"/>
  <c r="AD1298" i="1"/>
  <c r="AD485" i="1"/>
  <c r="AD1788" i="1"/>
  <c r="AD1248" i="1"/>
  <c r="AD2255" i="1"/>
  <c r="AD1354" i="1"/>
  <c r="O1023" i="1"/>
  <c r="P2412" i="1"/>
  <c r="P651" i="1"/>
  <c r="O2246" i="1"/>
  <c r="O2291" i="1"/>
  <c r="P1452" i="1"/>
  <c r="P1623" i="1"/>
  <c r="O1395" i="1"/>
  <c r="O1570" i="1"/>
  <c r="P1440" i="1"/>
  <c r="O1320" i="1"/>
  <c r="P1190" i="1"/>
  <c r="O1097" i="1"/>
  <c r="AC636" i="1"/>
  <c r="P794" i="1"/>
  <c r="AC962" i="1"/>
  <c r="AD1482" i="1"/>
  <c r="O2149" i="1"/>
  <c r="AC2327" i="1"/>
  <c r="AC1931" i="1"/>
  <c r="AC2230" i="1"/>
  <c r="AC2434" i="1"/>
  <c r="P1254" i="1"/>
  <c r="P538" i="1"/>
  <c r="P1672" i="1"/>
  <c r="O1401" i="1"/>
  <c r="P1485" i="1"/>
  <c r="P1638" i="1"/>
  <c r="P1221" i="1"/>
  <c r="AD1480" i="1"/>
  <c r="AC2198" i="1"/>
  <c r="P2194" i="1"/>
  <c r="AC2397" i="1"/>
  <c r="AC2108" i="1"/>
  <c r="O1798" i="1"/>
  <c r="O988" i="1"/>
  <c r="AC2225" i="1"/>
  <c r="AD1492" i="1"/>
  <c r="AC1046" i="1"/>
  <c r="AD1304" i="1"/>
  <c r="AC1708" i="1"/>
  <c r="AC610" i="1"/>
  <c r="AD1553" i="1"/>
  <c r="P477" i="1"/>
  <c r="AC674" i="1"/>
  <c r="AC2369" i="1"/>
  <c r="AD470" i="1"/>
  <c r="AC1289" i="1"/>
  <c r="AC1542" i="1"/>
  <c r="AC2403" i="1"/>
  <c r="AC2259" i="1"/>
  <c r="AD660" i="1"/>
  <c r="AC1234" i="1"/>
  <c r="AC1125" i="1"/>
  <c r="P2298" i="1"/>
  <c r="P1775" i="1"/>
  <c r="O1548" i="1"/>
  <c r="P444" i="1"/>
  <c r="O1368" i="1"/>
  <c r="P1517" i="1"/>
  <c r="P1578" i="1"/>
  <c r="O1713" i="1"/>
  <c r="P1590" i="1"/>
  <c r="O2002" i="1"/>
  <c r="AC2048" i="1"/>
  <c r="AC1802" i="1"/>
  <c r="AC2131" i="1"/>
  <c r="AC1591" i="1"/>
  <c r="AC1315" i="1"/>
  <c r="AC2247" i="1"/>
  <c r="AD946" i="1"/>
  <c r="AC477" i="1"/>
  <c r="P2295" i="1"/>
  <c r="P1607" i="1"/>
  <c r="P475" i="1"/>
  <c r="P744" i="1"/>
  <c r="O1269" i="1"/>
  <c r="P1358" i="1"/>
  <c r="AC1786" i="1"/>
  <c r="AD1244" i="1"/>
  <c r="AC768" i="1"/>
  <c r="AC2337" i="1"/>
  <c r="AD741" i="1"/>
  <c r="P1302" i="1"/>
  <c r="P2302" i="1"/>
  <c r="P1283" i="1"/>
  <c r="P2275" i="1"/>
  <c r="O2366" i="1"/>
  <c r="P1430" i="1"/>
  <c r="P741" i="1"/>
  <c r="O937" i="1"/>
  <c r="P1225" i="1"/>
  <c r="O1103" i="1"/>
  <c r="P2323" i="1"/>
  <c r="P1622" i="1"/>
  <c r="AC499" i="1"/>
  <c r="O2112" i="1"/>
  <c r="AC2432" i="1"/>
  <c r="O520" i="1"/>
  <c r="AC842" i="1"/>
  <c r="AC2054" i="1"/>
  <c r="O615" i="1"/>
  <c r="AD1629" i="1"/>
  <c r="AC2304" i="1"/>
  <c r="AD1688" i="1"/>
  <c r="AC862" i="1"/>
  <c r="AD1437" i="1"/>
  <c r="P2118" i="1"/>
  <c r="P2261" i="1"/>
  <c r="AC2370" i="1"/>
  <c r="AD2071" i="1"/>
  <c r="AC991" i="1"/>
  <c r="AC1225" i="1"/>
  <c r="AD1680" i="1"/>
  <c r="AD1392" i="1"/>
  <c r="AD1655" i="1"/>
  <c r="AD1283" i="1"/>
  <c r="AC731" i="1"/>
  <c r="AC1317" i="1"/>
  <c r="O1072" i="1"/>
  <c r="P2039" i="1"/>
  <c r="O1657" i="1"/>
  <c r="P1084" i="1"/>
  <c r="O1612" i="1"/>
  <c r="P1845" i="1"/>
  <c r="AC2358" i="1"/>
  <c r="AD798" i="1"/>
  <c r="AD751" i="1"/>
  <c r="O1361" i="1"/>
  <c r="AD902" i="1"/>
  <c r="AC2271" i="1"/>
  <c r="AC1260" i="1"/>
  <c r="AC1090" i="1"/>
  <c r="O1899" i="1"/>
  <c r="O1924" i="1"/>
  <c r="O586" i="1"/>
  <c r="P2069" i="1"/>
  <c r="AC1442" i="1"/>
  <c r="AC1085" i="1"/>
  <c r="AC1024" i="1"/>
  <c r="AC1255" i="1"/>
  <c r="AD1059" i="1"/>
  <c r="AD481" i="1"/>
  <c r="AC1152" i="1"/>
  <c r="AD695" i="1"/>
  <c r="AC1066" i="1"/>
  <c r="AC2422" i="1"/>
  <c r="P1717" i="1"/>
  <c r="O961" i="1"/>
  <c r="O736" i="1"/>
  <c r="P464" i="1"/>
  <c r="P1595" i="1"/>
  <c r="O2266" i="1"/>
  <c r="P1653" i="1"/>
  <c r="P609" i="1"/>
  <c r="AC2057" i="1"/>
  <c r="AC2395" i="1"/>
  <c r="P1847" i="1"/>
  <c r="P2087" i="1"/>
  <c r="AC1837" i="1"/>
  <c r="AC766" i="1"/>
  <c r="P2152" i="1"/>
  <c r="P1670" i="1"/>
  <c r="P1601" i="1"/>
  <c r="AC2250" i="1"/>
  <c r="AC1840" i="1"/>
  <c r="AD1034" i="1"/>
  <c r="AC1028" i="1"/>
  <c r="AC1864" i="1"/>
  <c r="AC1659" i="1"/>
  <c r="AC2437" i="1"/>
  <c r="AC1536" i="1"/>
  <c r="O2206" i="1"/>
  <c r="P904" i="1"/>
  <c r="O970" i="1"/>
  <c r="P1487" i="1"/>
  <c r="O1248" i="1"/>
  <c r="P1641" i="1"/>
  <c r="AD978" i="1"/>
  <c r="AD767" i="1"/>
  <c r="P1980" i="1"/>
  <c r="P1163" i="1"/>
  <c r="P1990" i="1"/>
  <c r="O2398" i="1"/>
  <c r="P1741" i="1"/>
  <c r="P618" i="1"/>
  <c r="P517" i="1"/>
  <c r="P1363" i="1"/>
  <c r="AC1074" i="1"/>
  <c r="AD1361" i="1"/>
  <c r="AD836" i="1"/>
  <c r="AC2429" i="1"/>
  <c r="AC560" i="1"/>
  <c r="AC2083" i="1"/>
  <c r="AC1391" i="1"/>
  <c r="AC1018" i="1"/>
  <c r="P1369" i="1"/>
  <c r="P1796" i="1"/>
  <c r="O1000" i="1"/>
  <c r="O1240" i="1"/>
  <c r="O1478" i="1"/>
  <c r="P2201" i="1"/>
  <c r="AC1518" i="1"/>
  <c r="AC1469" i="1"/>
  <c r="AC1003" i="1"/>
  <c r="AC883" i="1"/>
  <c r="AD627" i="1"/>
  <c r="P1631" i="1"/>
  <c r="P1323" i="1"/>
  <c r="O808" i="1"/>
  <c r="P1742" i="1"/>
  <c r="P917" i="1"/>
  <c r="AC1778" i="1"/>
  <c r="AC817" i="1"/>
  <c r="AC659" i="1"/>
  <c r="P2117" i="1"/>
  <c r="AC1300" i="1"/>
  <c r="AD544" i="1"/>
  <c r="AD1566" i="1"/>
  <c r="AC1335" i="1"/>
  <c r="AD2377" i="1"/>
  <c r="AD1489" i="1"/>
  <c r="AC961" i="1"/>
  <c r="AD1728" i="1"/>
  <c r="AD1823" i="1"/>
  <c r="AD887" i="1"/>
  <c r="AC635" i="1"/>
  <c r="AD658" i="1"/>
  <c r="AD645" i="1"/>
  <c r="P707" i="1"/>
  <c r="O2204" i="1"/>
  <c r="P1218" i="1"/>
  <c r="O962" i="1"/>
  <c r="P1143" i="1"/>
  <c r="O1842" i="1"/>
  <c r="P1249" i="1"/>
  <c r="P1258" i="1"/>
  <c r="O756" i="1"/>
  <c r="O1684" i="1"/>
  <c r="O515" i="1"/>
  <c r="P700" i="1"/>
  <c r="P2049" i="1"/>
  <c r="P1965" i="1"/>
  <c r="P1256" i="1"/>
  <c r="AC1789" i="1"/>
  <c r="AC1898" i="1"/>
  <c r="AC479" i="1"/>
  <c r="P1680" i="1"/>
  <c r="P1400" i="1"/>
  <c r="AC2160" i="1"/>
  <c r="AC2197" i="1"/>
  <c r="AD1308" i="1"/>
  <c r="AD1443" i="1"/>
  <c r="O1064" i="1"/>
  <c r="AC2246" i="1"/>
  <c r="O1793" i="1"/>
  <c r="AC1978" i="1"/>
  <c r="AD1369" i="1"/>
  <c r="AD1232" i="1"/>
  <c r="AC1758" i="1"/>
  <c r="AC2111" i="1"/>
  <c r="AC1784" i="1"/>
  <c r="AC952" i="1"/>
  <c r="O669" i="1"/>
  <c r="AC759" i="1"/>
  <c r="AC941" i="1"/>
  <c r="AC980" i="1"/>
  <c r="P1391" i="1"/>
  <c r="AC604" i="1"/>
  <c r="AC2186" i="1"/>
  <c r="AC1374" i="1"/>
  <c r="AC2318" i="1"/>
  <c r="AC919" i="1"/>
  <c r="AD447" i="1"/>
  <c r="AC1633" i="1"/>
  <c r="AC1561" i="1"/>
  <c r="AC1141" i="1"/>
  <c r="O491" i="1"/>
  <c r="O764" i="1"/>
  <c r="P1654" i="1"/>
  <c r="P1943" i="1"/>
  <c r="O1479" i="1"/>
  <c r="P2091" i="1"/>
  <c r="P1815" i="1"/>
  <c r="P1676" i="1"/>
  <c r="P1828" i="1"/>
  <c r="AD903" i="1"/>
  <c r="AC2149" i="1"/>
  <c r="AC1691" i="1"/>
  <c r="AD1151" i="1"/>
  <c r="AC1113" i="1"/>
  <c r="AD813" i="1"/>
  <c r="P1947" i="1"/>
  <c r="P1634" i="1"/>
  <c r="P863" i="1"/>
  <c r="P1967" i="1"/>
  <c r="O1282" i="1"/>
  <c r="O670" i="1"/>
  <c r="O712" i="1"/>
  <c r="O498" i="1"/>
  <c r="O940" i="1"/>
  <c r="AC1582" i="1"/>
  <c r="P2080" i="1"/>
  <c r="P1532" i="1"/>
  <c r="O692" i="1"/>
  <c r="P1904" i="1"/>
  <c r="P1567" i="1"/>
  <c r="P996" i="1"/>
  <c r="P840" i="1"/>
  <c r="P626" i="1"/>
  <c r="O2342" i="1"/>
  <c r="O2023" i="1"/>
  <c r="O1431" i="1"/>
  <c r="P1102" i="1"/>
  <c r="P1708" i="1"/>
  <c r="O1449" i="1"/>
  <c r="P1937" i="1"/>
  <c r="AC1910" i="1"/>
  <c r="AC2357" i="1"/>
  <c r="AC1493" i="1"/>
  <c r="AD2068" i="1"/>
  <c r="AD1458" i="1"/>
  <c r="AD2245" i="1"/>
  <c r="AD2012" i="1"/>
  <c r="AC570" i="1"/>
  <c r="AC1974" i="1"/>
  <c r="AD2144" i="1"/>
  <c r="AC2164" i="1"/>
  <c r="AD1422" i="1"/>
  <c r="AD1139" i="1"/>
  <c r="AC1918" i="1"/>
  <c r="AC1557" i="1"/>
  <c r="P1308" i="1"/>
  <c r="O1474" i="1"/>
  <c r="O613" i="1"/>
  <c r="P1779" i="1"/>
  <c r="P2258" i="1"/>
  <c r="P1500" i="1"/>
  <c r="O947" i="1"/>
  <c r="P2349" i="1"/>
  <c r="P1137" i="1"/>
  <c r="AD662" i="1"/>
  <c r="AC1286" i="1"/>
  <c r="AD866" i="1"/>
  <c r="AD2331" i="1"/>
  <c r="AD790" i="1"/>
  <c r="AD885" i="1"/>
  <c r="O1459" i="1"/>
  <c r="P2032" i="1"/>
  <c r="O1864" i="1"/>
  <c r="P2244" i="1"/>
  <c r="AC1133" i="1"/>
  <c r="AD476" i="1"/>
  <c r="AD533" i="1"/>
  <c r="AC1819" i="1"/>
  <c r="AC1957" i="1"/>
  <c r="AC1693" i="1"/>
  <c r="AC1474" i="1"/>
  <c r="P1268" i="1"/>
  <c r="P1938" i="1"/>
  <c r="P1300" i="1"/>
  <c r="P1848" i="1"/>
  <c r="O611" i="1"/>
  <c r="P2053" i="1"/>
  <c r="AD1385" i="1"/>
  <c r="AC1430" i="1"/>
  <c r="AC1082" i="1"/>
  <c r="AC2383" i="1"/>
  <c r="AC2019" i="1"/>
  <c r="AC1501" i="1"/>
  <c r="AC661" i="1"/>
  <c r="AC1583" i="1"/>
  <c r="AC1199" i="1"/>
  <c r="AD694" i="1"/>
  <c r="AC586" i="1"/>
  <c r="AC2314" i="1"/>
  <c r="AC2301" i="1"/>
  <c r="AD657" i="1"/>
  <c r="P1247" i="1"/>
  <c r="P1860" i="1"/>
  <c r="P579" i="1"/>
  <c r="O1398" i="1"/>
  <c r="O1420" i="1"/>
  <c r="P2073" i="1"/>
  <c r="O1701" i="1"/>
  <c r="P1599" i="1"/>
  <c r="P1768" i="1"/>
  <c r="O1099" i="1"/>
  <c r="P1543" i="1"/>
  <c r="P1850" i="1"/>
  <c r="P2018" i="1"/>
  <c r="P2098" i="1"/>
  <c r="P2145" i="1"/>
  <c r="P1029" i="1"/>
  <c r="AC1266" i="1"/>
  <c r="AC2285" i="1"/>
  <c r="AD556" i="1"/>
  <c r="AD449" i="1"/>
  <c r="AC490" i="1"/>
  <c r="AC1713" i="1"/>
  <c r="AC1146" i="1"/>
  <c r="AC1750" i="1"/>
  <c r="P1295" i="1"/>
  <c r="P1195" i="1"/>
  <c r="O490" i="1"/>
  <c r="AC1396" i="1"/>
  <c r="AC2266" i="1"/>
  <c r="P1928" i="1"/>
  <c r="P883" i="1"/>
  <c r="O1896" i="1"/>
  <c r="O933" i="1"/>
  <c r="P1286" i="1"/>
  <c r="O2414" i="1"/>
  <c r="O1176" i="1"/>
  <c r="AC1312" i="1"/>
  <c r="AC2100" i="1"/>
  <c r="AC1524" i="1"/>
  <c r="AD971" i="1"/>
  <c r="AC2002" i="1"/>
  <c r="AC1654" i="1"/>
  <c r="AC2193" i="1"/>
  <c r="AD729" i="1"/>
  <c r="AD537" i="1"/>
  <c r="P2360" i="1"/>
  <c r="P462" i="1"/>
  <c r="P1602" i="1"/>
  <c r="P2144" i="1"/>
  <c r="P702" i="1"/>
  <c r="P1862" i="1"/>
  <c r="P1180" i="1"/>
  <c r="P457" i="1"/>
  <c r="P449" i="1"/>
  <c r="AD1272" i="1"/>
  <c r="AC2109" i="1"/>
  <c r="AC2081" i="1"/>
  <c r="P1580" i="1"/>
  <c r="AC2037" i="1"/>
  <c r="AD1401" i="1"/>
  <c r="AC810" i="1"/>
  <c r="AC925" i="1"/>
  <c r="P1237" i="1"/>
  <c r="O998" i="1"/>
  <c r="AC1073" i="1"/>
  <c r="O1759" i="1"/>
  <c r="AC538" i="1"/>
  <c r="AC2121" i="1"/>
  <c r="AC622" i="1"/>
  <c r="O1114" i="1"/>
  <c r="O1986" i="1"/>
  <c r="AC2362" i="1"/>
  <c r="AC1764" i="1"/>
  <c r="AC1150" i="1"/>
  <c r="AC951" i="1"/>
  <c r="AC517" i="1"/>
  <c r="AC859" i="1"/>
  <c r="AD1692" i="1"/>
  <c r="AC2129" i="1"/>
  <c r="AC632" i="1"/>
  <c r="AC631" i="1"/>
  <c r="O1950" i="1"/>
  <c r="AD1000" i="1"/>
  <c r="AD455" i="1"/>
  <c r="AD633" i="1"/>
  <c r="P1202" i="1"/>
  <c r="P1784" i="1"/>
  <c r="O1465" i="1"/>
  <c r="P2068" i="1"/>
  <c r="O921" i="1"/>
  <c r="P545" i="1"/>
  <c r="AD1241" i="1"/>
  <c r="AD616" i="1"/>
  <c r="AC1466" i="1"/>
  <c r="AC2152" i="1"/>
  <c r="AD1635" i="1"/>
  <c r="AD1637" i="1"/>
  <c r="AC1634" i="1"/>
  <c r="AC1400" i="1"/>
  <c r="AC1791" i="1"/>
  <c r="AC2423" i="1"/>
  <c r="AC442" i="1"/>
  <c r="P2172" i="1"/>
  <c r="P1663" i="1"/>
  <c r="O1536" i="1"/>
  <c r="AC1878" i="1"/>
  <c r="AC848" i="1"/>
  <c r="AC1624" i="1"/>
  <c r="AD989" i="1"/>
  <c r="AC2317" i="1"/>
  <c r="AC1645" i="1"/>
  <c r="AC816" i="1"/>
  <c r="AC2411" i="1"/>
  <c r="AC1031" i="1"/>
  <c r="P1006" i="1"/>
  <c r="O685" i="1"/>
  <c r="P2377" i="1"/>
  <c r="P2070" i="1"/>
  <c r="AC1132" i="1"/>
  <c r="AD715" i="1"/>
  <c r="AD2389" i="1"/>
  <c r="AC2279" i="1"/>
  <c r="AD551" i="1"/>
  <c r="AC994" i="1"/>
  <c r="P1921" i="1"/>
  <c r="O2239" i="1"/>
  <c r="P2047" i="1"/>
  <c r="O709" i="1"/>
  <c r="O2374" i="1"/>
  <c r="P659" i="1"/>
  <c r="P1106" i="1"/>
  <c r="O1827" i="1"/>
  <c r="P1327" i="1"/>
  <c r="P835" i="1"/>
  <c r="P1145" i="1"/>
  <c r="P1627" i="1"/>
  <c r="AC1996" i="1"/>
  <c r="AC1793" i="1"/>
  <c r="AC571" i="1"/>
  <c r="AC1801" i="1"/>
  <c r="O841" i="1"/>
  <c r="P1226" i="1"/>
  <c r="P1760" i="1"/>
  <c r="AD893" i="1"/>
  <c r="AC543" i="1"/>
  <c r="AC1836" i="1"/>
  <c r="AD900" i="1"/>
  <c r="AD527" i="1"/>
  <c r="P1165" i="1"/>
  <c r="O2255" i="1"/>
  <c r="P2211" i="1"/>
  <c r="P2419" i="1"/>
  <c r="AC2249" i="1"/>
  <c r="AD2330" i="1"/>
  <c r="AD1781" i="1"/>
  <c r="AD654" i="1"/>
  <c r="AC1639" i="1"/>
  <c r="AC2391" i="1"/>
  <c r="AC1935" i="1"/>
  <c r="AC670" i="1"/>
  <c r="P2168" i="1"/>
  <c r="P1753" i="1"/>
  <c r="P853" i="1"/>
  <c r="O2038" i="1"/>
  <c r="AC930" i="1"/>
  <c r="AC1904" i="1"/>
  <c r="AD1433" i="1"/>
  <c r="P1057" i="1"/>
  <c r="O2051" i="1"/>
  <c r="P2190" i="1"/>
  <c r="O1483" i="1"/>
  <c r="P2407" i="1"/>
  <c r="P1378" i="1"/>
  <c r="P1162" i="1"/>
  <c r="AC1982" i="1"/>
  <c r="AC1302" i="1"/>
  <c r="AC1674" i="1"/>
  <c r="AC1252" i="1"/>
  <c r="AD1021" i="1"/>
  <c r="AD2232" i="1"/>
  <c r="AC2003" i="1"/>
  <c r="AC1355" i="1"/>
  <c r="O2175" i="1"/>
  <c r="O910" i="1"/>
  <c r="AD1329" i="1"/>
  <c r="AC936" i="1"/>
  <c r="AD1533" i="1"/>
  <c r="AD1186" i="1"/>
  <c r="AC2064" i="1"/>
  <c r="AC1738" i="1"/>
  <c r="AD1239" i="1"/>
  <c r="AC744" i="1"/>
  <c r="AC2192" i="1"/>
  <c r="O1934" i="1"/>
  <c r="O1054" i="1"/>
  <c r="O894" i="1"/>
  <c r="O1740" i="1"/>
  <c r="AC789" i="1"/>
  <c r="AC603" i="1"/>
  <c r="AC2063" i="1"/>
  <c r="AC928" i="1"/>
  <c r="AD1219" i="1"/>
  <c r="O2182" i="1"/>
  <c r="O2173" i="1"/>
  <c r="O562" i="1"/>
  <c r="O1024" i="1"/>
  <c r="P1362" i="1"/>
  <c r="P1403" i="1"/>
  <c r="O1908" i="1"/>
  <c r="P1531" i="1"/>
  <c r="AC949" i="1"/>
  <c r="AC1163" i="1"/>
  <c r="AC2440" i="1"/>
  <c r="AC550" i="1"/>
  <c r="AC711" i="1"/>
  <c r="AC725" i="1"/>
  <c r="P1673" i="1"/>
  <c r="O2218" i="1"/>
  <c r="O2253" i="1"/>
  <c r="AC1999" i="1"/>
  <c r="O2003" i="1"/>
  <c r="P1417" i="1"/>
  <c r="O2214" i="1"/>
  <c r="O780" i="1"/>
  <c r="O1028" i="1"/>
  <c r="O814" i="1"/>
  <c r="AC1911" i="1"/>
  <c r="AC1909" i="1"/>
  <c r="O925" i="1"/>
  <c r="AD1567" i="1"/>
  <c r="AC2273" i="1"/>
  <c r="AC702" i="1"/>
  <c r="AC2023" i="1"/>
  <c r="AC1955" i="1"/>
  <c r="P1345" i="1"/>
  <c r="O1926" i="1"/>
  <c r="O1150" i="1"/>
  <c r="P1380" i="1"/>
  <c r="O2012" i="1"/>
  <c r="O2135" i="1"/>
  <c r="O1715" i="1"/>
  <c r="O2311" i="1"/>
  <c r="AD1245" i="1"/>
  <c r="AC898" i="1"/>
  <c r="AC2276" i="1"/>
  <c r="AD1194" i="1"/>
  <c r="O1948" i="1"/>
  <c r="O1105" i="1"/>
  <c r="O582" i="1"/>
  <c r="P1446" i="1"/>
  <c r="O1050" i="1"/>
  <c r="O751" i="1"/>
  <c r="P1287" i="1"/>
  <c r="P1662" i="1"/>
  <c r="AC693" i="1"/>
  <c r="AD1359" i="1"/>
  <c r="AC2136" i="1"/>
  <c r="AC1923" i="1"/>
  <c r="AD1500" i="1"/>
  <c r="AC2162" i="1"/>
  <c r="P1636" i="1"/>
  <c r="P1648" i="1"/>
  <c r="O589" i="1"/>
  <c r="P1491" i="1"/>
  <c r="O1068" i="1"/>
  <c r="O1722" i="1"/>
  <c r="AC2061" i="1"/>
  <c r="AC1081" i="1"/>
  <c r="AD1349" i="1"/>
  <c r="AC1172" i="1"/>
  <c r="AD1463" i="1"/>
  <c r="O478" i="1"/>
  <c r="O572" i="1"/>
  <c r="AC1130" i="1"/>
  <c r="AC2384" i="1"/>
  <c r="O539" i="1"/>
  <c r="O2151" i="1"/>
  <c r="AC2351" i="1"/>
  <c r="O2164" i="1"/>
  <c r="P1451" i="1"/>
  <c r="AC1739" i="1"/>
  <c r="O1956" i="1"/>
  <c r="O642" i="1"/>
  <c r="AD1224" i="1"/>
  <c r="O2100" i="1"/>
  <c r="AC1977" i="1"/>
  <c r="AC612" i="1"/>
  <c r="AC1079" i="1"/>
  <c r="AC2241" i="1"/>
  <c r="AC536" i="1"/>
  <c r="AC1020" i="1"/>
  <c r="O2097" i="1"/>
  <c r="O2224" i="1"/>
  <c r="P1364" i="1"/>
  <c r="AC2166" i="1"/>
  <c r="AC1748" i="1"/>
  <c r="AC628" i="1"/>
  <c r="AC566" i="1"/>
  <c r="AC1301" i="1"/>
  <c r="AC722" i="1"/>
  <c r="AC964" i="1"/>
  <c r="AD2185" i="1"/>
  <c r="AC1812" i="1"/>
  <c r="AC1164" i="1"/>
  <c r="AD2087" i="1"/>
  <c r="AD1991" i="1"/>
  <c r="AC539" i="1"/>
  <c r="AC1690" i="1"/>
  <c r="AC2146" i="1"/>
  <c r="AC1785" i="1"/>
  <c r="AC1701" i="1"/>
  <c r="AD489" i="1"/>
  <c r="O2332" i="1"/>
  <c r="O2265" i="1"/>
  <c r="O1215" i="1"/>
  <c r="O2328" i="1"/>
  <c r="O1839" i="1"/>
  <c r="O2096" i="1"/>
  <c r="O1822" i="1"/>
  <c r="O1031" i="1"/>
  <c r="O2282" i="1"/>
  <c r="P1731" i="1"/>
  <c r="O1496" i="1"/>
  <c r="P1342" i="1"/>
  <c r="P708" i="1"/>
  <c r="O481" i="1"/>
  <c r="O2262" i="1"/>
  <c r="O505" i="1"/>
  <c r="O1658" i="1"/>
  <c r="P1554" i="1"/>
  <c r="O1070" i="1"/>
  <c r="P1880" i="1"/>
  <c r="O1568" i="1"/>
  <c r="P2435" i="1"/>
  <c r="P2362" i="1"/>
  <c r="P503" i="1"/>
  <c r="O1824" i="1"/>
  <c r="P2021" i="1"/>
  <c r="O1685" i="1"/>
  <c r="O485" i="1"/>
  <c r="AD760" i="1"/>
  <c r="AD812" i="1"/>
  <c r="AC1394" i="1"/>
  <c r="AC1478" i="1"/>
  <c r="AD1238" i="1"/>
  <c r="AC1950" i="1"/>
  <c r="AC1006" i="1"/>
  <c r="O501" i="1"/>
  <c r="P805" i="1"/>
  <c r="P972" i="1"/>
  <c r="AC1025" i="1"/>
  <c r="AD1626" i="1"/>
  <c r="AC762" i="1"/>
  <c r="AC1948" i="1"/>
  <c r="AD446" i="1"/>
  <c r="AC2359" i="1"/>
  <c r="AC1171" i="1"/>
  <c r="AC1887" i="1"/>
  <c r="AD1083" i="1"/>
  <c r="AD735" i="1"/>
  <c r="AD1295" i="1"/>
  <c r="AC611" i="1"/>
  <c r="AC1882" i="1"/>
  <c r="AC1857" i="1"/>
  <c r="P2219" i="1"/>
  <c r="P1960" i="1"/>
  <c r="O620" i="1"/>
  <c r="O2263" i="1"/>
  <c r="P1239" i="1"/>
  <c r="P1659" i="1"/>
  <c r="P968" i="1"/>
  <c r="P742" i="1"/>
  <c r="O1621" i="1"/>
  <c r="O2351" i="1"/>
  <c r="P553" i="1"/>
  <c r="P1649" i="1"/>
  <c r="AD870" i="1"/>
  <c r="AD1434" i="1"/>
  <c r="AC1070" i="1"/>
  <c r="AC713" i="1"/>
  <c r="AC1373" i="1"/>
  <c r="AC1397" i="1"/>
  <c r="AC1227" i="1"/>
  <c r="AC2196" i="1"/>
  <c r="AC1440" i="1"/>
  <c r="AC1116" i="1"/>
  <c r="AD852" i="1"/>
  <c r="AC1427" i="1"/>
  <c r="AC1211" i="1"/>
  <c r="AC1522" i="1"/>
  <c r="AC970" i="1"/>
  <c r="P2247" i="1"/>
  <c r="P2066" i="1"/>
  <c r="O1428" i="1"/>
  <c r="P1151" i="1"/>
  <c r="O2308" i="1"/>
  <c r="P2004" i="1"/>
  <c r="P913" i="1"/>
  <c r="P2030" i="1"/>
  <c r="P1721" i="1"/>
  <c r="P1325" i="1"/>
  <c r="O2352" i="1"/>
  <c r="O2359" i="1"/>
  <c r="O2430" i="1"/>
  <c r="O757" i="1"/>
  <c r="O664" i="1"/>
  <c r="AC649" i="1"/>
  <c r="O2000" i="1"/>
  <c r="AC2031" i="1"/>
  <c r="P1321" i="1"/>
  <c r="O2424" i="1"/>
  <c r="AC1944" i="1"/>
  <c r="AD1254" i="1"/>
  <c r="AC2319" i="1"/>
  <c r="O571" i="1"/>
  <c r="O636" i="1"/>
  <c r="AC2094" i="1"/>
  <c r="O1032" i="1"/>
  <c r="O898" i="1"/>
  <c r="O2184" i="1"/>
  <c r="AC2043" i="1"/>
  <c r="AC1177" i="1"/>
  <c r="O1085" i="1"/>
  <c r="O990" i="1"/>
  <c r="O2260" i="1"/>
  <c r="O1878" i="1"/>
  <c r="P1352" i="1"/>
  <c r="P1184" i="1"/>
  <c r="AC849" i="1"/>
  <c r="AC1883" i="1"/>
  <c r="AD1269" i="1"/>
  <c r="AC696" i="1"/>
  <c r="AD1546" i="1"/>
  <c r="AC1131" i="1"/>
  <c r="AD1277" i="1"/>
  <c r="AD1337" i="1"/>
  <c r="O1012" i="1"/>
  <c r="O458" i="1"/>
  <c r="AD1556" i="1"/>
  <c r="AD1217" i="1"/>
  <c r="AD926" i="1"/>
  <c r="AC1038" i="1"/>
  <c r="AC2321" i="1"/>
  <c r="AC688" i="1"/>
  <c r="AC1051" i="1"/>
  <c r="AC1563" i="1"/>
  <c r="AC1299" i="1"/>
  <c r="AC1513" i="1"/>
  <c r="AC1429" i="1"/>
  <c r="AD2436" i="1"/>
  <c r="AC2039" i="1"/>
  <c r="AC1846" i="1"/>
  <c r="AC1665" i="1"/>
  <c r="AC1233" i="1"/>
  <c r="P1510" i="1"/>
  <c r="P1875" i="1"/>
  <c r="P466" i="1"/>
  <c r="O1455" i="1"/>
  <c r="P1153" i="1"/>
  <c r="P867" i="1"/>
  <c r="P1288" i="1"/>
  <c r="P1030" i="1"/>
  <c r="O2276" i="1"/>
  <c r="P1643" i="1"/>
  <c r="O2228" i="1"/>
  <c r="O2209" i="1"/>
  <c r="O2116" i="1"/>
  <c r="P1238" i="1"/>
  <c r="O1138" i="1"/>
  <c r="P465" i="1"/>
  <c r="P1565" i="1"/>
  <c r="AC2270" i="1"/>
  <c r="AD686" i="1"/>
  <c r="AD692" i="1"/>
  <c r="AD1544" i="1"/>
  <c r="AC1516" i="1"/>
  <c r="AC2419" i="1"/>
  <c r="AC1963" i="1"/>
  <c r="AC1519" i="1"/>
  <c r="AD463" i="1"/>
  <c r="AC1215" i="1"/>
  <c r="AC2065" i="1"/>
  <c r="AC745" i="1"/>
  <c r="AC613" i="1"/>
  <c r="AC2184" i="1"/>
  <c r="AD1908" i="1"/>
  <c r="AC1008" i="1"/>
  <c r="AD1943" i="1"/>
  <c r="AC2074" i="1"/>
  <c r="AC2097" i="1"/>
  <c r="AC921" i="1"/>
  <c r="O667" i="1"/>
  <c r="P1703" i="1"/>
  <c r="P1927" i="1"/>
  <c r="P1682" i="1"/>
  <c r="P750" i="1"/>
  <c r="P570" i="1"/>
  <c r="P1807" i="1"/>
  <c r="P1704" i="1"/>
  <c r="O1393" i="1"/>
  <c r="P754" i="1"/>
  <c r="P2058" i="1"/>
  <c r="P1274" i="1"/>
  <c r="P1915" i="1"/>
  <c r="P632" i="1"/>
  <c r="P2140" i="1"/>
  <c r="P1766" i="1"/>
  <c r="P1348" i="1"/>
  <c r="P957" i="1"/>
  <c r="AD494" i="1"/>
  <c r="AC1889" i="1"/>
  <c r="AD2380" i="1"/>
  <c r="AC2176" i="1"/>
  <c r="AC2187" i="1"/>
  <c r="AC1539" i="1"/>
  <c r="AC2209" i="1"/>
  <c r="AC1417" i="1"/>
  <c r="AD1261" i="1"/>
  <c r="AD985" i="1"/>
  <c r="AC2207" i="1"/>
  <c r="AC2349" i="1"/>
  <c r="AC2265" i="1"/>
  <c r="AC1929" i="1"/>
  <c r="AC1305" i="1"/>
  <c r="AD1005" i="1"/>
  <c r="P2416" i="1"/>
  <c r="P1787" i="1"/>
  <c r="P870" i="1"/>
  <c r="O2103" i="1"/>
  <c r="P1272" i="1"/>
  <c r="P891" i="1"/>
  <c r="P1473" i="1"/>
  <c r="P453" i="1"/>
  <c r="AC976" i="1"/>
  <c r="P1306" i="1"/>
  <c r="O629" i="1"/>
  <c r="AD2348" i="1"/>
  <c r="AC1507" i="1"/>
  <c r="AC1779" i="1"/>
  <c r="AC1572" i="1"/>
  <c r="AD1092" i="1"/>
  <c r="AC1259" i="1"/>
  <c r="O1632" i="1"/>
  <c r="P1011" i="1"/>
  <c r="P1840" i="1"/>
  <c r="P851" i="1"/>
  <c r="P1074" i="1"/>
  <c r="P551" i="1"/>
  <c r="P1957" i="1"/>
  <c r="P450" i="1"/>
  <c r="P1729" i="1"/>
  <c r="P2306" i="1"/>
  <c r="P1033" i="1"/>
  <c r="P1900" i="1"/>
  <c r="P1210" i="1"/>
  <c r="P704" i="1"/>
  <c r="O2157" i="1"/>
  <c r="P1833" i="1"/>
  <c r="P1293" i="1"/>
  <c r="P2213" i="1"/>
  <c r="P1853" i="1"/>
  <c r="P1049" i="1"/>
  <c r="P533" i="1"/>
  <c r="AD1274" i="1"/>
  <c r="AC2156" i="1"/>
  <c r="AC1334" i="1"/>
  <c r="AC608" i="1"/>
  <c r="AD689" i="1"/>
  <c r="AD1181" i="1"/>
  <c r="AC2210" i="1"/>
  <c r="AC1360" i="1"/>
  <c r="AC835" i="1"/>
  <c r="AC1321" i="1"/>
  <c r="AC2004" i="1"/>
  <c r="AC2195" i="1"/>
  <c r="AC2026" i="1"/>
  <c r="AD454" i="1"/>
  <c r="AC1797" i="1"/>
  <c r="P2313" i="1"/>
  <c r="O2420" i="1"/>
  <c r="P768" i="1"/>
  <c r="O2434" i="1"/>
  <c r="P644" i="1"/>
  <c r="O824" i="1"/>
  <c r="O1076" i="1"/>
  <c r="O1692" i="1"/>
  <c r="P2289" i="1"/>
  <c r="P2158" i="1"/>
  <c r="O1296" i="1"/>
  <c r="O1108" i="1"/>
  <c r="P504" i="1"/>
  <c r="P1613" i="1"/>
  <c r="AC1702" i="1"/>
  <c r="O587" i="1"/>
  <c r="P2033" i="1"/>
  <c r="O953" i="1"/>
  <c r="P2400" i="1"/>
  <c r="O2400" i="1"/>
  <c r="AD1915" i="1"/>
  <c r="AC1915" i="1"/>
  <c r="P918" i="1"/>
  <c r="O918" i="1"/>
  <c r="AD877" i="1"/>
  <c r="AC877" i="1"/>
  <c r="O792" i="1"/>
  <c r="P792" i="1"/>
  <c r="AD959" i="1"/>
  <c r="AC959" i="1"/>
  <c r="AD939" i="1"/>
  <c r="AC939" i="1"/>
  <c r="O535" i="1"/>
  <c r="P535" i="1"/>
  <c r="O1603" i="1"/>
  <c r="P1603" i="1"/>
  <c r="P1402" i="1"/>
  <c r="O1402" i="1"/>
  <c r="O727" i="1"/>
  <c r="P727" i="1"/>
  <c r="AD575" i="1"/>
  <c r="AC575" i="1"/>
  <c r="P568" i="1"/>
  <c r="O568" i="1"/>
  <c r="AD1010" i="1"/>
  <c r="AC1010" i="1"/>
  <c r="AC1044" i="1"/>
  <c r="AD1044" i="1"/>
  <c r="P949" i="1"/>
  <c r="O949" i="1"/>
  <c r="O2154" i="1"/>
  <c r="P2154" i="1"/>
  <c r="AD1833" i="1"/>
  <c r="AC1833" i="1"/>
  <c r="AD2299" i="1"/>
  <c r="AC2299" i="1"/>
  <c r="O1594" i="1"/>
  <c r="P1594" i="1"/>
  <c r="O1191" i="1"/>
  <c r="P1191" i="1"/>
  <c r="P622" i="1"/>
  <c r="O622" i="1"/>
  <c r="O2432" i="1"/>
  <c r="P2432" i="1"/>
  <c r="P738" i="1"/>
  <c r="O738" i="1"/>
  <c r="O1220" i="1"/>
  <c r="P1220" i="1"/>
  <c r="O2284" i="1"/>
  <c r="P2284" i="1"/>
  <c r="AC529" i="1"/>
  <c r="AD529" i="1"/>
  <c r="AD512" i="1"/>
  <c r="AC512" i="1"/>
  <c r="AD1917" i="1"/>
  <c r="AC1917" i="1"/>
  <c r="AD2335" i="1"/>
  <c r="AC2335" i="1"/>
  <c r="AC821" i="1"/>
  <c r="AD821" i="1"/>
  <c r="O2199" i="1"/>
  <c r="P2199" i="1"/>
  <c r="AC552" i="1"/>
  <c r="AD552" i="1"/>
  <c r="O1155" i="1"/>
  <c r="P1155" i="1"/>
  <c r="AD730" i="1"/>
  <c r="AC730" i="1"/>
  <c r="AD1710" i="1"/>
  <c r="AC1710" i="1"/>
  <c r="AC865" i="1"/>
  <c r="AD865" i="1"/>
  <c r="AC461" i="1"/>
  <c r="AD461" i="1"/>
  <c r="AD1683" i="1"/>
  <c r="AC1683" i="1"/>
  <c r="AD2355" i="1"/>
  <c r="AC2355" i="1"/>
  <c r="AD1704" i="1"/>
  <c r="AC1704" i="1"/>
  <c r="AD2298" i="1"/>
  <c r="AC2298" i="1"/>
  <c r="O1236" i="1"/>
  <c r="P1236" i="1"/>
  <c r="AD1990" i="1"/>
  <c r="AC1990" i="1"/>
  <c r="AC967" i="1"/>
  <c r="AC648" i="1"/>
  <c r="AC1905" i="1"/>
  <c r="P2402" i="1"/>
  <c r="O445" i="1"/>
  <c r="O2438" i="1"/>
  <c r="O2197" i="1"/>
  <c r="O2271" i="1"/>
  <c r="P2271" i="1"/>
  <c r="AC1189" i="1"/>
  <c r="AD1189" i="1"/>
  <c r="AD1026" i="1"/>
  <c r="AC1026" i="1"/>
  <c r="P2167" i="1"/>
  <c r="O2167" i="1"/>
  <c r="O1433" i="1"/>
  <c r="P1433" i="1"/>
  <c r="AD1201" i="1"/>
  <c r="AC1201" i="1"/>
  <c r="P448" i="1"/>
  <c r="O448" i="1"/>
  <c r="P2179" i="1"/>
  <c r="O2179" i="1"/>
  <c r="AD1432" i="1"/>
  <c r="AC1432" i="1"/>
  <c r="AD1817" i="1"/>
  <c r="AC1817" i="1"/>
  <c r="O2345" i="1"/>
  <c r="P2345" i="1"/>
  <c r="O1677" i="1"/>
  <c r="P1677" i="1"/>
  <c r="AD1966" i="1"/>
  <c r="AC1966" i="1"/>
  <c r="AD889" i="1"/>
  <c r="AC889" i="1"/>
  <c r="AD2116" i="1"/>
  <c r="AC2116" i="1"/>
  <c r="O2105" i="1"/>
  <c r="P2105" i="1"/>
  <c r="P1396" i="1"/>
  <c r="O1396" i="1"/>
  <c r="P1866" i="1"/>
  <c r="O1866" i="1"/>
  <c r="O548" i="1"/>
  <c r="P548" i="1"/>
  <c r="O1600" i="1"/>
  <c r="P1600" i="1"/>
  <c r="O2123" i="1"/>
  <c r="P2123" i="1"/>
  <c r="O1343" i="1"/>
  <c r="P1343" i="1"/>
  <c r="O911" i="1"/>
  <c r="P911" i="1"/>
  <c r="AC585" i="1"/>
  <c r="AD585" i="1"/>
  <c r="O850" i="1"/>
  <c r="P850" i="1"/>
  <c r="O1773" i="1"/>
  <c r="P1773" i="1"/>
  <c r="O1381" i="1"/>
  <c r="P1381" i="1"/>
  <c r="O830" i="1"/>
  <c r="P830" i="1"/>
  <c r="P1507" i="1"/>
  <c r="O1507" i="1"/>
  <c r="P2317" i="1"/>
  <c r="O2317" i="1"/>
  <c r="O1547" i="1"/>
  <c r="P1547" i="1"/>
  <c r="AC703" i="1"/>
  <c r="AD703" i="1"/>
  <c r="O567" i="1"/>
  <c r="P567" i="1"/>
  <c r="AD1627" i="1"/>
  <c r="AC1627" i="1"/>
  <c r="AD2032" i="1"/>
  <c r="AC2032" i="1"/>
  <c r="AD2046" i="1"/>
  <c r="AC2046" i="1"/>
  <c r="O2283" i="1"/>
  <c r="P2283" i="1"/>
  <c r="AD1460" i="1"/>
  <c r="AD1816" i="1"/>
  <c r="AD1777" i="1"/>
  <c r="AC1549" i="1"/>
  <c r="AC825" i="1"/>
  <c r="P2015" i="1"/>
  <c r="P1004" i="1"/>
  <c r="P713" i="1"/>
  <c r="P1399" i="1"/>
  <c r="O1399" i="1"/>
  <c r="P1494" i="1"/>
  <c r="O1494" i="1"/>
  <c r="O1783" i="1"/>
  <c r="P1783" i="1"/>
  <c r="AD682" i="1"/>
  <c r="AC682" i="1"/>
  <c r="AD1147" i="1"/>
  <c r="AC1147" i="1"/>
  <c r="AD932" i="1"/>
  <c r="AC932" i="1"/>
  <c r="O1354" i="1"/>
  <c r="P1354" i="1"/>
  <c r="O758" i="1"/>
  <c r="P758" i="1"/>
  <c r="O2238" i="1"/>
  <c r="P2238" i="1"/>
  <c r="AD2433" i="1"/>
  <c r="AC2433" i="1"/>
  <c r="AD1828" i="1"/>
  <c r="AC1828" i="1"/>
  <c r="O2373" i="1"/>
  <c r="P2373" i="1"/>
  <c r="AD1699" i="1"/>
  <c r="AC1699" i="1"/>
  <c r="P1498" i="1"/>
  <c r="O1498" i="1"/>
  <c r="O1666" i="1"/>
  <c r="P1666" i="1"/>
  <c r="AD943" i="1"/>
  <c r="AC943" i="1"/>
  <c r="P831" i="1"/>
  <c r="O831" i="1"/>
  <c r="P1067" i="1"/>
  <c r="O1067" i="1"/>
  <c r="AD1632" i="1"/>
  <c r="AC1632" i="1"/>
  <c r="AC743" i="1"/>
  <c r="AD743" i="1"/>
  <c r="AC484" i="1"/>
  <c r="AD484" i="1"/>
  <c r="AD1551" i="1"/>
  <c r="AC1551" i="1"/>
  <c r="AD709" i="1"/>
  <c r="AC709" i="1"/>
  <c r="AD2308" i="1"/>
  <c r="AC1844" i="1"/>
  <c r="AC993" i="1"/>
  <c r="AC909" i="1"/>
  <c r="P1322" i="1"/>
  <c r="P720" i="1"/>
  <c r="AD1120" i="1"/>
  <c r="AC965" i="1"/>
  <c r="AC1849" i="1"/>
  <c r="AC897" i="1"/>
  <c r="O1991" i="1"/>
  <c r="P856" i="1"/>
  <c r="P747" i="1"/>
  <c r="O747" i="1"/>
  <c r="AC595" i="1"/>
  <c r="AC2123" i="1"/>
  <c r="AD1222" i="1"/>
  <c r="P2418" i="1"/>
  <c r="O1388" i="1"/>
  <c r="AC2167" i="1"/>
  <c r="AC2163" i="1"/>
  <c r="AD2376" i="1"/>
  <c r="AD1727" i="1"/>
  <c r="O599" i="1"/>
  <c r="O1326" i="1"/>
  <c r="P694" i="1"/>
  <c r="P1574" i="1"/>
  <c r="AC1418" i="1"/>
  <c r="AC1891" i="1"/>
  <c r="AD675" i="1"/>
  <c r="AD2425" i="1"/>
  <c r="AC2099" i="1"/>
  <c r="AD597" i="1"/>
  <c r="P2223" i="1"/>
  <c r="P1055" i="1"/>
  <c r="O1309" i="1"/>
  <c r="P892" i="1"/>
  <c r="AD1912" i="1"/>
  <c r="AD1486" i="1"/>
  <c r="P1370" i="1"/>
  <c r="O1278" i="1"/>
  <c r="AD1063" i="1"/>
  <c r="O1566" i="1"/>
  <c r="O2396" i="1"/>
  <c r="O1614" i="1"/>
  <c r="P1614" i="1"/>
  <c r="AD805" i="1"/>
  <c r="AC805" i="1"/>
  <c r="AC774" i="1"/>
  <c r="AD774" i="1"/>
  <c r="O2120" i="1"/>
  <c r="P2120" i="1"/>
  <c r="AC1847" i="1"/>
  <c r="AD1847" i="1"/>
  <c r="P724" i="1"/>
  <c r="O724" i="1"/>
  <c r="O759" i="1"/>
  <c r="P759" i="1"/>
  <c r="O1338" i="1"/>
  <c r="P1338" i="1"/>
  <c r="O725" i="1"/>
  <c r="P725" i="1"/>
  <c r="AD922" i="1"/>
  <c r="AC922" i="1"/>
  <c r="O1313" i="1"/>
  <c r="P1313" i="1"/>
  <c r="AD1311" i="1"/>
  <c r="AC1311" i="1"/>
  <c r="O1642" i="1"/>
  <c r="P1642" i="1"/>
  <c r="P454" i="1"/>
  <c r="O454" i="1"/>
  <c r="O1523" i="1"/>
  <c r="P1523" i="1"/>
  <c r="P890" i="1"/>
  <c r="O890" i="1"/>
  <c r="AD1140" i="1"/>
  <c r="AC1140" i="1"/>
  <c r="AD2011" i="1"/>
  <c r="AC2011" i="1"/>
  <c r="O1576" i="1"/>
  <c r="P1576" i="1"/>
  <c r="AD1871" i="1"/>
  <c r="AC1871" i="1"/>
  <c r="AC503" i="1"/>
  <c r="AD503" i="1"/>
  <c r="O1183" i="1"/>
  <c r="P1183" i="1"/>
  <c r="AC2128" i="1"/>
  <c r="AD992" i="1"/>
  <c r="AC721" i="1"/>
  <c r="AD697" i="1"/>
  <c r="O1115" i="1"/>
  <c r="O1689" i="1"/>
  <c r="Q1884" i="1"/>
  <c r="AE2158" i="1"/>
  <c r="O1365" i="1"/>
  <c r="P1214" i="1"/>
  <c r="AC2024" i="1"/>
  <c r="AC1994" i="1"/>
  <c r="AC1580" i="1"/>
  <c r="O981" i="1"/>
  <c r="AC1129" i="1"/>
  <c r="AC2374" i="1"/>
  <c r="P1530" i="1"/>
  <c r="P1227" i="1"/>
  <c r="P456" i="1"/>
  <c r="P1198" i="1"/>
  <c r="P966" i="1"/>
  <c r="P1454" i="1"/>
  <c r="P525" i="1"/>
  <c r="O873" i="1"/>
  <c r="P1233" i="1"/>
  <c r="O773" i="1"/>
  <c r="AE2034" i="1"/>
  <c r="O2389" i="1"/>
  <c r="P1058" i="1"/>
  <c r="P1193" i="1"/>
  <c r="AC2059" i="1"/>
  <c r="AD756" i="1"/>
  <c r="O1881" i="1"/>
  <c r="P981" i="1"/>
  <c r="O2433" i="1"/>
  <c r="P2433" i="1"/>
  <c r="AD1737" i="1"/>
  <c r="AC1737" i="1"/>
  <c r="AD2325" i="1"/>
  <c r="AC2325" i="1"/>
  <c r="AD698" i="1"/>
  <c r="AC698" i="1"/>
  <c r="O1025" i="1"/>
  <c r="P1025" i="1"/>
  <c r="O2062" i="1"/>
  <c r="P2062" i="1"/>
  <c r="AC1395" i="1"/>
  <c r="AD1395" i="1"/>
  <c r="P1969" i="1"/>
  <c r="O1969" i="1"/>
  <c r="O1131" i="1"/>
  <c r="P1131" i="1"/>
  <c r="AC565" i="1"/>
  <c r="AD565" i="1"/>
  <c r="AC1956" i="1"/>
  <c r="AD1956" i="1"/>
  <c r="Q886" i="1"/>
  <c r="O886" i="1"/>
  <c r="AC2244" i="1"/>
  <c r="AD2244" i="1"/>
  <c r="P1174" i="1"/>
  <c r="O1174" i="1"/>
  <c r="O1976" i="1"/>
  <c r="P1976" i="1"/>
  <c r="AD1984" i="1"/>
  <c r="AC1984" i="1"/>
  <c r="AC1318" i="1"/>
  <c r="AD1318" i="1"/>
  <c r="AC2407" i="1"/>
  <c r="AD2407" i="1"/>
  <c r="AD1265" i="1"/>
  <c r="AC1265" i="1"/>
  <c r="AD469" i="1"/>
  <c r="AC469" i="1"/>
  <c r="O782" i="1"/>
  <c r="P782" i="1"/>
  <c r="P577" i="1"/>
  <c r="O577" i="1"/>
  <c r="O1818" i="1"/>
  <c r="P1818" i="1"/>
  <c r="O854" i="1"/>
  <c r="Q854" i="1"/>
  <c r="O1128" i="1"/>
  <c r="P1128" i="1"/>
  <c r="O2046" i="1"/>
  <c r="Q2046" i="1"/>
  <c r="AD1845" i="1"/>
  <c r="AC1845" i="1"/>
  <c r="P916" i="1"/>
  <c r="O916" i="1"/>
  <c r="O1410" i="1"/>
  <c r="P1410" i="1"/>
  <c r="Q695" i="1"/>
  <c r="O695" i="1"/>
  <c r="Q1645" i="1"/>
  <c r="P1645" i="1"/>
  <c r="O2207" i="1"/>
  <c r="P2207" i="1"/>
  <c r="AD1377" i="1"/>
  <c r="AC1377" i="1"/>
  <c r="AC727" i="1"/>
  <c r="AD727" i="1"/>
  <c r="AD1787" i="1"/>
  <c r="AC1787" i="1"/>
  <c r="AD1468" i="1"/>
  <c r="AC1468" i="1"/>
  <c r="AD1742" i="1"/>
  <c r="AC1742" i="1"/>
  <c r="AC1325" i="1"/>
  <c r="AD1325" i="1"/>
  <c r="P1691" i="1"/>
  <c r="O1691" i="1"/>
  <c r="AD2261" i="1"/>
  <c r="AC2261" i="1"/>
  <c r="AD473" i="1"/>
  <c r="O1194" i="1"/>
  <c r="P1209" i="1"/>
  <c r="Q2420" i="1"/>
  <c r="O1669" i="1"/>
  <c r="P1669" i="1"/>
  <c r="P2318" i="1"/>
  <c r="O2318" i="1"/>
  <c r="AD2409" i="1"/>
  <c r="AC2409" i="1"/>
  <c r="O1177" i="1"/>
  <c r="P1177" i="1"/>
  <c r="O1312" i="1"/>
  <c r="P1312" i="1"/>
  <c r="P1118" i="1"/>
  <c r="O1118" i="1"/>
  <c r="Q875" i="1"/>
  <c r="AD927" i="1"/>
  <c r="AC927" i="1"/>
  <c r="Q876" i="1"/>
  <c r="O876" i="1"/>
  <c r="P2355" i="1"/>
  <c r="O2355" i="1"/>
  <c r="O2363" i="1"/>
  <c r="P2363" i="1"/>
  <c r="AC1117" i="1"/>
  <c r="AD1117" i="1"/>
  <c r="O652" i="1"/>
  <c r="P652" i="1"/>
  <c r="O1925" i="1"/>
  <c r="P1925" i="1"/>
  <c r="O1441" i="1"/>
  <c r="P1441" i="1"/>
  <c r="P1506" i="1"/>
  <c r="Q1506" i="1"/>
  <c r="AD1389" i="1"/>
  <c r="AC1389" i="1"/>
  <c r="AD843" i="1"/>
  <c r="AC843" i="1"/>
  <c r="O1725" i="1"/>
  <c r="P1725" i="1"/>
  <c r="O2188" i="1"/>
  <c r="P2188" i="1"/>
  <c r="P1135" i="1"/>
  <c r="O1135" i="1"/>
  <c r="AD1282" i="1"/>
  <c r="AC1282" i="1"/>
  <c r="AC464" i="1"/>
  <c r="AE2370" i="1"/>
  <c r="AE2210" i="1"/>
  <c r="AE1926" i="1"/>
  <c r="AE2258" i="1"/>
  <c r="AE1982" i="1"/>
  <c r="AE2082" i="1"/>
  <c r="AE1934" i="1"/>
  <c r="O2005" i="1"/>
  <c r="P2005" i="1"/>
  <c r="O1629" i="1"/>
  <c r="P1629" i="1"/>
  <c r="O1469" i="1"/>
  <c r="P1469" i="1"/>
  <c r="P826" i="1"/>
  <c r="O826" i="1"/>
  <c r="O2055" i="1"/>
  <c r="P2055" i="1"/>
  <c r="AD1499" i="1"/>
  <c r="AC1499" i="1"/>
  <c r="AD1454" i="1"/>
  <c r="AC1454" i="1"/>
  <c r="P2056" i="1"/>
  <c r="O2056" i="1"/>
  <c r="P1609" i="1"/>
  <c r="O1609" i="1"/>
  <c r="Q2114" i="1"/>
  <c r="O2114" i="1"/>
  <c r="O1973" i="1"/>
  <c r="P1973" i="1"/>
  <c r="O2410" i="1"/>
  <c r="P2410" i="1"/>
  <c r="P862" i="1"/>
  <c r="O862" i="1"/>
  <c r="O1146" i="1"/>
  <c r="Q1146" i="1"/>
  <c r="Q786" i="1"/>
  <c r="O786" i="1"/>
  <c r="O1039" i="1"/>
  <c r="P1039" i="1"/>
  <c r="P1982" i="1"/>
  <c r="O1982" i="1"/>
  <c r="Q1462" i="1"/>
  <c r="P1462" i="1"/>
  <c r="Q1826" i="1"/>
  <c r="O1826" i="1"/>
  <c r="P1898" i="1"/>
  <c r="O1898" i="1"/>
  <c r="AD1832" i="1"/>
  <c r="AC1832" i="1"/>
  <c r="O2234" i="1"/>
  <c r="P2234" i="1"/>
  <c r="O2287" i="1"/>
  <c r="P2287" i="1"/>
  <c r="AE1990" i="1"/>
  <c r="AD826" i="1"/>
  <c r="O2301" i="1"/>
  <c r="Q1648" i="1"/>
  <c r="Q1528" i="1"/>
  <c r="O1007" i="1"/>
  <c r="P1007" i="1"/>
  <c r="AC1043" i="1"/>
  <c r="AD1043" i="1"/>
  <c r="AC567" i="1"/>
  <c r="AD567" i="1"/>
  <c r="AD1098" i="1"/>
  <c r="AC1098" i="1"/>
  <c r="AD2211" i="1"/>
  <c r="AC2211" i="1"/>
  <c r="O1456" i="1"/>
  <c r="P1456" i="1"/>
  <c r="O2094" i="1"/>
  <c r="P2094" i="1"/>
  <c r="AD2399" i="1"/>
  <c r="AC2399" i="1"/>
  <c r="O825" i="1"/>
  <c r="P825" i="1"/>
  <c r="O547" i="1"/>
  <c r="P547" i="1"/>
  <c r="AE2042" i="1"/>
  <c r="P1712" i="1"/>
  <c r="O1712" i="1"/>
  <c r="O1333" i="1"/>
  <c r="P1333" i="1"/>
  <c r="AC840" i="1"/>
  <c r="AD840" i="1"/>
  <c r="AD1554" i="1"/>
  <c r="AC1554" i="1"/>
  <c r="Q578" i="1"/>
  <c r="O578" i="1"/>
  <c r="O2288" i="1"/>
  <c r="P2288" i="1"/>
  <c r="AC667" i="1"/>
  <c r="AD667" i="1"/>
  <c r="AE1118" i="1"/>
  <c r="AC1895" i="1"/>
  <c r="O1675" i="1"/>
  <c r="AE1806" i="1"/>
  <c r="AC617" i="1"/>
  <c r="AD1425" i="1"/>
  <c r="AD1514" i="1"/>
  <c r="AD2260" i="1"/>
  <c r="P2042" i="1"/>
  <c r="P1266" i="1"/>
  <c r="P1330" i="1"/>
  <c r="P1806" i="1"/>
  <c r="O1806" i="1"/>
  <c r="AC545" i="1"/>
  <c r="AE2222" i="1"/>
  <c r="AC895" i="1"/>
  <c r="AC531" i="1"/>
  <c r="AD2027" i="1"/>
  <c r="O1216" i="1"/>
  <c r="O470" i="1"/>
  <c r="Q2370" i="1"/>
  <c r="Q1115" i="1"/>
  <c r="Q2361" i="1"/>
  <c r="Q2186" i="1"/>
  <c r="Q511" i="1"/>
  <c r="Q1943" i="1"/>
  <c r="Q1336" i="1"/>
  <c r="Q1712" i="1"/>
  <c r="Q2162" i="1"/>
  <c r="Q1203" i="1"/>
  <c r="Q755" i="1"/>
  <c r="Q2390" i="1"/>
  <c r="Q2348" i="1"/>
  <c r="Q1907" i="1"/>
  <c r="Q1143" i="1"/>
  <c r="Q2150" i="1"/>
  <c r="Q595" i="1"/>
  <c r="Q667" i="1"/>
  <c r="Q2079" i="1"/>
  <c r="Q1424" i="1"/>
  <c r="Q870" i="1"/>
  <c r="Q1040" i="1"/>
  <c r="Q1635" i="1"/>
  <c r="Q1122" i="1"/>
  <c r="Q1543" i="1"/>
  <c r="Q1844" i="1"/>
  <c r="Q2024" i="1"/>
  <c r="Q940" i="1"/>
  <c r="Q2408" i="1"/>
  <c r="Q1561" i="1"/>
  <c r="Q1801" i="1"/>
  <c r="AC2042" i="1"/>
  <c r="AD443" i="1"/>
  <c r="P1273" i="1"/>
  <c r="P788" i="1"/>
  <c r="P2061" i="1"/>
  <c r="AC1112" i="1"/>
  <c r="AC2339" i="1"/>
  <c r="AC1606" i="1"/>
  <c r="P971" i="1"/>
  <c r="P1045" i="1"/>
  <c r="P1527" i="1"/>
  <c r="O2113" i="1"/>
  <c r="O852" i="1"/>
  <c r="Q1127" i="1"/>
  <c r="AC1555" i="1"/>
  <c r="AD1932" i="1"/>
  <c r="P2429" i="1"/>
  <c r="P698" i="1"/>
  <c r="Q1611" i="1"/>
  <c r="AC1481" i="1"/>
  <c r="AC681" i="1"/>
  <c r="O875" i="1"/>
  <c r="Q959" i="1"/>
  <c r="O2229" i="1"/>
  <c r="P2229" i="1"/>
  <c r="P1371" i="1"/>
  <c r="O1371" i="1"/>
  <c r="AD623" i="1"/>
  <c r="AC623" i="1"/>
  <c r="AD2253" i="1"/>
  <c r="AC2253" i="1"/>
  <c r="AD1968" i="1"/>
  <c r="AC1968" i="1"/>
  <c r="AC858" i="1"/>
  <c r="AD858" i="1"/>
  <c r="O1883" i="1"/>
  <c r="P1883" i="1"/>
  <c r="AD1465" i="1"/>
  <c r="AC1465" i="1"/>
  <c r="O1048" i="1"/>
  <c r="P1048" i="1"/>
  <c r="AD2066" i="1"/>
  <c r="AC2066" i="1"/>
  <c r="O2111" i="1"/>
  <c r="P2111" i="1"/>
  <c r="O1876" i="1"/>
  <c r="P1876" i="1"/>
  <c r="O1993" i="1"/>
  <c r="P1993" i="1"/>
  <c r="P2170" i="1"/>
  <c r="O2170" i="1"/>
  <c r="O1855" i="1"/>
  <c r="P1855" i="1"/>
  <c r="O2181" i="1"/>
  <c r="P2181" i="1"/>
  <c r="O2226" i="1"/>
  <c r="P2226" i="1"/>
  <c r="O2397" i="1"/>
  <c r="P2397" i="1"/>
  <c r="Q1955" i="1"/>
  <c r="O1955" i="1"/>
  <c r="Q1443" i="1"/>
  <c r="P1443" i="1"/>
  <c r="Q1696" i="1"/>
  <c r="P1696" i="1"/>
  <c r="O1610" i="1"/>
  <c r="P1610" i="1"/>
  <c r="O2350" i="1"/>
  <c r="P2350" i="1"/>
  <c r="AD1940" i="1"/>
  <c r="AC1940" i="1"/>
  <c r="AD1126" i="1"/>
  <c r="AC1126" i="1"/>
  <c r="O617" i="1"/>
  <c r="P617" i="1"/>
  <c r="AC472" i="1"/>
  <c r="AD642" i="1"/>
  <c r="AC1766" i="1"/>
  <c r="AE1146" i="1"/>
  <c r="AD448" i="1"/>
  <c r="AD808" i="1"/>
  <c r="AC2378" i="1"/>
  <c r="AD1913" i="1"/>
  <c r="AC1771" i="1"/>
  <c r="O1186" i="1"/>
  <c r="P463" i="1"/>
  <c r="Q1938" i="1"/>
  <c r="AE2354" i="1"/>
  <c r="AE1166" i="1"/>
  <c r="AE1930" i="1"/>
  <c r="P1693" i="1"/>
  <c r="AE1854" i="1"/>
  <c r="AE2423" i="1"/>
  <c r="S2132" i="1"/>
  <c r="AE2102" i="1"/>
  <c r="AE2010" i="1"/>
  <c r="AE2438" i="1"/>
  <c r="Q2298" i="1"/>
  <c r="Q2295" i="1"/>
  <c r="Q937" i="1"/>
  <c r="O1157" i="1"/>
  <c r="P1157" i="1"/>
  <c r="Q1686" i="1"/>
  <c r="Q1039" i="1"/>
  <c r="Q932" i="1"/>
  <c r="Q1898" i="1"/>
  <c r="Q903" i="1"/>
  <c r="Q1930" i="1"/>
  <c r="Q951" i="1"/>
  <c r="Q462" i="1"/>
  <c r="Q1956" i="1"/>
  <c r="Q445" i="1"/>
  <c r="Q824" i="1"/>
  <c r="Q889" i="1"/>
  <c r="Q642" i="1"/>
  <c r="Q2080" i="1"/>
  <c r="Q710" i="1"/>
  <c r="Q1567" i="1"/>
  <c r="Q1463" i="1"/>
  <c r="Q2377" i="1"/>
  <c r="Q1031" i="1"/>
  <c r="Q552" i="1"/>
  <c r="Q1909" i="1"/>
  <c r="Q2147" i="1"/>
  <c r="Q1702" i="1"/>
  <c r="Q2403" i="1"/>
  <c r="Q454" i="1"/>
  <c r="Q1804" i="1"/>
  <c r="Q2137" i="1"/>
  <c r="Q1976" i="1"/>
  <c r="Q1675" i="1"/>
  <c r="Q2144" i="1"/>
  <c r="Q2427" i="1"/>
  <c r="Q863" i="1"/>
  <c r="Q1819" i="1"/>
  <c r="Q2423" i="1"/>
  <c r="Q1088" i="1"/>
  <c r="Q709" i="1"/>
  <c r="Q2302" i="1"/>
  <c r="Q884" i="1"/>
  <c r="Q992" i="1"/>
  <c r="Q1683" i="1"/>
  <c r="Q1322" i="1"/>
  <c r="Q483" i="1"/>
  <c r="Q711" i="1"/>
  <c r="Q2207" i="1"/>
  <c r="Q1904" i="1"/>
  <c r="Q1873" i="1"/>
  <c r="Q508" i="1"/>
  <c r="Q1530" i="1"/>
  <c r="Q768" i="1"/>
  <c r="Q976" i="1"/>
  <c r="Q1112" i="1"/>
  <c r="Q838" i="1"/>
  <c r="Q493" i="1"/>
  <c r="Q570" i="1"/>
  <c r="Q2278" i="1"/>
  <c r="Q2437" i="1"/>
  <c r="Q803" i="1"/>
  <c r="Q1799" i="1"/>
  <c r="Q747" i="1"/>
  <c r="Q1417" i="1"/>
  <c r="Q1554" i="1"/>
  <c r="Q626" i="1"/>
  <c r="Q1297" i="1"/>
  <c r="Q1393" i="1"/>
  <c r="Q1549" i="1"/>
  <c r="Q1270" i="1"/>
  <c r="Q1160" i="1"/>
  <c r="Q2086" i="1"/>
  <c r="Q1654" i="1"/>
  <c r="Q726" i="1"/>
  <c r="Q1715" i="1"/>
  <c r="Q455" i="1"/>
  <c r="Q692" i="1"/>
  <c r="Q523" i="1"/>
  <c r="Q1067" i="1"/>
  <c r="Q1700" i="1"/>
  <c r="Q1010" i="1"/>
  <c r="Q1273" i="1"/>
  <c r="Q1006" i="1"/>
  <c r="Q606" i="1"/>
  <c r="Q781" i="1"/>
  <c r="Q1532" i="1"/>
  <c r="Q2397" i="1"/>
  <c r="Q2048" i="1"/>
  <c r="Q1595" i="1"/>
  <c r="Q1832" i="1"/>
  <c r="Q1899" i="1"/>
  <c r="Q1012" i="1"/>
  <c r="Q1084" i="1"/>
  <c r="Q1643" i="1"/>
  <c r="Q2136" i="1"/>
  <c r="Q1213" i="1"/>
  <c r="Q1668" i="1"/>
  <c r="Q1299" i="1"/>
  <c r="Q956" i="1"/>
  <c r="Q2151" i="1"/>
  <c r="Q1222" i="1"/>
  <c r="Q1717" i="1"/>
  <c r="Q1510" i="1"/>
  <c r="Q1369" i="1"/>
  <c r="Q973" i="1"/>
  <c r="Q1734" i="1"/>
  <c r="Q1268" i="1"/>
  <c r="Q1722" i="1"/>
  <c r="Q1942" i="1"/>
  <c r="Q1835" i="1"/>
  <c r="Q1047" i="1"/>
  <c r="Q942" i="1"/>
  <c r="Q2326" i="1"/>
  <c r="Q1045" i="1"/>
  <c r="Q1081" i="1"/>
  <c r="Q2417" i="1"/>
  <c r="Q1739" i="1"/>
  <c r="Q1731" i="1"/>
  <c r="Q1194" i="1"/>
  <c r="Q637" i="1"/>
  <c r="Q1082" i="1"/>
  <c r="Q1983" i="1"/>
  <c r="Q2125" i="1"/>
  <c r="Q568" i="1"/>
  <c r="Q2329" i="1"/>
  <c r="Q2060" i="1"/>
  <c r="Q2128" i="1"/>
  <c r="Q752" i="1"/>
  <c r="Q858" i="1"/>
  <c r="Q2287" i="1"/>
  <c r="Q2215" i="1"/>
  <c r="Q1303" i="1"/>
  <c r="Q2219" i="1"/>
  <c r="Q1861" i="1"/>
  <c r="Q997" i="1"/>
  <c r="Q2064" i="1"/>
  <c r="Q1927" i="1"/>
  <c r="Q958" i="1"/>
  <c r="Q2135" i="1"/>
  <c r="Q1186" i="1"/>
  <c r="Q2252" i="1"/>
  <c r="Q2432" i="1"/>
  <c r="Q1218" i="1"/>
  <c r="Q2250" i="1"/>
  <c r="Q707" i="1"/>
  <c r="Q2172" i="1"/>
  <c r="Q1747" i="1"/>
  <c r="Q1141" i="1"/>
  <c r="Q554" i="1"/>
  <c r="Q2195" i="1"/>
  <c r="Q2405" i="1"/>
  <c r="Q853" i="1"/>
  <c r="Q1333" i="1"/>
  <c r="Q2421" i="1"/>
  <c r="Q1751" i="1"/>
  <c r="Q1027" i="1"/>
  <c r="Q2406" i="1"/>
  <c r="Q2440" i="1"/>
  <c r="Q2099" i="1"/>
  <c r="Q1511" i="1"/>
  <c r="Q1388" i="1"/>
  <c r="Q2221" i="1"/>
  <c r="Q1662" i="1"/>
  <c r="Q2096" i="1"/>
  <c r="Q1062" i="1"/>
  <c r="Q944" i="1"/>
  <c r="Q620" i="1"/>
  <c r="Q2378" i="1"/>
  <c r="Q651" i="1"/>
  <c r="Q1631" i="1"/>
  <c r="Q671" i="1"/>
  <c r="Q1596" i="1"/>
  <c r="Q1189" i="1"/>
  <c r="Q2413" i="1"/>
  <c r="Q1556" i="1"/>
  <c r="Q1539" i="1"/>
  <c r="Q1501" i="1"/>
  <c r="Q1004" i="1"/>
  <c r="Q954" i="1"/>
  <c r="Q1014" i="1"/>
  <c r="Q1423" i="1"/>
  <c r="Q2360" i="1"/>
  <c r="Q2235" i="1"/>
  <c r="Q1196" i="1"/>
  <c r="Q841" i="1"/>
  <c r="Q2346" i="1"/>
  <c r="Q2007" i="1"/>
  <c r="Q1823" i="1"/>
  <c r="Q1791" i="1"/>
  <c r="Q2347" i="1"/>
  <c r="Q2154" i="1"/>
  <c r="Q2247" i="1"/>
  <c r="Q2239" i="1"/>
  <c r="Q1839" i="1"/>
  <c r="Q1600" i="1"/>
  <c r="Q577" i="1"/>
  <c r="Q1167" i="1"/>
  <c r="Q1216" i="1"/>
  <c r="Q1887" i="1"/>
  <c r="Q1656" i="1"/>
  <c r="Q1744" i="1"/>
  <c r="Q996" i="1"/>
  <c r="Q1911" i="1"/>
  <c r="Q805" i="1"/>
  <c r="Q1639" i="1"/>
  <c r="Q1212" i="1"/>
  <c r="Q800" i="1"/>
  <c r="Q2012" i="1"/>
  <c r="Q1599" i="1"/>
  <c r="Q2051" i="1"/>
  <c r="Q867" i="1"/>
  <c r="Q1083" i="1"/>
  <c r="Q2376" i="1"/>
  <c r="Q2341" i="1"/>
  <c r="Q1271" i="1"/>
  <c r="Q1429" i="1"/>
  <c r="Q2269" i="1"/>
  <c r="Q1236" i="1"/>
  <c r="Q598" i="1"/>
  <c r="Q1343" i="1"/>
  <c r="Q1095" i="1"/>
  <c r="Q1078" i="1"/>
  <c r="Q1962" i="1"/>
  <c r="Q1316" i="1"/>
  <c r="Q2379" i="1"/>
  <c r="Q1619" i="1"/>
  <c r="Q1105" i="1"/>
  <c r="Q1055" i="1"/>
  <c r="Q494" i="1"/>
  <c r="Q731" i="1"/>
  <c r="Q1126" i="1"/>
  <c r="Q1307" i="1"/>
  <c r="Q2123" i="1"/>
  <c r="Q1558" i="1"/>
  <c r="Q2014" i="1"/>
  <c r="Q2180" i="1"/>
  <c r="Q2404" i="1"/>
  <c r="Q1287" i="1"/>
  <c r="Q1633" i="1"/>
  <c r="Q1359" i="1"/>
  <c r="Q1251" i="1"/>
  <c r="Q1254" i="1"/>
  <c r="Q1441" i="1"/>
  <c r="Q1597" i="1"/>
  <c r="Q1412" i="1"/>
  <c r="Q2065" i="1"/>
  <c r="Q798" i="1"/>
  <c r="Q1753" i="1"/>
  <c r="Q1495" i="1"/>
  <c r="Q1407" i="1"/>
  <c r="Q1474" i="1"/>
  <c r="Q1647" i="1"/>
  <c r="Q1239" i="1"/>
  <c r="Q975" i="1"/>
  <c r="Q1100" i="1"/>
  <c r="Q927" i="1"/>
  <c r="Q623" i="1"/>
  <c r="Q2365" i="1"/>
  <c r="Q1386" i="1"/>
  <c r="Q1164" i="1"/>
  <c r="P761" i="1"/>
  <c r="O761" i="1"/>
  <c r="Q1542" i="1"/>
  <c r="Q2029" i="1"/>
  <c r="Q639" i="1"/>
  <c r="Q783" i="1"/>
  <c r="Q644" i="1"/>
  <c r="Q594" i="1"/>
  <c r="AE2186" i="1"/>
  <c r="AE2094" i="1"/>
  <c r="AE1778" i="1"/>
  <c r="AE793" i="1"/>
  <c r="Q1736" i="1"/>
  <c r="Q1043" i="1"/>
  <c r="Q1602" i="1"/>
  <c r="Q1372" i="1"/>
  <c r="Q1878" i="1"/>
  <c r="Q622" i="1"/>
  <c r="Q1484" i="1"/>
  <c r="AE785" i="1"/>
  <c r="AE1994" i="1"/>
  <c r="AE1706" i="1"/>
  <c r="AE640" i="1"/>
  <c r="AE1730" i="1"/>
  <c r="AE1974" i="1"/>
  <c r="P1257" i="1"/>
  <c r="P873" i="1"/>
  <c r="Q1575" i="1"/>
  <c r="Q1891" i="1"/>
  <c r="Q1110" i="1"/>
  <c r="Q971" i="1"/>
  <c r="Q1092" i="1"/>
  <c r="Q510" i="1"/>
  <c r="Q1215" i="1"/>
  <c r="AE1754" i="1"/>
  <c r="AE1746" i="1"/>
  <c r="AE2335" i="1"/>
  <c r="AE2307" i="1"/>
  <c r="P643" i="1"/>
  <c r="Q2254" i="1"/>
  <c r="Q1875" i="1"/>
  <c r="Q599" i="1"/>
  <c r="Q1072" i="1"/>
  <c r="Q1387" i="1"/>
  <c r="AE1922" i="1"/>
  <c r="AE2398" i="1"/>
  <c r="Q1926" i="1"/>
  <c r="Q2282" i="1"/>
  <c r="Q1515" i="1"/>
  <c r="Q1912" i="1"/>
  <c r="Q880" i="1"/>
  <c r="Q2036" i="1"/>
  <c r="Q2248" i="1"/>
  <c r="AE1098" i="1"/>
  <c r="O1961" i="1"/>
  <c r="Q1921" i="1"/>
  <c r="Q1808" i="1"/>
  <c r="Q1355" i="1"/>
  <c r="Q1765" i="1"/>
  <c r="Q1419" i="1"/>
  <c r="Q1682" i="1"/>
  <c r="Q742" i="1"/>
  <c r="Q2232" i="1"/>
  <c r="Q780" i="1"/>
  <c r="AE1074" i="1"/>
  <c r="AE2106" i="1"/>
  <c r="AE2390" i="1"/>
  <c r="AE1986" i="1"/>
  <c r="AE1122" i="1"/>
  <c r="Q2268" i="1"/>
  <c r="Q1946" i="1"/>
  <c r="Q466" i="1"/>
  <c r="Q1290" i="1"/>
  <c r="Q2343" i="1"/>
  <c r="Q1571" i="1"/>
  <c r="Q2078" i="1"/>
  <c r="AE1417" i="1"/>
  <c r="AE2022" i="1"/>
  <c r="AE2198" i="1"/>
  <c r="AE1902" i="1"/>
  <c r="AE1038" i="1"/>
  <c r="AE1938" i="1"/>
  <c r="AE2342" i="1"/>
  <c r="AE2166" i="1"/>
  <c r="AE1838" i="1"/>
  <c r="AE2118" i="1"/>
  <c r="AE1742" i="1"/>
  <c r="AE1022" i="1"/>
  <c r="AE2114" i="1"/>
  <c r="AE1766" i="1"/>
  <c r="AE1170" i="1"/>
  <c r="AE1066" i="1"/>
  <c r="Q1806" i="1"/>
  <c r="Q1888" i="1"/>
  <c r="Q1129" i="1"/>
  <c r="Q735" i="1"/>
  <c r="Q751" i="1"/>
  <c r="Q1818" i="1"/>
  <c r="Q592" i="1"/>
  <c r="Q2242" i="1"/>
  <c r="Q2108" i="1"/>
  <c r="Q1714" i="1"/>
  <c r="O974" i="1"/>
  <c r="Q684" i="1"/>
  <c r="Q1056" i="1"/>
  <c r="Q1347" i="1"/>
  <c r="Q1762" i="1"/>
  <c r="Q1552" i="1"/>
  <c r="Q2050" i="1"/>
  <c r="Q1885" i="1"/>
  <c r="Q1763" i="1"/>
  <c r="Q722" i="1"/>
  <c r="Q1288" i="1"/>
  <c r="Q2353" i="1"/>
  <c r="Q1370" i="1"/>
  <c r="Q831" i="1"/>
  <c r="Q2290" i="1"/>
  <c r="Q2034" i="1"/>
  <c r="Q664" i="1"/>
  <c r="Q1537" i="1"/>
  <c r="Q1524" i="1"/>
  <c r="Q1357" i="1"/>
  <c r="Q1574" i="1"/>
  <c r="Q1933" i="1"/>
  <c r="Q1644" i="1"/>
  <c r="AE1850" i="1"/>
  <c r="Q914" i="1"/>
  <c r="Q1026" i="1"/>
  <c r="Q1855" i="1"/>
  <c r="Q1298" i="1"/>
  <c r="Q1863" i="1"/>
  <c r="Q952" i="1"/>
  <c r="AE2298" i="1"/>
  <c r="AE1826" i="1"/>
  <c r="AE2394" i="1"/>
  <c r="AE1818" i="1"/>
  <c r="AE1802" i="1"/>
  <c r="AE725" i="1"/>
  <c r="AE2078" i="1"/>
  <c r="AE2306" i="1"/>
  <c r="AE739" i="1"/>
  <c r="Q804" i="1"/>
  <c r="Q1923" i="1"/>
  <c r="Q480" i="1"/>
  <c r="Q1851" i="1"/>
  <c r="Q2412" i="1"/>
  <c r="Q2350" i="1"/>
  <c r="Q2103" i="1"/>
  <c r="Q1148" i="1"/>
  <c r="Q2233" i="1"/>
  <c r="Q1974" i="1"/>
  <c r="Q908" i="1"/>
  <c r="Q1477" i="1"/>
  <c r="Q566" i="1"/>
  <c r="Q2436" i="1"/>
  <c r="Q2267" i="1"/>
  <c r="Q995" i="1"/>
  <c r="Q1074" i="1"/>
  <c r="Q2251" i="1"/>
  <c r="Q2168" i="1"/>
  <c r="Q2391" i="1"/>
  <c r="Q1405" i="1"/>
  <c r="Q1131" i="1"/>
  <c r="Q2388" i="1"/>
  <c r="Q1023" i="1"/>
  <c r="Q1890" i="1"/>
  <c r="Q923" i="1"/>
  <c r="Q2426" i="1"/>
  <c r="Q685" i="1"/>
  <c r="Q1559" i="1"/>
  <c r="Q1859" i="1"/>
  <c r="Q1718" i="1"/>
  <c r="Q2010" i="1"/>
  <c r="Q1547" i="1"/>
  <c r="Q2202" i="1"/>
  <c r="Q1964" i="1"/>
  <c r="Q1335" i="1"/>
  <c r="Q935" i="1"/>
  <c r="Q812" i="1"/>
  <c r="Q1016" i="1"/>
  <c r="Q1699" i="1"/>
  <c r="Q1945" i="1"/>
  <c r="Q522" i="1"/>
  <c r="Q2415" i="1"/>
  <c r="Q613" i="1"/>
  <c r="Q1002" i="1"/>
  <c r="Q1416" i="1"/>
  <c r="Q1275" i="1"/>
  <c r="Q1514" i="1"/>
  <c r="Q1609" i="1"/>
  <c r="Q1279" i="1"/>
  <c r="Q1967" i="1"/>
  <c r="Q788" i="1"/>
  <c r="Q991" i="1"/>
  <c r="Q567" i="1"/>
  <c r="Q479" i="1"/>
  <c r="Q1606" i="1"/>
  <c r="Q683" i="1"/>
  <c r="Q1523" i="1"/>
  <c r="Q698" i="1"/>
  <c r="Q855" i="1"/>
  <c r="Q1187" i="1"/>
  <c r="Q1228" i="1"/>
  <c r="Q1794" i="1"/>
  <c r="Q2398" i="1"/>
  <c r="Q702" i="1"/>
  <c r="AE1734" i="1"/>
  <c r="AE2190" i="1"/>
  <c r="AE1722" i="1"/>
  <c r="AE2374" i="1"/>
  <c r="AE2170" i="1"/>
  <c r="AE1970" i="1"/>
  <c r="AE1794" i="1"/>
  <c r="AE2054" i="1"/>
  <c r="AE1878" i="1"/>
  <c r="AE1958" i="1"/>
  <c r="AE1782" i="1"/>
  <c r="AE2138" i="1"/>
  <c r="AE1874" i="1"/>
  <c r="AE2058" i="1"/>
  <c r="AE2322" i="1"/>
  <c r="AE2090" i="1"/>
  <c r="AE967" i="1"/>
  <c r="AE841" i="1"/>
  <c r="AE1810" i="1"/>
  <c r="AE1774" i="1"/>
  <c r="Q540" i="1"/>
  <c r="Q1130" i="1"/>
  <c r="Q2364" i="1"/>
  <c r="Q2234" i="1"/>
  <c r="Q2166" i="1"/>
  <c r="Q2223" i="1"/>
  <c r="Q1610" i="1"/>
  <c r="Q625" i="1"/>
  <c r="Q2164" i="1"/>
  <c r="Q1475" i="1"/>
  <c r="Q746" i="1"/>
  <c r="Q980" i="1"/>
  <c r="Q1391" i="1"/>
  <c r="Q1748" i="1"/>
  <c r="Q1959" i="1"/>
  <c r="Q2317" i="1"/>
  <c r="Q906" i="1"/>
  <c r="Q2100" i="1"/>
  <c r="Q1768" i="1"/>
  <c r="Q1789" i="1"/>
  <c r="Q1895" i="1"/>
  <c r="Q2265" i="1"/>
  <c r="Q2316" i="1"/>
  <c r="Q2394" i="1"/>
  <c r="Q1719" i="1"/>
  <c r="Q538" i="1"/>
  <c r="Q2187" i="1"/>
  <c r="Q2220" i="1"/>
  <c r="Q1059" i="1"/>
  <c r="Q1837" i="1"/>
  <c r="Q925" i="1"/>
  <c r="Q1476" i="1"/>
  <c r="Q2301" i="1"/>
  <c r="Q1874" i="1"/>
  <c r="Q1580" i="1"/>
  <c r="Q920" i="1"/>
  <c r="Q796" i="1"/>
  <c r="Q656" i="1"/>
  <c r="Q948" i="1"/>
  <c r="Q1446" i="1"/>
  <c r="Q1615" i="1"/>
  <c r="Q2095" i="1"/>
  <c r="Q2355" i="1"/>
  <c r="Q507" i="1"/>
  <c r="Q795" i="1"/>
  <c r="Q1208" i="1"/>
  <c r="Q1207" i="1"/>
  <c r="Q1375" i="1"/>
  <c r="Q1471" i="1"/>
  <c r="Q1211" i="1"/>
  <c r="Q1458" i="1"/>
  <c r="Q2280" i="1"/>
  <c r="Q446" i="1"/>
  <c r="Q2401" i="1"/>
  <c r="Q2091" i="1"/>
  <c r="Q1260" i="1"/>
  <c r="Q2171" i="1"/>
  <c r="Q1453" i="1"/>
  <c r="Q611" i="1"/>
  <c r="Q2101" i="1"/>
  <c r="Q2327" i="1"/>
  <c r="Q2005" i="1"/>
  <c r="Q2138" i="1"/>
  <c r="Q1704" i="1"/>
  <c r="AE2030" i="1"/>
  <c r="AE1910" i="1"/>
  <c r="AE1814" i="1"/>
  <c r="AE2178" i="1"/>
  <c r="AE1862" i="1"/>
  <c r="AE2279" i="1"/>
  <c r="AE2038" i="1"/>
  <c r="AE688" i="1"/>
  <c r="AE2346" i="1"/>
  <c r="AE560" i="1"/>
  <c r="AE488" i="1"/>
  <c r="Q2300" i="1"/>
  <c r="Q714" i="1"/>
  <c r="Q1840" i="1"/>
  <c r="Q1438" i="1"/>
  <c r="Q1667" i="1"/>
  <c r="Q2067" i="1"/>
  <c r="Q1442" i="1"/>
  <c r="Q2084" i="1"/>
  <c r="Q1957" i="1"/>
  <c r="Q807" i="1"/>
  <c r="Q512" i="1"/>
  <c r="Q818" i="1"/>
  <c r="Q548" i="1"/>
  <c r="Q1340" i="1"/>
  <c r="Q1628" i="1"/>
  <c r="Q2190" i="1"/>
  <c r="Q738" i="1"/>
  <c r="Q1770" i="1"/>
  <c r="Q1376" i="1"/>
  <c r="Q1459" i="1"/>
  <c r="Q1235" i="1"/>
  <c r="Q2402" i="1"/>
  <c r="Q2424" i="1"/>
  <c r="Q1758" i="1"/>
  <c r="Q1390" i="1"/>
  <c r="Q1117" i="1"/>
  <c r="Q2028" i="1"/>
  <c r="Q839" i="1"/>
  <c r="Q890" i="1"/>
  <c r="Q1632" i="1"/>
  <c r="Q2409" i="1"/>
  <c r="Q1427" i="1"/>
  <c r="Q1135" i="1"/>
  <c r="Q1374" i="1"/>
  <c r="Q2042" i="1"/>
  <c r="Q782" i="1"/>
  <c r="Q536" i="1"/>
  <c r="Q1364" i="1"/>
  <c r="Q879" i="1"/>
  <c r="Q2149" i="1"/>
  <c r="Q1028" i="1"/>
  <c r="Q2027" i="1"/>
  <c r="Q2293" i="1"/>
  <c r="Q2428" i="1"/>
  <c r="Q723" i="1"/>
  <c r="Q1140" i="1"/>
  <c r="Q1096" i="1"/>
  <c r="Q1220" i="1"/>
  <c r="Q1263" i="1"/>
  <c r="Q934" i="1"/>
  <c r="Q2299" i="1"/>
  <c r="Q2148" i="1"/>
  <c r="Q2063" i="1"/>
  <c r="Q2277" i="1"/>
  <c r="Q1952" i="1"/>
  <c r="Q1191" i="1"/>
  <c r="Q2032" i="1"/>
  <c r="Q1315" i="1"/>
  <c r="Q2289" i="1"/>
  <c r="Q579" i="1"/>
  <c r="Q2062" i="1"/>
  <c r="Q1935" i="1"/>
  <c r="Q2000" i="1"/>
  <c r="Q1345" i="1"/>
  <c r="Q682" i="1"/>
  <c r="Q1950" i="1"/>
  <c r="Q2130" i="1"/>
  <c r="Q1352" i="1"/>
  <c r="Q1866" i="1"/>
  <c r="Q1932" i="1"/>
  <c r="Q2284" i="1"/>
  <c r="Q1750" i="1"/>
  <c r="Q2092" i="1"/>
  <c r="Q2245" i="1"/>
  <c r="Q534" i="1"/>
  <c r="Q636" i="1"/>
  <c r="Q2132" i="1"/>
  <c r="Q1179" i="1"/>
  <c r="Q986" i="1"/>
  <c r="Q2243" i="1"/>
  <c r="Q1892" i="1"/>
  <c r="Q2008" i="1"/>
  <c r="Q1963" i="1"/>
  <c r="Q1936" i="1"/>
  <c r="Q1815" i="1"/>
  <c r="Q984" i="1"/>
  <c r="Q1496" i="1"/>
  <c r="Q1607" i="1"/>
  <c r="Q2082" i="1"/>
  <c r="Q1992" i="1"/>
  <c r="Q1284" i="1"/>
  <c r="Q1798" i="1"/>
  <c r="Q1792" i="1"/>
  <c r="Q898" i="1"/>
  <c r="Q1688" i="1"/>
  <c r="Q1903" i="1"/>
  <c r="Q1849" i="1"/>
  <c r="Q555" i="1"/>
  <c r="Q1846" i="1"/>
  <c r="Q1480" i="1"/>
  <c r="Q1979" i="1"/>
  <c r="Q1681" i="1"/>
  <c r="Q1816" i="1"/>
  <c r="Q2178" i="1"/>
  <c r="Q2368" i="1"/>
  <c r="Q527" i="1"/>
  <c r="Q1513" i="1"/>
  <c r="Q1042" i="1"/>
  <c r="Q848" i="1"/>
  <c r="Q1831" i="1"/>
  <c r="Q1562" i="1"/>
  <c r="Q1802" i="1"/>
  <c r="Q1894" i="1"/>
  <c r="Q1730" i="1"/>
  <c r="Q1676" i="1"/>
  <c r="Q846" i="1"/>
  <c r="Q1272" i="1"/>
  <c r="Q1400" i="1"/>
  <c r="Q2236" i="1"/>
  <c r="Q1854" i="1"/>
  <c r="Q2386" i="1"/>
  <c r="Q1520" i="1"/>
  <c r="Q1516" i="1"/>
  <c r="Q1695" i="1"/>
  <c r="Q1711" i="1"/>
  <c r="Q2320" i="1"/>
  <c r="Q1223" i="1"/>
  <c r="Q1842" i="1"/>
  <c r="Q1980" i="1"/>
  <c r="Q1318" i="1"/>
  <c r="Q1678" i="1"/>
  <c r="Q1970" i="1"/>
  <c r="Q2176" i="1"/>
  <c r="Q2304" i="1"/>
  <c r="Q1351" i="1"/>
  <c r="Q834" i="1"/>
  <c r="Q2307" i="1"/>
  <c r="Q1486" i="1"/>
  <c r="Q1394" i="1"/>
  <c r="Q1732" i="1"/>
  <c r="Q926" i="1"/>
  <c r="Q1660" i="1"/>
  <c r="Q1538" i="1"/>
  <c r="Q1674" i="1"/>
  <c r="Q1202" i="1"/>
  <c r="Q1331" i="1"/>
  <c r="Q2314" i="1"/>
  <c r="Q1784" i="1"/>
  <c r="Q2262" i="1"/>
  <c r="Q1452" i="1"/>
  <c r="Q963" i="1"/>
  <c r="AE833" i="1"/>
  <c r="AE1962" i="1"/>
  <c r="AE1950" i="1"/>
  <c r="AE1086" i="1"/>
  <c r="AE1890" i="1"/>
  <c r="AE2294" i="1"/>
  <c r="AE1710" i="1"/>
  <c r="AE2223" i="1"/>
  <c r="Q1755" i="1"/>
  <c r="Q1111" i="1"/>
  <c r="Q1402" i="1"/>
  <c r="Q1902" i="1"/>
  <c r="Q2038" i="1"/>
  <c r="Q668" i="1"/>
  <c r="Q766" i="1"/>
  <c r="Q1346" i="1"/>
  <c r="Q1232" i="1"/>
  <c r="Q1525" i="1"/>
  <c r="Q1871" i="1"/>
  <c r="Q1246" i="1"/>
  <c r="Q1470" i="1"/>
  <c r="Q1604" i="1"/>
  <c r="Q1231" i="1"/>
  <c r="Q1261" i="1"/>
  <c r="Q2185" i="1"/>
  <c r="Q1646" i="1"/>
  <c r="Q2058" i="1"/>
  <c r="Q1038" i="1"/>
  <c r="Q2336" i="1"/>
  <c r="Q987" i="1"/>
  <c r="AE2250" i="1"/>
  <c r="AE2126" i="1"/>
  <c r="AE2018" i="1"/>
  <c r="AE2066" i="1"/>
  <c r="AE1026" i="1"/>
  <c r="AE1886" i="1"/>
  <c r="AE2214" i="1"/>
  <c r="AE1790" i="1"/>
  <c r="AE2154" i="1"/>
  <c r="AE1718" i="1"/>
  <c r="AE2130" i="1"/>
  <c r="AE980" i="1"/>
  <c r="AE1770" i="1"/>
  <c r="AE1050" i="1"/>
  <c r="AE595" i="1"/>
  <c r="AE2266" i="1"/>
  <c r="AE1702" i="1"/>
  <c r="AE1102" i="1"/>
  <c r="Q1009" i="1"/>
  <c r="Q666" i="1"/>
  <c r="Q1230" i="1"/>
  <c r="Q1304" i="1"/>
  <c r="Q2031" i="1"/>
  <c r="Q1114" i="1"/>
  <c r="Q1978" i="1"/>
  <c r="Q840" i="1"/>
  <c r="Q663" i="1"/>
  <c r="Q871" i="1"/>
  <c r="Q1772" i="1"/>
  <c r="Q1472" i="1"/>
  <c r="Q1754" i="1"/>
  <c r="Q1098" i="1"/>
  <c r="Q2294" i="1"/>
  <c r="Q451" i="1"/>
  <c r="Q1563" i="1"/>
  <c r="Q2183" i="1"/>
  <c r="Q851" i="1"/>
  <c r="Q1200" i="1"/>
  <c r="Q771" i="1"/>
  <c r="Q541" i="1"/>
  <c r="Q790" i="1"/>
  <c r="Q1250" i="1"/>
  <c r="Q1582" i="1"/>
  <c r="Q1822" i="1"/>
  <c r="Q1856" i="1"/>
  <c r="Q1671" i="1"/>
  <c r="Q1491" i="1"/>
  <c r="Q2363" i="1"/>
  <c r="Q2311" i="1"/>
  <c r="Q1264" i="1"/>
  <c r="Q1183" i="1"/>
  <c r="Q815" i="1"/>
  <c r="Q1774" i="1"/>
  <c r="Q1418" i="1"/>
  <c r="Q1573" i="1"/>
  <c r="Q1777" i="1"/>
  <c r="Q652" i="1"/>
  <c r="Q1237" i="1"/>
  <c r="Q1444" i="1"/>
  <c r="Q972" i="1"/>
  <c r="Q1332" i="1"/>
  <c r="Q1624" i="1"/>
  <c r="Q1969" i="1"/>
  <c r="Q2106" i="1"/>
  <c r="Q2434" i="1"/>
  <c r="Q481" i="1"/>
  <c r="Q2039" i="1"/>
  <c r="Q1000" i="1"/>
  <c r="Q1063" i="1"/>
  <c r="Q2076" i="1"/>
  <c r="Q1663" i="1"/>
  <c r="Q1107" i="1"/>
  <c r="Q1192" i="1"/>
  <c r="Q1466" i="1"/>
  <c r="Q1093" i="1"/>
  <c r="Q1951" i="1"/>
  <c r="Q2017" i="1"/>
  <c r="Q519" i="1"/>
  <c r="Q1782" i="1"/>
  <c r="Q1588" i="1"/>
  <c r="Q2209" i="1"/>
  <c r="AG440" i="1"/>
  <c r="AG1820" i="1"/>
  <c r="AG2258" i="1"/>
  <c r="AG1218" i="1"/>
  <c r="AG1448" i="1"/>
  <c r="AG1962" i="1"/>
  <c r="AG1682" i="1"/>
  <c r="AG1708" i="1"/>
  <c r="AG1912" i="1"/>
  <c r="AG1106" i="1"/>
  <c r="AG1336" i="1"/>
  <c r="AG1794" i="1"/>
  <c r="AG2141" i="1"/>
  <c r="AG466" i="1"/>
  <c r="AG1377" i="1"/>
  <c r="AG669" i="1"/>
  <c r="AG496" i="1"/>
  <c r="AG2370" i="1"/>
  <c r="AG1445" i="1"/>
  <c r="AG1706" i="1"/>
  <c r="AG1565" i="1"/>
  <c r="AG670" i="1"/>
  <c r="AG873" i="1"/>
  <c r="AG825" i="1"/>
  <c r="AG757" i="1"/>
  <c r="AG503" i="1"/>
  <c r="AG1751" i="1"/>
  <c r="AG1762" i="1"/>
  <c r="AG969" i="1"/>
  <c r="AG982" i="1"/>
  <c r="AG2289" i="1"/>
  <c r="AG2290" i="1"/>
  <c r="AG2251" i="1"/>
  <c r="AG827" i="1"/>
  <c r="AG706" i="1"/>
  <c r="AG792" i="1"/>
  <c r="AG633" i="1"/>
  <c r="AG1642" i="1"/>
  <c r="AG1041" i="1"/>
  <c r="AG801" i="1"/>
  <c r="AG2038" i="1"/>
  <c r="AG1261" i="1"/>
  <c r="AG696" i="1"/>
  <c r="AG1474" i="1"/>
  <c r="AG1632" i="1"/>
  <c r="AG1305" i="1"/>
  <c r="AG1198" i="1"/>
  <c r="AG961" i="1"/>
  <c r="AG513" i="1"/>
  <c r="AG2157" i="1"/>
  <c r="AG1511" i="1"/>
  <c r="AG1226" i="1"/>
  <c r="AG600" i="1"/>
  <c r="AG1707" i="1"/>
  <c r="AG690" i="1"/>
  <c r="AG577" i="1"/>
  <c r="AG1371" i="1"/>
  <c r="AG516" i="1"/>
  <c r="AG1344" i="1"/>
  <c r="AG2388" i="1"/>
  <c r="AG2413" i="1"/>
  <c r="AG1940" i="1"/>
  <c r="AG2109" i="1"/>
  <c r="AG1944" i="1"/>
  <c r="AG1849" i="1"/>
  <c r="AG1851" i="1"/>
  <c r="AG816" i="1"/>
  <c r="AG541" i="1"/>
  <c r="AG859" i="1"/>
  <c r="AG1817" i="1"/>
  <c r="AG1977" i="1"/>
  <c r="AG1678" i="1"/>
  <c r="AG886" i="1"/>
  <c r="AG2242" i="1"/>
  <c r="AG624" i="1"/>
  <c r="AG493" i="1"/>
  <c r="AG1335" i="1"/>
  <c r="AG1401" i="1"/>
  <c r="AG1798" i="1"/>
  <c r="AG2135" i="1"/>
  <c r="AG699" i="1"/>
  <c r="AG1856" i="1"/>
  <c r="AG1627" i="1"/>
  <c r="AG1845" i="1"/>
  <c r="AG1330" i="1"/>
  <c r="AG742" i="1"/>
  <c r="AG1954" i="1"/>
  <c r="AG1368" i="1"/>
  <c r="AG697" i="1"/>
  <c r="AG1712" i="1"/>
  <c r="AG1989" i="1"/>
  <c r="AG2266" i="1"/>
  <c r="AG1595" i="1"/>
  <c r="AG2202" i="1"/>
  <c r="AG911" i="1"/>
  <c r="AG1583" i="1"/>
  <c r="AG492" i="1"/>
  <c r="AG1068" i="1"/>
  <c r="AG1884" i="1"/>
  <c r="AG519" i="1"/>
  <c r="AG2055" i="1"/>
  <c r="AG775" i="1"/>
  <c r="AG1399" i="1"/>
  <c r="AG2119" i="1"/>
  <c r="AG1742" i="1"/>
  <c r="AG1352" i="1"/>
  <c r="AG1180" i="1"/>
  <c r="AG556" i="1"/>
  <c r="AG872" i="1"/>
  <c r="AG1639" i="1"/>
  <c r="AG1253" i="1"/>
  <c r="AG1169" i="1"/>
  <c r="AG1381" i="1"/>
  <c r="AG2005" i="1"/>
  <c r="AG723" i="1"/>
  <c r="AG1395" i="1"/>
  <c r="AG2115" i="1"/>
  <c r="AG883" i="1"/>
  <c r="AG1555" i="1"/>
  <c r="AG2116" i="1"/>
  <c r="AG486" i="1"/>
  <c r="AG819" i="1"/>
  <c r="AG618" i="1"/>
  <c r="AG798" i="1"/>
  <c r="AG1921" i="1"/>
  <c r="AG639" i="1"/>
  <c r="AG1983" i="1"/>
  <c r="AG1327" i="1"/>
  <c r="AG1999" i="1"/>
  <c r="AG1194" i="1"/>
  <c r="AG914" i="1"/>
  <c r="AG1986" i="1"/>
  <c r="AG1263" i="1"/>
  <c r="AG607" i="1"/>
  <c r="AG1220" i="1"/>
  <c r="AG606" i="1"/>
  <c r="AG992" i="1"/>
  <c r="AG1528" i="1"/>
  <c r="AG1489" i="1"/>
  <c r="AG1937" i="1"/>
  <c r="AG1658" i="1"/>
  <c r="AG1502" i="1"/>
  <c r="AG2234" i="1"/>
  <c r="AG1313" i="1"/>
  <c r="AG1172" i="1"/>
  <c r="AG1002" i="1"/>
  <c r="AG1613" i="1"/>
  <c r="AG954" i="1"/>
  <c r="AG1094" i="1"/>
  <c r="AG809" i="1"/>
  <c r="AG1734" i="1"/>
  <c r="AG1362" i="1"/>
  <c r="AG2060" i="1"/>
  <c r="AG688" i="1"/>
  <c r="AG1686" i="1"/>
  <c r="AG1085" i="1"/>
  <c r="AG1072" i="1"/>
  <c r="AG2009" i="1"/>
  <c r="AG2096" i="1"/>
  <c r="AG1614" i="1"/>
  <c r="AG1004" i="1"/>
  <c r="AG1757" i="1"/>
  <c r="AG1878" i="1"/>
  <c r="AG551" i="1"/>
  <c r="AG1799" i="1"/>
  <c r="AG1834" i="1"/>
  <c r="AG1017" i="1"/>
  <c r="AG1126" i="1"/>
  <c r="AG599" i="1"/>
  <c r="AG1955" i="1"/>
  <c r="AG1906" i="1"/>
  <c r="AG1113" i="1"/>
  <c r="AG1222" i="1"/>
  <c r="AG2003" i="1"/>
  <c r="AG1307" i="1"/>
  <c r="AG1749" i="1"/>
  <c r="AG1318" i="1"/>
  <c r="AG622" i="1"/>
  <c r="AG2051" i="1"/>
  <c r="AG717" i="1"/>
  <c r="AG1284" i="1"/>
  <c r="AG888" i="1"/>
  <c r="AG1173" i="1"/>
  <c r="AG1869" i="1"/>
  <c r="AG1426" i="1"/>
  <c r="AG1917" i="1"/>
  <c r="AG1380" i="1"/>
  <c r="AG777" i="1"/>
  <c r="AG2014" i="1"/>
  <c r="AG1498" i="1"/>
  <c r="AG1965" i="1"/>
  <c r="AG1558" i="1"/>
  <c r="AG2013" i="1"/>
  <c r="AG1065" i="1"/>
  <c r="AG1425" i="1"/>
  <c r="AG2278" i="1"/>
  <c r="AG1367" i="1"/>
  <c r="AG2043" i="1"/>
  <c r="AG1029" i="1"/>
  <c r="AG862" i="1"/>
  <c r="AG1281" i="1"/>
  <c r="AG1271" i="1"/>
  <c r="AG693" i="1"/>
  <c r="AG1366" i="1"/>
  <c r="AG1080" i="1"/>
  <c r="AG1725" i="1"/>
  <c r="AG1057" i="1"/>
  <c r="AG2062" i="1"/>
  <c r="AG1630" i="1"/>
  <c r="AG2061" i="1"/>
  <c r="AG1761" i="1"/>
  <c r="AG1485" i="1"/>
  <c r="AG2422" i="1"/>
  <c r="AG1427" i="1"/>
  <c r="AG2091" i="1"/>
  <c r="AG1077" i="1"/>
  <c r="AG922" i="1"/>
  <c r="AG1713" i="1"/>
  <c r="AG1655" i="1"/>
  <c r="AG1571" i="1"/>
  <c r="AG2349" i="1"/>
  <c r="AG850" i="1"/>
  <c r="AG1581" i="1"/>
  <c r="AG526" i="1"/>
  <c r="AG1475" i="1"/>
  <c r="AG1006" i="1"/>
  <c r="AG2299" i="1"/>
  <c r="AG1773" i="1"/>
  <c r="AG537" i="1"/>
  <c r="AG1078" i="1"/>
  <c r="AG718" i="1"/>
  <c r="AG1153" i="1"/>
  <c r="AG1149" i="1"/>
  <c r="AG1101" i="1"/>
  <c r="AG1209" i="1"/>
  <c r="AG1521" i="1"/>
  <c r="AG1415" i="1"/>
  <c r="AG938" i="1"/>
  <c r="AG456" i="1"/>
  <c r="AG817" i="1"/>
  <c r="AG939" i="1"/>
  <c r="AG1811" i="1"/>
  <c r="AG996" i="1"/>
  <c r="AG1275" i="1"/>
  <c r="AG788" i="1"/>
  <c r="AG1248" i="1"/>
  <c r="AG2317" i="1"/>
  <c r="AG2155" i="1"/>
  <c r="AG1139" i="1"/>
  <c r="AG2327" i="1"/>
  <c r="AG1719" i="1"/>
  <c r="AG672" i="1"/>
  <c r="AG763" i="1"/>
  <c r="AG1710" i="1"/>
  <c r="AG1881" i="1"/>
  <c r="AG1390" i="1"/>
  <c r="AG730" i="1"/>
  <c r="AG2086" i="1"/>
  <c r="AG947" i="1"/>
  <c r="AG480" i="1"/>
  <c r="AG1179" i="1"/>
  <c r="AG1469" i="1"/>
  <c r="AG2304" i="1"/>
  <c r="AG1705" i="1"/>
  <c r="AG1860" i="1"/>
  <c r="AG1653" i="1"/>
  <c r="AG1054" i="1"/>
  <c r="AG550" i="1"/>
  <c r="AG1810" i="1"/>
  <c r="AG1499" i="1"/>
  <c r="AG1224" i="1"/>
  <c r="AG1405" i="1"/>
  <c r="AG905" i="1"/>
  <c r="AG1893" i="1"/>
  <c r="AG1594" i="1"/>
  <c r="AG1136" i="1"/>
  <c r="AG815" i="1"/>
  <c r="AG1487" i="1"/>
  <c r="AG2351" i="1"/>
  <c r="AG972" i="1"/>
  <c r="AG1692" i="1"/>
  <c r="AG457" i="1"/>
  <c r="AG1081" i="1"/>
  <c r="AG2425" i="1"/>
  <c r="AG1143" i="1"/>
  <c r="AG1959" i="1"/>
  <c r="AG679" i="1"/>
  <c r="AG1303" i="1"/>
  <c r="AG2023" i="1"/>
  <c r="AG2236" i="1"/>
  <c r="AG950" i="1"/>
  <c r="AG462" i="1"/>
  <c r="AG642" i="1"/>
  <c r="AG1495" i="1"/>
  <c r="AG2084" i="1"/>
  <c r="AG940" i="1"/>
  <c r="AG760" i="1"/>
  <c r="AG1703" i="1"/>
  <c r="AG2397" i="1"/>
  <c r="AG921" i="1"/>
  <c r="AG910" i="1"/>
  <c r="AG1821" i="1"/>
  <c r="AG574" i="1"/>
  <c r="AG1523" i="1"/>
  <c r="AG2395" i="1"/>
  <c r="AG585" i="1"/>
  <c r="AG1162" i="1"/>
  <c r="AG945" i="1"/>
  <c r="AG1690" i="1"/>
  <c r="AG766" i="1"/>
  <c r="AG1213" i="1"/>
  <c r="AG1617" i="1"/>
  <c r="AG1584" i="1"/>
  <c r="AG1257" i="1"/>
  <c r="AG1090" i="1"/>
  <c r="AG984" i="1"/>
  <c r="AG1809" i="1"/>
  <c r="AG1463" i="1"/>
  <c r="AG1082" i="1"/>
  <c r="AG913" i="1"/>
  <c r="AG1611" i="1"/>
  <c r="AG546" i="1"/>
  <c r="AG1044" i="1"/>
  <c r="AG529" i="1"/>
  <c r="AG1323" i="1"/>
  <c r="AG468" i="1"/>
  <c r="AG1296" i="1"/>
  <c r="AG2365" i="1"/>
  <c r="AG1235" i="1"/>
  <c r="AG2375" i="1"/>
  <c r="AG1801" i="1"/>
  <c r="AG1767" i="1"/>
  <c r="AG1091" i="1"/>
  <c r="AG720" i="1"/>
  <c r="AG811" i="1"/>
  <c r="AG1929" i="1"/>
  <c r="AG1534" i="1"/>
  <c r="AG778" i="1"/>
  <c r="AG2182" i="1"/>
  <c r="AG995" i="1"/>
  <c r="AG576" i="1"/>
  <c r="AG445" i="1"/>
  <c r="AG569" i="1"/>
  <c r="AG1450" i="1"/>
  <c r="AG1883" i="1"/>
  <c r="AG1308" i="1"/>
  <c r="AG2400" i="1"/>
  <c r="AG1626" i="1"/>
  <c r="AG1908" i="1"/>
  <c r="AG1579" i="1"/>
  <c r="AG1234" i="1"/>
  <c r="AG646" i="1"/>
  <c r="AG1882" i="1"/>
  <c r="AG553" i="1"/>
  <c r="AG1453" i="1"/>
  <c r="AG1514" i="1"/>
  <c r="AG455" i="1"/>
  <c r="AG478" i="1"/>
  <c r="AG2206" i="1"/>
  <c r="AG1774" i="1"/>
  <c r="AG887" i="1"/>
  <c r="AG1293" i="1"/>
  <c r="AG2077" i="1"/>
  <c r="AG597" i="1"/>
  <c r="AG1067" i="1"/>
  <c r="AG2049" i="1"/>
  <c r="AG1009" i="1"/>
  <c r="AG1619" i="1"/>
  <c r="AG1667" i="1"/>
  <c r="AG1440" i="1"/>
  <c r="AG769" i="1"/>
  <c r="AG1392" i="1"/>
  <c r="AG1069" i="1"/>
  <c r="AG2199" i="1"/>
  <c r="AG1897" i="1"/>
  <c r="AG1800" i="1"/>
  <c r="AG1099" i="1"/>
  <c r="AG1689" i="1"/>
  <c r="AG1966" i="1"/>
  <c r="AG1246" i="1"/>
  <c r="AG803" i="1"/>
  <c r="AG2173" i="1"/>
  <c r="AG1134" i="1"/>
  <c r="AG2339" i="1"/>
  <c r="AG1956" i="1"/>
  <c r="AG747" i="1"/>
  <c r="AG1214" i="1"/>
  <c r="AG2133" i="1"/>
  <c r="AG2398" i="1"/>
  <c r="AG2194" i="1"/>
  <c r="AG1764" i="1"/>
  <c r="AG2254" i="1"/>
  <c r="AG1355" i="1"/>
  <c r="AG2032" i="1"/>
  <c r="AG1007" i="1"/>
  <c r="AG1775" i="1"/>
  <c r="AG780" i="1"/>
  <c r="AG1596" i="1"/>
  <c r="AG505" i="1"/>
  <c r="AG1753" i="1"/>
  <c r="AG759" i="1"/>
  <c r="AG583" i="1"/>
  <c r="AG1351" i="1"/>
  <c r="AG2359" i="1"/>
  <c r="AG2318" i="1"/>
  <c r="AG1961" i="1"/>
  <c r="AG871" i="1"/>
  <c r="AG722" i="1"/>
  <c r="AG1333" i="1"/>
  <c r="AG731" i="1"/>
  <c r="AG2050" i="1"/>
  <c r="AG555" i="1"/>
  <c r="AG935" i="1"/>
  <c r="AG1353" i="1"/>
  <c r="AG1339" i="1"/>
  <c r="AG753" i="1"/>
  <c r="AG1175" i="1"/>
  <c r="AG2205" i="1"/>
  <c r="AG552" i="1"/>
  <c r="AG1859" i="1"/>
  <c r="AG1715" i="1"/>
  <c r="AG1488" i="1"/>
  <c r="AG865" i="1"/>
  <c r="AG558" i="1"/>
  <c r="AG1117" i="1"/>
  <c r="AG1102" i="1"/>
  <c r="AG1945" i="1"/>
  <c r="AG1195" i="1"/>
  <c r="AG1848" i="1"/>
  <c r="AG1785" i="1"/>
  <c r="AG2098" i="1"/>
  <c r="AG1342" i="1"/>
  <c r="AG851" i="1"/>
  <c r="AG1364" i="1"/>
  <c r="AG755" i="1"/>
  <c r="AG2387" i="1"/>
  <c r="AG2160" i="1"/>
  <c r="AG666" i="1"/>
  <c r="AG446" i="1"/>
  <c r="AG2181" i="1"/>
  <c r="AG454" i="1"/>
  <c r="AG2338" i="1"/>
  <c r="AG2016" i="1"/>
  <c r="AG1403" i="1"/>
  <c r="AG853" i="1"/>
  <c r="AG2405" i="1"/>
  <c r="AG1103" i="1"/>
  <c r="AG1871" i="1"/>
  <c r="AG828" i="1"/>
  <c r="AG1644" i="1"/>
  <c r="AG601" i="1"/>
  <c r="AG2089" i="1"/>
  <c r="AG807" i="1"/>
  <c r="AG1815" i="1"/>
  <c r="AG631" i="1"/>
  <c r="AG590" i="1"/>
  <c r="AG833" i="1"/>
  <c r="AG668" i="1"/>
  <c r="AG2407" i="1"/>
  <c r="AG1096" i="1"/>
  <c r="AG902" i="1"/>
  <c r="AG2151" i="1"/>
  <c r="AG1429" i="1"/>
  <c r="AG2101" i="1"/>
  <c r="AG963" i="1"/>
  <c r="AG1635" i="1"/>
  <c r="AG547" i="1"/>
  <c r="AG1267" i="1"/>
  <c r="AG1939" i="1"/>
  <c r="AG2432" i="1"/>
  <c r="AG836" i="1"/>
  <c r="AG2117" i="1"/>
  <c r="AG1322" i="1"/>
  <c r="AG1028" i="1"/>
  <c r="AG2161" i="1"/>
  <c r="AG831" i="1"/>
  <c r="AG2319" i="1"/>
  <c r="AG1759" i="1"/>
  <c r="AG761" i="1"/>
  <c r="AG880" i="1"/>
  <c r="AG797" i="1"/>
  <c r="AG520" i="1"/>
  <c r="AG1585" i="1"/>
  <c r="AG477" i="1"/>
  <c r="AG840" i="1"/>
  <c r="AG2170" i="1"/>
  <c r="AG1435" i="1"/>
  <c r="AG1089" i="1"/>
  <c r="AG983" i="1"/>
  <c r="AG2241" i="1"/>
  <c r="AG1559" i="1"/>
  <c r="AG525" i="1"/>
  <c r="AG1319" i="1"/>
  <c r="AG875" i="1"/>
  <c r="AG837" i="1"/>
  <c r="AG517" i="1"/>
  <c r="AG489" i="1"/>
  <c r="AG2314" i="1"/>
  <c r="AG1137" i="1"/>
  <c r="AG1031" i="1"/>
  <c r="AG2158" i="1"/>
  <c r="AG2385" i="1"/>
  <c r="AG813" i="1"/>
  <c r="AG1294" i="1"/>
  <c r="AG1776" i="1"/>
  <c r="AG923" i="1"/>
  <c r="AG885" i="1"/>
  <c r="AG613" i="1"/>
  <c r="AG1032" i="1"/>
  <c r="AG635" i="1"/>
  <c r="AG874" i="1"/>
  <c r="AG453" i="1"/>
  <c r="AG610" i="1"/>
  <c r="AG861" i="1"/>
  <c r="AG681" i="1"/>
  <c r="AG971" i="1"/>
  <c r="AG1185" i="1"/>
  <c r="AG661" i="1"/>
  <c r="AG2302" i="1"/>
  <c r="AG683" i="1"/>
  <c r="AG1018" i="1"/>
  <c r="AG705" i="1"/>
  <c r="AG658" i="1"/>
  <c r="AG539" i="1"/>
  <c r="AG933" i="1"/>
  <c r="AG1019" i="1"/>
  <c r="AG1233" i="1"/>
  <c r="AG709" i="1"/>
  <c r="AG1223" i="1"/>
  <c r="AG743" i="1"/>
  <c r="AG909" i="1"/>
  <c r="AG1755" i="1"/>
  <c r="AG981" i="1"/>
  <c r="AG1259" i="1"/>
  <c r="AG754" i="1"/>
  <c r="AG994" i="1"/>
  <c r="AG849" i="1"/>
  <c r="AG957" i="1"/>
  <c r="AG1546" i="1"/>
  <c r="AG1479" i="1"/>
  <c r="AG1569" i="1"/>
  <c r="AG647" i="1"/>
  <c r="AG609" i="1"/>
  <c r="AG1978" i="1"/>
  <c r="AG1920" i="1"/>
  <c r="AG2280" i="1"/>
  <c r="AG1628" i="1"/>
  <c r="AG756" i="1"/>
  <c r="AG2379" i="1"/>
  <c r="AG2088" i="1"/>
  <c r="AG980" i="1"/>
  <c r="AG1152" i="1"/>
  <c r="AG2244" i="1"/>
  <c r="AG1227" i="1"/>
  <c r="AG1056" i="1"/>
  <c r="AG2361" i="1"/>
  <c r="AG586" i="1"/>
  <c r="AG467" i="1"/>
  <c r="AG1931" i="1"/>
  <c r="AG2052" i="1"/>
  <c r="AG2343" i="1"/>
  <c r="AG1560" i="1"/>
  <c r="AG1995" i="1"/>
  <c r="AG1258" i="1"/>
  <c r="AG1188" i="1"/>
  <c r="AG1786" i="1"/>
  <c r="AG1282" i="1"/>
  <c r="AG993" i="1"/>
  <c r="AG2376" i="1"/>
  <c r="AG1005" i="1"/>
  <c r="AG1618" i="1"/>
  <c r="AG1629" i="1"/>
  <c r="AG695" i="1"/>
  <c r="AG765" i="1"/>
  <c r="AG2350" i="1"/>
  <c r="AG2328" i="1"/>
  <c r="AG1745" i="1"/>
  <c r="AG804" i="1"/>
  <c r="AG2427" i="1"/>
  <c r="AG1358" i="1"/>
  <c r="AG2292" i="1"/>
  <c r="AG1549" i="1"/>
  <c r="AG715" i="1"/>
  <c r="AG1449" i="1"/>
  <c r="AG946" i="1"/>
  <c r="AG634" i="1"/>
  <c r="AG515" i="1"/>
  <c r="AG1979" i="1"/>
  <c r="AG2352" i="1"/>
  <c r="AG667" i="1"/>
  <c r="AG1608" i="1"/>
  <c r="AG1501" i="1"/>
  <c r="AG821" i="1"/>
  <c r="AG1116" i="1"/>
  <c r="AG1035" i="1"/>
  <c r="AG1605" i="1"/>
  <c r="AG1726" i="1"/>
  <c r="AG1270" i="1"/>
  <c r="AG1451" i="1"/>
  <c r="AG2195" i="1"/>
  <c r="AG1037" i="1"/>
  <c r="AG2306" i="1"/>
  <c r="AG719" i="1"/>
  <c r="AG1535" i="1"/>
  <c r="AG588" i="1"/>
  <c r="AG1356" i="1"/>
  <c r="AG2268" i="1"/>
  <c r="AG985" i="1"/>
  <c r="AG471" i="1"/>
  <c r="AG2391" i="1"/>
  <c r="AG1111" i="1"/>
  <c r="AG1831" i="1"/>
  <c r="AG1625" i="1"/>
  <c r="AG1950" i="1"/>
  <c r="AG1868" i="1"/>
  <c r="AG1478" i="1"/>
  <c r="AG1770" i="1"/>
  <c r="AG1781" i="1"/>
  <c r="AG1417" i="1"/>
  <c r="AG1721" i="1"/>
  <c r="AG1813" i="1"/>
  <c r="AG483" i="1"/>
  <c r="AG1299" i="1"/>
  <c r="AG2067" i="1"/>
  <c r="AG979" i="1"/>
  <c r="AG1651" i="1"/>
  <c r="AG734" i="1"/>
  <c r="AG1168" i="1"/>
  <c r="AG736" i="1"/>
  <c r="AG476" i="1"/>
  <c r="AG1777" i="1"/>
  <c r="AG543" i="1"/>
  <c r="AG1215" i="1"/>
  <c r="AG2031" i="1"/>
  <c r="AG799" i="1"/>
  <c r="AG1471" i="1"/>
  <c r="AG2239" i="1"/>
  <c r="AG1796" i="1"/>
  <c r="AG2154" i="1"/>
  <c r="AG2367" i="1"/>
  <c r="AG2030" i="1"/>
  <c r="AG1268" i="1"/>
  <c r="AG1973" i="1"/>
  <c r="AG2393" i="1"/>
  <c r="AG1297" i="1"/>
  <c r="AG724" i="1"/>
  <c r="AG2058" i="1"/>
  <c r="AG1430" i="1"/>
  <c r="AG1518" i="1"/>
  <c r="AG1578" i="1"/>
  <c r="AG953" i="1"/>
  <c r="AG2368" i="1"/>
  <c r="AG1900" i="1"/>
  <c r="AG1276" i="1"/>
  <c r="AG904" i="1"/>
  <c r="AG2129" i="1"/>
  <c r="AG1457" i="1"/>
  <c r="AG510" i="1"/>
  <c r="AG2356" i="1"/>
  <c r="AG776" i="1"/>
  <c r="AG842" i="1"/>
  <c r="AG1580" i="1"/>
  <c r="AG956" i="1"/>
  <c r="AG2213" i="1"/>
  <c r="AG1025" i="1"/>
  <c r="AG653" i="1"/>
  <c r="AG1412" i="1"/>
  <c r="AG2036" i="1"/>
  <c r="AG1754" i="1"/>
  <c r="AG1385" i="1"/>
  <c r="AG689" i="1"/>
  <c r="AG2070" i="1"/>
  <c r="AG1564" i="1"/>
  <c r="AG1304" i="1"/>
  <c r="AG1805" i="1"/>
  <c r="AG2188" i="1"/>
  <c r="AG1421" i="1"/>
  <c r="AG1750" i="1"/>
  <c r="AG1354" i="1"/>
  <c r="AG1236" i="1"/>
  <c r="AG1846" i="1"/>
  <c r="AG1341" i="1"/>
  <c r="AG1486" i="1"/>
  <c r="AG469" i="1"/>
  <c r="AG1053" i="1"/>
  <c r="AG1702" i="1"/>
  <c r="AG1905" i="1"/>
  <c r="AG1115" i="1"/>
  <c r="AG443" i="1"/>
  <c r="AG1338" i="1"/>
  <c r="AG2424" i="1"/>
  <c r="AG1862" i="1"/>
  <c r="AG852" i="1"/>
  <c r="AG625" i="1"/>
  <c r="AG2436" i="1"/>
  <c r="AG1758" i="1"/>
  <c r="AG1379" i="1"/>
  <c r="AG1331" i="1"/>
  <c r="AG1597" i="1"/>
  <c r="AG907" i="1"/>
  <c r="AG1497" i="1"/>
  <c r="AG1030" i="1"/>
  <c r="AG934" i="1"/>
  <c r="AG563" i="1"/>
  <c r="AG2027" i="1"/>
  <c r="AG781" i="1"/>
  <c r="AG1306" i="1"/>
  <c r="AG2183" i="1"/>
  <c r="AG1464" i="1"/>
  <c r="AG1858" i="1"/>
  <c r="AG1378" i="1"/>
  <c r="AG1943" i="1"/>
  <c r="AG2000" i="1"/>
  <c r="AG2229" i="1"/>
  <c r="AG2243" i="1"/>
  <c r="AG1620" i="1"/>
  <c r="AG1771" i="1"/>
  <c r="AG767" i="1"/>
  <c r="AG1631" i="1"/>
  <c r="AG636" i="1"/>
  <c r="AG1404" i="1"/>
  <c r="AG2316" i="1"/>
  <c r="AG1033" i="1"/>
  <c r="AG615" i="1"/>
  <c r="AG1527" i="1"/>
  <c r="AG2439" i="1"/>
  <c r="AG1159" i="1"/>
  <c r="AG1975" i="1"/>
  <c r="AG1854" i="1"/>
  <c r="AG1590" i="1"/>
  <c r="AG1927" i="1"/>
  <c r="AG1561" i="1"/>
  <c r="AG1141" i="1"/>
  <c r="AG1861" i="1"/>
  <c r="AG579" i="1"/>
  <c r="AG1347" i="1"/>
  <c r="AG1027" i="1"/>
  <c r="AG1747" i="1"/>
  <c r="AG964" i="1"/>
  <c r="AG1280" i="1"/>
  <c r="AG1262" i="1"/>
  <c r="AG2146" i="1"/>
  <c r="AG2347" i="1"/>
  <c r="AG1438" i="1"/>
  <c r="AG1930" i="1"/>
  <c r="AG1389" i="1"/>
  <c r="AG791" i="1"/>
  <c r="AG1483" i="1"/>
  <c r="AG1197" i="1"/>
  <c r="AG1105" i="1"/>
  <c r="AG501" i="1"/>
  <c r="AG491" i="1"/>
  <c r="AG1953" i="1"/>
  <c r="AG2219" i="1"/>
  <c r="AG1140" i="1"/>
  <c r="AG1947" i="1"/>
  <c r="AG2416" i="1"/>
  <c r="AG900" i="1"/>
  <c r="AG673" i="1"/>
  <c r="AG1723" i="1"/>
  <c r="AG973" i="1"/>
  <c r="AG2164" i="1"/>
  <c r="AG925" i="1"/>
  <c r="AG1645" i="1"/>
  <c r="AG955" i="1"/>
  <c r="AG1545" i="1"/>
  <c r="AG1114" i="1"/>
  <c r="AG1042" i="1"/>
  <c r="AG611" i="1"/>
  <c r="AG1129" i="1"/>
  <c r="AG1051" i="1"/>
  <c r="AG1822" i="1"/>
  <c r="AG2380" i="1"/>
  <c r="AG1512" i="1"/>
  <c r="AG1467" i="1"/>
  <c r="AG1990" i="1"/>
  <c r="AG1462" i="1"/>
  <c r="AG1991" i="1"/>
  <c r="AG1668" i="1"/>
  <c r="AG2374" i="1"/>
  <c r="AG1894" i="1"/>
  <c r="AG2134" i="1"/>
  <c r="AG839" i="1"/>
  <c r="AG1531" i="1"/>
  <c r="AG1245" i="1"/>
  <c r="AG1309" i="1"/>
  <c r="AG549" i="1"/>
  <c r="AG1677" i="1"/>
  <c r="AG587" i="1"/>
  <c r="AG2001" i="1"/>
  <c r="AG565" i="1"/>
  <c r="AG782" i="1"/>
  <c r="AG948" i="1"/>
  <c r="AG721" i="1"/>
  <c r="AG1819" i="1"/>
  <c r="AG1200" i="1"/>
  <c r="AG1021" i="1"/>
  <c r="AG1899" i="1"/>
  <c r="AG581" i="1"/>
  <c r="AG1003" i="1"/>
  <c r="AG1641" i="1"/>
  <c r="AG1210" i="1"/>
  <c r="AG1150" i="1"/>
  <c r="AG659" i="1"/>
  <c r="AG2231" i="1"/>
  <c r="AG1177" i="1"/>
  <c r="AG2291" i="1"/>
  <c r="AG1554" i="1"/>
  <c r="AG2235" i="1"/>
  <c r="AG2085" i="1"/>
  <c r="AG2122" i="1"/>
  <c r="AG1522" i="1"/>
  <c r="AG1716" i="1"/>
  <c r="AG1357" i="1"/>
  <c r="AG1138" i="1"/>
  <c r="AG2283" i="1"/>
  <c r="AG959" i="1"/>
  <c r="AG1727" i="1"/>
  <c r="AG732" i="1"/>
  <c r="AG1500" i="1"/>
  <c r="AG2412" i="1"/>
  <c r="AG711" i="1"/>
  <c r="AG1671" i="1"/>
  <c r="AG535" i="1"/>
  <c r="AG1255" i="1"/>
  <c r="AG2311" i="1"/>
  <c r="AG2201" i="1"/>
  <c r="AG448" i="1"/>
  <c r="AG1664" i="1"/>
  <c r="AG749" i="1"/>
  <c r="AG989" i="1"/>
  <c r="AG2263" i="1"/>
  <c r="AG605" i="1"/>
  <c r="AG2214" i="1"/>
  <c r="AG1285" i="1"/>
  <c r="AG1957" i="1"/>
  <c r="AG1491" i="1"/>
  <c r="AG2355" i="1"/>
  <c r="AG1123" i="1"/>
  <c r="AG1843" i="1"/>
  <c r="AG1193" i="1"/>
  <c r="AG1600" i="1"/>
  <c r="AG752" i="1"/>
  <c r="AG1744" i="1"/>
  <c r="AG976" i="1"/>
  <c r="AG488" i="1"/>
  <c r="AG1949" i="1"/>
  <c r="AG1969" i="1"/>
  <c r="AG735" i="1"/>
  <c r="AG1455" i="1"/>
  <c r="AG2175" i="1"/>
  <c r="AG943" i="1"/>
  <c r="AG1615" i="1"/>
  <c r="AG532" i="1"/>
  <c r="AG2260" i="1"/>
  <c r="AG568" i="1"/>
  <c r="AG1393" i="1"/>
  <c r="AG703" i="1"/>
  <c r="AG464" i="1"/>
  <c r="AG2262" i="1"/>
  <c r="AG1441" i="1"/>
  <c r="AG2180" i="1"/>
  <c r="AG2336" i="1"/>
  <c r="AG1914" i="1"/>
  <c r="AG725" i="1"/>
  <c r="AG2130" i="1"/>
  <c r="AG1122" i="1"/>
  <c r="AG2408" i="1"/>
  <c r="AG1982" i="1"/>
  <c r="AG2069" i="1"/>
  <c r="AG1790" i="1"/>
  <c r="AG748" i="1"/>
  <c r="AG2358" i="1"/>
  <c r="AG1622" i="1"/>
  <c r="AG580" i="1"/>
  <c r="AG2092" i="1"/>
  <c r="AG1432" i="1"/>
  <c r="AG974" i="1"/>
  <c r="AG917" i="1"/>
  <c r="AG1874" i="1"/>
  <c r="AG1818" i="1"/>
  <c r="AG2044" i="1"/>
  <c r="AG1420" i="1"/>
  <c r="AG1506" i="1"/>
  <c r="AG818" i="1"/>
  <c r="AG2312" i="1"/>
  <c r="AG1372" i="1"/>
  <c r="AG1112" i="1"/>
  <c r="AG654" i="1"/>
  <c r="AG714" i="1"/>
  <c r="AG2357" i="1"/>
  <c r="AG2308" i="1"/>
  <c r="AG1036" i="1"/>
  <c r="AG1556" i="1"/>
  <c r="AG2022" i="1"/>
  <c r="AG1880" i="1"/>
  <c r="AG1181" i="1"/>
  <c r="AG2010" i="1"/>
  <c r="AG1274" i="1"/>
  <c r="AE2402" i="1"/>
  <c r="AE2226" i="1"/>
  <c r="AE2246" i="1"/>
  <c r="AE2070" i="1"/>
  <c r="AE2046" i="1"/>
  <c r="AE2162" i="1"/>
  <c r="AE1842" i="1"/>
  <c r="AE1866" i="1"/>
  <c r="AE1830" i="1"/>
  <c r="AE2006" i="1"/>
  <c r="AE1070" i="1"/>
  <c r="AE1898" i="1"/>
  <c r="AE1914" i="1"/>
  <c r="AE2142" i="1"/>
  <c r="AE2431" i="1"/>
  <c r="AE2287" i="1"/>
  <c r="AE919" i="1"/>
  <c r="AE775" i="1"/>
  <c r="AE631" i="1"/>
  <c r="AE889" i="1"/>
  <c r="AE817" i="1"/>
  <c r="AE588" i="1"/>
  <c r="AE719" i="1"/>
  <c r="AE2302" i="1"/>
  <c r="AE2194" i="1"/>
  <c r="AE2074" i="1"/>
  <c r="AE1954" i="1"/>
  <c r="AE1846" i="1"/>
  <c r="AE1738" i="1"/>
  <c r="AE2254" i="1"/>
  <c r="AE2050" i="1"/>
  <c r="AE1858" i="1"/>
  <c r="AE1138" i="1"/>
  <c r="AE1018" i="1"/>
  <c r="AE765" i="1"/>
  <c r="S2425" i="1"/>
  <c r="AE728" i="1"/>
  <c r="AE641" i="1"/>
  <c r="AE806" i="1"/>
  <c r="AE2128" i="1"/>
  <c r="AE1230" i="1"/>
  <c r="AE570" i="1"/>
  <c r="AE650" i="1"/>
  <c r="AE1541" i="1"/>
  <c r="AG1446" i="1"/>
  <c r="AE1408" i="1"/>
  <c r="AG1229" i="1"/>
  <c r="AE606" i="1"/>
  <c r="AG2369" i="1"/>
  <c r="AG524" i="1"/>
  <c r="AG806" i="1"/>
  <c r="AG750" i="1"/>
  <c r="AG1290" i="1"/>
  <c r="AG1118" i="1"/>
  <c r="AG1346" i="1"/>
  <c r="AG1142" i="1"/>
  <c r="AE1160" i="1"/>
  <c r="AE497" i="1"/>
  <c r="AE1326" i="1"/>
  <c r="AE2009" i="1"/>
  <c r="AE1314" i="1"/>
  <c r="AE2020" i="1"/>
  <c r="AG1853" i="1"/>
  <c r="AE892" i="1"/>
  <c r="AG1550" i="1"/>
  <c r="AE736" i="1"/>
  <c r="AG930" i="1"/>
  <c r="AG497" i="1"/>
  <c r="AG892" i="1"/>
  <c r="AG2274" i="1"/>
  <c r="AG800" i="1"/>
  <c r="AG544" i="1"/>
  <c r="AG626" i="1"/>
  <c r="AE881" i="1"/>
  <c r="AE674" i="1"/>
  <c r="AE1266" i="1"/>
  <c r="AE2368" i="1"/>
  <c r="AE1349" i="1"/>
  <c r="AE484" i="1"/>
  <c r="AE1084" i="1"/>
  <c r="AG1046" i="1"/>
  <c r="AG2093" i="1"/>
  <c r="AG2285" i="1"/>
  <c r="AG2310" i="1"/>
  <c r="AG2334" i="1"/>
  <c r="AG630" i="1"/>
  <c r="AG548" i="1"/>
  <c r="AG1120" i="1"/>
  <c r="AG713" i="1"/>
  <c r="AG554" i="1"/>
  <c r="AG2354" i="1"/>
  <c r="AG1928" i="1"/>
  <c r="AE1106" i="1"/>
  <c r="AE668" i="1"/>
  <c r="AE604" i="1"/>
  <c r="AE746" i="1"/>
  <c r="AE914" i="1"/>
  <c r="AE1948" i="1"/>
  <c r="AG2383" i="1"/>
  <c r="AE847" i="1"/>
  <c r="AE1071" i="1"/>
  <c r="AE1873" i="1"/>
  <c r="AE1105" i="1"/>
  <c r="AE1860" i="1"/>
  <c r="AE1703" i="1"/>
  <c r="AG2384" i="1"/>
  <c r="AG1418" i="1"/>
  <c r="AE990" i="1"/>
  <c r="AG1087" i="1"/>
  <c r="AE1359" i="1"/>
  <c r="AE2105" i="1"/>
  <c r="AE2414" i="1"/>
  <c r="AE2372" i="1"/>
  <c r="AG2143" i="1"/>
  <c r="AG1231" i="1"/>
  <c r="AG2223" i="1"/>
  <c r="AG1167" i="1"/>
  <c r="AG2353" i="1"/>
  <c r="AG916" i="1"/>
  <c r="AE1280" i="1"/>
  <c r="AE1843" i="1"/>
  <c r="AE2005" i="1"/>
  <c r="AE997" i="1"/>
  <c r="AG710" i="1"/>
  <c r="AG521" i="1"/>
  <c r="AE1555" i="1"/>
  <c r="AE1971" i="1"/>
  <c r="AE723" i="1"/>
  <c r="AG2296" i="1"/>
  <c r="AG2294" i="1"/>
  <c r="AG2371" i="1"/>
  <c r="AG1315" i="1"/>
  <c r="AG1971" i="1"/>
  <c r="AG1011" i="1"/>
  <c r="AG1669" i="1"/>
  <c r="AG1844" i="1"/>
  <c r="AE1831" i="1"/>
  <c r="AE855" i="1"/>
  <c r="AG1273" i="1"/>
  <c r="AE1496" i="1"/>
  <c r="AE1303" i="1"/>
  <c r="AG1638" i="1"/>
  <c r="AE1472" i="1"/>
  <c r="AG820" i="1"/>
  <c r="AG967" i="1"/>
  <c r="AG1431" i="1"/>
  <c r="AG2137" i="1"/>
  <c r="AG2028" i="1"/>
  <c r="AG444" i="1"/>
  <c r="AG863" i="1"/>
  <c r="AG2177" i="1"/>
  <c r="AE811" i="1"/>
  <c r="AE1368" i="1"/>
  <c r="AE1499" i="1"/>
  <c r="AG1365" i="1"/>
  <c r="AG1093" i="1"/>
  <c r="AE1403" i="1"/>
  <c r="AG1582" i="1"/>
  <c r="AE903" i="1"/>
  <c r="AE1246" i="1"/>
  <c r="AE1353" i="1"/>
  <c r="AE1345" i="1"/>
  <c r="AE1535" i="1"/>
  <c r="AE891" i="1"/>
  <c r="AG2386" i="1"/>
  <c r="AG2169" i="1"/>
  <c r="AE1227" i="1"/>
  <c r="AE1630" i="1"/>
  <c r="AE1245" i="1"/>
  <c r="AG1104" i="1"/>
  <c r="AG2174" i="1"/>
  <c r="AE1488" i="1"/>
  <c r="AE2136" i="1"/>
  <c r="AE635" i="1"/>
  <c r="AE561" i="1"/>
  <c r="S2060" i="1"/>
  <c r="AG1872" i="1"/>
  <c r="S1891" i="1"/>
  <c r="S1495" i="1"/>
  <c r="AE2141" i="1"/>
  <c r="AE2172" i="1"/>
  <c r="AE1937" i="1"/>
  <c r="AE1336" i="1"/>
  <c r="AE466" i="1"/>
  <c r="AE1682" i="1"/>
  <c r="AE1912" i="1"/>
  <c r="AE2024" i="1"/>
  <c r="AE456" i="1"/>
  <c r="AE1176" i="1"/>
  <c r="AE1269" i="1"/>
  <c r="AE477" i="1"/>
  <c r="AE1811" i="1"/>
  <c r="AE671" i="1"/>
  <c r="AE1357" i="1"/>
  <c r="AE2133" i="1"/>
  <c r="AE1197" i="1"/>
  <c r="AE1632" i="1"/>
  <c r="AE1213" i="1"/>
  <c r="AE513" i="1"/>
  <c r="AE1425" i="1"/>
  <c r="AE1078" i="1"/>
  <c r="AE1474" i="1"/>
  <c r="AE971" i="1"/>
  <c r="AE2003" i="1"/>
  <c r="AE1140" i="1"/>
  <c r="AE1331" i="1"/>
  <c r="AE516" i="1"/>
  <c r="AE1581" i="1"/>
  <c r="AE2397" i="1"/>
  <c r="AE922" i="1"/>
  <c r="AE1235" i="1"/>
  <c r="AE2365" i="1"/>
  <c r="AE1139" i="1"/>
  <c r="AE1356" i="1"/>
  <c r="AE541" i="1"/>
  <c r="AE1257" i="1"/>
  <c r="AE1977" i="1"/>
  <c r="AE442" i="1"/>
  <c r="AE1570" i="1"/>
  <c r="AE2027" i="1"/>
  <c r="AE2160" i="1"/>
  <c r="AE1883" i="1"/>
  <c r="AE1501" i="1"/>
  <c r="AE828" i="1"/>
  <c r="AE505" i="1"/>
  <c r="AE1418" i="1"/>
  <c r="AE1003" i="1"/>
  <c r="AE558" i="1"/>
  <c r="AE1712" i="1"/>
  <c r="AE553" i="1"/>
  <c r="AE1369" i="1"/>
  <c r="AE1335" i="1"/>
  <c r="AE1214" i="1"/>
  <c r="AE1048" i="1"/>
  <c r="AE1849" i="1"/>
  <c r="AE2425" i="1"/>
  <c r="AE1863" i="1"/>
  <c r="AE727" i="1"/>
  <c r="AE2023" i="1"/>
  <c r="AE2084" i="1"/>
  <c r="AE704" i="1"/>
  <c r="AE2323" i="1"/>
  <c r="AE605" i="1"/>
  <c r="AE1052" i="1"/>
  <c r="AE1635" i="1"/>
  <c r="AE1027" i="1"/>
  <c r="AE2035" i="1"/>
  <c r="AE1024" i="1"/>
  <c r="AE1720" i="1"/>
  <c r="AE853" i="1"/>
  <c r="AE1573" i="1"/>
  <c r="AE2389" i="1"/>
  <c r="AE1747" i="1"/>
  <c r="AE1422" i="1"/>
  <c r="AE808" i="1"/>
  <c r="AE1263" i="1"/>
  <c r="AE703" i="1"/>
  <c r="AE1220" i="1"/>
  <c r="AE1441" i="1"/>
  <c r="AE1375" i="1"/>
  <c r="AE935" i="1"/>
  <c r="AE2375" i="1"/>
  <c r="AE1956" i="1"/>
  <c r="AE769" i="1"/>
  <c r="AE2113" i="1"/>
  <c r="AE1023" i="1"/>
  <c r="AE2271" i="1"/>
  <c r="AE1855" i="1"/>
  <c r="AE1108" i="1"/>
  <c r="AE2348" i="1"/>
  <c r="AE568" i="1"/>
  <c r="AE1374" i="1"/>
  <c r="AE2384" i="1"/>
  <c r="AE716" i="1"/>
  <c r="AE1961" i="1"/>
  <c r="AE1288" i="1"/>
  <c r="AE1172" i="1"/>
  <c r="AE2224" i="1"/>
  <c r="AE2168" i="1"/>
  <c r="AE1772" i="1"/>
  <c r="AE713" i="1"/>
  <c r="AE1120" i="1"/>
  <c r="AE2132" i="1"/>
  <c r="AE1206" i="1"/>
  <c r="AE470" i="1"/>
  <c r="AE2310" i="1"/>
  <c r="AE1853" i="1"/>
  <c r="AE2117" i="1"/>
  <c r="AE544" i="1"/>
  <c r="AE1907" i="1"/>
  <c r="AE813" i="1"/>
  <c r="AE1824" i="1"/>
  <c r="AE910" i="1"/>
  <c r="AE1872" i="1"/>
  <c r="AE1355" i="1"/>
  <c r="AE669" i="1"/>
  <c r="AE1582" i="1"/>
  <c r="AE863" i="1"/>
  <c r="AE1707" i="1"/>
  <c r="AE1920" i="1"/>
  <c r="AE1415" i="1"/>
  <c r="AE1332" i="1"/>
  <c r="AE1476" i="1"/>
  <c r="AE1007" i="1"/>
  <c r="AE1947" i="1"/>
  <c r="AE1524" i="1"/>
  <c r="AE921" i="1"/>
  <c r="AE1365" i="1"/>
  <c r="AE651" i="1"/>
  <c r="AE1019" i="1"/>
  <c r="AE2421" i="1"/>
  <c r="AE1483" i="1"/>
  <c r="AE489" i="1"/>
  <c r="AE693" i="1"/>
  <c r="AE1413" i="1"/>
  <c r="AE987" i="1"/>
  <c r="AE2111" i="1"/>
  <c r="AE2139" i="1"/>
  <c r="AE1173" i="1"/>
  <c r="AE2303" i="1"/>
  <c r="AE1715" i="1"/>
  <c r="AE885" i="1"/>
  <c r="AE814" i="1"/>
  <c r="AE2364" i="1"/>
  <c r="AE585" i="1"/>
  <c r="AE1667" i="1"/>
  <c r="AE1270" i="1"/>
  <c r="AE984" i="1"/>
  <c r="AE550" i="1"/>
  <c r="AE636" i="1"/>
  <c r="AE1380" i="1"/>
  <c r="AE1082" i="1"/>
  <c r="AE1281" i="1"/>
  <c r="AE2049" i="1"/>
  <c r="AE1198" i="1"/>
  <c r="AE875" i="1"/>
  <c r="AE469" i="1"/>
  <c r="AE2280" i="1"/>
  <c r="AE2013" i="1"/>
  <c r="AE1836" i="1"/>
  <c r="AE1117" i="1"/>
  <c r="AE1389" i="1"/>
  <c r="AE2157" i="1"/>
  <c r="AE718" i="1"/>
  <c r="AE647" i="1"/>
  <c r="AE2040" i="1"/>
  <c r="AE2269" i="1"/>
  <c r="AE2400" i="1"/>
  <c r="AE586" i="1"/>
  <c r="AE1823" i="1"/>
  <c r="AE1260" i="1"/>
  <c r="AE1136" i="1"/>
  <c r="AE1113" i="1"/>
  <c r="AE1881" i="1"/>
  <c r="AE1534" i="1"/>
  <c r="AE1450" i="1"/>
  <c r="AE1931" i="1"/>
  <c r="AE475" i="1"/>
  <c r="AE2304" i="1"/>
  <c r="AE1451" i="1"/>
  <c r="AE732" i="1"/>
  <c r="AE1668" i="1"/>
  <c r="AE2000" i="1"/>
  <c r="AE859" i="1"/>
  <c r="AE2347" i="1"/>
  <c r="AE1338" i="1"/>
  <c r="AE1508" i="1"/>
  <c r="AE2380" i="1"/>
  <c r="AE1753" i="1"/>
  <c r="AE2329" i="1"/>
  <c r="AE1143" i="1"/>
  <c r="AE583" i="1"/>
  <c r="AE1927" i="1"/>
  <c r="AE1396" i="1"/>
  <c r="AE444" i="1"/>
  <c r="AE2159" i="1"/>
  <c r="AE2203" i="1"/>
  <c r="AE1221" i="1"/>
  <c r="AE2290" i="1"/>
  <c r="AE970" i="1"/>
  <c r="AE2351" i="1"/>
  <c r="AE1763" i="1"/>
  <c r="AE2412" i="1"/>
  <c r="AE633" i="1"/>
  <c r="AE2147" i="1"/>
  <c r="AE1149" i="1"/>
  <c r="AE1378" i="1"/>
  <c r="AE453" i="1"/>
  <c r="AE552" i="1"/>
  <c r="AE1584" i="1"/>
  <c r="AE1377" i="1"/>
  <c r="AE2289" i="1"/>
  <c r="AE1294" i="1"/>
  <c r="AE923" i="1"/>
  <c r="AE1859" i="1"/>
  <c r="AE2328" i="1"/>
  <c r="AE788" i="1"/>
  <c r="AE2061" i="1"/>
  <c r="AE1884" i="1"/>
  <c r="AE1485" i="1"/>
  <c r="AE2205" i="1"/>
  <c r="AE862" i="1"/>
  <c r="AE493" i="1"/>
  <c r="AE2317" i="1"/>
  <c r="AE2177" i="1"/>
  <c r="AE1287" i="1"/>
  <c r="AE2173" i="1"/>
  <c r="AE1209" i="1"/>
  <c r="AE1929" i="1"/>
  <c r="AE1678" i="1"/>
  <c r="AE1510" i="1"/>
  <c r="AE1979" i="1"/>
  <c r="AE1749" i="1"/>
  <c r="AE1595" i="1"/>
  <c r="AE1320" i="1"/>
  <c r="AE525" i="1"/>
  <c r="AE661" i="1"/>
  <c r="AE1981" i="1"/>
  <c r="AE1893" i="1"/>
  <c r="AE1005" i="1"/>
  <c r="AE1559" i="1"/>
  <c r="AE1236" i="1"/>
  <c r="AE1261" i="1"/>
  <c r="AE2043" i="1"/>
  <c r="AE1041" i="1"/>
  <c r="AE1258" i="1"/>
  <c r="AE443" i="1"/>
  <c r="AE2155" i="1"/>
  <c r="AE2349" i="1"/>
  <c r="AE1523" i="1"/>
  <c r="AE1392" i="1"/>
  <c r="AE2283" i="1"/>
  <c r="AE1917" i="1"/>
  <c r="AE1222" i="1"/>
  <c r="AE1967" i="1"/>
  <c r="AE2413" i="1"/>
  <c r="AE1452" i="1"/>
  <c r="AE2242" i="1"/>
  <c r="AE1641" i="1"/>
  <c r="AE490" i="1"/>
  <c r="AE1247" i="1"/>
  <c r="AE1704" i="1"/>
  <c r="AE1675" i="1"/>
  <c r="AE2291" i="1"/>
  <c r="AE1561" i="1"/>
  <c r="AE780" i="1"/>
  <c r="AE649" i="1"/>
  <c r="AE2379" i="1"/>
  <c r="AE2011" i="1"/>
  <c r="AE2404" i="1"/>
  <c r="AE1719" i="1"/>
  <c r="AE821" i="1"/>
  <c r="AE1781" i="1"/>
  <c r="AE2311" i="1"/>
  <c r="AE462" i="1"/>
  <c r="AE1801" i="1"/>
  <c r="AE519" i="1"/>
  <c r="AE2103" i="1"/>
  <c r="AE1687" i="1"/>
  <c r="AE1049" i="1"/>
  <c r="AE448" i="1"/>
  <c r="AE815" i="1"/>
  <c r="AE742" i="1"/>
  <c r="AE681" i="1"/>
  <c r="AE837" i="1"/>
  <c r="AE2037" i="1"/>
  <c r="AE1885" i="1"/>
  <c r="AE1053" i="1"/>
  <c r="AE1284" i="1"/>
  <c r="AE1309" i="1"/>
  <c r="AE2091" i="1"/>
  <c r="AE1137" i="1"/>
  <c r="AE1354" i="1"/>
  <c r="AE491" i="1"/>
  <c r="AE1440" i="1"/>
  <c r="AE1771" i="1"/>
  <c r="AE1571" i="1"/>
  <c r="AE1596" i="1"/>
  <c r="AE1965" i="1"/>
  <c r="AE1318" i="1"/>
  <c r="AE2015" i="1"/>
  <c r="AE507" i="1"/>
  <c r="AE1195" i="1"/>
  <c r="AE1500" i="1"/>
  <c r="AE795" i="1"/>
  <c r="AE1083" i="1"/>
  <c r="AE1785" i="1"/>
  <c r="AE538" i="1"/>
  <c r="AE1295" i="1"/>
  <c r="AE1752" i="1"/>
  <c r="AE2339" i="1"/>
  <c r="AE2077" i="1"/>
  <c r="AE646" i="1"/>
  <c r="AE876" i="1"/>
  <c r="AE2427" i="1"/>
  <c r="AE2107" i="1"/>
  <c r="AE1226" i="1"/>
  <c r="AE1447" i="1"/>
  <c r="AE2430" i="1"/>
  <c r="AE1626" i="1"/>
  <c r="AE1015" i="1"/>
  <c r="AE1897" i="1"/>
  <c r="AE615" i="1"/>
  <c r="AE1735" i="1"/>
  <c r="AE1278" i="1"/>
  <c r="AE592" i="1"/>
  <c r="AE1652" i="1"/>
  <c r="AE1685" i="1"/>
  <c r="AE1130" i="1"/>
  <c r="AE867" i="1"/>
  <c r="AE1731" i="1"/>
  <c r="AE1267" i="1"/>
  <c r="AE2371" i="1"/>
  <c r="AE1381" i="1"/>
  <c r="AE2053" i="1"/>
  <c r="AE979" i="1"/>
  <c r="AE1310" i="1"/>
  <c r="AE952" i="1"/>
  <c r="AE1551" i="1"/>
  <c r="AE1087" i="1"/>
  <c r="AE2189" i="1"/>
  <c r="AE1537" i="1"/>
  <c r="AE1455" i="1"/>
  <c r="AE799" i="1"/>
  <c r="AE1615" i="1"/>
  <c r="AE1616" i="1"/>
  <c r="AE450" i="1"/>
  <c r="AE791" i="1"/>
  <c r="AE2135" i="1"/>
  <c r="AE1908" i="1"/>
  <c r="AE865" i="1"/>
  <c r="AE911" i="1"/>
  <c r="AE790" i="1"/>
  <c r="AE777" i="1"/>
  <c r="AE2241" i="1"/>
  <c r="AE520" i="1"/>
  <c r="AE2085" i="1"/>
  <c r="AE501" i="1"/>
  <c r="AE2385" i="1"/>
  <c r="AE1531" i="1"/>
  <c r="AE664" i="1"/>
  <c r="AE2373" i="1"/>
  <c r="AE2195" i="1"/>
  <c r="AE717" i="1"/>
  <c r="AE933" i="1"/>
  <c r="AE1666" i="1"/>
  <c r="AE1605" i="1"/>
  <c r="AE834" i="1"/>
  <c r="AE2268" i="1"/>
  <c r="AE2410" i="1"/>
  <c r="AE850" i="1"/>
  <c r="AE825" i="1"/>
  <c r="AE757" i="1"/>
  <c r="AE981" i="1"/>
  <c r="AE1653" i="1"/>
  <c r="AE2016" i="1"/>
  <c r="AE2316" i="1"/>
  <c r="AE1101" i="1"/>
  <c r="AE1234" i="1"/>
  <c r="AE1741" i="1"/>
  <c r="AE1029" i="1"/>
  <c r="AE2229" i="1"/>
  <c r="AE1405" i="1"/>
  <c r="AE537" i="1"/>
  <c r="AE1462" i="1"/>
  <c r="AE1174" i="1"/>
  <c r="AE1431" i="1"/>
  <c r="AE1330" i="1"/>
  <c r="AE1077" i="1"/>
  <c r="AE1655" i="1"/>
  <c r="AE1453" i="1"/>
  <c r="AE1080" i="1"/>
  <c r="AE1522" i="1"/>
  <c r="AE792" i="1"/>
  <c r="AE2029" i="1"/>
  <c r="AE609" i="1"/>
  <c r="AE1761" i="1"/>
  <c r="AE754" i="1"/>
  <c r="AE1223" i="1"/>
  <c r="AE2376" i="1"/>
  <c r="AE804" i="1"/>
  <c r="AE1275" i="1"/>
  <c r="AE503" i="1"/>
  <c r="AE1677" i="1"/>
  <c r="AE1642" i="1"/>
  <c r="AE551" i="1"/>
  <c r="AE1021" i="1"/>
  <c r="AE667" i="1"/>
  <c r="AE569" i="1"/>
  <c r="AE2361" i="1"/>
  <c r="AE1727" i="1"/>
  <c r="AE1414" i="1"/>
  <c r="AE1185" i="1"/>
  <c r="AE840" i="1"/>
  <c r="AE1527" i="1"/>
  <c r="AE1594" i="1"/>
  <c r="AE487" i="1"/>
  <c r="AE888" i="1"/>
  <c r="AE555" i="1"/>
  <c r="AE705" i="1"/>
  <c r="AE1809" i="1"/>
  <c r="AE982" i="1"/>
  <c r="AE1271" i="1"/>
  <c r="AE2424" i="1"/>
  <c r="AE900" i="1"/>
  <c r="AE2232" i="1"/>
  <c r="AE1323" i="1"/>
  <c r="AE983" i="1"/>
  <c r="AE1200" i="1"/>
  <c r="AE1671" i="1"/>
  <c r="AE1725" i="1"/>
  <c r="AE478" i="1"/>
  <c r="AE599" i="1"/>
  <c r="AE1104" i="1"/>
  <c r="AE946" i="1"/>
  <c r="AE1775" i="1"/>
  <c r="AE1401" i="1"/>
  <c r="AE1030" i="1"/>
  <c r="AE1342" i="1"/>
  <c r="AE1512" i="1"/>
  <c r="AE1201" i="1"/>
  <c r="AE446" i="1"/>
  <c r="AE2181" i="1"/>
  <c r="AE767" i="1"/>
  <c r="AE1416" i="1"/>
  <c r="AE1723" i="1"/>
  <c r="AE1598" i="1"/>
  <c r="AE1479" i="1"/>
  <c r="AE1358" i="1"/>
  <c r="AE1591" i="1"/>
  <c r="AE2233" i="1"/>
  <c r="AE1767" i="1"/>
  <c r="AE871" i="1"/>
  <c r="AE2263" i="1"/>
  <c r="AE461" i="1"/>
  <c r="AE1502" i="1"/>
  <c r="AE1145" i="1"/>
  <c r="AE2197" i="1"/>
  <c r="AE1395" i="1"/>
  <c r="AE547" i="1"/>
  <c r="AE1603" i="1"/>
  <c r="AE2345" i="1"/>
  <c r="AE1949" i="1"/>
  <c r="AE1093" i="1"/>
  <c r="AE1813" i="1"/>
  <c r="AE1155" i="1"/>
  <c r="AE2179" i="1"/>
  <c r="AE1424" i="1"/>
  <c r="AE593" i="1"/>
  <c r="AE2393" i="1"/>
  <c r="AE591" i="1"/>
  <c r="AE1327" i="1"/>
  <c r="AE1751" i="1"/>
  <c r="AE1044" i="1"/>
  <c r="AE529" i="1"/>
  <c r="AE1921" i="1"/>
  <c r="AE879" i="1"/>
  <c r="AE2175" i="1"/>
  <c r="AE1903" i="1"/>
  <c r="AE1454" i="1"/>
  <c r="AE1240" i="1"/>
  <c r="AE1256" i="1"/>
  <c r="AE2297" i="1"/>
  <c r="AE1732" i="1"/>
  <c r="AE1756" i="1"/>
  <c r="AE1478" i="1"/>
  <c r="AE1565" i="1"/>
  <c r="AE1864" i="1"/>
  <c r="AE508" i="1"/>
  <c r="AE942" i="1"/>
  <c r="AE2234" i="1"/>
  <c r="AE712" i="1"/>
  <c r="AE1518" i="1"/>
  <c r="AE1952" i="1"/>
  <c r="AE518" i="1"/>
  <c r="AE2129" i="1"/>
  <c r="AE1622" i="1"/>
  <c r="AE1592" i="1"/>
  <c r="AE968" i="1"/>
  <c r="AE618" i="1"/>
  <c r="AE1432" i="1"/>
  <c r="AE608" i="1"/>
  <c r="AE2072" i="1"/>
  <c r="AE998" i="1"/>
  <c r="AE1202" i="1"/>
  <c r="AE1550" i="1"/>
  <c r="AE1610" i="1"/>
  <c r="AE1238" i="1"/>
  <c r="AE956" i="1"/>
  <c r="AE1394" i="1"/>
  <c r="AE762" i="1"/>
  <c r="AE1178" i="1"/>
  <c r="AE1698" i="1"/>
  <c r="AE978" i="1"/>
  <c r="AE536" i="1"/>
  <c r="AE1001" i="1"/>
  <c r="AE1061" i="1"/>
  <c r="AE869" i="1"/>
  <c r="AE1724" i="1"/>
  <c r="AE1100" i="1"/>
  <c r="AE1304" i="1"/>
  <c r="AE2299" i="1"/>
  <c r="AE1128" i="1"/>
  <c r="AE1435" i="1"/>
  <c r="AE1089" i="1"/>
  <c r="AE683" i="1"/>
  <c r="AE861" i="1"/>
  <c r="AE1032" i="1"/>
  <c r="AE1755" i="1"/>
  <c r="AE753" i="1"/>
  <c r="AE1905" i="1"/>
  <c r="AE1546" i="1"/>
  <c r="AE1319" i="1"/>
  <c r="AE1243" i="1"/>
  <c r="AE948" i="1"/>
  <c r="AE1371" i="1"/>
  <c r="AE1248" i="1"/>
  <c r="AE2388" i="1"/>
  <c r="AE1899" i="1"/>
  <c r="AE1773" i="1"/>
  <c r="AE526" i="1"/>
  <c r="AE1152" i="1"/>
  <c r="AE907" i="1"/>
  <c r="AE1800" i="1"/>
  <c r="AE1549" i="1"/>
  <c r="AE2032" i="1"/>
  <c r="AE1449" i="1"/>
  <c r="AE1210" i="1"/>
  <c r="AE2386" i="1"/>
  <c r="AE1179" i="1"/>
  <c r="AE1941" i="1"/>
  <c r="AE1620" i="1"/>
  <c r="AE1249" i="1"/>
  <c r="AE959" i="1"/>
  <c r="AE1674" i="1"/>
  <c r="AE1940" i="1"/>
  <c r="AE581" i="1"/>
  <c r="AE2164" i="1"/>
  <c r="AE2068" i="1"/>
  <c r="AE1985" i="1"/>
  <c r="AE2378" i="1"/>
  <c r="AE1180" i="1"/>
  <c r="AE2281" i="1"/>
  <c r="AE1911" i="1"/>
  <c r="AE1063" i="1"/>
  <c r="AE2359" i="1"/>
  <c r="AE1352" i="1"/>
  <c r="AE2163" i="1"/>
  <c r="AE1844" i="1"/>
  <c r="AE565" i="1"/>
  <c r="AE2220" i="1"/>
  <c r="AE1557" i="1"/>
  <c r="AE909" i="1"/>
  <c r="AE1067" i="1"/>
  <c r="AE1463" i="1"/>
  <c r="AE517" i="1"/>
  <c r="AE849" i="1"/>
  <c r="AE1953" i="1"/>
  <c r="AE1618" i="1"/>
  <c r="AE1367" i="1"/>
  <c r="AE996" i="1"/>
  <c r="AE1851" i="1"/>
  <c r="AE1427" i="1"/>
  <c r="AE1296" i="1"/>
  <c r="AE2055" i="1"/>
  <c r="AE1821" i="1"/>
  <c r="AE622" i="1"/>
  <c r="AE1379" i="1"/>
  <c r="AE1692" i="1"/>
  <c r="AE2075" i="1"/>
  <c r="AE2231" i="1"/>
  <c r="AE1848" i="1"/>
  <c r="AE1597" i="1"/>
  <c r="AE1497" i="1"/>
  <c r="AE1306" i="1"/>
  <c r="AE755" i="1"/>
  <c r="AE1989" i="1"/>
  <c r="AE1297" i="1"/>
  <c r="AE994" i="1"/>
  <c r="AE613" i="1"/>
  <c r="AE1057" i="1"/>
  <c r="AE540" i="1"/>
  <c r="AE957" i="1"/>
  <c r="AE1115" i="1"/>
  <c r="AE1511" i="1"/>
  <c r="AE1188" i="1"/>
  <c r="AE1995" i="1"/>
  <c r="AE993" i="1"/>
  <c r="AE2001" i="1"/>
  <c r="AE1690" i="1"/>
  <c r="AE1619" i="1"/>
  <c r="AE1475" i="1"/>
  <c r="AE1344" i="1"/>
  <c r="AE1069" i="1"/>
  <c r="AE2151" i="1"/>
  <c r="AE1869" i="1"/>
  <c r="AE670" i="1"/>
  <c r="AE1919" i="1"/>
  <c r="AE1740" i="1"/>
  <c r="AE2221" i="1"/>
  <c r="AE1099" i="1"/>
  <c r="AE2362" i="1"/>
  <c r="AE1896" i="1"/>
  <c r="AE1645" i="1"/>
  <c r="AE1545" i="1"/>
  <c r="AE1390" i="1"/>
  <c r="AE1199" i="1"/>
  <c r="AE1560" i="1"/>
  <c r="AE2243" i="1"/>
  <c r="AE1307" i="1"/>
  <c r="AE684" i="1"/>
  <c r="AE601" i="1"/>
  <c r="AE1867" i="1"/>
  <c r="AE2286" i="1"/>
  <c r="AE677" i="1"/>
  <c r="AE1609" i="1"/>
  <c r="AE1705" i="1"/>
  <c r="AE471" i="1"/>
  <c r="AE2007" i="1"/>
  <c r="AE1159" i="1"/>
  <c r="AE590" i="1"/>
  <c r="AE1936" i="1"/>
  <c r="AE819" i="1"/>
  <c r="AE848" i="1"/>
  <c r="AE627" i="1"/>
  <c r="AE1587" i="1"/>
  <c r="AE1075" i="1"/>
  <c r="AE2275" i="1"/>
  <c r="AE1586" i="1"/>
  <c r="AE1285" i="1"/>
  <c r="AE1957" i="1"/>
  <c r="AE883" i="1"/>
  <c r="AE1076" i="1"/>
  <c r="AE1528" i="1"/>
  <c r="AE1311" i="1"/>
  <c r="AE1519" i="1"/>
  <c r="AE1312" i="1"/>
  <c r="AE695" i="1"/>
  <c r="AE1991" i="1"/>
  <c r="AE1812" i="1"/>
  <c r="AE673" i="1"/>
  <c r="AE2161" i="1"/>
  <c r="AE1119" i="1"/>
  <c r="AE2415" i="1"/>
  <c r="AE2095" i="1"/>
  <c r="AE1796" i="1"/>
  <c r="AE1832" i="1"/>
  <c r="AE976" i="1"/>
  <c r="AE2332" i="1"/>
  <c r="AE1820" i="1"/>
  <c r="AE1480" i="1"/>
  <c r="AE554" i="1"/>
  <c r="AE441" i="1"/>
  <c r="AE1158" i="1"/>
  <c r="AE737" i="1"/>
  <c r="AE1634" i="1"/>
  <c r="AE2212" i="1"/>
  <c r="AE1613" i="1"/>
  <c r="AE860" i="1"/>
  <c r="AE809" i="1"/>
  <c r="AE2081" i="1"/>
  <c r="AE1744" i="1"/>
  <c r="AE974" i="1"/>
  <c r="AE1672" i="1"/>
  <c r="AE1646" i="1"/>
  <c r="AE1457" i="1"/>
  <c r="AE1661" i="1"/>
  <c r="AE1892" i="1"/>
  <c r="AE2274" i="1"/>
  <c r="AE1580" i="1"/>
  <c r="AE1302" i="1"/>
  <c r="AE2366" i="1"/>
  <c r="AE1997" i="1"/>
  <c r="AE1268" i="1"/>
  <c r="AE796" i="1"/>
  <c r="AE882" i="1"/>
  <c r="AE1577" i="1"/>
  <c r="AE1637" i="1"/>
  <c r="AE460" i="1"/>
  <c r="AE2417" i="1"/>
  <c r="AE1446" i="1"/>
  <c r="AE1650" i="1"/>
  <c r="S2380" i="1"/>
  <c r="AE616" i="1"/>
  <c r="AE524" i="1"/>
  <c r="AE689" i="1"/>
  <c r="AE1520" i="1"/>
  <c r="AE884" i="1"/>
  <c r="AE1601" i="1"/>
  <c r="AE533" i="1"/>
  <c r="AE2344" i="1"/>
  <c r="AG2417" i="1"/>
  <c r="AG512" i="1"/>
  <c r="AE1112" i="1"/>
  <c r="AG1934" i="1"/>
  <c r="AG2252" i="1"/>
  <c r="AG2360" i="1"/>
  <c r="AG572" i="1"/>
  <c r="AG2333" i="1"/>
  <c r="AG1178" i="1"/>
  <c r="AG884" i="1"/>
  <c r="AG882" i="1"/>
  <c r="AG908" i="1"/>
  <c r="AE930" i="1"/>
  <c r="AE1156" i="1"/>
  <c r="AE1012" i="1"/>
  <c r="AE1780" i="1"/>
  <c r="AE738" i="1"/>
  <c r="AE580" i="1"/>
  <c r="AG1736" i="1"/>
  <c r="AE986" i="1"/>
  <c r="AE2120" i="1"/>
  <c r="AG1792" i="1"/>
  <c r="AE818" i="1"/>
  <c r="AG608" i="1"/>
  <c r="AG662" i="1"/>
  <c r="AG2104" i="1"/>
  <c r="AG458" i="1"/>
  <c r="AG2237" i="1"/>
  <c r="AG509" i="1"/>
  <c r="AG652" i="1"/>
  <c r="AE557" i="1"/>
  <c r="AE2358" i="1"/>
  <c r="AE1760" i="1"/>
  <c r="AE1232" i="1"/>
  <c r="AE2408" i="1"/>
  <c r="AE966" i="1"/>
  <c r="AE812" i="1"/>
  <c r="AG1864" i="1"/>
  <c r="AG2168" i="1"/>
  <c r="AG2198" i="1"/>
  <c r="AG1266" i="1"/>
  <c r="AG518" i="1"/>
  <c r="AG2248" i="1"/>
  <c r="AG890" i="1"/>
  <c r="AG596" i="1"/>
  <c r="AE1097" i="1"/>
  <c r="AG2006" i="1"/>
  <c r="AG1586" i="1"/>
  <c r="AE989" i="1"/>
  <c r="AE556" i="1"/>
  <c r="AE486" i="1"/>
  <c r="AG602" i="1"/>
  <c r="AE797" i="1"/>
  <c r="AE2261" i="1"/>
  <c r="AE2239" i="1"/>
  <c r="AE559" i="1"/>
  <c r="AE927" i="1"/>
  <c r="AE1825" i="1"/>
  <c r="AE1009" i="1"/>
  <c r="AE1764" i="1"/>
  <c r="AE1175" i="1"/>
  <c r="AE2272" i="1"/>
  <c r="AG2078" i="1"/>
  <c r="AG2287" i="1"/>
  <c r="AG991" i="1"/>
  <c r="AE1215" i="1"/>
  <c r="AG1732" i="1"/>
  <c r="AE1028" i="1"/>
  <c r="AG2142" i="1"/>
  <c r="AG2095" i="1"/>
  <c r="AG1183" i="1"/>
  <c r="AG2127" i="1"/>
  <c r="AG1119" i="1"/>
  <c r="AG2305" i="1"/>
  <c r="AG1720" i="1"/>
  <c r="AE1168" i="1"/>
  <c r="AE1795" i="1"/>
  <c r="AE1909" i="1"/>
  <c r="AE901" i="1"/>
  <c r="AG593" i="1"/>
  <c r="AE1829" i="1"/>
  <c r="AE1507" i="1"/>
  <c r="AE1923" i="1"/>
  <c r="AE483" i="1"/>
  <c r="AE1398" i="1"/>
  <c r="AG1829" i="1"/>
  <c r="AG2275" i="1"/>
  <c r="AE1171" i="1"/>
  <c r="AG1923" i="1"/>
  <c r="AG867" i="1"/>
  <c r="AG1621" i="1"/>
  <c r="AE1253" i="1"/>
  <c r="AE1783" i="1"/>
  <c r="AE759" i="1"/>
  <c r="AG1225" i="1"/>
  <c r="AG461" i="1"/>
  <c r="AE1255" i="1"/>
  <c r="AG1526" i="1"/>
  <c r="AE1816" i="1"/>
  <c r="AG702" i="1"/>
  <c r="AG919" i="1"/>
  <c r="AG1287" i="1"/>
  <c r="AE1225" i="1"/>
  <c r="AG1980" i="1"/>
  <c r="AG2303" i="1"/>
  <c r="AG671" i="1"/>
  <c r="AE1514" i="1"/>
  <c r="AE715" i="1"/>
  <c r="AG1320" i="1"/>
  <c r="AE1259" i="1"/>
  <c r="AE597" i="1"/>
  <c r="AG997" i="1"/>
  <c r="AE1151" i="1"/>
  <c r="AG1414" i="1"/>
  <c r="AE807" i="1"/>
  <c r="AE934" i="1"/>
  <c r="AE1305" i="1"/>
  <c r="AE1033" i="1"/>
  <c r="AE1487" i="1"/>
  <c r="AE843" i="1"/>
  <c r="AG2026" i="1"/>
  <c r="AG2121" i="1"/>
  <c r="AG829" i="1"/>
  <c r="AE1558" i="1"/>
  <c r="AG1598" i="1"/>
  <c r="AG2171" i="1"/>
  <c r="AG2057" i="1"/>
  <c r="AE756" i="1"/>
  <c r="AE2076" i="1"/>
  <c r="AE539" i="1"/>
  <c r="S1127" i="1"/>
  <c r="S1668" i="1"/>
  <c r="AG1369" i="1"/>
  <c r="AG1824" i="1"/>
  <c r="S1095" i="1"/>
  <c r="AE691" i="1"/>
  <c r="AE2403" i="1"/>
  <c r="AE747" i="1"/>
  <c r="AE531" i="1"/>
  <c r="AE877" i="1"/>
  <c r="AE805" i="1"/>
  <c r="AE733" i="1"/>
  <c r="AE864" i="1"/>
  <c r="AE720" i="1"/>
  <c r="AE576" i="1"/>
  <c r="AE2363" i="1"/>
  <c r="AE995" i="1"/>
  <c r="AE851" i="1"/>
  <c r="AE563" i="1"/>
  <c r="AE2182" i="1"/>
  <c r="AE2062" i="1"/>
  <c r="AE1942" i="1"/>
  <c r="AE1834" i="1"/>
  <c r="AE1714" i="1"/>
  <c r="AE1090" i="1"/>
  <c r="AE2422" i="1"/>
  <c r="AE2218" i="1"/>
  <c r="AE2014" i="1"/>
  <c r="AE1822" i="1"/>
  <c r="AE1114" i="1"/>
  <c r="AE498" i="1"/>
  <c r="AE1274" i="1"/>
  <c r="AE572" i="1"/>
  <c r="AE1290" i="1"/>
  <c r="AE654" i="1"/>
  <c r="AE1484" i="1"/>
  <c r="AE1562" i="1"/>
  <c r="AG2226" i="1"/>
  <c r="AG2300" i="1"/>
  <c r="AG2270" i="1"/>
  <c r="AG1876" i="1"/>
  <c r="AG2344" i="1"/>
  <c r="AG2140" i="1"/>
  <c r="AE2188" i="1"/>
  <c r="AG460" i="1"/>
  <c r="AG2162" i="1"/>
  <c r="AG1061" i="1"/>
  <c r="AG772" i="1"/>
  <c r="AG770" i="1"/>
  <c r="AG796" i="1"/>
  <c r="AE701" i="1"/>
  <c r="AE2156" i="1"/>
  <c r="AE638" i="1"/>
  <c r="AE1662" i="1"/>
  <c r="AE626" i="1"/>
  <c r="AE2288" i="1"/>
  <c r="AE1624" i="1"/>
  <c r="AE2104" i="1"/>
  <c r="AG2008" i="1"/>
  <c r="AG1216" i="1"/>
  <c r="AG701" i="1"/>
  <c r="AG1156" i="1"/>
  <c r="AG545" i="1"/>
  <c r="AG1672" i="1"/>
  <c r="AG2238" i="1"/>
  <c r="AG2120" i="1"/>
  <c r="AG1184" i="1"/>
  <c r="AG534" i="1"/>
  <c r="AE1964" i="1"/>
  <c r="AE2012" i="1"/>
  <c r="AE1530" i="1"/>
  <c r="AE1002" i="1"/>
  <c r="AE2093" i="1"/>
  <c r="AE620" i="1"/>
  <c r="AE2021" i="1"/>
  <c r="AG1746" i="1"/>
  <c r="AG2056" i="1"/>
  <c r="AG1964" i="1"/>
  <c r="AG2246" i="1"/>
  <c r="AG2224" i="1"/>
  <c r="AE2045" i="1"/>
  <c r="AG773" i="1"/>
  <c r="AG484" i="1"/>
  <c r="AG1772" i="1"/>
  <c r="AG1888" i="1"/>
  <c r="AG1154" i="1"/>
  <c r="AE642" i="1"/>
  <c r="AG1994" i="1"/>
  <c r="AE1445" i="1"/>
  <c r="AE2180" i="1"/>
  <c r="AE680" i="1"/>
  <c r="AE1658" i="1"/>
  <c r="AE2191" i="1"/>
  <c r="AE2367" i="1"/>
  <c r="AE831" i="1"/>
  <c r="AE1777" i="1"/>
  <c r="AE961" i="1"/>
  <c r="AE1716" i="1"/>
  <c r="AE1079" i="1"/>
  <c r="AG1925" i="1"/>
  <c r="AG1700" i="1"/>
  <c r="AG2191" i="1"/>
  <c r="AE943" i="1"/>
  <c r="AE783" i="1"/>
  <c r="AG1444" i="1"/>
  <c r="AE798" i="1"/>
  <c r="AG1913" i="1"/>
  <c r="AG2047" i="1"/>
  <c r="AG1135" i="1"/>
  <c r="AG2079" i="1"/>
  <c r="AG1071" i="1"/>
  <c r="AG2257" i="1"/>
  <c r="AE2033" i="1"/>
  <c r="AE2228" i="1"/>
  <c r="AE1123" i="1"/>
  <c r="AE1861" i="1"/>
  <c r="AE709" i="1"/>
  <c r="AG2288" i="1"/>
  <c r="AE1600" i="1"/>
  <c r="AE1459" i="1"/>
  <c r="AE1875" i="1"/>
  <c r="AE2341" i="1"/>
  <c r="AE1286" i="1"/>
  <c r="AG1424" i="1"/>
  <c r="AG2227" i="1"/>
  <c r="AG1075" i="1"/>
  <c r="AG1875" i="1"/>
  <c r="AG627" i="1"/>
  <c r="AG1573" i="1"/>
  <c r="AE1109" i="1"/>
  <c r="AE1111" i="1"/>
  <c r="AE711" i="1"/>
  <c r="AE1177" i="1"/>
  <c r="AG1541" i="1"/>
  <c r="AE1207" i="1"/>
  <c r="AG1409" i="1"/>
  <c r="AG2322" i="1"/>
  <c r="AG2071" i="1"/>
  <c r="AG823" i="1"/>
  <c r="AG1095" i="1"/>
  <c r="AG937" i="1"/>
  <c r="AG1740" i="1"/>
  <c r="AG2159" i="1"/>
  <c r="AG2068" i="1"/>
  <c r="AE2057" i="1"/>
  <c r="AE571" i="1"/>
  <c r="AE1224" i="1"/>
  <c r="AE575" i="1"/>
  <c r="AE549" i="1"/>
  <c r="AE937" i="1"/>
  <c r="AE1103" i="1"/>
  <c r="AG970" i="1"/>
  <c r="AE699" i="1"/>
  <c r="AE886" i="1"/>
  <c r="AE1065" i="1"/>
  <c r="AE985" i="1"/>
  <c r="AE1439" i="1"/>
  <c r="AE1992" i="1"/>
  <c r="AG1870" i="1"/>
  <c r="AG1833" i="1"/>
  <c r="AG685" i="1"/>
  <c r="AE1498" i="1"/>
  <c r="AG891" i="1"/>
  <c r="AG2123" i="1"/>
  <c r="AG1867" i="1"/>
  <c r="AE708" i="1"/>
  <c r="AE2028" i="1"/>
  <c r="AE706" i="1"/>
  <c r="S1100" i="1"/>
  <c r="S2236" i="1"/>
  <c r="AG2232" i="1"/>
  <c r="AG1524" i="1"/>
  <c r="S671" i="1"/>
  <c r="AE763" i="1"/>
  <c r="AE619" i="1"/>
  <c r="AE2259" i="1"/>
  <c r="AE2369" i="1"/>
  <c r="AE1556" i="1"/>
  <c r="AE1904" i="1"/>
  <c r="AE944" i="1"/>
  <c r="AE542" i="1"/>
  <c r="AE1372" i="1"/>
  <c r="AE464" i="1"/>
  <c r="AE1768" i="1"/>
  <c r="AE1036" i="1"/>
  <c r="AG1924" i="1"/>
  <c r="AG1718" i="1"/>
  <c r="AG2114" i="1"/>
  <c r="AG1910" i="1"/>
  <c r="AG1958" i="1"/>
  <c r="AG2282" i="1"/>
  <c r="AG1901" i="1"/>
  <c r="AG944" i="1"/>
  <c r="AG542" i="1"/>
  <c r="AG536" i="1"/>
  <c r="AG678" i="1"/>
  <c r="AE472" i="1"/>
  <c r="AE2044" i="1"/>
  <c r="AE1325" i="1"/>
  <c r="AE1433" i="1"/>
  <c r="AE509" i="1"/>
  <c r="AE1482" i="1"/>
  <c r="AG1277" i="1"/>
  <c r="AE776" i="1"/>
  <c r="AE1085" i="1"/>
  <c r="AE521" i="1"/>
  <c r="AG472" i="1"/>
  <c r="AG2390" i="1"/>
  <c r="AG2250" i="1"/>
  <c r="AG1325" i="1"/>
  <c r="AG1892" i="1"/>
  <c r="AE2008" i="1"/>
  <c r="AG1470" i="1"/>
  <c r="AG2020" i="1"/>
  <c r="AE1852" i="1"/>
  <c r="AE1900" i="1"/>
  <c r="AE1242" i="1"/>
  <c r="AE890" i="1"/>
  <c r="AE1976" i="1"/>
  <c r="AE1588" i="1"/>
  <c r="AE954" i="1"/>
  <c r="AG1517" i="1"/>
  <c r="AG1826" i="1"/>
  <c r="AG1852" i="1"/>
  <c r="AG2012" i="1"/>
  <c r="AG2021" i="1"/>
  <c r="AG1842" i="1"/>
  <c r="AE629" i="1"/>
  <c r="AG2222" i="1"/>
  <c r="AG1660" i="1"/>
  <c r="AG1370" i="1"/>
  <c r="AG952" i="1"/>
  <c r="AE530" i="1"/>
  <c r="AE749" i="1"/>
  <c r="AE896" i="1"/>
  <c r="AE1721" i="1"/>
  <c r="AE782" i="1"/>
  <c r="AE1194" i="1"/>
  <c r="AE2143" i="1"/>
  <c r="AE2319" i="1"/>
  <c r="AE735" i="1"/>
  <c r="AE1729" i="1"/>
  <c r="AE721" i="1"/>
  <c r="AE852" i="1"/>
  <c r="AE1031" i="1"/>
  <c r="AG978" i="1"/>
  <c r="AG926" i="1"/>
  <c r="AE2047" i="1"/>
  <c r="AE751" i="1"/>
  <c r="AE2401" i="1"/>
  <c r="AG1241" i="1"/>
  <c r="AG680" i="1"/>
  <c r="AG1684" i="1"/>
  <c r="AG1951" i="1"/>
  <c r="AG1039" i="1"/>
  <c r="AG1887" i="1"/>
  <c r="AG1023" i="1"/>
  <c r="AG2113" i="1"/>
  <c r="AE474" i="1"/>
  <c r="AE2116" i="1"/>
  <c r="AE931" i="1"/>
  <c r="AE1765" i="1"/>
  <c r="AG2396" i="1"/>
  <c r="AG1946" i="1"/>
  <c r="AG1652" i="1"/>
  <c r="AE1411" i="1"/>
  <c r="AE1683" i="1"/>
  <c r="AE2101" i="1"/>
  <c r="AE1169" i="1"/>
  <c r="AG1024" i="1"/>
  <c r="AG2179" i="1"/>
  <c r="AG835" i="1"/>
  <c r="AG1731" i="1"/>
  <c r="AG2437" i="1"/>
  <c r="AG1525" i="1"/>
  <c r="AE965" i="1"/>
  <c r="AE823" i="1"/>
  <c r="AE663" i="1"/>
  <c r="AE1129" i="1"/>
  <c r="AG2430" i="1"/>
  <c r="AE760" i="1"/>
  <c r="AG1292" i="1"/>
  <c r="AG2378" i="1"/>
  <c r="AG1783" i="1"/>
  <c r="AG727" i="1"/>
  <c r="AG951" i="1"/>
  <c r="AG889" i="1"/>
  <c r="AG1452" i="1"/>
  <c r="AG2111" i="1"/>
  <c r="AG1838" i="1"/>
  <c r="AE1252" i="1"/>
  <c r="AE523" i="1"/>
  <c r="AG1128" i="1"/>
  <c r="AE527" i="1"/>
  <c r="AG793" i="1"/>
  <c r="AG575" i="1"/>
  <c r="AG2421" i="1"/>
  <c r="AE445" i="1"/>
  <c r="AE778" i="1"/>
  <c r="AE1017" i="1"/>
  <c r="AE637" i="1"/>
  <c r="AE1091" i="1"/>
  <c r="AE1944" i="1"/>
  <c r="AG1570" i="1"/>
  <c r="AG452" i="1"/>
  <c r="AG637" i="1"/>
  <c r="AE1426" i="1"/>
  <c r="AG843" i="1"/>
  <c r="AG2015" i="1"/>
  <c r="AG507" i="1"/>
  <c r="AG612" i="1"/>
  <c r="AG1536" i="1"/>
  <c r="AE658" i="1"/>
  <c r="S1096" i="1"/>
  <c r="AG2184" i="1"/>
  <c r="AG1476" i="1"/>
  <c r="S2227" i="1"/>
  <c r="AG1793" i="1"/>
  <c r="AE2360" i="1"/>
  <c r="AE1040" i="1"/>
  <c r="AE832" i="1"/>
  <c r="AE1412" i="1"/>
  <c r="AE1254" i="1"/>
  <c r="AE1700" i="1"/>
  <c r="AG1538" i="1"/>
  <c r="AE918" i="1"/>
  <c r="AG1694" i="1"/>
  <c r="AE908" i="1"/>
  <c r="AG1997" i="1"/>
  <c r="AG1676" i="1"/>
  <c r="AE1841" i="1"/>
  <c r="AG2138" i="1"/>
  <c r="AG1730" i="1"/>
  <c r="AG832" i="1"/>
  <c r="AG1733" i="1"/>
  <c r="AE1876" i="1"/>
  <c r="AG566" i="1"/>
  <c r="AE2108" i="1"/>
  <c r="AG1697" i="1"/>
  <c r="AE2096" i="1"/>
  <c r="AE1316" i="1"/>
  <c r="AE1184" i="1"/>
  <c r="AE810" i="1"/>
  <c r="AG2330" i="1"/>
  <c r="AG968" i="1"/>
  <c r="AG1850" i="1"/>
  <c r="AG2342" i="1"/>
  <c r="AG2273" i="1"/>
  <c r="AG1589" i="1"/>
  <c r="AE2330" i="1"/>
  <c r="AG1780" i="1"/>
  <c r="AG1890" i="1"/>
  <c r="AG1960" i="1"/>
  <c r="AG2150" i="1"/>
  <c r="AE1505" i="1"/>
  <c r="AE1670" i="1"/>
  <c r="AE522" i="1"/>
  <c r="AE773" i="1"/>
  <c r="AE1517" i="1"/>
  <c r="AG1157" i="1"/>
  <c r="AE784" i="1"/>
  <c r="AG1288" i="1"/>
  <c r="AE1709" i="1"/>
  <c r="AG1505" i="1"/>
  <c r="AG1782" i="1"/>
  <c r="AG1760" i="1"/>
  <c r="AG1208" i="1"/>
  <c r="AG441" i="1"/>
  <c r="AG2210" i="1"/>
  <c r="AG1196" i="1"/>
  <c r="AG848" i="1"/>
  <c r="AG808" i="1"/>
  <c r="AE2284" i="1"/>
  <c r="AG1985" i="1"/>
  <c r="AE1444" i="1"/>
  <c r="AE1604" i="1"/>
  <c r="AE2416" i="1"/>
  <c r="AE2260" i="1"/>
  <c r="AE1999" i="1"/>
  <c r="AE2127" i="1"/>
  <c r="AE687" i="1"/>
  <c r="AE1681" i="1"/>
  <c r="AE625" i="1"/>
  <c r="AE612" i="1"/>
  <c r="AE887" i="1"/>
  <c r="AG2346" i="1"/>
  <c r="AE1640" i="1"/>
  <c r="AG1903" i="1"/>
  <c r="AE655" i="1"/>
  <c r="AE2353" i="1"/>
  <c r="AG868" i="1"/>
  <c r="AG450" i="1"/>
  <c r="AG1566" i="1"/>
  <c r="AG1855" i="1"/>
  <c r="AG895" i="1"/>
  <c r="AG1839" i="1"/>
  <c r="AG927" i="1"/>
  <c r="AG1873" i="1"/>
  <c r="AG2080" i="1"/>
  <c r="AE1769" i="1"/>
  <c r="AE787" i="1"/>
  <c r="AE1669" i="1"/>
  <c r="AG1130" i="1"/>
  <c r="AG1482" i="1"/>
  <c r="AG1422" i="1"/>
  <c r="AE1363" i="1"/>
  <c r="AE1491" i="1"/>
  <c r="AG530" i="1"/>
  <c r="AE940" i="1"/>
  <c r="AG2345" i="1"/>
  <c r="AG2035" i="1"/>
  <c r="AG787" i="1"/>
  <c r="AG1683" i="1"/>
  <c r="AG2389" i="1"/>
  <c r="AG1477" i="1"/>
  <c r="AE2318" i="1"/>
  <c r="AE679" i="1"/>
  <c r="AE2377" i="1"/>
  <c r="AE1081" i="1"/>
  <c r="AG1972" i="1"/>
  <c r="AG1361" i="1"/>
  <c r="AG1062" i="1"/>
  <c r="AG2090" i="1"/>
  <c r="AG1735" i="1"/>
  <c r="AG487" i="1"/>
  <c r="AG903" i="1"/>
  <c r="AG841" i="1"/>
  <c r="AE1308" i="1"/>
  <c r="AG1919" i="1"/>
  <c r="AG1256" i="1"/>
  <c r="AE905" i="1"/>
  <c r="AE2235" i="1"/>
  <c r="AE1068" i="1"/>
  <c r="AE2338" i="1"/>
  <c r="AG745" i="1"/>
  <c r="AG527" i="1"/>
  <c r="AG2373" i="1"/>
  <c r="AE2352" i="1"/>
  <c r="AE730" i="1"/>
  <c r="AE969" i="1"/>
  <c r="AE589" i="1"/>
  <c r="AG2313" i="1"/>
  <c r="AG1752" i="1"/>
  <c r="AG1510" i="1"/>
  <c r="AE1364" i="1"/>
  <c r="AG589" i="1"/>
  <c r="AE1486" i="1"/>
  <c r="AG795" i="1"/>
  <c r="AG1967" i="1"/>
  <c r="AG2269" i="1"/>
  <c r="AG564" i="1"/>
  <c r="AG708" i="1"/>
  <c r="AE610" i="1"/>
  <c r="S1619" i="1"/>
  <c r="AG866" i="1"/>
  <c r="AG2136" i="1"/>
  <c r="AG648" i="1"/>
  <c r="S2346" i="1"/>
  <c r="AE1676" i="1"/>
  <c r="AE2300" i="1"/>
  <c r="AE1673" i="1"/>
  <c r="AE714" i="1"/>
  <c r="AE2264" i="1"/>
  <c r="AE1142" i="1"/>
  <c r="AE926" i="1"/>
  <c r="AE1192" i="1"/>
  <c r="AE2282" i="1"/>
  <c r="AE1460" i="1"/>
  <c r="AE678" i="1"/>
  <c r="AG1768" i="1"/>
  <c r="AG1334" i="1"/>
  <c r="AG1724" i="1"/>
  <c r="AG1904" i="1"/>
  <c r="AG1442" i="1"/>
  <c r="AE512" i="1"/>
  <c r="AE1181" i="1"/>
  <c r="AG494" i="1"/>
  <c r="AG449" i="1"/>
  <c r="AE1532" i="1"/>
  <c r="AE1468" i="1"/>
  <c r="AE1493" i="1"/>
  <c r="AE1204" i="1"/>
  <c r="AE1470" i="1"/>
  <c r="AE2420" i="1"/>
  <c r="AG1073" i="1"/>
  <c r="AE1984" i="1"/>
  <c r="AE856" i="1"/>
  <c r="AG2429" i="1"/>
  <c r="AG2108" i="1"/>
  <c r="AG2156" i="1"/>
  <c r="AG986" i="1"/>
  <c r="AE2213" i="1"/>
  <c r="AG1662" i="1"/>
  <c r="AG1778" i="1"/>
  <c r="AG2438" i="1"/>
  <c r="AE2285" i="1"/>
  <c r="AE1388" i="1"/>
  <c r="AE1553" i="1"/>
  <c r="AE1529" i="1"/>
  <c r="AG2324" i="1"/>
  <c r="AE941" i="1"/>
  <c r="AE2056" i="1"/>
  <c r="AE548" i="1"/>
  <c r="AG1170" i="1"/>
  <c r="AG1592" i="1"/>
  <c r="AG1388" i="1"/>
  <c r="AG1670" i="1"/>
  <c r="AG1530" i="1"/>
  <c r="AG578" i="1"/>
  <c r="AG2212" i="1"/>
  <c r="AG1976" i="1"/>
  <c r="AG1084" i="1"/>
  <c r="AG704" i="1"/>
  <c r="AG2348" i="1"/>
  <c r="AG2166" i="1"/>
  <c r="AE1868" i="1"/>
  <c r="AE1241" i="1"/>
  <c r="AE1492" i="1"/>
  <c r="AE2204" i="1"/>
  <c r="AE1913" i="1"/>
  <c r="AE1951" i="1"/>
  <c r="AE2031" i="1"/>
  <c r="AE639" i="1"/>
  <c r="AG1633" i="1"/>
  <c r="AE577" i="1"/>
  <c r="AE564" i="1"/>
  <c r="AE839" i="1"/>
  <c r="AG2144" i="1"/>
  <c r="AE1410" i="1"/>
  <c r="AE1663" i="1"/>
  <c r="AE511" i="1"/>
  <c r="AE2257" i="1"/>
  <c r="AG2392" i="1"/>
  <c r="AE710" i="1"/>
  <c r="AG1454" i="1"/>
  <c r="AG1807" i="1"/>
  <c r="AG847" i="1"/>
  <c r="AG1743" i="1"/>
  <c r="AG879" i="1"/>
  <c r="AG1825" i="1"/>
  <c r="AG1616" i="1"/>
  <c r="AE1540" i="1"/>
  <c r="AE2067" i="1"/>
  <c r="AE1621" i="1"/>
  <c r="AE752" i="1"/>
  <c r="AE906" i="1"/>
  <c r="AG1310" i="1"/>
  <c r="AE1315" i="1"/>
  <c r="AE1443" i="1"/>
  <c r="AE2396" i="1"/>
  <c r="AE1370" i="1"/>
  <c r="AG2228" i="1"/>
  <c r="AG1891" i="1"/>
  <c r="AG739" i="1"/>
  <c r="AG1587" i="1"/>
  <c r="AG2341" i="1"/>
  <c r="AG1237" i="1"/>
  <c r="AE2201" i="1"/>
  <c r="AE535" i="1"/>
  <c r="AE2185" i="1"/>
  <c r="AE872" i="1"/>
  <c r="AG1508" i="1"/>
  <c r="AG1244" i="1"/>
  <c r="AG1552" i="1"/>
  <c r="AG1109" i="1"/>
  <c r="AG1687" i="1"/>
  <c r="AE2343" i="1"/>
  <c r="AG855" i="1"/>
  <c r="AE745" i="1"/>
  <c r="AG1260" i="1"/>
  <c r="AG1679" i="1"/>
  <c r="AG1144" i="1"/>
  <c r="AE676" i="1"/>
  <c r="AE1815" i="1"/>
  <c r="AE924" i="1"/>
  <c r="AG1666" i="1"/>
  <c r="AE2256" i="1"/>
  <c r="AG2410" i="1"/>
  <c r="AG2277" i="1"/>
  <c r="AG1812" i="1"/>
  <c r="AE634" i="1"/>
  <c r="AE873" i="1"/>
  <c r="AG2256" i="1"/>
  <c r="AG2073" i="1"/>
  <c r="AG1704" i="1"/>
  <c r="AG538" i="1"/>
  <c r="AG1252" i="1"/>
  <c r="AG1896" i="1"/>
  <c r="AE1366" i="1"/>
  <c r="AG2041" i="1"/>
  <c r="AE1126" i="1"/>
  <c r="AG2221" i="1"/>
  <c r="AG676" i="1"/>
  <c r="AE648" i="1"/>
  <c r="AE562" i="1"/>
  <c r="S1215" i="1"/>
  <c r="AE938" i="1"/>
  <c r="AE1776" i="1"/>
  <c r="AE898" i="1"/>
  <c r="AE925" i="1"/>
  <c r="AE781" i="1"/>
  <c r="AE912" i="1"/>
  <c r="AE624" i="1"/>
  <c r="AE480" i="1"/>
  <c r="AE2411" i="1"/>
  <c r="AE2267" i="1"/>
  <c r="AE899" i="1"/>
  <c r="AE611" i="1"/>
  <c r="AE467" i="1"/>
  <c r="AE2350" i="1"/>
  <c r="AE2134" i="1"/>
  <c r="AE2026" i="1"/>
  <c r="AE1906" i="1"/>
  <c r="AE1798" i="1"/>
  <c r="AE1042" i="1"/>
  <c r="AE2146" i="1"/>
  <c r="AE1966" i="1"/>
  <c r="AE1750" i="1"/>
  <c r="AE945" i="1"/>
  <c r="AE801" i="1"/>
  <c r="AE1564" i="1"/>
  <c r="AG1841" i="1"/>
  <c r="AE1385" i="1"/>
  <c r="AE2270" i="1"/>
  <c r="AE1688" i="1"/>
  <c r="AE1025" i="1"/>
  <c r="AE2216" i="1"/>
  <c r="AG1074" i="1"/>
  <c r="AE1648" i="1"/>
  <c r="AG1001" i="1"/>
  <c r="AE449" i="1"/>
  <c r="AG1650" i="1"/>
  <c r="AG1217" i="1"/>
  <c r="AG1612" i="1"/>
  <c r="AG1648" i="1"/>
  <c r="AG920" i="1"/>
  <c r="AG2153" i="1"/>
  <c r="AG2152" i="1"/>
  <c r="AG570" i="1"/>
  <c r="AG2366" i="1"/>
  <c r="AE1420" i="1"/>
  <c r="AE1350" i="1"/>
  <c r="AE1376" i="1"/>
  <c r="AE857" i="1"/>
  <c r="AE1804" i="1"/>
  <c r="AE1988" i="1"/>
  <c r="AG844" i="1"/>
  <c r="AG1610" i="1"/>
  <c r="AE1960" i="1"/>
  <c r="AG2200" i="1"/>
  <c r="AG1766" i="1"/>
  <c r="AG1926" i="1"/>
  <c r="AG640" i="1"/>
  <c r="AG1984" i="1"/>
  <c r="AG1433" i="1"/>
  <c r="AG1661" i="1"/>
  <c r="AG1804" i="1"/>
  <c r="AE1362" i="1"/>
  <c r="AE1276" i="1"/>
  <c r="AE1436" i="1"/>
  <c r="AE1300" i="1"/>
  <c r="AE1865" i="1"/>
  <c r="AE594" i="1"/>
  <c r="AG1938" i="1"/>
  <c r="AE2248" i="1"/>
  <c r="AE824" i="1"/>
  <c r="AG1133" i="1"/>
  <c r="AG1158" i="1"/>
  <c r="AG1553" i="1"/>
  <c r="AG1242" i="1"/>
  <c r="AG2298" i="1"/>
  <c r="AG1865" i="1"/>
  <c r="AG1634" i="1"/>
  <c r="AG966" i="1"/>
  <c r="AG592" i="1"/>
  <c r="AG1948" i="1"/>
  <c r="AE1708" i="1"/>
  <c r="AE1638" i="1"/>
  <c r="AE868" i="1"/>
  <c r="AE1262" i="1"/>
  <c r="AG2033" i="1"/>
  <c r="AE1684" i="1"/>
  <c r="AE1807" i="1"/>
  <c r="AE1983" i="1"/>
  <c r="AE543" i="1"/>
  <c r="AG1537" i="1"/>
  <c r="AE2436" i="1"/>
  <c r="AE468" i="1"/>
  <c r="AE743" i="1"/>
  <c r="AG1802" i="1"/>
  <c r="AG1240" i="1"/>
  <c r="AE1567" i="1"/>
  <c r="AG2271" i="1"/>
  <c r="AG2017" i="1"/>
  <c r="AG1784" i="1"/>
  <c r="AE476" i="1"/>
  <c r="AG1337" i="1"/>
  <c r="AG1663" i="1"/>
  <c r="AG751" i="1"/>
  <c r="AG1695" i="1"/>
  <c r="AG783" i="1"/>
  <c r="AG1729" i="1"/>
  <c r="AG2072" i="1"/>
  <c r="AE1193" i="1"/>
  <c r="AE1011" i="1"/>
  <c r="AE1525" i="1"/>
  <c r="AE1088" i="1"/>
  <c r="AG1360" i="1"/>
  <c r="AE964" i="1"/>
  <c r="AG1171" i="1"/>
  <c r="AE1347" i="1"/>
  <c r="AG2284" i="1"/>
  <c r="AE2276" i="1"/>
  <c r="AG1998" i="1"/>
  <c r="AG1795" i="1"/>
  <c r="AG691" i="1"/>
  <c r="AG1443" i="1"/>
  <c r="AG2293" i="1"/>
  <c r="AG1604" i="1"/>
  <c r="AE1625" i="1"/>
  <c r="AE2439" i="1"/>
  <c r="AE2137" i="1"/>
  <c r="AG2102" i="1"/>
  <c r="AE820" i="1"/>
  <c r="AG1132" i="1"/>
  <c r="AE1144" i="1"/>
  <c r="AG965" i="1"/>
  <c r="AE1639" i="1"/>
  <c r="AE2295" i="1"/>
  <c r="AG663" i="1"/>
  <c r="AE697" i="1"/>
  <c r="AG1212" i="1"/>
  <c r="AG1439" i="1"/>
  <c r="AE666" i="1"/>
  <c r="AE2395" i="1"/>
  <c r="AE1035" i="1"/>
  <c r="AE492" i="1"/>
  <c r="AE958" i="1"/>
  <c r="AG1675" i="1"/>
  <c r="AE1464" i="1"/>
  <c r="AG1174" i="1"/>
  <c r="AG1557" i="1"/>
  <c r="AE2435" i="1"/>
  <c r="AE2217" i="1"/>
  <c r="AG677" i="1"/>
  <c r="AE1404" i="1"/>
  <c r="AG2025" i="1"/>
  <c r="AE1608" i="1"/>
  <c r="AG490" i="1"/>
  <c r="AG1022" i="1"/>
  <c r="AG960" i="1"/>
  <c r="AE1282" i="1"/>
  <c r="AG1993" i="1"/>
  <c r="AG814" i="1"/>
  <c r="AE1273" i="1"/>
  <c r="AE1611" i="1"/>
  <c r="AG2267" i="1"/>
  <c r="AE1438" i="1"/>
  <c r="AE1339" i="1"/>
  <c r="AG1332" i="1"/>
  <c r="AG562" i="1"/>
  <c r="S1193" i="1"/>
  <c r="S1505" i="1"/>
  <c r="S1378" i="1"/>
  <c r="S2240" i="1"/>
  <c r="S704" i="1"/>
  <c r="S1169" i="1"/>
  <c r="S489" i="1"/>
  <c r="S715" i="1"/>
  <c r="S885" i="1"/>
  <c r="S1869" i="1"/>
  <c r="S509" i="1"/>
  <c r="S1085" i="1"/>
  <c r="S1757" i="1"/>
  <c r="S501" i="1"/>
  <c r="S1149" i="1"/>
  <c r="S1725" i="1"/>
  <c r="S497" i="1"/>
  <c r="S2297" i="1"/>
  <c r="S2073" i="1"/>
  <c r="S1118" i="1"/>
  <c r="S1810" i="1"/>
  <c r="S1049" i="1"/>
  <c r="S861" i="1"/>
  <c r="S1497" i="1"/>
  <c r="S878" i="1"/>
  <c r="S1158" i="1"/>
  <c r="S857" i="1"/>
  <c r="S1125" i="1"/>
  <c r="S1025" i="1"/>
  <c r="S830" i="1"/>
  <c r="S1061" i="1"/>
  <c r="S1637" i="1"/>
  <c r="S2309" i="1"/>
  <c r="S514" i="1"/>
  <c r="S1536" i="1"/>
  <c r="S1233" i="1"/>
  <c r="S1809" i="1"/>
  <c r="S874" i="1"/>
  <c r="S1622" i="1"/>
  <c r="S460" i="1"/>
  <c r="S1152" i="1"/>
  <c r="S1843" i="1"/>
  <c r="S2410" i="1"/>
  <c r="S1727" i="1"/>
  <c r="S708" i="1"/>
  <c r="S1586" i="1"/>
  <c r="S1621" i="1"/>
  <c r="S713" i="1"/>
  <c r="S777" i="1"/>
  <c r="S1601" i="1"/>
  <c r="S1435" i="1"/>
  <c r="S2138" i="1"/>
  <c r="S1265" i="1"/>
  <c r="S1723" i="1"/>
  <c r="S933" i="1"/>
  <c r="S1965" i="1"/>
  <c r="S557" i="1"/>
  <c r="S1133" i="1"/>
  <c r="S1853" i="1"/>
  <c r="S549" i="1"/>
  <c r="S672" i="1"/>
  <c r="S1197" i="1"/>
  <c r="S1773" i="1"/>
  <c r="S974" i="1"/>
  <c r="S1500" i="1"/>
  <c r="S921" i="1"/>
  <c r="S844" i="1"/>
  <c r="S2344" i="1"/>
  <c r="S1841" i="1"/>
  <c r="S1492" i="1"/>
  <c r="S873" i="1"/>
  <c r="S1361" i="1"/>
  <c r="S605" i="1"/>
  <c r="S1478" i="1"/>
  <c r="S1077" i="1"/>
  <c r="S902" i="1"/>
  <c r="S2395" i="1"/>
  <c r="S1937" i="1"/>
  <c r="S1550" i="1"/>
  <c r="S646" i="1"/>
  <c r="S1034" i="1"/>
  <c r="S1029" i="1"/>
  <c r="S1457" i="1"/>
  <c r="S981" i="1"/>
  <c r="S653" i="1"/>
  <c r="S1229" i="1"/>
  <c r="S1997" i="1"/>
  <c r="S833" i="1"/>
  <c r="S1293" i="1"/>
  <c r="S1320" i="1"/>
  <c r="S2033" i="1"/>
  <c r="S1269" i="1"/>
  <c r="S585" i="1"/>
  <c r="S960" i="1"/>
  <c r="S443" i="1"/>
  <c r="S2129" i="1"/>
  <c r="S2001" i="1"/>
  <c r="S1608" i="1"/>
  <c r="S703" i="1"/>
  <c r="S1173" i="1"/>
  <c r="S1553" i="1"/>
  <c r="S2189" i="1"/>
  <c r="S879" i="1"/>
  <c r="S597" i="1"/>
  <c r="S701" i="1"/>
  <c r="S1277" i="1"/>
  <c r="S2045" i="1"/>
  <c r="S2068" i="1"/>
  <c r="S1341" i="1"/>
  <c r="S1917" i="1"/>
  <c r="S2261" i="1"/>
  <c r="S1413" i="1"/>
  <c r="S633" i="1"/>
  <c r="S1018" i="1"/>
  <c r="S500" i="1"/>
  <c r="S2225" i="1"/>
  <c r="S658" i="1"/>
  <c r="S1666" i="1"/>
  <c r="S474" i="1"/>
  <c r="S1365" i="1"/>
  <c r="S1649" i="1"/>
  <c r="S1661" i="1"/>
  <c r="S787" i="1"/>
  <c r="S948" i="1"/>
  <c r="S645" i="1"/>
  <c r="S600" i="1"/>
  <c r="S749" i="1"/>
  <c r="S1325" i="1"/>
  <c r="S2093" i="1"/>
  <c r="S533" i="1"/>
  <c r="S1557" i="1"/>
  <c r="S681" i="1"/>
  <c r="S2369" i="1"/>
  <c r="S1780" i="1"/>
  <c r="S531" i="1"/>
  <c r="S1509" i="1"/>
  <c r="S1745" i="1"/>
  <c r="S693" i="1"/>
  <c r="S797" i="1"/>
  <c r="S953" i="1"/>
  <c r="S1701" i="1"/>
  <c r="S1262" i="1"/>
  <c r="S1845" i="1"/>
  <c r="S1697" i="1"/>
  <c r="S1121" i="1"/>
  <c r="S1982" i="1"/>
  <c r="S1985" i="1"/>
  <c r="S1805" i="1"/>
  <c r="S859" i="1"/>
  <c r="S893" i="1"/>
  <c r="S1517" i="1"/>
  <c r="S2237" i="1"/>
  <c r="S2109" i="1"/>
  <c r="S1769" i="1"/>
  <c r="S801" i="1"/>
  <c r="S1533" i="1"/>
  <c r="S1989" i="1"/>
  <c r="S1881" i="1"/>
  <c r="S1313" i="1"/>
  <c r="S1147" i="1"/>
  <c r="S2126" i="1"/>
  <c r="S737" i="1"/>
  <c r="S2273" i="1"/>
  <c r="S789" i="1"/>
  <c r="S1032" i="1"/>
  <c r="S530" i="1"/>
  <c r="S989" i="1"/>
  <c r="S1613" i="1"/>
  <c r="S2333" i="1"/>
  <c r="S2205" i="1"/>
  <c r="S1865" i="1"/>
  <c r="S1053" i="1"/>
  <c r="S1629" i="1"/>
  <c r="S2419" i="1"/>
  <c r="S773" i="1"/>
  <c r="S532" i="1"/>
  <c r="S1409" i="1"/>
  <c r="S1204" i="1"/>
  <c r="S2184" i="1"/>
  <c r="S1073" i="1"/>
  <c r="S2321" i="1"/>
  <c r="S837" i="1"/>
  <c r="S2407" i="1"/>
  <c r="S1421" i="1"/>
  <c r="S588" i="1"/>
  <c r="S461" i="1"/>
  <c r="S1037" i="1"/>
  <c r="S1709" i="1"/>
  <c r="S453" i="1"/>
  <c r="S484" i="1"/>
  <c r="S1101" i="1"/>
  <c r="S1677" i="1"/>
  <c r="S802" i="1"/>
  <c r="S471" i="1"/>
  <c r="S537" i="1"/>
  <c r="S1941" i="1"/>
  <c r="S593" i="1"/>
  <c r="S2013" i="1"/>
  <c r="S1913" i="1"/>
  <c r="S1226" i="1"/>
  <c r="S1961" i="1"/>
  <c r="S1694" i="1"/>
  <c r="S1385" i="1"/>
  <c r="S1017" i="1"/>
  <c r="S1641" i="1"/>
  <c r="S1166" i="1"/>
  <c r="S1590" i="1"/>
  <c r="S571" i="1"/>
  <c r="S677" i="1"/>
  <c r="S1349" i="1"/>
  <c r="S2021" i="1"/>
  <c r="S2133" i="1"/>
  <c r="S1363" i="1"/>
  <c r="S1185" i="1"/>
  <c r="S1857" i="1"/>
  <c r="S988" i="1"/>
  <c r="S1795" i="1"/>
  <c r="S458" i="1"/>
  <c r="S748" i="1"/>
  <c r="S1498" i="1"/>
  <c r="S2296" i="1"/>
  <c r="S2000" i="1"/>
  <c r="S967" i="1"/>
  <c r="S510" i="1"/>
  <c r="S1724" i="1"/>
  <c r="S1364" i="1"/>
  <c r="S2139" i="1"/>
  <c r="S1244" i="1"/>
  <c r="S1396" i="1"/>
  <c r="S2203" i="1"/>
  <c r="S1223" i="1"/>
  <c r="S739" i="1"/>
  <c r="S555" i="1"/>
  <c r="S442" i="1"/>
  <c r="S1766" i="1"/>
  <c r="S487" i="1"/>
  <c r="S604" i="1"/>
  <c r="S1296" i="1"/>
  <c r="S2102" i="1"/>
  <c r="S1971" i="1"/>
  <c r="S1033" i="1"/>
  <c r="S1518" i="1"/>
  <c r="S1729" i="1"/>
  <c r="S732" i="1"/>
  <c r="S907" i="1"/>
  <c r="S1656" i="1"/>
  <c r="S2336" i="1"/>
  <c r="S1414" i="1"/>
  <c r="S697" i="1"/>
  <c r="S1778" i="1"/>
  <c r="S696" i="1"/>
  <c r="S2272" i="1"/>
  <c r="S1432" i="1"/>
  <c r="S469" i="1"/>
  <c r="S1849" i="1"/>
  <c r="S1462" i="1"/>
  <c r="S2142" i="1"/>
  <c r="S980" i="1"/>
  <c r="S2326" i="1"/>
  <c r="S2075" i="1"/>
  <c r="S1228" i="1"/>
  <c r="S2058" i="1"/>
  <c r="S1144" i="1"/>
  <c r="S2264" i="1"/>
  <c r="S2397" i="1"/>
  <c r="S1784" i="1"/>
  <c r="S914" i="1"/>
  <c r="S2290" i="1"/>
  <c r="S1192" i="1"/>
  <c r="S2022" i="1"/>
  <c r="S1107" i="1"/>
  <c r="S2006" i="1"/>
  <c r="S1093" i="1"/>
  <c r="S2216" i="1"/>
  <c r="S2285" i="1"/>
  <c r="S2057" i="1"/>
  <c r="S1529" i="1"/>
  <c r="S1065" i="1"/>
  <c r="S1689" i="1"/>
  <c r="S447" i="1"/>
  <c r="S1659" i="1"/>
  <c r="S888" i="1"/>
  <c r="S825" i="1"/>
  <c r="S647" i="1"/>
  <c r="S725" i="1"/>
  <c r="S1397" i="1"/>
  <c r="S2069" i="1"/>
  <c r="S2181" i="1"/>
  <c r="S1420" i="1"/>
  <c r="S1281" i="1"/>
  <c r="S1905" i="1"/>
  <c r="S1104" i="1"/>
  <c r="S1852" i="1"/>
  <c r="S516" i="1"/>
  <c r="S806" i="1"/>
  <c r="S1555" i="1"/>
  <c r="S2349" i="1"/>
  <c r="S622" i="1"/>
  <c r="S524" i="1"/>
  <c r="S1792" i="1"/>
  <c r="S1451" i="1"/>
  <c r="S1292" i="1"/>
  <c r="S1314" i="1"/>
  <c r="S1454" i="1"/>
  <c r="S2257" i="1"/>
  <c r="S1379" i="1"/>
  <c r="S1571" i="1"/>
  <c r="S877" i="1"/>
  <c r="S2303" i="1"/>
  <c r="S655" i="1"/>
  <c r="S1393" i="1"/>
  <c r="S1882" i="1"/>
  <c r="S544" i="1"/>
  <c r="S662" i="1"/>
  <c r="S1468" i="1"/>
  <c r="S2160" i="1"/>
  <c r="S1212" i="1"/>
  <c r="S920" i="1"/>
  <c r="S1327" i="1"/>
  <c r="S1657" i="1"/>
  <c r="S1798" i="1"/>
  <c r="S503" i="1"/>
  <c r="S964" i="1"/>
  <c r="S1714" i="1"/>
  <c r="S2387" i="1"/>
  <c r="S1482" i="1"/>
  <c r="S793" i="1"/>
  <c r="S1848" i="1"/>
  <c r="S774" i="1"/>
  <c r="S1864" i="1"/>
  <c r="S1793" i="1"/>
  <c r="S741" i="1"/>
  <c r="S641" i="1"/>
  <c r="S2105" i="1"/>
  <c r="S1060" i="1"/>
  <c r="S1673" i="1"/>
  <c r="S1113" i="1"/>
  <c r="S1737" i="1"/>
  <c r="S492" i="1"/>
  <c r="S2324" i="1"/>
  <c r="S1003" i="1"/>
  <c r="S1221" i="1"/>
  <c r="S475" i="1"/>
  <c r="S821" i="1"/>
  <c r="S1445" i="1"/>
  <c r="S2117" i="1"/>
  <c r="S456" i="1"/>
  <c r="S1838" i="1"/>
  <c r="S1329" i="1"/>
  <c r="S1953" i="1"/>
  <c r="S1162" i="1"/>
  <c r="S1910" i="1"/>
  <c r="S574" i="1"/>
  <c r="S864" i="1"/>
  <c r="S1612" i="1"/>
  <c r="S1321" i="1"/>
  <c r="S630" i="1"/>
  <c r="S1986" i="1"/>
  <c r="S1516" i="1"/>
  <c r="S740" i="1"/>
  <c r="S1105" i="1"/>
  <c r="S1383" i="1"/>
  <c r="S1512" i="1"/>
  <c r="S1447" i="1"/>
  <c r="S1707" i="1"/>
  <c r="S947" i="1"/>
  <c r="S2366" i="1"/>
  <c r="S742" i="1"/>
  <c r="S1928" i="1"/>
  <c r="S1939" i="1"/>
  <c r="S602" i="1"/>
  <c r="S720" i="1"/>
  <c r="S1526" i="1"/>
  <c r="S2218" i="1"/>
  <c r="S1280" i="1"/>
  <c r="S584" i="1"/>
  <c r="S1866" i="1"/>
  <c r="S560" i="1"/>
  <c r="S1022" i="1"/>
  <c r="S1771" i="1"/>
  <c r="S2322" i="1"/>
  <c r="S2305" i="1"/>
  <c r="S842" i="1"/>
  <c r="S1889" i="1"/>
  <c r="S2153" i="1"/>
  <c r="S1176" i="1"/>
  <c r="S1954" i="1"/>
  <c r="S1161" i="1"/>
  <c r="S1785" i="1"/>
  <c r="S590" i="1"/>
  <c r="S550" i="1"/>
  <c r="S2385" i="1"/>
  <c r="S1317" i="1"/>
  <c r="S2070" i="1"/>
  <c r="S869" i="1"/>
  <c r="S1493" i="1"/>
  <c r="S2165" i="1"/>
  <c r="S2098" i="1"/>
  <c r="S1377" i="1"/>
  <c r="S2049" i="1"/>
  <c r="S1219" i="1"/>
  <c r="S1968" i="1"/>
  <c r="S688" i="1"/>
  <c r="S922" i="1"/>
  <c r="S1670" i="1"/>
  <c r="S1796" i="1"/>
  <c r="S716" i="1"/>
  <c r="S2055" i="1"/>
  <c r="S2040" i="1"/>
  <c r="S896" i="1"/>
  <c r="S1174" i="1"/>
  <c r="S1452" i="1"/>
  <c r="S1570" i="1"/>
  <c r="S2411" i="1"/>
  <c r="S1777" i="1"/>
  <c r="S1015" i="1"/>
  <c r="S1381" i="1"/>
  <c r="S1998" i="1"/>
  <c r="S2104" i="1"/>
  <c r="S1863" i="1"/>
  <c r="S1996" i="1"/>
  <c r="S660" i="1"/>
  <c r="S778" i="1"/>
  <c r="S1584" i="1"/>
  <c r="S2270" i="1"/>
  <c r="S583" i="1"/>
  <c r="S1350" i="1"/>
  <c r="S679" i="1"/>
  <c r="S2292" i="1"/>
  <c r="S862" i="1"/>
  <c r="S1935" i="1"/>
  <c r="S618" i="1"/>
  <c r="S1080" i="1"/>
  <c r="S1828" i="1"/>
  <c r="S1743" i="1"/>
  <c r="S912" i="1"/>
  <c r="S1398" i="1"/>
  <c r="S1090" i="1"/>
  <c r="S2177" i="1"/>
  <c r="S845" i="1"/>
  <c r="S1005" i="1"/>
  <c r="S609" i="1"/>
  <c r="S556" i="1"/>
  <c r="S689" i="1"/>
  <c r="S2201" i="1"/>
  <c r="S2121" i="1"/>
  <c r="S1234" i="1"/>
  <c r="S2011" i="1"/>
  <c r="S1209" i="1"/>
  <c r="S1929" i="1"/>
  <c r="S648" i="1"/>
  <c r="S881" i="1"/>
  <c r="S1461" i="1"/>
  <c r="S473" i="1"/>
  <c r="S621" i="1"/>
  <c r="S917" i="1"/>
  <c r="S1541" i="1"/>
  <c r="S2213" i="1"/>
  <c r="S1425" i="1"/>
  <c r="S2097" i="1"/>
  <c r="S1276" i="1"/>
  <c r="S2026" i="1"/>
  <c r="S459" i="1"/>
  <c r="S979" i="1"/>
  <c r="S1728" i="1"/>
  <c r="S526" i="1"/>
  <c r="S791" i="1"/>
  <c r="S2288" i="1"/>
  <c r="S2259" i="1"/>
  <c r="S1243" i="1"/>
  <c r="S2260" i="1"/>
  <c r="S1684" i="1"/>
  <c r="S1879" i="1"/>
  <c r="S1084" i="1"/>
  <c r="S2241" i="1"/>
  <c r="S1933" i="1"/>
  <c r="S2170" i="1"/>
  <c r="S718" i="1"/>
  <c r="S835" i="1"/>
  <c r="S1642" i="1"/>
  <c r="S2323" i="1"/>
  <c r="S678" i="1"/>
  <c r="S1418" i="1"/>
  <c r="S930" i="1"/>
  <c r="S2005" i="1"/>
  <c r="S675" i="1"/>
  <c r="S1138" i="1"/>
  <c r="S1886" i="1"/>
  <c r="S1812" i="1"/>
  <c r="S441" i="1"/>
  <c r="S982" i="1"/>
  <c r="S1466" i="1"/>
  <c r="S2384" i="1"/>
  <c r="S729" i="1"/>
  <c r="S1924" i="1"/>
  <c r="S941" i="1"/>
  <c r="S1245" i="1"/>
  <c r="S657" i="1"/>
  <c r="S614" i="1"/>
  <c r="S2249" i="1"/>
  <c r="S2169" i="1"/>
  <c r="S1291" i="1"/>
  <c r="S2155" i="1"/>
  <c r="S1257" i="1"/>
  <c r="S1977" i="1"/>
  <c r="S706" i="1"/>
  <c r="S569" i="1"/>
  <c r="S1877" i="1"/>
  <c r="S1605" i="1"/>
  <c r="S665" i="1"/>
  <c r="S717" i="1"/>
  <c r="S965" i="1"/>
  <c r="S1589" i="1"/>
  <c r="S2357" i="1"/>
  <c r="S2145" i="1"/>
  <c r="S1334" i="1"/>
  <c r="S2083" i="1"/>
  <c r="S517" i="1"/>
  <c r="S1036" i="1"/>
  <c r="S1786" i="1"/>
  <c r="S1136" i="1"/>
  <c r="S635" i="1"/>
  <c r="S860" i="1"/>
  <c r="S2351" i="1"/>
  <c r="S2338" i="1"/>
  <c r="S1139" i="1"/>
  <c r="S1742" i="1"/>
  <c r="S652" i="1"/>
  <c r="S1948" i="1"/>
  <c r="S2071" i="1"/>
  <c r="S2072" i="1"/>
  <c r="S463" i="1"/>
  <c r="S843" i="1"/>
  <c r="S2003" i="1"/>
  <c r="S2279" i="1"/>
  <c r="S488" i="1"/>
  <c r="S892" i="1"/>
  <c r="S1699" i="1"/>
  <c r="S2375" i="1"/>
  <c r="S775" i="1"/>
  <c r="S1488" i="1"/>
  <c r="S1551" i="1"/>
  <c r="S1016" i="1"/>
  <c r="S733" i="1"/>
  <c r="S1252" i="1"/>
  <c r="S1944" i="1"/>
  <c r="S1846" i="1"/>
  <c r="S1004" i="1"/>
  <c r="S1050" i="1"/>
  <c r="S1535" i="1"/>
  <c r="S591" i="1"/>
  <c r="S1181" i="1"/>
  <c r="S2157" i="1"/>
  <c r="S1389" i="1"/>
  <c r="S705" i="1"/>
  <c r="S2345" i="1"/>
  <c r="S2217" i="1"/>
  <c r="S1348" i="1"/>
  <c r="S2212" i="1"/>
  <c r="S545" i="1"/>
  <c r="S1305" i="1"/>
  <c r="S2025" i="1"/>
  <c r="S763" i="1"/>
  <c r="S1088" i="1"/>
  <c r="S1145" i="1"/>
  <c r="S1749" i="1"/>
  <c r="S761" i="1"/>
  <c r="S628" i="1"/>
  <c r="S1013" i="1"/>
  <c r="S1685" i="1"/>
  <c r="S477" i="1"/>
  <c r="S849" i="1"/>
  <c r="S1521" i="1"/>
  <c r="S2193" i="1"/>
  <c r="S1392" i="1"/>
  <c r="S2140" i="1"/>
  <c r="S575" i="1"/>
  <c r="S1094" i="1"/>
  <c r="S1900" i="1"/>
  <c r="S1206" i="1"/>
  <c r="S721" i="1"/>
  <c r="S928" i="1"/>
  <c r="S966" i="1"/>
  <c r="S2398" i="1"/>
  <c r="S1207" i="1"/>
  <c r="S1800" i="1"/>
  <c r="S2018" i="1"/>
  <c r="S1603" i="1"/>
  <c r="S2194" i="1"/>
  <c r="S520" i="1"/>
  <c r="S913" i="1"/>
  <c r="S2331" i="1"/>
  <c r="S546" i="1"/>
  <c r="S950" i="1"/>
  <c r="S1756" i="1"/>
  <c r="S2423" i="1"/>
  <c r="S1558" i="1"/>
  <c r="S582" i="1"/>
  <c r="S2319" i="1"/>
  <c r="S2136" i="1"/>
  <c r="S1103" i="1"/>
  <c r="S558" i="1"/>
  <c r="S504" i="1"/>
  <c r="S1310" i="1"/>
  <c r="S2002" i="1"/>
  <c r="S1914" i="1"/>
  <c r="S811" i="1"/>
  <c r="S1072" i="1"/>
  <c r="S1604" i="1"/>
  <c r="S680" i="1"/>
  <c r="S589" i="1"/>
  <c r="S916" i="1"/>
  <c r="S730" i="1"/>
  <c r="S1437" i="1"/>
  <c r="S521" i="1"/>
  <c r="S465" i="1"/>
  <c r="S499" i="1"/>
  <c r="S1406" i="1"/>
  <c r="S2266" i="1"/>
  <c r="S1353" i="1"/>
  <c r="S820" i="1"/>
  <c r="S1227" i="1"/>
  <c r="S1337" i="1"/>
  <c r="S669" i="1"/>
  <c r="S1893" i="1"/>
  <c r="S905" i="1"/>
  <c r="S1109" i="1"/>
  <c r="S1733" i="1"/>
  <c r="S525" i="1"/>
  <c r="S1075" i="1"/>
  <c r="S897" i="1"/>
  <c r="S1569" i="1"/>
  <c r="S470" i="1"/>
  <c r="S1450" i="1"/>
  <c r="S690" i="1"/>
  <c r="S1210" i="1"/>
  <c r="S1958" i="1"/>
  <c r="S1274" i="1"/>
  <c r="S810" i="1"/>
  <c r="S638" i="1"/>
  <c r="S998" i="1"/>
  <c r="S1415" i="1"/>
  <c r="S2310" i="1"/>
  <c r="S1275" i="1"/>
  <c r="S882" i="1"/>
  <c r="S1858" i="1"/>
  <c r="S2258" i="1"/>
  <c r="S1672" i="1"/>
  <c r="S2275" i="1"/>
  <c r="S578" i="1"/>
  <c r="S999" i="1"/>
  <c r="S2383" i="1"/>
  <c r="S603" i="1"/>
  <c r="S1008" i="1"/>
  <c r="S1814" i="1"/>
  <c r="S1102" i="1"/>
  <c r="S1086" i="1"/>
  <c r="S1626" i="1"/>
  <c r="S673" i="1"/>
  <c r="S2381" i="1"/>
  <c r="S568" i="1"/>
  <c r="S2435" i="1"/>
  <c r="S1469" i="1"/>
  <c r="S1485" i="1"/>
  <c r="S1752" i="1"/>
  <c r="S1001" i="1"/>
  <c r="S513" i="1"/>
  <c r="S1464" i="1"/>
  <c r="S1401" i="1"/>
  <c r="S936" i="1"/>
  <c r="S1297" i="1"/>
  <c r="S1433" i="1"/>
  <c r="S2037" i="1"/>
  <c r="S1097" i="1"/>
  <c r="S946" i="1"/>
  <c r="S1157" i="1"/>
  <c r="S1781" i="1"/>
  <c r="S1132" i="1"/>
  <c r="S945" i="1"/>
  <c r="S1617" i="1"/>
  <c r="S528" i="1"/>
  <c r="S1507" i="1"/>
  <c r="S2253" i="1"/>
  <c r="S518" i="1"/>
  <c r="S1267" i="1"/>
  <c r="S2016" i="1"/>
  <c r="S1360" i="1"/>
  <c r="S935" i="1"/>
  <c r="S1068" i="1"/>
  <c r="S1484" i="1"/>
  <c r="S1345" i="1"/>
  <c r="S951" i="1"/>
  <c r="S1972" i="1"/>
  <c r="S2320" i="1"/>
  <c r="S1741" i="1"/>
  <c r="S1431" i="1"/>
  <c r="S2431" i="1"/>
  <c r="S661" i="1"/>
  <c r="S1066" i="1"/>
  <c r="S1872" i="1"/>
  <c r="S1171" i="1"/>
  <c r="S1726" i="1"/>
  <c r="S1695" i="1"/>
  <c r="S756" i="1"/>
  <c r="S771" i="1"/>
  <c r="S478" i="1"/>
  <c r="S2122" i="1"/>
  <c r="S1242" i="1"/>
  <c r="S829" i="1"/>
  <c r="S502" i="1"/>
  <c r="S676" i="1"/>
  <c r="S1426" i="1"/>
  <c r="S2116" i="1"/>
  <c r="S1119" i="1"/>
  <c r="S2052" i="1"/>
  <c r="S949" i="1"/>
  <c r="S852" i="1"/>
  <c r="S1473" i="1"/>
  <c r="S1344" i="1"/>
  <c r="S1438" i="1"/>
  <c r="S2179" i="1"/>
  <c r="S968" i="1"/>
  <c r="S1474" i="1"/>
  <c r="S656" i="1"/>
  <c r="S961" i="1"/>
  <c r="S2282" i="1"/>
  <c r="S2274" i="1"/>
  <c r="S625" i="1"/>
  <c r="S952" i="1"/>
  <c r="S1782" i="1"/>
  <c r="S640" i="1"/>
  <c r="S1946" i="1"/>
  <c r="S2067" i="1"/>
  <c r="S1047" i="1"/>
  <c r="S783" i="1"/>
  <c r="S2289" i="1"/>
  <c r="S1744" i="1"/>
  <c r="S915" i="1"/>
  <c r="S1746" i="1"/>
  <c r="S762" i="1"/>
  <c r="S1730" i="1"/>
  <c r="S567" i="1"/>
  <c r="S2198" i="1"/>
  <c r="S1565" i="1"/>
  <c r="S1581" i="1"/>
  <c r="S977" i="1"/>
  <c r="S1289" i="1"/>
  <c r="S561" i="1"/>
  <c r="S1522" i="1"/>
  <c r="S765" i="1"/>
  <c r="S1449" i="1"/>
  <c r="S994" i="1"/>
  <c r="S1366" i="1"/>
  <c r="S1625" i="1"/>
  <c r="S1241" i="1"/>
  <c r="S485" i="1"/>
  <c r="S1205" i="1"/>
  <c r="S1829" i="1"/>
  <c r="S1190" i="1"/>
  <c r="S1041" i="1"/>
  <c r="S1665" i="1"/>
  <c r="S586" i="1"/>
  <c r="S1564" i="1"/>
  <c r="S2358" i="1"/>
  <c r="S576" i="1"/>
  <c r="S1324" i="1"/>
  <c r="S2074" i="1"/>
  <c r="S2123" i="1"/>
  <c r="S2246" i="1"/>
  <c r="S1552" i="1"/>
  <c r="S536" i="1"/>
  <c r="S448" i="1"/>
  <c r="S2087" i="1"/>
  <c r="S1847" i="1"/>
  <c r="S1020" i="1"/>
  <c r="S2030" i="1"/>
  <c r="S554" i="1"/>
  <c r="S1811" i="1"/>
  <c r="S1501" i="1"/>
  <c r="S1155" i="1"/>
  <c r="S1594" i="1"/>
  <c r="S486" i="1"/>
  <c r="S719" i="1"/>
  <c r="S1123" i="1"/>
  <c r="S1930" i="1"/>
  <c r="S1240" i="1"/>
  <c r="S1794" i="1"/>
  <c r="S826" i="1"/>
  <c r="S535" i="1"/>
  <c r="S2191" i="1"/>
  <c r="S1311" i="1"/>
  <c r="S1503" i="1"/>
  <c r="S559" i="1"/>
  <c r="S734" i="1"/>
  <c r="S1483" i="1"/>
  <c r="S2174" i="1"/>
  <c r="S1188" i="1"/>
  <c r="S2208" i="1"/>
  <c r="S1019" i="1"/>
  <c r="S1335" i="1"/>
  <c r="S1638" i="1"/>
  <c r="S929" i="1"/>
  <c r="S1949" i="1"/>
  <c r="S529" i="1"/>
  <c r="S1821" i="1"/>
  <c r="S1224" i="1"/>
  <c r="S1817" i="1"/>
  <c r="S2371" i="1"/>
  <c r="S1481" i="1"/>
  <c r="S686" i="1"/>
  <c r="S1579" i="1"/>
  <c r="S617" i="1"/>
  <c r="S813" i="1"/>
  <c r="S1545" i="1"/>
  <c r="S1051" i="1"/>
  <c r="S1434" i="1"/>
  <c r="S2009" i="1"/>
  <c r="S772" i="1"/>
  <c r="S449" i="1"/>
  <c r="S1721" i="1"/>
  <c r="S581" i="1"/>
  <c r="S1253" i="1"/>
  <c r="S1925" i="1"/>
  <c r="S969" i="1"/>
  <c r="S1248" i="1"/>
  <c r="S1089" i="1"/>
  <c r="S1713" i="1"/>
  <c r="S700" i="1"/>
  <c r="S1680" i="1"/>
  <c r="S457" i="1"/>
  <c r="S634" i="1"/>
  <c r="S1382" i="1"/>
  <c r="S2188" i="1"/>
  <c r="S1862" i="1"/>
  <c r="S828" i="1"/>
  <c r="S2308" i="1"/>
  <c r="S1543" i="1"/>
  <c r="S506" i="1"/>
  <c r="S2156" i="1"/>
  <c r="S1916" i="1"/>
  <c r="S1106" i="1"/>
  <c r="S1282" i="1"/>
  <c r="S2088" i="1"/>
  <c r="S654" i="1"/>
  <c r="S1640" i="1"/>
  <c r="S1639" i="1"/>
  <c r="S1225" i="1"/>
  <c r="S1651" i="1"/>
  <c r="S543" i="1"/>
  <c r="S490" i="1"/>
  <c r="S1180" i="1"/>
  <c r="S1987" i="1"/>
  <c r="S1395" i="1"/>
  <c r="S2209" i="1"/>
  <c r="S1834" i="1"/>
  <c r="S895" i="1"/>
  <c r="S1380" i="1"/>
  <c r="S2256" i="1"/>
  <c r="S1880" i="1"/>
  <c r="S1573" i="1"/>
  <c r="S616" i="1"/>
  <c r="S792" i="1"/>
  <c r="S1540" i="1"/>
  <c r="S2231" i="1"/>
  <c r="S1258" i="1"/>
  <c r="S496" i="1"/>
  <c r="S495" i="1"/>
  <c r="S1706" i="1"/>
  <c r="S1711" i="1"/>
  <c r="S805" i="1"/>
  <c r="S2196" i="1"/>
  <c r="S1099" i="1"/>
  <c r="S570" i="1"/>
  <c r="S1217" i="1"/>
  <c r="S1653" i="1"/>
  <c r="S472" i="1"/>
  <c r="S2141" i="1"/>
  <c r="S1156" i="1"/>
  <c r="S1577" i="1"/>
  <c r="S744" i="1"/>
  <c r="S1636" i="1"/>
  <c r="S809" i="1"/>
  <c r="S909" i="1"/>
  <c r="S1593" i="1"/>
  <c r="S1108" i="1"/>
  <c r="S1520" i="1"/>
  <c r="S785" i="1"/>
  <c r="S1797" i="1"/>
  <c r="S629" i="1"/>
  <c r="S1301" i="1"/>
  <c r="S1973" i="1"/>
  <c r="S2085" i="1"/>
  <c r="S1306" i="1"/>
  <c r="S1137" i="1"/>
  <c r="S1761" i="1"/>
  <c r="S931" i="1"/>
  <c r="S1738" i="1"/>
  <c r="S572" i="1"/>
  <c r="S691" i="1"/>
  <c r="S1440" i="1"/>
  <c r="S2244" i="1"/>
  <c r="S1932" i="1"/>
  <c r="S898" i="1"/>
  <c r="S2429" i="1"/>
  <c r="S1655" i="1"/>
  <c r="S564" i="1"/>
  <c r="S2224" i="1"/>
  <c r="S1984" i="1"/>
  <c r="S1175" i="1"/>
  <c r="S1339" i="1"/>
  <c r="S2146" i="1"/>
  <c r="S1154" i="1"/>
  <c r="S1069" i="1"/>
  <c r="S1918" i="1"/>
  <c r="S553" i="1"/>
  <c r="S2192" i="1"/>
  <c r="S1534" i="1"/>
  <c r="S1294" i="1"/>
  <c r="S1708" i="1"/>
  <c r="S601" i="1"/>
  <c r="S547" i="1"/>
  <c r="S1238" i="1"/>
  <c r="S2044" i="1"/>
  <c r="S1465" i="1"/>
  <c r="S1903" i="1"/>
  <c r="S963" i="1"/>
  <c r="S1448" i="1"/>
  <c r="S2335" i="1"/>
  <c r="S1950" i="1"/>
  <c r="S1643" i="1"/>
  <c r="S674" i="1"/>
  <c r="S850" i="1"/>
  <c r="S1598" i="1"/>
  <c r="S2283" i="1"/>
  <c r="S610" i="1"/>
  <c r="S1588" i="1"/>
  <c r="S608" i="1"/>
  <c r="S1776" i="1"/>
  <c r="S2424" i="1"/>
  <c r="S1898" i="1"/>
  <c r="S1779" i="1"/>
  <c r="S875" i="1"/>
  <c r="S2004" i="1"/>
  <c r="S781" i="1"/>
  <c r="S1806" i="1"/>
  <c r="S1142" i="1"/>
  <c r="S1328" i="1"/>
  <c r="S2125" i="1"/>
  <c r="S2035" i="1"/>
  <c r="S1128" i="1"/>
  <c r="S2147" i="1"/>
  <c r="S2084" i="1"/>
  <c r="S1159" i="1"/>
  <c r="S1720" i="1"/>
  <c r="S2223" i="1"/>
  <c r="S579" i="1"/>
  <c r="S770" i="1"/>
  <c r="S1122" i="1"/>
  <c r="S612" i="1"/>
  <c r="S1607" i="1"/>
  <c r="S831" i="1"/>
  <c r="S1936" i="1"/>
  <c r="S1231" i="1"/>
  <c r="S1974" i="1"/>
  <c r="S2378" i="1"/>
  <c r="S480" i="1"/>
  <c r="S1691" i="1"/>
  <c r="S731" i="1"/>
  <c r="S527" i="1"/>
  <c r="S1831" i="1"/>
  <c r="S934" i="1"/>
  <c r="S1970" i="1"/>
  <c r="S986" i="1"/>
  <c r="S1816" i="1"/>
  <c r="S834" i="1"/>
  <c r="S2254" i="1"/>
  <c r="S1430" i="1"/>
  <c r="S1819" i="1"/>
  <c r="S2031" i="1"/>
  <c r="S2113" i="1"/>
  <c r="S1410" i="1"/>
  <c r="S1524" i="1"/>
  <c r="S1480" i="1"/>
  <c r="S2150" i="1"/>
  <c r="S750" i="1"/>
  <c r="S1705" i="1"/>
  <c r="S2394" i="1"/>
  <c r="S1476" i="1"/>
  <c r="S1270" i="1"/>
  <c r="S1394" i="1"/>
  <c r="S1357" i="1"/>
  <c r="S1696" i="1"/>
  <c r="S1654" i="1"/>
  <c r="S1083" i="1"/>
  <c r="S1059" i="1"/>
  <c r="S1633" i="1"/>
  <c r="S971" i="1"/>
  <c r="S2402" i="1"/>
  <c r="S541" i="1"/>
  <c r="S508" i="1"/>
  <c r="S1074" i="1"/>
  <c r="S1369" i="1"/>
  <c r="S2154" i="1"/>
  <c r="S2267" i="1"/>
  <c r="S2247" i="1"/>
  <c r="S1343" i="1"/>
  <c r="S927" i="1"/>
  <c r="S2417" i="1"/>
  <c r="S666" i="1"/>
  <c r="S1264" i="1"/>
  <c r="S1994" i="1"/>
  <c r="S2204" i="1"/>
  <c r="S2195" i="1"/>
  <c r="S2403" i="1"/>
  <c r="S2152" i="1"/>
  <c r="S1298" i="1"/>
  <c r="S2262" i="1"/>
  <c r="S1790" i="1"/>
  <c r="S2350" i="1"/>
  <c r="S978" i="1"/>
  <c r="S840" i="1"/>
  <c r="S1191" i="1"/>
  <c r="S699" i="1"/>
  <c r="S1676" i="1"/>
  <c r="S900" i="1"/>
  <c r="S1300" i="1"/>
  <c r="S2166" i="1"/>
  <c r="S2135" i="1"/>
  <c r="S1595" i="1"/>
  <c r="S577" i="1"/>
  <c r="S663" i="1"/>
  <c r="S636" i="1"/>
  <c r="S1899" i="1"/>
  <c r="S1002" i="1"/>
  <c r="S2039" i="1"/>
  <c r="S1056" i="1"/>
  <c r="S1885" i="1"/>
  <c r="S903" i="1"/>
  <c r="S2379" i="1"/>
  <c r="S1888" i="1"/>
  <c r="S1842" i="1"/>
  <c r="S1172" i="1"/>
  <c r="S1408" i="1"/>
  <c r="S1860" i="1"/>
  <c r="S782" i="1"/>
  <c r="S796" i="1"/>
  <c r="S551" i="1"/>
  <c r="S2432" i="1"/>
  <c r="S818" i="1"/>
  <c r="S1367" i="1"/>
  <c r="S2325" i="1"/>
  <c r="S1532" i="1"/>
  <c r="S1260" i="1"/>
  <c r="S779" i="1"/>
  <c r="S1815" i="1"/>
  <c r="S1039" i="1"/>
  <c r="S2144" i="1"/>
  <c r="S1370" i="1"/>
  <c r="S2278" i="1"/>
  <c r="S1539" i="1"/>
  <c r="S1663" i="1"/>
  <c r="S1407" i="1"/>
  <c r="S722" i="1"/>
  <c r="S1969" i="1"/>
  <c r="S1141" i="1"/>
  <c r="S2108" i="1"/>
  <c r="S1126" i="1"/>
  <c r="S1955" i="1"/>
  <c r="S972" i="1"/>
  <c r="S1375" i="1"/>
  <c r="S512" i="1"/>
  <c r="S760" i="1"/>
  <c r="S2041" i="1"/>
  <c r="S1760" i="1"/>
  <c r="S1774" i="1"/>
  <c r="S650" i="1"/>
  <c r="S651" i="1"/>
  <c r="S2143" i="1"/>
  <c r="S1436" i="1"/>
  <c r="S2386" i="1"/>
  <c r="S620" i="1"/>
  <c r="S1496" i="1"/>
  <c r="S1537" i="1"/>
  <c r="S847" i="1"/>
  <c r="S1884" i="1"/>
  <c r="S1246" i="1"/>
  <c r="S2214" i="1"/>
  <c r="S1583" i="1"/>
  <c r="S2412" i="1"/>
  <c r="S1732" i="1"/>
  <c r="S1575" i="1"/>
  <c r="S2404" i="1"/>
  <c r="S863" i="1"/>
  <c r="S2038" i="1"/>
  <c r="S1211" i="1"/>
  <c r="S2178" i="1"/>
  <c r="S1194" i="1"/>
  <c r="S2092" i="1"/>
  <c r="S1042" i="1"/>
  <c r="S1444" i="1"/>
  <c r="S746" i="1"/>
  <c r="S2027" i="1"/>
  <c r="S1851" i="1"/>
  <c r="S1058" i="1"/>
  <c r="S2389" i="1"/>
  <c r="S1237" i="1"/>
  <c r="S2110" i="1"/>
  <c r="S1572" i="1"/>
  <c r="S1198" i="1"/>
  <c r="S1830" i="1"/>
  <c r="S838" i="1"/>
  <c r="S2211" i="1"/>
  <c r="S1504" i="1"/>
  <c r="S444" i="1"/>
  <c r="S1652" i="1"/>
  <c r="S1606" i="1"/>
  <c r="S985" i="1"/>
  <c r="S1952" i="1"/>
  <c r="S1315" i="1"/>
  <c r="S2277" i="1"/>
  <c r="S1739" i="1"/>
  <c r="S623" i="1"/>
  <c r="S1802" i="1"/>
  <c r="S1736" i="1"/>
  <c r="S1220" i="1"/>
  <c r="S932" i="1"/>
  <c r="S2176" i="1"/>
  <c r="S1279" i="1"/>
  <c r="S2245" i="1"/>
  <c r="S1263" i="1"/>
  <c r="S2162" i="1"/>
  <c r="S1111" i="1"/>
  <c r="S1600" i="1"/>
  <c r="S2095" i="1"/>
  <c r="S940" i="1"/>
  <c r="S1490" i="1"/>
  <c r="S626" i="1"/>
  <c r="S2032" i="1"/>
  <c r="S2185" i="1"/>
  <c r="S2149" i="1"/>
  <c r="S954" i="1"/>
  <c r="S2356" i="1"/>
  <c r="S2329" i="1"/>
  <c r="S615" i="1"/>
  <c r="S1307" i="1"/>
  <c r="S990" i="1"/>
  <c r="S1502" i="1"/>
  <c r="S1030" i="1"/>
  <c r="S1006" i="1"/>
  <c r="S2337" i="1"/>
  <c r="S754" i="1"/>
  <c r="S2339" i="1"/>
  <c r="S1574" i="1"/>
  <c r="S539" i="1"/>
  <c r="S1561" i="1"/>
  <c r="S1576" i="1"/>
  <c r="S2019" i="1"/>
  <c r="S1675" i="1"/>
  <c r="S1055" i="1"/>
  <c r="S2091" i="1"/>
  <c r="S1384" i="1"/>
  <c r="S2340" i="1"/>
  <c r="S807" i="1"/>
  <c r="S1871" i="1"/>
  <c r="S1288" i="1"/>
  <c r="S1000" i="1"/>
  <c r="S2243" i="1"/>
  <c r="S1347" i="1"/>
  <c r="S2307" i="1"/>
  <c r="S1332" i="1"/>
  <c r="S2293" i="1"/>
  <c r="S1179" i="1"/>
  <c r="S871" i="1"/>
  <c r="S2164" i="1"/>
  <c r="S942" i="1"/>
  <c r="S619" i="1"/>
  <c r="S1674" i="1"/>
  <c r="S1702" i="1"/>
  <c r="S2124" i="1"/>
  <c r="S1148" i="1"/>
  <c r="S1167" i="1"/>
  <c r="S823" i="1"/>
  <c r="S1943" i="1"/>
  <c r="S565" i="1"/>
  <c r="S1644" i="1"/>
  <c r="S727" i="1"/>
  <c r="S2199" i="1"/>
  <c r="S1962" i="1"/>
  <c r="S1646" i="1"/>
  <c r="S1439" i="1"/>
  <c r="S2089" i="1"/>
  <c r="S1813" i="1"/>
  <c r="S1124" i="1"/>
  <c r="S2161" i="1"/>
  <c r="S1453" i="1"/>
  <c r="S2401" i="1"/>
  <c r="S975" i="1"/>
  <c r="S1940" i="1"/>
  <c r="S1442" i="1"/>
  <c r="S1525" i="1"/>
  <c r="S908" i="1"/>
  <c r="S1140" i="1"/>
  <c r="S2368" i="1"/>
  <c r="S1417" i="1"/>
  <c r="S2370" i="1"/>
  <c r="S1402" i="1"/>
  <c r="S2355" i="1"/>
  <c r="S1318" i="1"/>
  <c r="S1911" i="1"/>
  <c r="S1040" i="1"/>
  <c r="S1112" i="1"/>
  <c r="S1698" i="1"/>
  <c r="S856" i="1"/>
  <c r="S2171" i="1"/>
  <c r="S2422" i="1"/>
  <c r="S1446" i="1"/>
  <c r="S709" i="1"/>
  <c r="S668" i="1"/>
  <c r="S751" i="1"/>
  <c r="S1368" i="1"/>
  <c r="S454" i="1"/>
  <c r="S2439" i="1"/>
  <c r="S812" i="1"/>
  <c r="S1620" i="1"/>
  <c r="S2210" i="1"/>
  <c r="S1316" i="1"/>
  <c r="S1336" i="1"/>
  <c r="S1186" i="1"/>
  <c r="S745" i="1"/>
  <c r="S1712" i="1"/>
  <c r="S799" i="1"/>
  <c r="S2327" i="1"/>
  <c r="S1854" i="1"/>
  <c r="S2226" i="1"/>
  <c r="S1951" i="1"/>
  <c r="S1261" i="1"/>
  <c r="S2291" i="1"/>
  <c r="S1523" i="1"/>
  <c r="S452" i="1"/>
  <c r="S1143" i="1"/>
  <c r="S2008" i="1"/>
  <c r="S1610" i="1"/>
  <c r="S1514" i="1"/>
  <c r="S1078" i="1"/>
  <c r="S1967" i="1"/>
  <c r="S1208" i="1"/>
  <c r="S2427" i="1"/>
  <c r="S1556" i="1"/>
  <c r="S2428" i="1"/>
  <c r="S1471" i="1"/>
  <c r="S2415" i="1"/>
  <c r="S1387" i="1"/>
  <c r="S1980" i="1"/>
  <c r="S2059" i="1"/>
  <c r="S695" i="1"/>
  <c r="S899" i="1"/>
  <c r="S1690" i="1"/>
  <c r="S563" i="1"/>
  <c r="S1477" i="1"/>
  <c r="S1255" i="1"/>
  <c r="S814" i="1"/>
  <c r="S1850" i="1"/>
  <c r="S938" i="1"/>
  <c r="S1922" i="1"/>
  <c r="S611" i="1"/>
  <c r="S2020" i="1"/>
  <c r="S1331" i="1"/>
  <c r="S2354" i="1"/>
  <c r="S1591" i="1"/>
  <c r="S664" i="1"/>
  <c r="S1304" i="1"/>
  <c r="S2078" i="1"/>
  <c r="S1772" i="1"/>
  <c r="S1239" i="1"/>
  <c r="S2036" i="1"/>
  <c r="S1346" i="1"/>
  <c r="S534" i="1"/>
  <c r="S1624" i="1"/>
  <c r="S507" i="1"/>
  <c r="S481" i="1"/>
  <c r="S1012" i="1"/>
  <c r="S1443" i="1"/>
  <c r="S1836" i="1"/>
  <c r="S996" i="1"/>
  <c r="S855" i="1"/>
  <c r="S819" i="1"/>
  <c r="S991" i="1"/>
  <c r="S1945" i="1"/>
  <c r="S1044" i="1"/>
  <c r="S1014" i="1"/>
  <c r="S2301" i="1"/>
  <c r="S2302" i="1"/>
  <c r="S2421" i="1"/>
  <c r="S1599" i="1"/>
  <c r="S2316" i="1"/>
  <c r="S2388" i="1"/>
  <c r="S2409" i="1"/>
  <c r="S1837" i="1"/>
  <c r="S685" i="1"/>
  <c r="S867" i="1"/>
  <c r="S992" i="1"/>
  <c r="S2361" i="1"/>
  <c r="S1254" i="1"/>
  <c r="S790" i="1"/>
  <c r="S973" i="1"/>
  <c r="S1770" i="1"/>
  <c r="S2347" i="1"/>
  <c r="S692" i="1"/>
  <c r="S1499" i="1"/>
  <c r="S1120" i="1"/>
  <c r="S1038" i="1"/>
  <c r="S1759" i="1"/>
  <c r="S2127" i="1"/>
  <c r="S1647" i="1"/>
  <c r="S883" i="1"/>
  <c r="S1920" i="1"/>
  <c r="S1284" i="1"/>
  <c r="S2353" i="1"/>
  <c r="S1992" i="1"/>
  <c r="S944" i="1"/>
  <c r="S2413" i="1"/>
  <c r="S698" i="1"/>
  <c r="S1400" i="1"/>
  <c r="S479" i="1"/>
  <c r="S1660" i="1"/>
  <c r="S747" i="1"/>
  <c r="S1475" i="1"/>
  <c r="S2148" i="1"/>
  <c r="S1942" i="1"/>
  <c r="S1682" i="1"/>
  <c r="S2106" i="1"/>
  <c r="S1416" i="1"/>
  <c r="S637" i="1"/>
  <c r="S1763" i="1"/>
  <c r="S613" i="1"/>
  <c r="S1609" i="1"/>
  <c r="S595" i="1"/>
  <c r="S2233" i="1"/>
  <c r="S808" i="1"/>
  <c r="S1611" i="1"/>
  <c r="S1082" i="1"/>
  <c r="S2364" i="1"/>
  <c r="S1906" i="1"/>
  <c r="S1064" i="1"/>
  <c r="S1026" i="1"/>
  <c r="S987" i="1"/>
  <c r="S1489" i="1"/>
  <c r="S2114" i="1"/>
  <c r="S1213" i="1"/>
  <c r="S1183" i="1"/>
  <c r="S1549" i="1"/>
  <c r="S1423" i="1"/>
  <c r="S1632" i="1"/>
  <c r="S1983" i="1"/>
  <c r="S1835" i="1"/>
  <c r="S1189" i="1"/>
  <c r="S1988" i="1"/>
  <c r="S1897" i="1"/>
  <c r="S1808" i="1"/>
  <c r="S1021" i="1"/>
  <c r="S1990" i="1"/>
  <c r="S1352" i="1"/>
  <c r="S1566" i="1"/>
  <c r="S2062" i="1"/>
  <c r="S1114" i="1"/>
  <c r="S846" i="1"/>
  <c r="S1470" i="1"/>
  <c r="S592" i="1"/>
  <c r="S1799" i="1"/>
  <c r="S886" i="1"/>
  <c r="S2342" i="1"/>
  <c r="S1635" i="1"/>
  <c r="S493" i="1"/>
  <c r="S2103" i="1"/>
  <c r="S2311" i="1"/>
  <c r="S2050" i="1"/>
  <c r="S2242" i="1"/>
  <c r="S1554" i="1"/>
  <c r="S723" i="1"/>
  <c r="S1832" i="1"/>
  <c r="S780" i="1"/>
  <c r="S1678" i="1"/>
  <c r="S684" i="1"/>
  <c r="S2295" i="1"/>
  <c r="S1681" i="1"/>
  <c r="S1931" i="1"/>
  <c r="S1975" i="1"/>
  <c r="S1202" i="1"/>
  <c r="S1187" i="1"/>
  <c r="S1150" i="1"/>
  <c r="S1820" i="1"/>
  <c r="S2255" i="1"/>
  <c r="S1374" i="1"/>
  <c r="S1351" i="1"/>
  <c r="S1427" i="1"/>
  <c r="S445" i="1"/>
  <c r="S1063" i="1"/>
  <c r="S1027" i="1"/>
  <c r="S1359" i="1"/>
  <c r="S1322" i="1"/>
  <c r="S752" i="1"/>
  <c r="S726" i="1"/>
  <c r="S841" i="1"/>
  <c r="S2390" i="1"/>
  <c r="S455" i="1"/>
  <c r="S1938" i="1"/>
  <c r="S1768" i="1"/>
  <c r="S2251" i="1"/>
  <c r="S738" i="1"/>
  <c r="S1031" i="1"/>
  <c r="S1662" i="1"/>
  <c r="S1789" i="1"/>
  <c r="S1927" i="1"/>
  <c r="S1923" i="1"/>
  <c r="S548" i="1"/>
  <c r="S1840" i="1"/>
  <c r="S714" i="1"/>
  <c r="S1596" i="1"/>
  <c r="S1355" i="1"/>
  <c r="S1184" i="1"/>
  <c r="S2200" i="1"/>
  <c r="S2034" i="1"/>
  <c r="S880" i="1"/>
  <c r="S1045" i="1"/>
  <c r="S1259" i="1"/>
  <c r="S2056" i="1"/>
  <c r="S1966" i="1"/>
  <c r="S1978" i="1"/>
  <c r="S1587" i="1"/>
  <c r="S1091" i="1"/>
  <c r="S2076" i="1"/>
  <c r="S2130" i="1"/>
  <c r="S2280" i="1"/>
  <c r="S984" i="1"/>
  <c r="S505" i="1"/>
  <c r="S1538" i="1"/>
  <c r="S682" i="1"/>
  <c r="S1868" i="1"/>
  <c r="S1163" i="1"/>
  <c r="S1907" i="1"/>
  <c r="S1804" i="1"/>
  <c r="S606" i="1"/>
  <c r="S2252" i="1"/>
  <c r="S2234" i="1"/>
  <c r="S1486" i="1"/>
  <c r="S494" i="1"/>
  <c r="S2304" i="1"/>
  <c r="S1762" i="1"/>
  <c r="S795" i="1"/>
  <c r="S1902" i="1"/>
  <c r="S848" i="1"/>
  <c r="S1747" i="1"/>
  <c r="S766" i="1"/>
  <c r="S1750" i="1"/>
  <c r="S1704" i="1"/>
  <c r="S2043" i="1"/>
  <c r="S1272" i="1"/>
  <c r="S1356" i="1"/>
  <c r="S1319" i="1"/>
  <c r="S1981" i="1"/>
  <c r="S519" i="1"/>
  <c r="S1544" i="1"/>
  <c r="S1513" i="1"/>
  <c r="S2360" i="1"/>
  <c r="S884" i="1"/>
  <c r="S1232" i="1"/>
  <c r="S1196" i="1"/>
  <c r="S1528" i="1"/>
  <c r="S1491" i="1"/>
  <c r="S923" i="1"/>
  <c r="S890" i="1"/>
  <c r="S1250" i="1"/>
  <c r="S1510" i="1"/>
  <c r="S2168" i="1"/>
  <c r="S2377" i="1"/>
  <c r="S906" i="1"/>
  <c r="S1200" i="1"/>
  <c r="S1823" i="1"/>
  <c r="S1959" i="1"/>
  <c r="S2096" i="1"/>
  <c r="S2298" i="1"/>
  <c r="S1542" i="1"/>
  <c r="S1754" i="1"/>
  <c r="S1592" i="1"/>
  <c r="S1230" i="1"/>
  <c r="S2082" i="1"/>
  <c r="S1631" i="1"/>
  <c r="S1630" i="1"/>
  <c r="S1686" i="1"/>
  <c r="S2405" i="1"/>
  <c r="S2434" i="1"/>
  <c r="S2341" i="1"/>
  <c r="S1333" i="1"/>
  <c r="S889" i="1"/>
  <c r="S2269" i="1"/>
  <c r="S1527" i="1"/>
  <c r="S2426" i="1"/>
  <c r="S538" i="1"/>
  <c r="S1719" i="1"/>
  <c r="S2265" i="1"/>
  <c r="S2221" i="1"/>
  <c r="S1861" i="1"/>
  <c r="S1129" i="1"/>
  <c r="S1765" i="1"/>
  <c r="S1909" i="1"/>
  <c r="S566" i="1"/>
  <c r="S1875" i="1"/>
  <c r="S1458" i="1"/>
  <c r="S2334" i="1"/>
  <c r="S1801" i="1"/>
  <c r="S1919" i="1"/>
  <c r="S1764" i="1"/>
  <c r="S1767" i="1"/>
  <c r="S1855" i="1"/>
  <c r="S580" i="1"/>
  <c r="S853" i="1"/>
  <c r="S1718" i="1"/>
  <c r="S1299" i="1"/>
  <c r="S1386" i="1"/>
  <c r="S1688" i="1"/>
  <c r="S642" i="1"/>
  <c r="S1251" i="1"/>
  <c r="S1890" i="1"/>
  <c r="S1645" i="1"/>
  <c r="S1131" i="1"/>
  <c r="S1110" i="1"/>
  <c r="S511" i="1"/>
  <c r="S2029" i="1"/>
  <c r="S1290" i="1"/>
  <c r="S466" i="1"/>
  <c r="S976" i="1"/>
  <c r="S1043" i="1"/>
  <c r="S2250" i="1"/>
  <c r="S1218" i="1"/>
  <c r="S667" i="1"/>
  <c r="S854" i="1"/>
  <c r="S2248" i="1"/>
  <c r="S2017" i="1"/>
  <c r="S1115" i="1"/>
  <c r="S2128" i="1"/>
  <c r="S2186" i="1"/>
  <c r="S1683" i="1"/>
  <c r="S839" i="1"/>
  <c r="S1856" i="1"/>
  <c r="S824" i="1"/>
  <c r="S1419" i="1"/>
  <c r="S2051" i="1"/>
  <c r="S2099" i="1"/>
  <c r="S1271" i="1"/>
  <c r="S1236" i="1"/>
  <c r="S2190" i="1"/>
  <c r="S1459" i="1"/>
  <c r="S1340" i="1"/>
  <c r="S1921" i="1"/>
  <c r="S1273" i="1"/>
  <c r="S2312" i="1"/>
  <c r="S2314" i="1"/>
  <c r="S1615" i="1"/>
  <c r="S1844" i="1"/>
  <c r="S1146" i="1"/>
  <c r="S2363" i="1"/>
  <c r="S2086" i="1"/>
  <c r="S2024" i="1"/>
  <c r="S1160" i="1"/>
  <c r="S1582" i="1"/>
  <c r="S2215" i="1"/>
  <c r="S2219" i="1"/>
  <c r="S1895" i="1"/>
  <c r="S1441" i="1"/>
  <c r="S1405" i="1"/>
  <c r="S2317" i="1"/>
  <c r="S1628" i="1"/>
  <c r="S1748" i="1"/>
  <c r="S1753" i="1"/>
  <c r="S1009" i="1"/>
  <c r="S522" i="1"/>
  <c r="S627" i="1"/>
  <c r="S911" i="1"/>
  <c r="S2012" i="1"/>
  <c r="S1547" i="1"/>
  <c r="S1506" i="1"/>
  <c r="S755" i="1"/>
  <c r="S1562" i="1"/>
  <c r="S1822" i="1"/>
  <c r="S1751" i="1"/>
  <c r="S1023" i="1"/>
  <c r="S523" i="1"/>
  <c r="S1602" i="1"/>
  <c r="S1567" i="1"/>
  <c r="S644" i="1"/>
  <c r="S2391" i="1"/>
  <c r="S2436" i="1"/>
  <c r="S2137" i="1"/>
  <c r="S1926" i="1"/>
  <c r="S788" i="1"/>
  <c r="S1648" i="1"/>
  <c r="S1079" i="1"/>
  <c r="S2180" i="1"/>
  <c r="S1956" i="1"/>
  <c r="S2365" i="1"/>
  <c r="S1731" i="1"/>
  <c r="S2315" i="1"/>
  <c r="S2287" i="1"/>
  <c r="S1912" i="1"/>
  <c r="S2440" i="1"/>
  <c r="S2239" i="1"/>
  <c r="S1424" i="1"/>
  <c r="S1376" i="1"/>
  <c r="S2100" i="1"/>
  <c r="S1904" i="1"/>
  <c r="S995" i="1"/>
  <c r="S552" i="1"/>
  <c r="S2437" i="1"/>
  <c r="S1010" i="1"/>
  <c r="S926" i="1"/>
  <c r="S1818" i="1"/>
  <c r="S2232" i="1"/>
  <c r="S1287" i="1"/>
  <c r="S1892" i="1"/>
  <c r="S2406" i="1"/>
  <c r="S2080" i="1"/>
  <c r="S2376" i="1"/>
  <c r="S1826" i="1"/>
  <c r="S997" i="1"/>
  <c r="S735" i="1"/>
  <c r="S2065" i="1"/>
  <c r="S1164" i="1"/>
  <c r="S768" i="1"/>
  <c r="S1755" i="1"/>
  <c r="S1979" i="1"/>
  <c r="S462" i="1"/>
  <c r="S2420" i="1"/>
  <c r="S2343" i="1"/>
  <c r="S1092" i="1"/>
  <c r="S2063" i="1"/>
  <c r="S1028" i="1"/>
  <c r="S594" i="1"/>
  <c r="S2235" i="1"/>
  <c r="S710" i="1"/>
  <c r="S1388" i="1"/>
  <c r="S1511" i="1"/>
  <c r="S1067" i="1"/>
  <c r="S2348" i="1"/>
  <c r="S2294" i="1"/>
  <c r="S937" i="1"/>
  <c r="S1463" i="1"/>
  <c r="S1667" i="1"/>
  <c r="S1062" i="1"/>
  <c r="S803" i="1"/>
  <c r="S2299" i="1"/>
  <c r="S1178" i="1"/>
  <c r="S2172" i="1"/>
  <c r="S1957" i="1"/>
  <c r="S1839" i="1"/>
  <c r="S1894" i="1"/>
  <c r="S2284" i="1"/>
  <c r="S876" i="1"/>
  <c r="S1135" i="1"/>
  <c r="S2010" i="1"/>
  <c r="S2220" i="1"/>
  <c r="S1859" i="1"/>
  <c r="S786" i="1"/>
  <c r="S483" i="1"/>
  <c r="S711" i="1"/>
  <c r="S1791" i="1"/>
  <c r="S1412" i="1"/>
  <c r="S1235" i="1"/>
  <c r="S451" i="1"/>
  <c r="S2408" i="1"/>
  <c r="S1098" i="1"/>
  <c r="S1873" i="1"/>
  <c r="S1722" i="1"/>
  <c r="S958" i="1"/>
  <c r="S1580" i="1"/>
  <c r="S1216" i="1"/>
  <c r="S1963" i="1"/>
  <c r="S1874" i="1"/>
  <c r="S1878" i="1"/>
  <c r="S1671" i="1"/>
  <c r="S2028" i="1"/>
  <c r="S956" i="1"/>
  <c r="S1222" i="1"/>
  <c r="S2048" i="1"/>
  <c r="S1715" i="1"/>
  <c r="S2183" i="1"/>
  <c r="S2007" i="1"/>
  <c r="S1563" i="1"/>
  <c r="S870" i="1"/>
  <c r="S598" i="1"/>
  <c r="S1268" i="1"/>
  <c r="S1391" i="1"/>
  <c r="S1964" i="1"/>
  <c r="S1011" i="1"/>
  <c r="S2101" i="1"/>
  <c r="S639" i="1"/>
  <c r="S2042" i="1"/>
  <c r="S2079" i="1"/>
  <c r="S446" i="1"/>
  <c r="S2187" i="1"/>
  <c r="S1117" i="1"/>
  <c r="S1390" i="1"/>
  <c r="S1372" i="1"/>
  <c r="S804" i="1"/>
  <c r="S1717" i="1"/>
  <c r="S599" i="1"/>
  <c r="S1734" i="1"/>
  <c r="S1530" i="1"/>
  <c r="S798" i="1"/>
  <c r="S1429" i="1"/>
  <c r="S1130" i="1"/>
  <c r="S2300" i="1"/>
  <c r="S1081" i="1"/>
  <c r="S2330" i="1"/>
  <c r="S1999" i="1"/>
  <c r="S1422" i="1"/>
  <c r="S683" i="1"/>
  <c r="S2286" i="1"/>
  <c r="S2202" i="1"/>
  <c r="S925" i="1"/>
  <c r="S858" i="1"/>
  <c r="S1559" i="1"/>
  <c r="S1758" i="1"/>
  <c r="S1303" i="1"/>
  <c r="S851" i="1"/>
  <c r="S2064" i="1"/>
  <c r="S1700" i="1"/>
  <c r="S959" i="1"/>
  <c r="S1597" i="1"/>
  <c r="S1515" i="1"/>
  <c r="S540" i="1"/>
  <c r="S1472" i="1"/>
  <c r="S800" i="1"/>
  <c r="S815" i="1"/>
  <c r="AE1334" i="1"/>
  <c r="AE1612" i="1"/>
  <c r="AE750" i="1"/>
  <c r="AE2153" i="1"/>
  <c r="AE1346" i="1"/>
  <c r="AE566" i="1"/>
  <c r="AE1469" i="1"/>
  <c r="AG845" i="1"/>
  <c r="AE2308" i="1"/>
  <c r="AE772" i="1"/>
  <c r="AE2262" i="1"/>
  <c r="AG1192" i="1"/>
  <c r="AG1100" i="1"/>
  <c r="AG1494" i="1"/>
  <c r="AG1040" i="1"/>
  <c r="AE2240" i="1"/>
  <c r="AG1806" i="1"/>
  <c r="AG2034" i="1"/>
  <c r="AG1974" i="1"/>
  <c r="AG894" i="1"/>
  <c r="AE1190" i="1"/>
  <c r="AE662" i="1"/>
  <c r="AE1034" i="1"/>
  <c r="AE740" i="1"/>
  <c r="AE1686" i="1"/>
  <c r="AE1182" i="1"/>
  <c r="AE1757" i="1"/>
  <c r="AG1493" i="1"/>
  <c r="AE2092" i="1"/>
  <c r="AG1970" i="1"/>
  <c r="AG1532" i="1"/>
  <c r="AG1814" i="1"/>
  <c r="AG2190" i="1"/>
  <c r="AG1722" i="1"/>
  <c r="AG1316" i="1"/>
  <c r="AG1544" i="1"/>
  <c r="AG1574" i="1"/>
  <c r="AE1250" i="1"/>
  <c r="AE1046" i="1"/>
  <c r="AE1324" i="1"/>
  <c r="AE953" i="1"/>
  <c r="AE1636" i="1"/>
  <c r="AE2060" i="1"/>
  <c r="AG1709" i="1"/>
  <c r="AG2045" i="1"/>
  <c r="AE482" i="1"/>
  <c r="AG1016" i="1"/>
  <c r="AG929" i="1"/>
  <c r="AG1436" i="1"/>
  <c r="AG784" i="1"/>
  <c r="AG2186" i="1"/>
  <c r="AG1636" i="1"/>
  <c r="AG941" i="1"/>
  <c r="AE854" i="1"/>
  <c r="AG474" i="1"/>
  <c r="AG2261" i="1"/>
  <c r="AE1590" i="1"/>
  <c r="AE1526" i="1"/>
  <c r="AE2392" i="1"/>
  <c r="AE916" i="1"/>
  <c r="AG2297" i="1"/>
  <c r="AE1566" i="1"/>
  <c r="AE1759" i="1"/>
  <c r="AE1887" i="1"/>
  <c r="AE495" i="1"/>
  <c r="AE1393" i="1"/>
  <c r="AE2292" i="1"/>
  <c r="AG2423" i="1"/>
  <c r="AE2336" i="1"/>
  <c r="AG1568" i="1"/>
  <c r="AG1010" i="1"/>
  <c r="AE1471" i="1"/>
  <c r="AE2079" i="1"/>
  <c r="AG1681" i="1"/>
  <c r="AG1064" i="1"/>
  <c r="AE1154" i="1"/>
  <c r="AG1108" i="1"/>
  <c r="AG1567" i="1"/>
  <c r="AG655" i="1"/>
  <c r="AG1647" i="1"/>
  <c r="AG687" i="1"/>
  <c r="AE1585" i="1"/>
  <c r="AG1640" i="1"/>
  <c r="AE734" i="1"/>
  <c r="AE963" i="1"/>
  <c r="AE1477" i="1"/>
  <c r="AE2296" i="1"/>
  <c r="AG810" i="1"/>
  <c r="AE617" i="1"/>
  <c r="AG931" i="1"/>
  <c r="AE1299" i="1"/>
  <c r="AG716" i="1"/>
  <c r="AE724" i="1"/>
  <c r="AG1886" i="1"/>
  <c r="AG1603" i="1"/>
  <c r="AG643" i="1"/>
  <c r="AG1251" i="1"/>
  <c r="AG2245" i="1"/>
  <c r="AG1492" i="1"/>
  <c r="AE2407" i="1"/>
  <c r="AE2391" i="1"/>
  <c r="AE2089" i="1"/>
  <c r="AE1552" i="1"/>
  <c r="AE702" i="1"/>
  <c r="AG1014" i="1"/>
  <c r="AE1745" i="1"/>
  <c r="AE1972" i="1"/>
  <c r="AG1591" i="1"/>
  <c r="AG2103" i="1"/>
  <c r="AG2377" i="1"/>
  <c r="AG649" i="1"/>
  <c r="AG1020" i="1"/>
  <c r="AG1343" i="1"/>
  <c r="AE1792" i="1"/>
  <c r="AE2251" i="1"/>
  <c r="AG987" i="1"/>
  <c r="AG2147" i="1"/>
  <c r="AE838" i="1"/>
  <c r="AE1627" i="1"/>
  <c r="AG1416" i="1"/>
  <c r="AG958" i="1"/>
  <c r="AG1509" i="1"/>
  <c r="AE2387" i="1"/>
  <c r="AE2169" i="1"/>
  <c r="AG560" i="1"/>
  <c r="AE1212" i="1"/>
  <c r="AE1689" i="1"/>
  <c r="AE1871" i="1"/>
  <c r="AG442" i="1"/>
  <c r="AG2107" i="1"/>
  <c r="AE2219" i="1"/>
  <c r="AE874" i="1"/>
  <c r="AG2196" i="1"/>
  <c r="AE766" i="1"/>
  <c r="AG1165" i="1"/>
  <c r="AE939" i="1"/>
  <c r="AE2051" i="1"/>
  <c r="AE1713" i="1"/>
  <c r="S1203" i="1"/>
  <c r="AG1243" i="1"/>
  <c r="AE696" i="1"/>
  <c r="AE502" i="1"/>
  <c r="AE2327" i="1"/>
  <c r="AE2230" i="1"/>
  <c r="AE2110" i="1"/>
  <c r="AE2002" i="1"/>
  <c r="AE1882" i="1"/>
  <c r="AE1786" i="1"/>
  <c r="AE1006" i="1"/>
  <c r="AE2314" i="1"/>
  <c r="AE2122" i="1"/>
  <c r="AE1918" i="1"/>
  <c r="AE1726" i="1"/>
  <c r="AE1054" i="1"/>
  <c r="AE789" i="1"/>
  <c r="S2151" i="1"/>
  <c r="AE1880" i="1"/>
  <c r="AE1217" i="1"/>
  <c r="AE1494" i="1"/>
  <c r="AE2333" i="1"/>
  <c r="AE2036" i="1"/>
  <c r="AE1229" i="1"/>
  <c r="AE894" i="1"/>
  <c r="AE1037" i="1"/>
  <c r="AG728" i="1"/>
  <c r="AE1124" i="1"/>
  <c r="AE1733" i="1"/>
  <c r="AE1973" i="1"/>
  <c r="AG962" i="1"/>
  <c r="AG988" i="1"/>
  <c r="AG1382" i="1"/>
  <c r="AG869" i="1"/>
  <c r="AG2128" i="1"/>
  <c r="AG1577" i="1"/>
  <c r="AG1922" i="1"/>
  <c r="AG1830" i="1"/>
  <c r="AE2429" i="1"/>
  <c r="AE1073" i="1"/>
  <c r="AE545" i="1"/>
  <c r="AE917" i="1"/>
  <c r="AE510" i="1"/>
  <c r="AE1574" i="1"/>
  <c r="AE836" i="1"/>
  <c r="AE2273" i="1"/>
  <c r="AE1264" i="1"/>
  <c r="AE1110" i="1"/>
  <c r="AG1624" i="1"/>
  <c r="AG1302" i="1"/>
  <c r="AG1468" i="1"/>
  <c r="AG1902" i="1"/>
  <c r="AG1376" i="1"/>
  <c r="AG1204" i="1"/>
  <c r="AG1314" i="1"/>
  <c r="AG1340" i="1"/>
  <c r="AE1133" i="1"/>
  <c r="AE929" i="1"/>
  <c r="AE1094" i="1"/>
  <c r="AE1208" i="1"/>
  <c r="AE1406" i="1"/>
  <c r="AE1660" i="1"/>
  <c r="AG1480" i="1"/>
  <c r="AE2069" i="1"/>
  <c r="AG1097" i="1"/>
  <c r="AG786" i="1"/>
  <c r="AG812" i="1"/>
  <c r="AG1324" i="1"/>
  <c r="AG522" i="1"/>
  <c r="AG1952" i="1"/>
  <c r="AG1406" i="1"/>
  <c r="AG824" i="1"/>
  <c r="AG737" i="1"/>
  <c r="AG1674" i="1"/>
  <c r="AE496" i="1"/>
  <c r="AE1361" i="1"/>
  <c r="AE1409" i="1"/>
  <c r="AE1064" i="1"/>
  <c r="AE452" i="1"/>
  <c r="AG2216" i="1"/>
  <c r="AE1337" i="1"/>
  <c r="AE1183" i="1"/>
  <c r="AE1839" i="1"/>
  <c r="AE447" i="1"/>
  <c r="AG1345" i="1"/>
  <c r="AE2244" i="1"/>
  <c r="AE2183" i="1"/>
  <c r="AG2165" i="1"/>
  <c r="AG762" i="1"/>
  <c r="AG664" i="1"/>
  <c r="AG1423" i="1"/>
  <c r="AE1647" i="1"/>
  <c r="AE1633" i="1"/>
  <c r="AG2272" i="1"/>
  <c r="AE632" i="1"/>
  <c r="AG990" i="1"/>
  <c r="AG1519" i="1"/>
  <c r="AE607" i="1"/>
  <c r="AG1599" i="1"/>
  <c r="AG591" i="1"/>
  <c r="AG1205" i="1"/>
  <c r="AG1410" i="1"/>
  <c r="AE2419" i="1"/>
  <c r="AE579" i="1"/>
  <c r="AE1429" i="1"/>
  <c r="AG2178" i="1"/>
  <c r="AG2420" i="1"/>
  <c r="AG2419" i="1"/>
  <c r="AE835" i="1"/>
  <c r="AE1251" i="1"/>
  <c r="AG604" i="1"/>
  <c r="AE1928" i="1"/>
  <c r="AG1769" i="1"/>
  <c r="AG1507" i="1"/>
  <c r="AG595" i="1"/>
  <c r="AG1203" i="1"/>
  <c r="AG2197" i="1"/>
  <c r="AG1145" i="1"/>
  <c r="AE2215" i="1"/>
  <c r="AE2199" i="1"/>
  <c r="AE2041" i="1"/>
  <c r="AG2204" i="1"/>
  <c r="AG2215" i="1"/>
  <c r="AE902" i="1"/>
  <c r="AE1628" i="1"/>
  <c r="AG1396" i="1"/>
  <c r="AE1495" i="1"/>
  <c r="AG2007" i="1"/>
  <c r="AG2329" i="1"/>
  <c r="AG2364" i="1"/>
  <c r="AG924" i="1"/>
  <c r="AG1295" i="1"/>
  <c r="AG1816" i="1"/>
  <c r="AG2203" i="1"/>
  <c r="AG651" i="1"/>
  <c r="AG2039" i="1"/>
  <c r="AE2277" i="1"/>
  <c r="AE1579" i="1"/>
  <c r="AG1176" i="1"/>
  <c r="AG898" i="1"/>
  <c r="AG1461" i="1"/>
  <c r="AG1835" i="1"/>
  <c r="AE2121" i="1"/>
  <c r="AG2011" i="1"/>
  <c r="AE1056" i="1"/>
  <c r="AE2406" i="1"/>
  <c r="AG1823" i="1"/>
  <c r="AG2362" i="1"/>
  <c r="AG619" i="1"/>
  <c r="AE2171" i="1"/>
  <c r="AE2109" i="1"/>
  <c r="AG2148" i="1"/>
  <c r="AE574" i="1"/>
  <c r="AG2040" i="1"/>
  <c r="AG2029" i="1"/>
  <c r="AG1763" i="1"/>
  <c r="AE1617" i="1"/>
  <c r="AG2139" i="1"/>
  <c r="AG2411" i="1"/>
  <c r="AE454" i="1"/>
  <c r="S2382" i="1"/>
  <c r="AE1538" i="1"/>
  <c r="AE988" i="1"/>
  <c r="AE1382" i="1"/>
  <c r="AE1442" i="1"/>
  <c r="AE1924" i="1"/>
  <c r="AE770" i="1"/>
  <c r="AE2144" i="1"/>
  <c r="AE690" i="1"/>
  <c r="AE2252" i="1"/>
  <c r="AE1901" i="1"/>
  <c r="AG2264" i="1"/>
  <c r="AG1936" i="1"/>
  <c r="AE845" i="1"/>
  <c r="AG870" i="1"/>
  <c r="AG1265" i="1"/>
  <c r="AG2046" i="1"/>
  <c r="AG1637" i="1"/>
  <c r="AG1460" i="1"/>
  <c r="AE1805" i="1"/>
  <c r="AG1601" i="1"/>
  <c r="AE1736" i="1"/>
  <c r="AE844" i="1"/>
  <c r="AE1589" i="1"/>
  <c r="AE800" i="1"/>
  <c r="AE1072" i="1"/>
  <c r="AE1340" i="1"/>
  <c r="AE2312" i="1"/>
  <c r="AE1697" i="1"/>
  <c r="AG656" i="1"/>
  <c r="AG881" i="1"/>
  <c r="AG1394" i="1"/>
  <c r="AG1190" i="1"/>
  <c r="AG1350" i="1"/>
  <c r="AG1326" i="1"/>
  <c r="AG1264" i="1"/>
  <c r="AG1086" i="1"/>
  <c r="AG1202" i="1"/>
  <c r="AG1228" i="1"/>
  <c r="AE1016" i="1"/>
  <c r="AE700" i="1"/>
  <c r="AE977" i="1"/>
  <c r="AE578" i="1"/>
  <c r="AE1289" i="1"/>
  <c r="AE1430" i="1"/>
  <c r="AG1250" i="1"/>
  <c r="AG629" i="1"/>
  <c r="AG854" i="1"/>
  <c r="AG674" i="1"/>
  <c r="AG700" i="1"/>
  <c r="AG1206" i="1"/>
  <c r="AG2132" i="1"/>
  <c r="AG1696" i="1"/>
  <c r="AG1289" i="1"/>
  <c r="AG712" i="1"/>
  <c r="AG620" i="1"/>
  <c r="AG1472" i="1"/>
  <c r="AG2024" i="1"/>
  <c r="AE1244" i="1"/>
  <c r="AE1292" i="1"/>
  <c r="AE1664" i="1"/>
  <c r="AE1817" i="1"/>
  <c r="AG1698" i="1"/>
  <c r="AE761" i="1"/>
  <c r="AE1039" i="1"/>
  <c r="AE1743" i="1"/>
  <c r="AE2305" i="1"/>
  <c r="AG1249" i="1"/>
  <c r="AE2196" i="1"/>
  <c r="AE2039" i="1"/>
  <c r="AG2105" i="1"/>
  <c r="AG650" i="1"/>
  <c r="AE1456" i="1"/>
  <c r="AE1279" i="1"/>
  <c r="AE1599" i="1"/>
  <c r="AE1489" i="1"/>
  <c r="AG2042" i="1"/>
  <c r="AG1456" i="1"/>
  <c r="AG644" i="1"/>
  <c r="AE1423" i="1"/>
  <c r="AG559" i="1"/>
  <c r="AG1503" i="1"/>
  <c r="AG495" i="1"/>
  <c r="AG1088" i="1"/>
  <c r="AG632" i="1"/>
  <c r="AG2083" i="1"/>
  <c r="AE2437" i="1"/>
  <c r="AE1333" i="1"/>
  <c r="AG1832" i="1"/>
  <c r="AG1988" i="1"/>
  <c r="AG2323" i="1"/>
  <c r="AG2163" i="1"/>
  <c r="AE1203" i="1"/>
  <c r="AG896" i="1"/>
  <c r="AE1096" i="1"/>
  <c r="AG1540" i="1"/>
  <c r="AG1459" i="1"/>
  <c r="AG2403" i="1"/>
  <c r="AG1155" i="1"/>
  <c r="AG2053" i="1"/>
  <c r="AG1286" i="1"/>
  <c r="AE2119" i="1"/>
  <c r="AE1959" i="1"/>
  <c r="AE1993" i="1"/>
  <c r="AG1398" i="1"/>
  <c r="AG1447" i="1"/>
  <c r="AG785" i="1"/>
  <c r="AE1554" i="1"/>
  <c r="AG1278" i="1"/>
  <c r="AG1207" i="1"/>
  <c r="AG1911" i="1"/>
  <c r="AG2281" i="1"/>
  <c r="AG2220" i="1"/>
  <c r="AG876" i="1"/>
  <c r="AG1247" i="1"/>
  <c r="AG1496" i="1"/>
  <c r="AE1819" i="1"/>
  <c r="AE2125" i="1"/>
  <c r="AE1835" i="1"/>
  <c r="AG2037" i="1"/>
  <c r="AG475" i="1"/>
  <c r="AE1116" i="1"/>
  <c r="AG838" i="1"/>
  <c r="AG1413" i="1"/>
  <c r="AG1787" i="1"/>
  <c r="AE2073" i="1"/>
  <c r="AG2295" i="1"/>
  <c r="AG528" i="1"/>
  <c r="AG1803" i="1"/>
  <c r="AE1679" i="1"/>
  <c r="AG2218" i="1"/>
  <c r="AG571" i="1"/>
  <c r="AE2123" i="1"/>
  <c r="AE1629" i="1"/>
  <c r="AE2088" i="1"/>
  <c r="AG1918" i="1"/>
  <c r="AE1980" i="1"/>
  <c r="AE1165" i="1"/>
  <c r="AG1079" i="1"/>
  <c r="AE1569" i="1"/>
  <c r="S2014" i="1"/>
  <c r="AG1981" i="1"/>
  <c r="AG2315" i="1"/>
  <c r="AE1461" i="1"/>
  <c r="AE587" i="1"/>
  <c r="AE2150" i="1"/>
  <c r="AE1998" i="1"/>
  <c r="AE643" i="1"/>
  <c r="AE2355" i="1"/>
  <c r="AE973" i="1"/>
  <c r="AE829" i="1"/>
  <c r="AE685" i="1"/>
  <c r="AE960" i="1"/>
  <c r="AE816" i="1"/>
  <c r="AE672" i="1"/>
  <c r="AE600" i="1"/>
  <c r="AE528" i="1"/>
  <c r="AE2315" i="1"/>
  <c r="AE947" i="1"/>
  <c r="AE803" i="1"/>
  <c r="AE659" i="1"/>
  <c r="AE515" i="1"/>
  <c r="AE2326" i="1"/>
  <c r="AE2206" i="1"/>
  <c r="AE2086" i="1"/>
  <c r="AE1978" i="1"/>
  <c r="AE1870" i="1"/>
  <c r="AE1762" i="1"/>
  <c r="AE1150" i="1"/>
  <c r="AE2278" i="1"/>
  <c r="AE2098" i="1"/>
  <c r="AE1894" i="1"/>
  <c r="AE1162" i="1"/>
  <c r="S2207" i="1"/>
  <c r="S2046" i="1"/>
  <c r="AE1421" i="1"/>
  <c r="AE870" i="1"/>
  <c r="AE1265" i="1"/>
  <c r="AE920" i="1"/>
  <c r="AE1694" i="1"/>
  <c r="AE653" i="1"/>
  <c r="AE1568" i="1"/>
  <c r="AE546" i="1"/>
  <c r="AE2140" i="1"/>
  <c r="AG2240" i="1"/>
  <c r="AE2152" i="1"/>
  <c r="AG1562" i="1"/>
  <c r="AG616" i="1"/>
  <c r="AG758" i="1"/>
  <c r="AG1148" i="1"/>
  <c r="AG1673" i="1"/>
  <c r="AG1520" i="1"/>
  <c r="AG1348" i="1"/>
  <c r="AG1688" i="1"/>
  <c r="AG1484" i="1"/>
  <c r="AE1506" i="1"/>
  <c r="AE726" i="1"/>
  <c r="AE842" i="1"/>
  <c r="AE656" i="1"/>
  <c r="AE2237" i="1"/>
  <c r="AE1228" i="1"/>
  <c r="AE2200" i="1"/>
  <c r="AG1121" i="1"/>
  <c r="AE2356" i="1"/>
  <c r="AE534" i="1"/>
  <c r="AG1160" i="1"/>
  <c r="AG726" i="1"/>
  <c r="AG1238" i="1"/>
  <c r="AG1012" i="1"/>
  <c r="AG1146" i="1"/>
  <c r="AG857" i="1"/>
  <c r="AG856" i="1"/>
  <c r="AG1110" i="1"/>
  <c r="AE904" i="1"/>
  <c r="AE582" i="1"/>
  <c r="AE748" i="1"/>
  <c r="AE1696" i="1"/>
  <c r="AE830" i="1"/>
  <c r="AE1313" i="1"/>
  <c r="AE2428" i="1"/>
  <c r="AE2324" i="1"/>
  <c r="AE1157" i="1"/>
  <c r="AG557" i="1"/>
  <c r="AG582" i="1"/>
  <c r="AG977" i="1"/>
  <c r="AG1529" i="1"/>
  <c r="AG1349" i="1"/>
  <c r="AG942" i="1"/>
  <c r="AG594" i="1"/>
  <c r="AG508" i="1"/>
  <c r="AG2276" i="1"/>
  <c r="AE1448" i="1"/>
  <c r="AE1132" i="1"/>
  <c r="AE1062" i="1"/>
  <c r="AE1322" i="1"/>
  <c r="AE1602" i="1"/>
  <c r="AE1010" i="1"/>
  <c r="AE644" i="1"/>
  <c r="AE991" i="1"/>
  <c r="AE1695" i="1"/>
  <c r="AE2017" i="1"/>
  <c r="AG1201" i="1"/>
  <c r="AE2148" i="1"/>
  <c r="AE1943" i="1"/>
  <c r="AG2189" i="1"/>
  <c r="AG533" i="1"/>
  <c r="AE880" i="1"/>
  <c r="AE1231" i="1"/>
  <c r="AG1551" i="1"/>
  <c r="AG2054" i="1"/>
  <c r="AE1925" i="1"/>
  <c r="AG1312" i="1"/>
  <c r="AE2383" i="1"/>
  <c r="AG1375" i="1"/>
  <c r="AG511" i="1"/>
  <c r="AG1359" i="1"/>
  <c r="AG447" i="1"/>
  <c r="AG746" i="1"/>
  <c r="AE2381" i="1"/>
  <c r="AE1939" i="1"/>
  <c r="AE2293" i="1"/>
  <c r="AE1237" i="1"/>
  <c r="AG1602" i="1"/>
  <c r="AG1646" i="1"/>
  <c r="AE2083" i="1"/>
  <c r="AE2115" i="1"/>
  <c r="AE1107" i="1"/>
  <c r="AG1374" i="1"/>
  <c r="AE722" i="1"/>
  <c r="AG1076" i="1"/>
  <c r="AG1411" i="1"/>
  <c r="AG2307" i="1"/>
  <c r="AG1107" i="1"/>
  <c r="AG1909" i="1"/>
  <c r="AE1888" i="1"/>
  <c r="AE2071" i="1"/>
  <c r="AE1095" i="1"/>
  <c r="AE1945" i="1"/>
  <c r="AG1052" i="1"/>
  <c r="AE1399" i="1"/>
  <c r="AG2332" i="1"/>
  <c r="AE2405" i="1"/>
  <c r="AG1166" i="1"/>
  <c r="AG1063" i="1"/>
  <c r="AG1863" i="1"/>
  <c r="AG2233" i="1"/>
  <c r="AG2172" i="1"/>
  <c r="AG684" i="1"/>
  <c r="AG1199" i="1"/>
  <c r="AE866" i="1"/>
  <c r="AE1051" i="1"/>
  <c r="AG901" i="1"/>
  <c r="AE1787" i="1"/>
  <c r="AG1941" i="1"/>
  <c r="AE1467" i="1"/>
  <c r="AE1020" i="1"/>
  <c r="AG790" i="1"/>
  <c r="AG1269" i="1"/>
  <c r="AG1739" i="1"/>
  <c r="AE2025" i="1"/>
  <c r="AE1803" i="1"/>
  <c r="AG2435" i="1"/>
  <c r="AG1131" i="1"/>
  <c r="AE1631" i="1"/>
  <c r="AE2313" i="1"/>
  <c r="AG523" i="1"/>
  <c r="AG2075" i="1"/>
  <c r="AE1341" i="1"/>
  <c r="AG1992" i="1"/>
  <c r="AG2404" i="1"/>
  <c r="AG1836" i="1"/>
  <c r="AE913" i="1"/>
  <c r="AE827" i="1"/>
  <c r="AE1521" i="1"/>
  <c r="S769" i="1"/>
  <c r="AG1885" i="1"/>
  <c r="AE1955" i="1"/>
  <c r="AG561" i="1"/>
  <c r="S2268" i="1"/>
  <c r="AE1509" i="1"/>
  <c r="AE2202" i="1"/>
  <c r="AE1946" i="1"/>
  <c r="AE1758" i="1"/>
  <c r="AE2174" i="1"/>
  <c r="AE1134" i="1"/>
  <c r="AE2227" i="1"/>
  <c r="S2372" i="1"/>
  <c r="S2081" i="1"/>
  <c r="AE962" i="1"/>
  <c r="AE758" i="1"/>
  <c r="AE1148" i="1"/>
  <c r="AE2357" i="1"/>
  <c r="AE1348" i="1"/>
  <c r="AE494" i="1"/>
  <c r="AE992" i="1"/>
  <c r="AE2236" i="1"/>
  <c r="AE1793" i="1"/>
  <c r="AG1866" i="1"/>
  <c r="AG1576" i="1"/>
  <c r="AE1360" i="1"/>
  <c r="AG498" i="1"/>
  <c r="AG641" i="1"/>
  <c r="AG918" i="1"/>
  <c r="AG1124" i="1"/>
  <c r="AG1408" i="1"/>
  <c r="AG1230" i="1"/>
  <c r="AE1576" i="1"/>
  <c r="AG1254" i="1"/>
  <c r="AE1277" i="1"/>
  <c r="AE614" i="1"/>
  <c r="AE1614" i="1"/>
  <c r="AE458" i="1"/>
  <c r="AE1544" i="1"/>
  <c r="AE652" i="1"/>
  <c r="AG2082" i="1"/>
  <c r="AE1004" i="1"/>
  <c r="AE2238" i="1"/>
  <c r="AG906" i="1"/>
  <c r="AG614" i="1"/>
  <c r="AE1121" i="1"/>
  <c r="AG638" i="1"/>
  <c r="AG1034" i="1"/>
  <c r="AG740" i="1"/>
  <c r="AG738" i="1"/>
  <c r="AG998" i="1"/>
  <c r="AE786" i="1"/>
  <c r="AE2334" i="1"/>
  <c r="AE630" i="1"/>
  <c r="AE1578" i="1"/>
  <c r="AE596" i="1"/>
  <c r="AE1196" i="1"/>
  <c r="AG2081" i="1"/>
  <c r="AG2094" i="1"/>
  <c r="AG2402" i="1"/>
  <c r="AG2428" i="1"/>
  <c r="AG470" i="1"/>
  <c r="AG860" i="1"/>
  <c r="AG1300" i="1"/>
  <c r="AG1232" i="1"/>
  <c r="AG830" i="1"/>
  <c r="AG482" i="1"/>
  <c r="AG1588" i="1"/>
  <c r="AG1070" i="1"/>
  <c r="AE1218" i="1"/>
  <c r="AE1014" i="1"/>
  <c r="AE950" i="1"/>
  <c r="AE1205" i="1"/>
  <c r="AE1490" i="1"/>
  <c r="AG834" i="1"/>
  <c r="AE532" i="1"/>
  <c r="AE895" i="1"/>
  <c r="AE1167" i="1"/>
  <c r="AE1969" i="1"/>
  <c r="AE1153" i="1"/>
  <c r="AE2052" i="1"/>
  <c r="AE1799" i="1"/>
  <c r="AE1784" i="1"/>
  <c r="AE2080" i="1"/>
  <c r="AG2372" i="1"/>
  <c r="AE1135" i="1"/>
  <c r="AE1503" i="1"/>
  <c r="AE2165" i="1"/>
  <c r="AE602" i="1"/>
  <c r="AG1050" i="1"/>
  <c r="AG2335" i="1"/>
  <c r="AG1279" i="1"/>
  <c r="AG2415" i="1"/>
  <c r="AG1311" i="1"/>
  <c r="AG2401" i="1"/>
  <c r="AG2414" i="1"/>
  <c r="AE2432" i="1"/>
  <c r="AE1891" i="1"/>
  <c r="AE2245" i="1"/>
  <c r="AE1141" i="1"/>
  <c r="AG1490" i="1"/>
  <c r="AG1182" i="1"/>
  <c r="AE1651" i="1"/>
  <c r="AE2019" i="1"/>
  <c r="AE1059" i="1"/>
  <c r="AG2018" i="1"/>
  <c r="AG2381" i="1"/>
  <c r="AG617" i="1"/>
  <c r="AG1363" i="1"/>
  <c r="AG2019" i="1"/>
  <c r="AG1059" i="1"/>
  <c r="AG1765" i="1"/>
  <c r="AG1685" i="1"/>
  <c r="AE1975" i="1"/>
  <c r="AE951" i="1"/>
  <c r="AG1609" i="1"/>
  <c r="AE1216" i="1"/>
  <c r="AE1351" i="1"/>
  <c r="AG1756" i="1"/>
  <c r="AE1856" i="1"/>
  <c r="AG1049" i="1"/>
  <c r="AG1015" i="1"/>
  <c r="AG1623" i="1"/>
  <c r="AG2185" i="1"/>
  <c r="AG2076" i="1"/>
  <c r="AG540" i="1"/>
  <c r="AG1151" i="1"/>
  <c r="AG2406" i="1"/>
  <c r="AE955" i="1"/>
  <c r="AE457" i="1"/>
  <c r="AE1739" i="1"/>
  <c r="AE1845" i="1"/>
  <c r="AG2125" i="1"/>
  <c r="AE972" i="1"/>
  <c r="AG502" i="1"/>
  <c r="AG1221" i="1"/>
  <c r="AE1343" i="1"/>
  <c r="AE1833" i="1"/>
  <c r="AE1131" i="1"/>
  <c r="AE1583" i="1"/>
  <c r="AG1083" i="1"/>
  <c r="AG899" i="1"/>
  <c r="AG2217" i="1"/>
  <c r="AE1623" i="1"/>
  <c r="AE455" i="1"/>
  <c r="AE1293" i="1"/>
  <c r="AE1644" i="1"/>
  <c r="AG2286" i="1"/>
  <c r="AE1536" i="1"/>
  <c r="AE2184" i="1"/>
  <c r="AE731" i="1"/>
  <c r="AE1233" i="1"/>
  <c r="S2393" i="1"/>
  <c r="AG1741" i="1"/>
  <c r="AG1907" i="1"/>
  <c r="S707" i="1"/>
  <c r="S1887" i="1"/>
  <c r="S1976" i="1"/>
  <c r="AG1048" i="1"/>
  <c r="Q2291" i="1"/>
  <c r="Q779" i="1"/>
  <c r="Q2019" i="1"/>
  <c r="Q1820" i="1"/>
  <c r="Q915" i="1"/>
  <c r="Q1398" i="1"/>
  <c r="Q819" i="1"/>
  <c r="Q1652" i="1"/>
  <c r="Q1439" i="1"/>
  <c r="Q2127" i="1"/>
  <c r="Q1044" i="1"/>
  <c r="Q1790" i="1"/>
  <c r="Q799" i="1"/>
  <c r="Q1091" i="1"/>
  <c r="Q591" i="1"/>
  <c r="Q673" i="1"/>
  <c r="Q1422" i="1"/>
  <c r="Q1106" i="1"/>
  <c r="Q1971" i="1"/>
  <c r="Q2175" i="1"/>
  <c r="S1614" i="1"/>
  <c r="Q1153" i="1"/>
  <c r="S1428" i="1"/>
  <c r="S1735" i="1"/>
  <c r="Q2216" i="1"/>
  <c r="Q2006" i="1"/>
  <c r="Q2161" i="1"/>
  <c r="Q505" i="1"/>
  <c r="Q1812" i="1"/>
  <c r="Q1868" i="1"/>
  <c r="Q699" i="1"/>
  <c r="Q1328" i="1"/>
  <c r="Q2422" i="1"/>
  <c r="Q2356" i="1"/>
  <c r="Q1566" i="1"/>
  <c r="Q727" i="1"/>
  <c r="Q745" i="1"/>
  <c r="Q2275" i="1"/>
  <c r="Q1518" i="1"/>
  <c r="Q582" i="1"/>
  <c r="Q938" i="1"/>
  <c r="Q968" i="1"/>
  <c r="Q1834" i="1"/>
  <c r="Q1705" i="1"/>
  <c r="S2175" i="1"/>
  <c r="Q1614" i="1"/>
  <c r="S1623" i="1"/>
  <c r="Q1399" i="1"/>
  <c r="Q687" i="1"/>
  <c r="S2047" i="1"/>
  <c r="Q770" i="1"/>
  <c r="Q750" i="1"/>
  <c r="Q1410" i="1"/>
  <c r="Q539" i="1"/>
  <c r="Q2211" i="1"/>
  <c r="Q2210" i="1"/>
  <c r="Q1172" i="1"/>
  <c r="Q535" i="1"/>
  <c r="Q1011" i="1"/>
  <c r="Q760" i="1"/>
  <c r="Q1280" i="1"/>
  <c r="S624" i="1"/>
  <c r="Q1050" i="1"/>
  <c r="Q2072" i="1"/>
  <c r="Q583" i="1"/>
  <c r="Q478" i="1"/>
  <c r="Q2200" i="1"/>
  <c r="Q1850" i="1"/>
  <c r="Q680" i="1"/>
  <c r="Q843" i="1"/>
  <c r="Q1319" i="1"/>
  <c r="Q904" i="1"/>
  <c r="Q2139" i="1"/>
  <c r="S1788" i="1"/>
  <c r="S649" i="1"/>
  <c r="Q1182" i="1"/>
  <c r="Q1803" i="1"/>
  <c r="Q2281" i="1"/>
  <c r="Q607" i="1"/>
  <c r="S1460" i="1"/>
  <c r="AE768" i="1"/>
  <c r="AE741" i="1"/>
  <c r="AE2434" i="1"/>
  <c r="AE2048" i="1"/>
  <c r="AE504" i="1"/>
  <c r="AG2253" i="1"/>
  <c r="AE1895" i="1"/>
  <c r="AE514" i="1"/>
  <c r="AG2145" i="1"/>
  <c r="AE1504" i="1"/>
  <c r="AE1877" i="1"/>
  <c r="AG864" i="1"/>
  <c r="AG2131" i="1"/>
  <c r="AG2124" i="1"/>
  <c r="AE2309" i="1"/>
  <c r="AE846" i="1"/>
  <c r="AE1060" i="1"/>
  <c r="Q1058" i="1"/>
  <c r="Q2276" i="1"/>
  <c r="S1560" i="1"/>
  <c r="AE645" i="1"/>
  <c r="Q1158" i="1"/>
  <c r="Q2283" i="1"/>
  <c r="Q1504" i="1"/>
  <c r="Q2338" i="1"/>
  <c r="Q563" i="1"/>
  <c r="Q1460" i="1"/>
  <c r="Q1860" i="1"/>
  <c r="Q708" i="1"/>
  <c r="S1170" i="1"/>
  <c r="S2228" i="1"/>
  <c r="Q2352" i="1"/>
  <c r="S904" i="1"/>
  <c r="S2359" i="1"/>
  <c r="Q2158" i="1"/>
  <c r="Q2271" i="1"/>
  <c r="S1803" i="1"/>
  <c r="S1302" i="1"/>
  <c r="S2332" i="1"/>
  <c r="S955" i="1"/>
  <c r="AG1593" i="1"/>
  <c r="Q2059" i="1"/>
  <c r="Q1436" i="1"/>
  <c r="Q1727" i="1"/>
  <c r="S736" i="1"/>
  <c r="Q2124" i="1"/>
  <c r="Q2429" i="1"/>
  <c r="Q1249" i="1"/>
  <c r="S1669" i="1"/>
  <c r="Q868" i="1"/>
  <c r="Q970" i="1"/>
  <c r="Q1487" i="1"/>
  <c r="Q832" i="1"/>
  <c r="Q2359" i="1"/>
  <c r="S2158" i="1"/>
  <c r="Q464" i="1"/>
  <c r="Q1365" i="1"/>
  <c r="Q2305" i="1"/>
  <c r="Q1068" i="1"/>
  <c r="Q448" i="1"/>
  <c r="Q2260" i="1"/>
  <c r="Q765" i="1"/>
  <c r="Q1533" i="1"/>
  <c r="Q1469" i="1"/>
  <c r="Q2045" i="1"/>
  <c r="Q529" i="1"/>
  <c r="Q2237" i="1"/>
  <c r="Q1219" i="1"/>
  <c r="Q1339" i="1"/>
  <c r="Q1451" i="1"/>
  <c r="Q1433" i="1"/>
  <c r="Q2009" i="1"/>
  <c r="Q1060" i="1"/>
  <c r="Q789" i="1"/>
  <c r="Q461" i="1"/>
  <c r="Q1517" i="1"/>
  <c r="Q2093" i="1"/>
  <c r="Q2285" i="1"/>
  <c r="Q2013" i="1"/>
  <c r="Q1276" i="1"/>
  <c r="Q1958" i="1"/>
  <c r="Q1565" i="1"/>
  <c r="Q2141" i="1"/>
  <c r="Q453" i="1"/>
  <c r="Q1392" i="1"/>
  <c r="Q2016" i="1"/>
  <c r="Q801" i="1"/>
  <c r="Q1529" i="1"/>
  <c r="Q2105" i="1"/>
  <c r="Q1869" i="1"/>
  <c r="Q1613" i="1"/>
  <c r="Q730" i="1"/>
  <c r="Q1622" i="1"/>
  <c r="Q2074" i="1"/>
  <c r="Q849" i="1"/>
  <c r="Q653" i="1"/>
  <c r="Q1577" i="1"/>
  <c r="Q2297" i="1"/>
  <c r="Q1291" i="1"/>
  <c r="Q1233" i="1"/>
  <c r="Q797" i="1"/>
  <c r="Q2333" i="1"/>
  <c r="Q1680" i="1"/>
  <c r="Q1377" i="1"/>
  <c r="Q1133" i="1"/>
  <c r="Q1709" i="1"/>
  <c r="Q549" i="1"/>
  <c r="Q859" i="1"/>
  <c r="Q672" i="1"/>
  <c r="Q1553" i="1"/>
  <c r="Q1713" i="1"/>
  <c r="Q1229" i="1"/>
  <c r="Q693" i="1"/>
  <c r="Q1032" i="1"/>
  <c r="Q1149" i="1"/>
  <c r="Q893" i="1"/>
  <c r="Q691" i="1"/>
  <c r="Q2217" i="1"/>
  <c r="Q1694" i="1"/>
  <c r="Q2358" i="1"/>
  <c r="Q605" i="1"/>
  <c r="Q1245" i="1"/>
  <c r="Q501" i="1"/>
  <c r="Q979" i="1"/>
  <c r="Q1289" i="1"/>
  <c r="Q686" i="1"/>
  <c r="Q1810" i="1"/>
  <c r="Q2345" i="1"/>
  <c r="Q860" i="1"/>
  <c r="Q989" i="1"/>
  <c r="Q1949" i="1"/>
  <c r="Q1677" i="1"/>
  <c r="Q1104" i="1"/>
  <c r="Q1152" i="1"/>
  <c r="Q1337" i="1"/>
  <c r="Q1913" i="1"/>
  <c r="Q2266" i="1"/>
  <c r="Q1001" i="1"/>
  <c r="Q465" i="1"/>
  <c r="Q1977" i="1"/>
  <c r="Q928" i="1"/>
  <c r="Q545" i="1"/>
  <c r="Q2189" i="1"/>
  <c r="Q864" i="1"/>
  <c r="Q2057" i="1"/>
  <c r="Q1728" i="1"/>
  <c r="Q569" i="1"/>
  <c r="Q706" i="1"/>
  <c r="Q1017" i="1"/>
  <c r="Q830" i="1"/>
  <c r="Q1800" i="1"/>
  <c r="Q1594" i="1"/>
  <c r="Q1301" i="1"/>
  <c r="Q681" i="1"/>
  <c r="Q1090" i="1"/>
  <c r="Q701" i="1"/>
  <c r="Q2021" i="1"/>
  <c r="Q2165" i="1"/>
  <c r="Q1893" i="1"/>
  <c r="Q1077" i="1"/>
  <c r="Q564" i="1"/>
  <c r="Q650" i="1"/>
  <c r="Q1053" i="1"/>
  <c r="Q1917" i="1"/>
  <c r="Q1636" i="1"/>
  <c r="Q474" i="1"/>
  <c r="Q1684" i="1"/>
  <c r="Q1154" i="1"/>
  <c r="Q2425" i="1"/>
  <c r="Q1431" i="1"/>
  <c r="Q2194" i="1"/>
  <c r="Q778" i="1"/>
  <c r="Q2241" i="1"/>
  <c r="Q2431" i="1"/>
  <c r="Q720" i="1"/>
  <c r="Q2160" i="1"/>
  <c r="Q1759" i="1"/>
  <c r="Q1448" i="1"/>
  <c r="Q1551" i="1"/>
  <c r="Q2337" i="1"/>
  <c r="Q503" i="1"/>
  <c r="Q1310" i="1"/>
  <c r="Q2126" i="1"/>
  <c r="Q675" i="1"/>
  <c r="Q982" i="1"/>
  <c r="Q496" i="1"/>
  <c r="Q2382" i="1"/>
  <c r="Q1178" i="1"/>
  <c r="Q2312" i="1"/>
  <c r="Q470" i="1"/>
  <c r="Q2140" i="1"/>
  <c r="Q1036" i="1"/>
  <c r="Q2385" i="1"/>
  <c r="Q1707" i="1"/>
  <c r="Q966" i="1"/>
  <c r="Q2372" i="1"/>
  <c r="Q1544" i="1"/>
  <c r="Q580" i="1"/>
  <c r="Q1139" i="1"/>
  <c r="Q1626" i="1"/>
  <c r="Q814" i="1"/>
  <c r="Q640" i="1"/>
  <c r="Q2231" i="1"/>
  <c r="Q1240" i="1"/>
  <c r="Q1380" i="1"/>
  <c r="Q967" i="1"/>
  <c r="Q1383" i="1"/>
  <c r="Q883" i="1"/>
  <c r="Q444" i="1"/>
  <c r="Q978" i="1"/>
  <c r="Q627" i="1"/>
  <c r="Q1356" i="1"/>
  <c r="Q1880" i="1"/>
  <c r="Q847" i="1"/>
  <c r="Q1591" i="1"/>
  <c r="Q1583" i="1"/>
  <c r="Q2226" i="1"/>
  <c r="Q612" i="1"/>
  <c r="Q2022" i="1"/>
  <c r="Q1384" i="1"/>
  <c r="Q1300" i="1"/>
  <c r="Q1064" i="1"/>
  <c r="Q1073" i="1"/>
  <c r="Q933" i="1"/>
  <c r="Q645" i="1"/>
  <c r="Q574" i="1"/>
  <c r="Q657" i="1"/>
  <c r="Q2121" i="1"/>
  <c r="Q1786" i="1"/>
  <c r="Q617" i="1"/>
  <c r="Q2153" i="1"/>
  <c r="Q820" i="1"/>
  <c r="Q1065" i="1"/>
  <c r="Q946" i="1"/>
  <c r="Q1752" i="1"/>
  <c r="Q1651" i="1"/>
  <c r="Q1541" i="1"/>
  <c r="Q845" i="1"/>
  <c r="Q965" i="1"/>
  <c r="Q2069" i="1"/>
  <c r="Q2309" i="1"/>
  <c r="Q1989" i="1"/>
  <c r="Q1125" i="1"/>
  <c r="Q2087" i="1"/>
  <c r="Q1174" i="1"/>
  <c r="Q1321" i="1"/>
  <c r="Q1101" i="1"/>
  <c r="Q2109" i="1"/>
  <c r="Q1924" i="1"/>
  <c r="Q647" i="1"/>
  <c r="Q1742" i="1"/>
  <c r="Q654" i="1"/>
  <c r="Q2258" i="1"/>
  <c r="Q442" i="1"/>
  <c r="Q835" i="1"/>
  <c r="Q486" i="1"/>
  <c r="Q1123" i="1"/>
  <c r="Q2218" i="1"/>
  <c r="Q1966" i="1"/>
  <c r="Q1587" i="1"/>
  <c r="Q1620" i="1"/>
  <c r="Q560" i="1"/>
  <c r="Q1426" i="1"/>
  <c r="Q2184" i="1"/>
  <c r="Q504" i="1"/>
  <c r="Q1119" i="1"/>
  <c r="Q697" i="1"/>
  <c r="Q811" i="1"/>
  <c r="Q2330" i="1"/>
  <c r="Q1931" i="1"/>
  <c r="Q700" i="1"/>
  <c r="Q2253" i="1"/>
  <c r="Q1094" i="1"/>
  <c r="Q2335" i="1"/>
  <c r="Q1836" i="1"/>
  <c r="Q916" i="1"/>
  <c r="Q741" i="1"/>
  <c r="Q1085" i="1"/>
  <c r="Q705" i="1"/>
  <c r="Q556" i="1"/>
  <c r="Q1900" i="1"/>
  <c r="Q665" i="1"/>
  <c r="Q2201" i="1"/>
  <c r="Q2169" i="1"/>
  <c r="Q878" i="1"/>
  <c r="Q1113" i="1"/>
  <c r="Q1929" i="1"/>
  <c r="Q516" i="1"/>
  <c r="Q1781" i="1"/>
  <c r="Q1121" i="1"/>
  <c r="Q1037" i="1"/>
  <c r="Q1157" i="1"/>
  <c r="Q2213" i="1"/>
  <c r="Q2357" i="1"/>
  <c r="Q2085" i="1"/>
  <c r="Q1221" i="1"/>
  <c r="Q506" i="1"/>
  <c r="Q2224" i="1"/>
  <c r="Q1243" i="1"/>
  <c r="Q1879" i="1"/>
  <c r="Q911" i="1"/>
  <c r="Q1293" i="1"/>
  <c r="Q2157" i="1"/>
  <c r="Q1982" i="1"/>
  <c r="Q475" i="1"/>
  <c r="Q1972" i="1"/>
  <c r="Q2310" i="1"/>
  <c r="Q1928" i="1"/>
  <c r="Q892" i="1"/>
  <c r="Q543" i="1"/>
  <c r="Q1180" i="1"/>
  <c r="Q2270" i="1"/>
  <c r="Q2035" i="1"/>
  <c r="Q1657" i="1"/>
  <c r="Q1690" i="1"/>
  <c r="Q2389" i="1"/>
  <c r="Q733" i="1"/>
  <c r="Q1483" i="1"/>
  <c r="Q1414" i="1"/>
  <c r="Q2240" i="1"/>
  <c r="Q907" i="1"/>
  <c r="Q1188" i="1"/>
  <c r="Q793" i="1"/>
  <c r="Q949" i="1"/>
  <c r="Q1184" i="1"/>
  <c r="Q492" i="1"/>
  <c r="Q1638" i="1"/>
  <c r="Q1034" i="1"/>
  <c r="Q561" i="1"/>
  <c r="Q874" i="1"/>
  <c r="Q1267" i="1"/>
  <c r="Q1120" i="1"/>
  <c r="Q2142" i="1"/>
  <c r="Q1906" i="1"/>
  <c r="Q1197" i="1"/>
  <c r="Q1805" i="1"/>
  <c r="Q897" i="1"/>
  <c r="Q905" i="1"/>
  <c r="Q1118" i="1"/>
  <c r="Q526" i="1"/>
  <c r="Q2249" i="1"/>
  <c r="Q499" i="1"/>
  <c r="Q994" i="1"/>
  <c r="Q1161" i="1"/>
  <c r="Q2025" i="1"/>
  <c r="Q1349" i="1"/>
  <c r="Q1973" i="1"/>
  <c r="Q1075" i="1"/>
  <c r="Q1409" i="1"/>
  <c r="Q761" i="1"/>
  <c r="Q1205" i="1"/>
  <c r="Q2133" i="1"/>
  <c r="Q1269" i="1"/>
  <c r="Q630" i="1"/>
  <c r="Q2288" i="1"/>
  <c r="Q1489" i="1"/>
  <c r="Q2156" i="1"/>
  <c r="Q1079" i="1"/>
  <c r="Q1341" i="1"/>
  <c r="Q2205" i="1"/>
  <c r="Q532" i="1"/>
  <c r="Q2030" i="1"/>
  <c r="Q1603" i="1"/>
  <c r="Q1534" i="1"/>
  <c r="Q1998" i="1"/>
  <c r="Q950" i="1"/>
  <c r="Q2439" i="1"/>
  <c r="Q601" i="1"/>
  <c r="Q1296" i="1"/>
  <c r="Q2323" i="1"/>
  <c r="Q1150" i="1"/>
  <c r="Q619" i="1"/>
  <c r="Q1771" i="1"/>
  <c r="Q2122" i="1"/>
  <c r="Q1080" i="1"/>
  <c r="Q1258" i="1"/>
  <c r="Q1019" i="1"/>
  <c r="Q1592" i="1"/>
  <c r="Q495" i="1"/>
  <c r="Q1706" i="1"/>
  <c r="Q2384" i="1"/>
  <c r="Q609" i="1"/>
  <c r="Q988" i="1"/>
  <c r="Q2407" i="1"/>
  <c r="Q1324" i="1"/>
  <c r="Q2322" i="1"/>
  <c r="Q1975" i="1"/>
  <c r="Q945" i="1"/>
  <c r="Q1145" i="1"/>
  <c r="Q1234" i="1"/>
  <c r="Q635" i="1"/>
  <c r="Q809" i="1"/>
  <c r="Q1051" i="1"/>
  <c r="Q1209" i="1"/>
  <c r="Q1637" i="1"/>
  <c r="Q2208" i="1"/>
  <c r="Q485" i="1"/>
  <c r="Q1190" i="1"/>
  <c r="Q1457" i="1"/>
  <c r="Q1253" i="1"/>
  <c r="Q581" i="1"/>
  <c r="Q456" i="1"/>
  <c r="Q1509" i="1"/>
  <c r="Q844" i="1"/>
  <c r="Q791" i="1"/>
  <c r="Q1986" i="1"/>
  <c r="Q477" i="1"/>
  <c r="Q1389" i="1"/>
  <c r="Q484" i="1"/>
  <c r="Q2098" i="1"/>
  <c r="Q763" i="1"/>
  <c r="Q2088" i="1"/>
  <c r="Q1672" i="1"/>
  <c r="Q1069" i="1"/>
  <c r="Q553" i="1"/>
  <c r="Q2003" i="1"/>
  <c r="Q1882" i="1"/>
  <c r="Q1008" i="1"/>
  <c r="Q999" i="1"/>
  <c r="Q2004" i="1"/>
  <c r="Q1708" i="1"/>
  <c r="Q487" i="1"/>
  <c r="Q1468" i="1"/>
  <c r="Q2375" i="1"/>
  <c r="Q1666" i="1"/>
  <c r="Q676" i="1"/>
  <c r="Q1944" i="1"/>
  <c r="Q2191" i="1"/>
  <c r="Q1503" i="1"/>
  <c r="Q2344" i="1"/>
  <c r="Q1368" i="1"/>
  <c r="Q1482" i="1"/>
  <c r="Q1778" i="1"/>
  <c r="Q1994" i="1"/>
  <c r="Q696" i="1"/>
  <c r="Q1776" i="1"/>
  <c r="Q1041" i="1"/>
  <c r="Q1334" i="1"/>
  <c r="Q572" i="1"/>
  <c r="Q1555" i="1"/>
  <c r="Q2043" i="1"/>
  <c r="Q1617" i="1"/>
  <c r="Q1348" i="1"/>
  <c r="Q721" i="1"/>
  <c r="Q857" i="1"/>
  <c r="Q1108" i="1"/>
  <c r="Q1401" i="1"/>
  <c r="Q1877" i="1"/>
  <c r="Q2351" i="1"/>
  <c r="Q1420" i="1"/>
  <c r="Q1601" i="1"/>
  <c r="Q1397" i="1"/>
  <c r="Q677" i="1"/>
  <c r="Q514" i="1"/>
  <c r="Q1557" i="1"/>
  <c r="Q902" i="1"/>
  <c r="Q1382" i="1"/>
  <c r="Q1473" i="1"/>
  <c r="Q2055" i="1"/>
  <c r="Q525" i="1"/>
  <c r="Q1437" i="1"/>
  <c r="Q600" i="1"/>
  <c r="Q2155" i="1"/>
  <c r="Q936" i="1"/>
  <c r="Q2203" i="1"/>
  <c r="Q1741" i="1"/>
  <c r="Q1381" i="1"/>
  <c r="Q2041" i="1"/>
  <c r="Q2279" i="1"/>
  <c r="Q1066" i="1"/>
  <c r="Q1465" i="1"/>
  <c r="Q1155" i="1"/>
  <c r="Q1766" i="1"/>
  <c r="Q544" i="1"/>
  <c r="Q1642" i="1"/>
  <c r="Q1723" i="1"/>
  <c r="Q734" i="1"/>
  <c r="Q2387" i="1"/>
  <c r="Q2256" i="1"/>
  <c r="Q1030" i="1"/>
  <c r="Q2395" i="1"/>
  <c r="Q1540" i="1"/>
  <c r="Q1848" i="1"/>
  <c r="Q1142" i="1"/>
  <c r="Q2334" i="1"/>
  <c r="Q774" i="1"/>
  <c r="Q469" i="1"/>
  <c r="Q1137" i="1"/>
  <c r="Q1450" i="1"/>
  <c r="Q458" i="1"/>
  <c r="Q1612" i="1"/>
  <c r="Q1255" i="1"/>
  <c r="Q981" i="1"/>
  <c r="Q2040" i="1"/>
  <c r="Q1809" i="1"/>
  <c r="Q802" i="1"/>
  <c r="Q1241" i="1"/>
  <c r="Q1522" i="1"/>
  <c r="Q589" i="1"/>
  <c r="Q744" i="1"/>
  <c r="Q524" i="1"/>
  <c r="Q1449" i="1"/>
  <c r="Q2117" i="1"/>
  <c r="Q1745" i="1"/>
  <c r="Q1445" i="1"/>
  <c r="Q725" i="1"/>
  <c r="Q825" i="1"/>
  <c r="Q1605" i="1"/>
  <c r="Q1018" i="1"/>
  <c r="Q2259" i="1"/>
  <c r="Q621" i="1"/>
  <c r="Q1485" i="1"/>
  <c r="Q715" i="1"/>
  <c r="Q2212" i="1"/>
  <c r="Q1166" i="1"/>
  <c r="Q2257" i="1"/>
  <c r="Q1811" i="1"/>
  <c r="Q1640" i="1"/>
  <c r="Q2110" i="1"/>
  <c r="Q739" i="1"/>
  <c r="Q2192" i="1"/>
  <c r="Q602" i="1"/>
  <c r="Q1238" i="1"/>
  <c r="Q1225" i="1"/>
  <c r="Q1939" i="1"/>
  <c r="Q660" i="1"/>
  <c r="Q1756" i="1"/>
  <c r="Q584" i="1"/>
  <c r="Q862" i="1"/>
  <c r="Q1780" i="1"/>
  <c r="Q792" i="1"/>
  <c r="Q443" i="1"/>
  <c r="Q1598" i="1"/>
  <c r="Q1914" i="1"/>
  <c r="Q441" i="1"/>
  <c r="Q852" i="1"/>
  <c r="Q912" i="1"/>
  <c r="Q1185" i="1"/>
  <c r="Q1507" i="1"/>
  <c r="Q688" i="1"/>
  <c r="Q1843" i="1"/>
  <c r="Q1206" i="1"/>
  <c r="Q1408" i="1"/>
  <c r="Q1204" i="1"/>
  <c r="Q1181" i="1"/>
  <c r="Q1481" i="1"/>
  <c r="Q1579" i="1"/>
  <c r="Q1097" i="1"/>
  <c r="Q716" i="1"/>
  <c r="Q1497" i="1"/>
  <c r="Q509" i="1"/>
  <c r="Q2026" i="1"/>
  <c r="Q1889" i="1"/>
  <c r="Q1493" i="1"/>
  <c r="Q921" i="1"/>
  <c r="Q772" i="1"/>
  <c r="Q1653" i="1"/>
  <c r="Q2198" i="1"/>
  <c r="Q882" i="1"/>
  <c r="Q717" i="1"/>
  <c r="Q1581" i="1"/>
  <c r="Q888" i="1"/>
  <c r="Q2419" i="1"/>
  <c r="Q1282" i="1"/>
  <c r="Q1948" i="1"/>
  <c r="Q2179" i="1"/>
  <c r="Q808" i="1"/>
  <c r="Q2303" i="1"/>
  <c r="Q718" i="1"/>
  <c r="Q1526" i="1"/>
  <c r="Q1294" i="1"/>
  <c r="Q1996" i="1"/>
  <c r="Q546" i="1"/>
  <c r="Q1814" i="1"/>
  <c r="Q1572" i="1"/>
  <c r="Q1954" i="1"/>
  <c r="Q850" i="1"/>
  <c r="Q558" i="1"/>
  <c r="Q2052" i="1"/>
  <c r="Q2244" i="1"/>
  <c r="Q1277" i="1"/>
  <c r="Q1625" i="1"/>
  <c r="Q1305" i="1"/>
  <c r="Q2083" i="1"/>
  <c r="Q1136" i="1"/>
  <c r="Q1545" i="1"/>
  <c r="Q571" i="1"/>
  <c r="Q690" i="1"/>
  <c r="Q941" i="1"/>
  <c r="Q1248" i="1"/>
  <c r="Q969" i="1"/>
  <c r="Q459" i="1"/>
  <c r="Q1985" i="1"/>
  <c r="Q1589" i="1"/>
  <c r="Q869" i="1"/>
  <c r="Q777" i="1"/>
  <c r="Q1749" i="1"/>
  <c r="Q896" i="1"/>
  <c r="Q1020" i="1"/>
  <c r="Q813" i="1"/>
  <c r="Q1629" i="1"/>
  <c r="Q1003" i="1"/>
  <c r="Q471" i="1"/>
  <c r="Q1396" i="1"/>
  <c r="Q2411" i="1"/>
  <c r="Q2018" i="1"/>
  <c r="Q990" i="1"/>
  <c r="Q877" i="1"/>
  <c r="Q2366" i="1"/>
  <c r="Q488" i="1"/>
  <c r="Q1584" i="1"/>
  <c r="Q1779" i="1"/>
  <c r="Q2170" i="1"/>
  <c r="Q603" i="1"/>
  <c r="Q1872" i="1"/>
  <c r="Q826" i="1"/>
  <c r="Q1086" i="1"/>
  <c r="Q1618" i="1"/>
  <c r="Q500" i="1"/>
  <c r="Q964" i="1"/>
  <c r="Q610" i="1"/>
  <c r="Q615" i="1"/>
  <c r="Q961" i="1"/>
  <c r="Q1738" i="1"/>
  <c r="Q634" i="1"/>
  <c r="Q447" i="1"/>
  <c r="Q1760" i="1"/>
  <c r="Q1227" i="1"/>
  <c r="Q1847" i="1"/>
  <c r="Q1527" i="1"/>
  <c r="Q1415" i="1"/>
  <c r="Q2319" i="1"/>
  <c r="Q1659" i="1"/>
  <c r="Q1990" i="1"/>
  <c r="Q2204" i="1"/>
  <c r="Q2002" i="1"/>
  <c r="Q895" i="1"/>
  <c r="Q678" i="1"/>
  <c r="Q899" i="1"/>
  <c r="Q2143" i="1"/>
  <c r="Q1920" i="1"/>
  <c r="Q2264" i="1"/>
  <c r="Q1922" i="1"/>
  <c r="Q1259" i="1"/>
  <c r="Q1813" i="1"/>
  <c r="Q762" i="1"/>
  <c r="Q1163" i="1"/>
  <c r="Q1981" i="1"/>
  <c r="Q1743" i="1"/>
  <c r="Q2020" i="1"/>
  <c r="Q1746" i="1"/>
  <c r="Q900" i="1"/>
  <c r="Q2340" i="1"/>
  <c r="Q2342" i="1"/>
  <c r="Q1940" i="1"/>
  <c r="Q1505" i="1"/>
  <c r="Q2371" i="1"/>
  <c r="Q1673" i="1"/>
  <c r="Q1769" i="1"/>
  <c r="Q1353" i="1"/>
  <c r="Q2410" i="1"/>
  <c r="Q1593" i="1"/>
  <c r="Q628" i="1"/>
  <c r="Q460" i="1"/>
  <c r="Q1661" i="1"/>
  <c r="Q1363" i="1"/>
  <c r="Q1317" i="1"/>
  <c r="Q517" i="1"/>
  <c r="Q2081" i="1"/>
  <c r="Q586" i="1"/>
  <c r="Q1685" i="1"/>
  <c r="Q917" i="1"/>
  <c r="Q1461" i="1"/>
  <c r="Q873" i="1"/>
  <c r="Q1941" i="1"/>
  <c r="Q1430" i="1"/>
  <c r="Q1379" i="1"/>
  <c r="Q861" i="1"/>
  <c r="Q1725" i="1"/>
  <c r="Q1176" i="1"/>
  <c r="Q472" i="1"/>
  <c r="Q1454" i="1"/>
  <c r="Q551" i="1"/>
  <c r="Q947" i="1"/>
  <c r="Q655" i="1"/>
  <c r="Q661" i="1"/>
  <c r="Q463" i="1"/>
  <c r="Q1919" i="1"/>
  <c r="Q2227" i="1"/>
  <c r="Q490" i="1"/>
  <c r="Q1987" i="1"/>
  <c r="Q1327" i="1"/>
  <c r="Q1764" i="1"/>
  <c r="Q616" i="1"/>
  <c r="Q1022" i="1"/>
  <c r="Q930" i="1"/>
  <c r="Q1838" i="1"/>
  <c r="Q502" i="1"/>
  <c r="Q1099" i="1"/>
  <c r="Q1521" i="1"/>
  <c r="Q1795" i="1"/>
  <c r="Q748" i="1"/>
  <c r="Q550" i="1"/>
  <c r="Q1830" i="1"/>
  <c r="Q1366" i="1"/>
  <c r="Q1793" i="1"/>
  <c r="Q1757" i="1"/>
  <c r="Q1721" i="1"/>
  <c r="Q473" i="1"/>
  <c r="Q1737" i="1"/>
  <c r="Q669" i="1"/>
  <c r="Q1641" i="1"/>
  <c r="Q1440" i="1"/>
  <c r="Q1845" i="1"/>
  <c r="Q575" i="1"/>
  <c r="Q2369" i="1"/>
  <c r="Q1733" i="1"/>
  <c r="Q1061" i="1"/>
  <c r="Q2037" i="1"/>
  <c r="Q1447" i="1"/>
  <c r="Q1916" i="1"/>
  <c r="Q909" i="1"/>
  <c r="Q1773" i="1"/>
  <c r="Q1406" i="1"/>
  <c r="Q588" i="1"/>
  <c r="Q1512" i="1"/>
  <c r="Q1015" i="1"/>
  <c r="Q719" i="1"/>
  <c r="Q520" i="1"/>
  <c r="Q1897" i="1"/>
  <c r="Q1988" i="1"/>
  <c r="Q2331" i="1"/>
  <c r="Q547" i="1"/>
  <c r="Q2044" i="1"/>
  <c r="Q1395" i="1"/>
  <c r="Q674" i="1"/>
  <c r="Q1138" i="1"/>
  <c r="Q2011" i="1"/>
  <c r="Q559" i="1"/>
  <c r="Q608" i="1"/>
  <c r="Q2393" i="1"/>
  <c r="Q1432" i="1"/>
  <c r="Q1767" i="1"/>
  <c r="Q2001" i="1"/>
  <c r="Q1910" i="1"/>
  <c r="Q806" i="1"/>
  <c r="Q1156" i="1"/>
  <c r="Q1434" i="1"/>
  <c r="Q1103" i="1"/>
  <c r="Q740" i="1"/>
  <c r="Q2246" i="1"/>
  <c r="Q2315" i="1"/>
  <c r="Q2152" i="1"/>
  <c r="Q1691" i="1"/>
  <c r="Q775" i="1"/>
  <c r="Q1350" i="1"/>
  <c r="Q1796" i="1"/>
  <c r="Q2075" i="1"/>
  <c r="Q1999" i="1"/>
  <c r="Q2116" i="1"/>
  <c r="Q1033" i="1"/>
  <c r="Q1242" i="1"/>
  <c r="Q679" i="1"/>
  <c r="Q1244" i="1"/>
  <c r="Q2339" i="1"/>
  <c r="Q587" i="1"/>
  <c r="Q449" i="1"/>
  <c r="Q1853" i="1"/>
  <c r="Q576" i="1"/>
  <c r="Q1817" i="1"/>
  <c r="Q1965" i="1"/>
  <c r="Q1670" i="1"/>
  <c r="Q521" i="1"/>
  <c r="Q1865" i="1"/>
  <c r="Q1785" i="1"/>
  <c r="Q648" i="1"/>
  <c r="Q1689" i="1"/>
  <c r="Q1498" i="1"/>
  <c r="Q1536" i="1"/>
  <c r="Q821" i="1"/>
  <c r="Q2181" i="1"/>
  <c r="Q704" i="1"/>
  <c r="Q633" i="1"/>
  <c r="Q960" i="1"/>
  <c r="Q1925" i="1"/>
  <c r="Q1109" i="1"/>
  <c r="Q1029" i="1"/>
  <c r="Q2146" i="1"/>
  <c r="Q1984" i="1"/>
  <c r="Q1698" i="1"/>
  <c r="Q1005" i="1"/>
  <c r="Q1821" i="1"/>
  <c r="Q1464" i="1"/>
  <c r="Q703" i="1"/>
  <c r="Q1570" i="1"/>
  <c r="Q662" i="1"/>
  <c r="Q2104" i="1"/>
  <c r="Q2056" i="1"/>
  <c r="Q2383" i="1"/>
  <c r="Q604" i="1"/>
  <c r="Q2102" i="1"/>
  <c r="Q2274" i="1"/>
  <c r="Q732" i="1"/>
  <c r="Q1252" i="1"/>
  <c r="Q2068" i="1"/>
  <c r="Q618" i="1"/>
  <c r="Q842" i="1"/>
  <c r="Q769" i="1"/>
  <c r="Q1344" i="1"/>
  <c r="Q2113" i="1"/>
  <c r="Q2049" i="1"/>
  <c r="Q1968" i="1"/>
  <c r="Q922" i="1"/>
  <c r="Q1226" i="1"/>
  <c r="Q2324" i="1"/>
  <c r="Q1918" i="1"/>
  <c r="Q2308" i="1"/>
  <c r="Q2286" i="1"/>
  <c r="Q913" i="1"/>
  <c r="Q1488" i="1"/>
  <c r="Q565" i="1"/>
  <c r="Q2325" i="1"/>
  <c r="Q1720" i="1"/>
  <c r="Q2174" i="1"/>
  <c r="Q1171" i="1"/>
  <c r="Q1311" i="1"/>
  <c r="Q828" i="1"/>
  <c r="Q1314" i="1"/>
  <c r="Q694" i="1"/>
  <c r="S712" i="1"/>
  <c r="S498" i="1"/>
  <c r="Q776" i="1"/>
  <c r="Q2206" i="1"/>
  <c r="Q919" i="1"/>
  <c r="AG1161" i="1"/>
  <c r="Q1274" i="1"/>
  <c r="Q1590" i="1"/>
  <c r="Q2071" i="1"/>
  <c r="Q1862" i="1"/>
  <c r="Q1886" i="1"/>
  <c r="Q823" i="1"/>
  <c r="Q1367" i="1"/>
  <c r="Q1292" i="1"/>
  <c r="Q638" i="1"/>
  <c r="Q1170" i="1"/>
  <c r="S1007" i="1"/>
  <c r="S1201" i="1"/>
  <c r="S694" i="1"/>
  <c r="Q736" i="1"/>
  <c r="Q2332" i="1"/>
  <c r="S919" i="1"/>
  <c r="AE1593" i="1"/>
  <c r="AE1161" i="1"/>
  <c r="AE465" i="1"/>
  <c r="Q2188" i="1"/>
  <c r="Q1828" i="1"/>
  <c r="Q1021" i="1"/>
  <c r="Q1128" i="1"/>
  <c r="Q1502" i="1"/>
  <c r="Q1630" i="1"/>
  <c r="Q1102" i="1"/>
  <c r="Q1198" i="1"/>
  <c r="Q596" i="1"/>
  <c r="Q817" i="1"/>
  <c r="S1249" i="1"/>
  <c r="S1283" i="1"/>
  <c r="S868" i="1"/>
  <c r="S970" i="1"/>
  <c r="S1487" i="1"/>
  <c r="S832" i="1"/>
  <c r="Q2374" i="1"/>
  <c r="S464" i="1"/>
  <c r="Q1455" i="1"/>
  <c r="S776" i="1"/>
  <c r="Q1783" i="1"/>
  <c r="S2206" i="1"/>
  <c r="Q518" i="1"/>
  <c r="Q1360" i="1"/>
  <c r="Q1807" i="1"/>
  <c r="S596" i="1"/>
  <c r="S1618" i="1"/>
  <c r="S817" i="1"/>
  <c r="Q1283" i="1"/>
  <c r="Q1479" i="1"/>
  <c r="Q1508" i="1"/>
  <c r="Q2023" i="1"/>
  <c r="Q1201" i="1"/>
  <c r="S2374" i="1"/>
  <c r="Q1286" i="1"/>
  <c r="S1371" i="1"/>
  <c r="S1455" i="1"/>
  <c r="Q910" i="1"/>
  <c r="Q1991" i="1"/>
  <c r="S2430" i="1"/>
  <c r="AE682" i="1"/>
  <c r="AE2265" i="1"/>
  <c r="AE1915" i="1"/>
  <c r="AE1321" i="1"/>
  <c r="AE2065" i="1"/>
  <c r="AG2207" i="1"/>
  <c r="AE1857" i="1"/>
  <c r="AG1513" i="1"/>
  <c r="AG805" i="1"/>
  <c r="AG2099" i="1"/>
  <c r="AG1147" i="1"/>
  <c r="AG774" i="1"/>
  <c r="AG2167" i="1"/>
  <c r="Q1564" i="1"/>
  <c r="Q2199" i="1"/>
  <c r="Q1729" i="1"/>
  <c r="Q754" i="1"/>
  <c r="Q2381" i="1"/>
  <c r="Q1621" i="1"/>
  <c r="AG504" i="1"/>
  <c r="Q2435" i="1"/>
  <c r="S1807" i="1"/>
  <c r="S1153" i="1"/>
  <c r="Q1428" i="1"/>
  <c r="Q1735" i="1"/>
  <c r="Q939" i="1"/>
  <c r="Q1247" i="1"/>
  <c r="S1286" i="1"/>
  <c r="Q1371" i="1"/>
  <c r="Q1494" i="1"/>
  <c r="S910" i="1"/>
  <c r="S1783" i="1"/>
  <c r="Q2430" i="1"/>
  <c r="Q1281" i="1"/>
  <c r="Q856" i="1"/>
  <c r="Q2255" i="1"/>
  <c r="Q2214" i="1"/>
  <c r="Q2354" i="1"/>
  <c r="Q985" i="1"/>
  <c r="Q2089" i="1"/>
  <c r="Q2380" i="1"/>
  <c r="Q452" i="1"/>
  <c r="Q1124" i="1"/>
  <c r="Q1535" i="1"/>
  <c r="Q1576" i="1"/>
  <c r="Q2196" i="1"/>
  <c r="Q1144" i="1"/>
  <c r="Q1159" i="1"/>
  <c r="Q829" i="1"/>
  <c r="Q1726" i="1"/>
  <c r="Q756" i="1"/>
  <c r="Q1490" i="1"/>
  <c r="Q1175" i="1"/>
  <c r="Q1623" i="1"/>
  <c r="Q2070" i="1"/>
  <c r="S1479" i="1"/>
  <c r="S1508" i="1"/>
  <c r="S2023" i="1"/>
  <c r="S939" i="1"/>
  <c r="Q482" i="1"/>
  <c r="Q764" i="1"/>
  <c r="Q1057" i="1"/>
  <c r="Q1165" i="1"/>
  <c r="S1494" i="1"/>
  <c r="Q2272" i="1"/>
  <c r="S1991" i="1"/>
  <c r="AE2124" i="1"/>
  <c r="S865" i="1"/>
  <c r="Q1499" i="1"/>
  <c r="S2400" i="1"/>
  <c r="S1399" i="1"/>
  <c r="Q1692" i="1"/>
  <c r="S1467" i="1"/>
  <c r="S822" i="1"/>
  <c r="S764" i="1"/>
  <c r="S2281" i="1"/>
  <c r="S1256" i="1"/>
  <c r="Q1546" i="1"/>
  <c r="AG1043" i="1"/>
  <c r="AG573" i="1"/>
  <c r="AG1714" i="1"/>
  <c r="AG733" i="1"/>
  <c r="AG2320" i="1"/>
  <c r="AG1402" i="1"/>
  <c r="AG1047" i="1"/>
  <c r="AE623" i="1"/>
  <c r="AG2064" i="1"/>
  <c r="AG1738" i="1"/>
  <c r="AG1239" i="1"/>
  <c r="AE2099" i="1"/>
  <c r="AE1147" i="1"/>
  <c r="AE774" i="1"/>
  <c r="AE2167" i="1"/>
  <c r="AG499" i="1"/>
  <c r="AG2192" i="1"/>
  <c r="AE1387" i="1"/>
  <c r="S1285" i="1"/>
  <c r="AE1879" i="1"/>
  <c r="S957" i="1"/>
  <c r="Q1568" i="1"/>
  <c r="Q2400" i="1"/>
  <c r="Q2229" i="1"/>
  <c r="S1692" i="1"/>
  <c r="S2119" i="1"/>
  <c r="S670" i="1"/>
  <c r="S1679" i="1"/>
  <c r="Q1788" i="1"/>
  <c r="Q649" i="1"/>
  <c r="S962" i="1"/>
  <c r="S607" i="1"/>
  <c r="S1616" i="1"/>
  <c r="S1546" i="1"/>
  <c r="Q624" i="1"/>
  <c r="Q2047" i="1"/>
  <c r="AE1043" i="1"/>
  <c r="AG1272" i="1"/>
  <c r="AG623" i="1"/>
  <c r="AE1791" i="1"/>
  <c r="AG531" i="1"/>
  <c r="AG1968" i="1"/>
  <c r="AG1481" i="1"/>
  <c r="AG858" i="1"/>
  <c r="AG1827" i="1"/>
  <c r="AE2418" i="1"/>
  <c r="Q836" i="1"/>
  <c r="AE1400" i="1"/>
  <c r="AE2100" i="1"/>
  <c r="AE2193" i="1"/>
  <c r="AE1916" i="1"/>
  <c r="AG1711" i="1"/>
  <c r="AG1386" i="1"/>
  <c r="AG2126" i="1"/>
  <c r="AG1407" i="1"/>
  <c r="Q1478" i="1"/>
  <c r="S1087" i="1"/>
  <c r="S743" i="1"/>
  <c r="AE573" i="1"/>
  <c r="AE2320" i="1"/>
  <c r="AE1402" i="1"/>
  <c r="AE1047" i="1"/>
  <c r="AE1272" i="1"/>
  <c r="AE1789" i="1"/>
  <c r="AG514" i="1"/>
  <c r="AE1827" i="1"/>
  <c r="AG2418" i="1"/>
  <c r="S836" i="1"/>
  <c r="AE499" i="1"/>
  <c r="AG2309" i="1"/>
  <c r="AG2301" i="1"/>
  <c r="AG846" i="1"/>
  <c r="AG1060" i="1"/>
  <c r="AG2149" i="1"/>
  <c r="AE1407" i="1"/>
  <c r="S2318" i="1"/>
  <c r="Q1320" i="1"/>
  <c r="Q1864" i="1"/>
  <c r="Q1007" i="1"/>
  <c r="S2229" i="1"/>
  <c r="S702" i="1"/>
  <c r="Q1669" i="1"/>
  <c r="S2276" i="1"/>
  <c r="Q2228" i="1"/>
  <c r="S2352" i="1"/>
  <c r="S2271" i="1"/>
  <c r="S1182" i="1"/>
  <c r="Q712" i="1"/>
  <c r="Q498" i="1"/>
  <c r="Q1302" i="1"/>
  <c r="Q955" i="1"/>
  <c r="Q1560" i="1"/>
  <c r="AG645" i="1"/>
  <c r="AG768" i="1"/>
  <c r="AG741" i="1"/>
  <c r="AG2434" i="1"/>
  <c r="AG459" i="1"/>
  <c r="AG2048" i="1"/>
  <c r="AG1691" i="1"/>
  <c r="AG657" i="1"/>
  <c r="AG1045" i="1"/>
  <c r="AE2253" i="1"/>
  <c r="AG1789" i="1"/>
  <c r="AG1895" i="1"/>
  <c r="AE1968" i="1"/>
  <c r="AE1481" i="1"/>
  <c r="AE858" i="1"/>
  <c r="AG1458" i="1"/>
  <c r="AE2301" i="1"/>
  <c r="AE2149" i="1"/>
  <c r="AG1898" i="1"/>
  <c r="AE1711" i="1"/>
  <c r="AE1386" i="1"/>
  <c r="Q1354" i="1"/>
  <c r="Q573" i="1"/>
  <c r="AE999" i="1"/>
  <c r="AG1889" i="1"/>
  <c r="AG2087" i="1"/>
  <c r="Q773" i="1"/>
  <c r="S1354" i="1"/>
  <c r="Q2261" i="1"/>
  <c r="Q816" i="1"/>
  <c r="S1373" i="1"/>
  <c r="Q1833" i="1"/>
  <c r="AE459" i="1"/>
  <c r="AE1691" i="1"/>
  <c r="AE657" i="1"/>
  <c r="AE1045" i="1"/>
  <c r="AG2340" i="1"/>
  <c r="AG1515" i="1"/>
  <c r="AG1127" i="1"/>
  <c r="AE1693" i="1"/>
  <c r="AG1504" i="1"/>
  <c r="AG1877" i="1"/>
  <c r="AE1458" i="1"/>
  <c r="AG878" i="1"/>
  <c r="AG1808" i="1"/>
  <c r="AG451" i="1"/>
  <c r="AG822" i="1"/>
  <c r="AG707" i="1"/>
  <c r="AG999" i="1"/>
  <c r="AG692" i="1"/>
  <c r="Q1867" i="1"/>
  <c r="AG465" i="1"/>
  <c r="AG2187" i="1"/>
  <c r="AG1038" i="1"/>
  <c r="AE1572" i="1"/>
  <c r="AG802" i="1"/>
  <c r="AG771" i="1"/>
  <c r="AG2230" i="1"/>
  <c r="AE1515" i="1"/>
  <c r="AE1788" i="1"/>
  <c r="AE1127" i="1"/>
  <c r="AE2145" i="1"/>
  <c r="AG1693" i="1"/>
  <c r="AE2131" i="1"/>
  <c r="AG2426" i="1"/>
  <c r="AG2337" i="1"/>
  <c r="AE451" i="1"/>
  <c r="AE707" i="1"/>
  <c r="AE692" i="1"/>
  <c r="AE1889" i="1"/>
  <c r="AE2087" i="1"/>
  <c r="AG567" i="1"/>
  <c r="S2053" i="1"/>
  <c r="S2061" i="1"/>
  <c r="AE1055" i="1"/>
  <c r="AE2187" i="1"/>
  <c r="AG1572" i="1"/>
  <c r="AE2340" i="1"/>
  <c r="AG1788" i="1"/>
  <c r="AG1008" i="1"/>
  <c r="AG2074" i="1"/>
  <c r="AG1419" i="1"/>
  <c r="AG584" i="1"/>
  <c r="Q1703" i="1"/>
  <c r="AE1779" i="1"/>
  <c r="AE2337" i="1"/>
  <c r="AE878" i="1"/>
  <c r="AE1808" i="1"/>
  <c r="AE822" i="1"/>
  <c r="AG1643" i="1"/>
  <c r="AG1996" i="1"/>
  <c r="AG893" i="1"/>
  <c r="Q631" i="1"/>
  <c r="AE567" i="1"/>
  <c r="Q2053" i="1"/>
  <c r="AG1055" i="1"/>
  <c r="AE802" i="1"/>
  <c r="AE771" i="1"/>
  <c r="AE1419" i="1"/>
  <c r="AG665" i="1"/>
  <c r="AG1779" i="1"/>
  <c r="AE2426" i="1"/>
  <c r="AG1840" i="1"/>
  <c r="AG463" i="1"/>
  <c r="AG1373" i="1"/>
  <c r="AG2004" i="1"/>
  <c r="AG1397" i="1"/>
  <c r="AE1643" i="1"/>
  <c r="Q2120" i="1"/>
  <c r="Q643" i="1"/>
  <c r="S573" i="1"/>
  <c r="Q2054" i="1"/>
  <c r="Q713" i="1"/>
  <c r="S753" i="1"/>
  <c r="Q728" i="1"/>
  <c r="S1870" i="1"/>
  <c r="Q1087" i="1"/>
  <c r="S2392" i="1"/>
  <c r="Q1358" i="1"/>
  <c r="S767" i="1"/>
  <c r="AG2363" i="1"/>
  <c r="AE1657" i="1"/>
  <c r="AE2225" i="1"/>
  <c r="AG2110" i="1"/>
  <c r="AE1607" i="1"/>
  <c r="S1995" i="1"/>
  <c r="AG682" i="1"/>
  <c r="AG1329" i="1"/>
  <c r="AG936" i="1"/>
  <c r="AG1915" i="1"/>
  <c r="AG1533" i="1"/>
  <c r="AE1391" i="1"/>
  <c r="AG1186" i="1"/>
  <c r="AG2065" i="1"/>
  <c r="AE2207" i="1"/>
  <c r="AG1857" i="1"/>
  <c r="AE1513" i="1"/>
  <c r="AE1008" i="1"/>
  <c r="AE584" i="1"/>
  <c r="AE665" i="1"/>
  <c r="S1703" i="1"/>
  <c r="AG932" i="1"/>
  <c r="AE1840" i="1"/>
  <c r="Q2306" i="1"/>
  <c r="AE1996" i="1"/>
  <c r="AE893" i="1"/>
  <c r="S2120" i="1"/>
  <c r="S1896" i="1"/>
  <c r="Q753" i="1"/>
  <c r="S1195" i="1"/>
  <c r="Q1634" i="1"/>
  <c r="S1775" i="1"/>
  <c r="S515" i="1"/>
  <c r="AE2249" i="1"/>
  <c r="AG744" i="1"/>
  <c r="AE932" i="1"/>
  <c r="AE463" i="1"/>
  <c r="AE1373" i="1"/>
  <c r="AE2004" i="1"/>
  <c r="AE1397" i="1"/>
  <c r="S2306" i="1"/>
  <c r="Q1285" i="1"/>
  <c r="AG2106" i="1"/>
  <c r="AG1879" i="1"/>
  <c r="Q2399" i="1"/>
  <c r="Q1915" i="1"/>
  <c r="Q1881" i="1"/>
  <c r="S2054" i="1"/>
  <c r="S728" i="1"/>
  <c r="Q1870" i="1"/>
  <c r="Q794" i="1"/>
  <c r="AG912" i="1"/>
  <c r="AE598" i="1"/>
  <c r="AG764" i="1"/>
  <c r="AG1125" i="1"/>
  <c r="AG660" i="1"/>
  <c r="AE1933" i="1"/>
  <c r="AG2112" i="1"/>
  <c r="AE2382" i="1"/>
  <c r="AG1298" i="1"/>
  <c r="AG2259" i="1"/>
  <c r="AG1656" i="1"/>
  <c r="AG1437" i="1"/>
  <c r="AG1542" i="1"/>
  <c r="AG1328" i="1"/>
  <c r="S2399" i="1"/>
  <c r="Q758" i="1"/>
  <c r="S2367" i="1"/>
  <c r="Q866" i="1"/>
  <c r="S1825" i="1"/>
  <c r="Q1052" i="1"/>
  <c r="Q1710" i="1"/>
  <c r="S2230" i="1"/>
  <c r="S2163" i="1"/>
  <c r="S1168" i="1"/>
  <c r="S2115" i="1"/>
  <c r="AG1187" i="1"/>
  <c r="AG1942" i="1"/>
  <c r="AE1191" i="1"/>
  <c r="AG779" i="1"/>
  <c r="AG2208" i="1"/>
  <c r="AE1383" i="1"/>
  <c r="AG2118" i="1"/>
  <c r="AG500" i="1"/>
  <c r="Q865" i="1"/>
  <c r="S687" i="1"/>
  <c r="Q1467" i="1"/>
  <c r="Q822" i="1"/>
  <c r="Q2119" i="1"/>
  <c r="Q670" i="1"/>
  <c r="Q1679" i="1"/>
  <c r="S482" i="1"/>
  <c r="S1247" i="1"/>
  <c r="Q962" i="1"/>
  <c r="S1057" i="1"/>
  <c r="S1165" i="1"/>
  <c r="Q1256" i="1"/>
  <c r="Q1616" i="1"/>
  <c r="AE1329" i="1"/>
  <c r="AG2265" i="1"/>
  <c r="AE936" i="1"/>
  <c r="AE1533" i="1"/>
  <c r="AG1321" i="1"/>
  <c r="AG1391" i="1"/>
  <c r="AE1186" i="1"/>
  <c r="AG1791" i="1"/>
  <c r="AE2064" i="1"/>
  <c r="AE1239" i="1"/>
  <c r="AG2249" i="1"/>
  <c r="AE744" i="1"/>
  <c r="AG1400" i="1"/>
  <c r="AG2100" i="1"/>
  <c r="AE2192" i="1"/>
  <c r="AG2193" i="1"/>
  <c r="AG1387" i="1"/>
  <c r="AG1916" i="1"/>
  <c r="Q1627" i="1"/>
  <c r="S1833" i="1"/>
  <c r="Q1195" i="1"/>
  <c r="S1214" i="1"/>
  <c r="S1634" i="1"/>
  <c r="S476" i="1"/>
  <c r="Q1373" i="1"/>
  <c r="Q1953" i="1"/>
  <c r="S1883" i="1"/>
  <c r="Q2414" i="1"/>
  <c r="S1266" i="1"/>
  <c r="Q1326" i="1"/>
  <c r="Q2238" i="1"/>
  <c r="Q1323" i="1"/>
  <c r="S894" i="1"/>
  <c r="Q2197" i="1"/>
  <c r="S1740" i="1"/>
  <c r="AE897" i="1"/>
  <c r="AG603" i="1"/>
  <c r="AE1847" i="1"/>
  <c r="AE1189" i="1"/>
  <c r="AE2433" i="1"/>
  <c r="AG2063" i="1"/>
  <c r="AE675" i="1"/>
  <c r="AE1828" i="1"/>
  <c r="S2373" i="1"/>
  <c r="S2182" i="1"/>
  <c r="AE1699" i="1"/>
  <c r="Q646" i="1"/>
  <c r="Q2129" i="1"/>
  <c r="Q2349" i="1"/>
  <c r="Q1425" i="1"/>
  <c r="Q1550" i="1"/>
  <c r="Q2145" i="1"/>
  <c r="Q641" i="1"/>
  <c r="S632" i="1"/>
  <c r="S2112" i="1"/>
  <c r="Q467" i="1"/>
  <c r="Q1827" i="1"/>
  <c r="Q2111" i="1"/>
  <c r="Q659" i="1"/>
  <c r="S1024" i="1"/>
  <c r="S918" i="1"/>
  <c r="Q724" i="1"/>
  <c r="Q759" i="1"/>
  <c r="Q2418" i="1"/>
  <c r="S1908" i="1"/>
  <c r="S1278" i="1"/>
  <c r="S2438" i="1"/>
  <c r="S1338" i="1"/>
  <c r="S2167" i="1"/>
  <c r="AE729" i="1"/>
  <c r="AE1654" i="1"/>
  <c r="AE1935" i="1"/>
  <c r="AE1466" i="1"/>
  <c r="AE1000" i="1"/>
  <c r="AE794" i="1"/>
  <c r="AG698" i="1"/>
  <c r="AG975" i="1"/>
  <c r="Q2177" i="1"/>
  <c r="Q953" i="1"/>
  <c r="Q1896" i="1"/>
  <c r="Q1901" i="1"/>
  <c r="Q1325" i="1"/>
  <c r="Q1857" i="1"/>
  <c r="S2414" i="1"/>
  <c r="S1687" i="1"/>
  <c r="S1326" i="1"/>
  <c r="S1054" i="1"/>
  <c r="S2238" i="1"/>
  <c r="S2433" i="1"/>
  <c r="AG826" i="1"/>
  <c r="AG2409" i="1"/>
  <c r="AG2059" i="1"/>
  <c r="AE1465" i="1"/>
  <c r="AG1606" i="1"/>
  <c r="AG1657" i="1"/>
  <c r="AG2326" i="1"/>
  <c r="Q1048" i="1"/>
  <c r="AG473" i="1"/>
  <c r="AG2211" i="1"/>
  <c r="AG2066" i="1"/>
  <c r="AG1607" i="1"/>
  <c r="Q1435" i="1"/>
  <c r="Q1937" i="1"/>
  <c r="Q2296" i="1"/>
  <c r="Q1329" i="1"/>
  <c r="Q1492" i="1"/>
  <c r="Q2097" i="1"/>
  <c r="Q593" i="1"/>
  <c r="Q632" i="1"/>
  <c r="Q1411" i="1"/>
  <c r="S758" i="1"/>
  <c r="S1827" i="1"/>
  <c r="S2107" i="1"/>
  <c r="S659" i="1"/>
  <c r="Q1199" i="1"/>
  <c r="Q1693" i="1"/>
  <c r="Q2134" i="1"/>
  <c r="S1134" i="1"/>
  <c r="Q872" i="1"/>
  <c r="AG621" i="1"/>
  <c r="AG2331" i="1"/>
  <c r="AG1728" i="1"/>
  <c r="AG915" i="1"/>
  <c r="AE479" i="1"/>
  <c r="AG506" i="1"/>
  <c r="AG1058" i="1"/>
  <c r="AE1013" i="1"/>
  <c r="AG2431" i="1"/>
  <c r="AG1717" i="1"/>
  <c r="AE975" i="1"/>
  <c r="Q658" i="1"/>
  <c r="Q2033" i="1"/>
  <c r="Q1825" i="1"/>
  <c r="Q1456" i="1"/>
  <c r="S1876" i="1"/>
  <c r="Q1177" i="1"/>
  <c r="Q2094" i="1"/>
  <c r="Q1993" i="1"/>
  <c r="S1312" i="1"/>
  <c r="Q1330" i="1"/>
  <c r="AG1737" i="1"/>
  <c r="AE2331" i="1"/>
  <c r="AE1728" i="1"/>
  <c r="AG479" i="1"/>
  <c r="AE1932" i="1"/>
  <c r="AE2325" i="1"/>
  <c r="AG2399" i="1"/>
  <c r="AE698" i="1"/>
  <c r="Q1841" i="1"/>
  <c r="Q1173" i="1"/>
  <c r="Q1193" i="1"/>
  <c r="S587" i="1"/>
  <c r="Q743" i="1"/>
  <c r="Q1214" i="1"/>
  <c r="Q1775" i="1"/>
  <c r="Q2392" i="1"/>
  <c r="S1358" i="1"/>
  <c r="Q2433" i="1"/>
  <c r="Q767" i="1"/>
  <c r="AE826" i="1"/>
  <c r="AE2409" i="1"/>
  <c r="AE2059" i="1"/>
  <c r="AG1465" i="1"/>
  <c r="AE1606" i="1"/>
  <c r="AG2225" i="1"/>
  <c r="S1048" i="1"/>
  <c r="AG1098" i="1"/>
  <c r="AE473" i="1"/>
  <c r="AE2211" i="1"/>
  <c r="Q1797" i="1"/>
  <c r="Q1649" i="1"/>
  <c r="Q1210" i="1"/>
  <c r="Q974" i="1"/>
  <c r="Q837" i="1"/>
  <c r="Q1262" i="1"/>
  <c r="Q885" i="1"/>
  <c r="Q497" i="1"/>
  <c r="S1411" i="1"/>
  <c r="S631" i="1"/>
  <c r="Q2367" i="1"/>
  <c r="S866" i="1"/>
  <c r="Q1995" i="1"/>
  <c r="S1199" i="1"/>
  <c r="S1456" i="1"/>
  <c r="Q1876" i="1"/>
  <c r="S1177" i="1"/>
  <c r="S1693" i="1"/>
  <c r="S2134" i="1"/>
  <c r="Q1134" i="1"/>
  <c r="S2094" i="1"/>
  <c r="S1993" i="1"/>
  <c r="Q1312" i="1"/>
  <c r="S872" i="1"/>
  <c r="S1330" i="1"/>
  <c r="AE1737" i="1"/>
  <c r="AE621" i="1"/>
  <c r="AE915" i="1"/>
  <c r="AG1932" i="1"/>
  <c r="AG2325" i="1"/>
  <c r="AE506" i="1"/>
  <c r="AE2399" i="1"/>
  <c r="AE1058" i="1"/>
  <c r="AG1013" i="1"/>
  <c r="AE1717" i="1"/>
  <c r="AG1649" i="1"/>
  <c r="Q1697" i="1"/>
  <c r="AE1548" i="1"/>
  <c r="S643" i="1"/>
  <c r="Q784" i="1"/>
  <c r="Q1500" i="1"/>
  <c r="S1867" i="1"/>
  <c r="S2066" i="1"/>
  <c r="S468" i="1"/>
  <c r="Q476" i="1"/>
  <c r="Q1585" i="1"/>
  <c r="Q1947" i="1"/>
  <c r="S1295" i="1"/>
  <c r="Q491" i="1"/>
  <c r="Q1308" i="1"/>
  <c r="AG598" i="1"/>
  <c r="AG1933" i="1"/>
  <c r="AG694" i="1"/>
  <c r="AG2382" i="1"/>
  <c r="AE1656" i="1"/>
  <c r="Q1313" i="1"/>
  <c r="Q787" i="1"/>
  <c r="Q531" i="1"/>
  <c r="Q1147" i="1"/>
  <c r="Q1025" i="1"/>
  <c r="Q1309" i="1"/>
  <c r="S1915" i="1"/>
  <c r="S1568" i="1"/>
  <c r="S2131" i="1"/>
  <c r="Q1071" i="1"/>
  <c r="S1404" i="1"/>
  <c r="S816" i="1"/>
  <c r="Q2222" i="1"/>
  <c r="S1710" i="1"/>
  <c r="Q901" i="1"/>
  <c r="S1035" i="1"/>
  <c r="Q2163" i="1"/>
  <c r="S2118" i="1"/>
  <c r="Q1578" i="1"/>
  <c r="Q1548" i="1"/>
  <c r="AE485" i="1"/>
  <c r="AG1191" i="1"/>
  <c r="AG1383" i="1"/>
  <c r="AE2255" i="1"/>
  <c r="AG2247" i="1"/>
  <c r="AE1649" i="1"/>
  <c r="S784" i="1"/>
  <c r="Q1361" i="1"/>
  <c r="Q983" i="1"/>
  <c r="Q1650" i="1"/>
  <c r="Q2066" i="1"/>
  <c r="S1116" i="1"/>
  <c r="S1947" i="1"/>
  <c r="Q1295" i="1"/>
  <c r="S491" i="1"/>
  <c r="S794" i="1"/>
  <c r="S1308" i="1"/>
  <c r="AE764" i="1"/>
  <c r="AE1125" i="1"/>
  <c r="AE660" i="1"/>
  <c r="AE694" i="1"/>
  <c r="AE2112" i="1"/>
  <c r="AE1298" i="1"/>
  <c r="AE1437" i="1"/>
  <c r="AE1542" i="1"/>
  <c r="AE1328" i="1"/>
  <c r="Q1169" i="1"/>
  <c r="Q977" i="1"/>
  <c r="S1309" i="1"/>
  <c r="Q2131" i="1"/>
  <c r="S924" i="1"/>
  <c r="S1052" i="1"/>
  <c r="S2222" i="1"/>
  <c r="S901" i="1"/>
  <c r="Q2230" i="1"/>
  <c r="Q1035" i="1"/>
  <c r="Q1168" i="1"/>
  <c r="Q2118" i="1"/>
  <c r="Q2115" i="1"/>
  <c r="S1578" i="1"/>
  <c r="S1548" i="1"/>
  <c r="AE1187" i="1"/>
  <c r="AG485" i="1"/>
  <c r="AE779" i="1"/>
  <c r="AE2208" i="1"/>
  <c r="AG2255" i="1"/>
  <c r="AG2394" i="1"/>
  <c r="AE500" i="1"/>
  <c r="AE2247" i="1"/>
  <c r="AG1548" i="1"/>
  <c r="AG2176" i="1"/>
  <c r="AG1748" i="1"/>
  <c r="Q1217" i="1"/>
  <c r="S542" i="1"/>
  <c r="Q749" i="1"/>
  <c r="Q1089" i="1"/>
  <c r="S983" i="1"/>
  <c r="S1650" i="1"/>
  <c r="Q468" i="1"/>
  <c r="Q1116" i="1"/>
  <c r="S1585" i="1"/>
  <c r="S887" i="1"/>
  <c r="Q1519" i="1"/>
  <c r="AG1092" i="1"/>
  <c r="AE1797" i="1"/>
  <c r="AG2209" i="1"/>
  <c r="AG2097" i="1"/>
  <c r="AE1164" i="1"/>
  <c r="AG1563" i="1"/>
  <c r="AE1384" i="1"/>
  <c r="AG1539" i="1"/>
  <c r="AE1701" i="1"/>
  <c r="AG1434" i="1"/>
  <c r="AG1301" i="1"/>
  <c r="AG1543" i="1"/>
  <c r="AG1516" i="1"/>
  <c r="Q689" i="1"/>
  <c r="Q929" i="1"/>
  <c r="Q2061" i="1"/>
  <c r="S1071" i="1"/>
  <c r="Q1404" i="1"/>
  <c r="Q924" i="1"/>
  <c r="S1658" i="1"/>
  <c r="Q1076" i="1"/>
  <c r="Q1787" i="1"/>
  <c r="Q1070" i="1"/>
  <c r="Q1342" i="1"/>
  <c r="Q2416" i="1"/>
  <c r="Q1664" i="1"/>
  <c r="AE1317" i="1"/>
  <c r="AE1211" i="1"/>
  <c r="AE481" i="1"/>
  <c r="AG1659" i="1"/>
  <c r="AG1283" i="1"/>
  <c r="AE1837" i="1"/>
  <c r="AG2321" i="1"/>
  <c r="AG1680" i="1"/>
  <c r="AG686" i="1"/>
  <c r="AE2176" i="1"/>
  <c r="Q542" i="1"/>
  <c r="Q557" i="1"/>
  <c r="S1934" i="1"/>
  <c r="Q1716" i="1"/>
  <c r="Q1151" i="1"/>
  <c r="Q2077" i="1"/>
  <c r="S1519" i="1"/>
  <c r="Q943" i="1"/>
  <c r="Q2090" i="1"/>
  <c r="AG1473" i="1"/>
  <c r="AG1797" i="1"/>
  <c r="AE1547" i="1"/>
  <c r="AE1563" i="1"/>
  <c r="AE1539" i="1"/>
  <c r="AG1701" i="1"/>
  <c r="AE1543" i="1"/>
  <c r="Q1905" i="1"/>
  <c r="Q489" i="1"/>
  <c r="Q881" i="1"/>
  <c r="S993" i="1"/>
  <c r="Q2173" i="1"/>
  <c r="Q562" i="1"/>
  <c r="Q2318" i="1"/>
  <c r="Q2015" i="1"/>
  <c r="Q2159" i="1"/>
  <c r="S827" i="1"/>
  <c r="Q2362" i="1"/>
  <c r="Q891" i="1"/>
  <c r="Q2313" i="1"/>
  <c r="S1664" i="1"/>
  <c r="Q2263" i="1"/>
  <c r="AG1317" i="1"/>
  <c r="AG628" i="1"/>
  <c r="AG1066" i="1"/>
  <c r="AG481" i="1"/>
  <c r="AE1659" i="1"/>
  <c r="AE1283" i="1"/>
  <c r="AG1837" i="1"/>
  <c r="AG1963" i="1"/>
  <c r="AE1680" i="1"/>
  <c r="AG1665" i="1"/>
  <c r="AE1748" i="1"/>
  <c r="Q993" i="1"/>
  <c r="Q2328" i="1"/>
  <c r="S2396" i="1"/>
  <c r="Q450" i="1"/>
  <c r="S1716" i="1"/>
  <c r="Q1960" i="1"/>
  <c r="Q887" i="1"/>
  <c r="S2077" i="1"/>
  <c r="S943" i="1"/>
  <c r="S2090" i="1"/>
  <c r="AE1473" i="1"/>
  <c r="AE1092" i="1"/>
  <c r="AG1547" i="1"/>
  <c r="AE2209" i="1"/>
  <c r="AE2097" i="1"/>
  <c r="AG1164" i="1"/>
  <c r="AG1384" i="1"/>
  <c r="AE1434" i="1"/>
  <c r="AE1301" i="1"/>
  <c r="AE1516" i="1"/>
  <c r="Q1724" i="1"/>
  <c r="Q530" i="1"/>
  <c r="Q1761" i="1"/>
  <c r="Q2321" i="1"/>
  <c r="Q833" i="1"/>
  <c r="S2173" i="1"/>
  <c r="S562" i="1"/>
  <c r="Q1824" i="1"/>
  <c r="S2015" i="1"/>
  <c r="S757" i="1"/>
  <c r="Q1658" i="1"/>
  <c r="S2159" i="1"/>
  <c r="Q827" i="1"/>
  <c r="S1076" i="1"/>
  <c r="S2362" i="1"/>
  <c r="S891" i="1"/>
  <c r="S1787" i="1"/>
  <c r="S1070" i="1"/>
  <c r="S2313" i="1"/>
  <c r="S1342" i="1"/>
  <c r="S2416" i="1"/>
  <c r="S2263" i="1"/>
  <c r="AG1211" i="1"/>
  <c r="AE628" i="1"/>
  <c r="AE2321" i="1"/>
  <c r="AE1963" i="1"/>
  <c r="AE1665" i="1"/>
  <c r="AE686" i="1"/>
  <c r="Q597" i="1"/>
  <c r="S2328" i="1"/>
  <c r="Q2396" i="1"/>
  <c r="Q1934" i="1"/>
  <c r="S450" i="1"/>
  <c r="Q957" i="1"/>
  <c r="S1960" i="1"/>
  <c r="S1151" i="1"/>
  <c r="S2197" i="1"/>
  <c r="AG789" i="1"/>
  <c r="AG897" i="1"/>
  <c r="AG1847" i="1"/>
  <c r="AG1189" i="1"/>
  <c r="AG2433" i="1"/>
  <c r="AG675" i="1"/>
  <c r="AG1828" i="1"/>
  <c r="AE1575" i="1"/>
  <c r="Q2373" i="1"/>
  <c r="AG1026" i="1"/>
  <c r="AG928" i="1"/>
  <c r="AG1219" i="1"/>
  <c r="AG1699" i="1"/>
  <c r="Q729" i="1"/>
  <c r="Q1655" i="1"/>
  <c r="Q2292" i="1"/>
  <c r="Q1665" i="1"/>
  <c r="Q1852" i="1"/>
  <c r="Q528" i="1"/>
  <c r="Q2273" i="1"/>
  <c r="Q785" i="1"/>
  <c r="S1046" i="1"/>
  <c r="S1627" i="1"/>
  <c r="S1824" i="1"/>
  <c r="Q757" i="1"/>
  <c r="Q1024" i="1"/>
  <c r="Q1362" i="1"/>
  <c r="Q1403" i="1"/>
  <c r="Q1908" i="1"/>
  <c r="Q1531" i="1"/>
  <c r="AG729" i="1"/>
  <c r="AG1654" i="1"/>
  <c r="AG1428" i="1"/>
  <c r="AG1935" i="1"/>
  <c r="AG2002" i="1"/>
  <c r="AE949" i="1"/>
  <c r="AG1291" i="1"/>
  <c r="AG1987" i="1"/>
  <c r="AG2279" i="1"/>
  <c r="AG1466" i="1"/>
  <c r="AG1000" i="1"/>
  <c r="AG794" i="1"/>
  <c r="AE1163" i="1"/>
  <c r="AE2440" i="1"/>
  <c r="Q1701" i="1"/>
  <c r="Q1413" i="1"/>
  <c r="Q1013" i="1"/>
  <c r="Q1829" i="1"/>
  <c r="Q533" i="1"/>
  <c r="Q1378" i="1"/>
  <c r="Q1265" i="1"/>
  <c r="Q1132" i="1"/>
  <c r="Q629" i="1"/>
  <c r="Q1306" i="1"/>
  <c r="Q1858" i="1"/>
  <c r="Q1257" i="1"/>
  <c r="Q998" i="1"/>
  <c r="Q590" i="1"/>
  <c r="Q2073" i="1"/>
  <c r="Q513" i="1"/>
  <c r="Q1049" i="1"/>
  <c r="Q931" i="1"/>
  <c r="Q1961" i="1"/>
  <c r="Q1385" i="1"/>
  <c r="Q810" i="1"/>
  <c r="Q614" i="1"/>
  <c r="Q1224" i="1"/>
  <c r="Q1162" i="1"/>
  <c r="S1901" i="1"/>
  <c r="Q457" i="1"/>
  <c r="Q1997" i="1"/>
  <c r="Q1421" i="1"/>
  <c r="Q1883" i="1"/>
  <c r="Q1266" i="1"/>
  <c r="Q1687" i="1"/>
  <c r="Q1054" i="1"/>
  <c r="S1323" i="1"/>
  <c r="Q894" i="1"/>
  <c r="Q1740" i="1"/>
  <c r="AE603" i="1"/>
  <c r="AE2063" i="1"/>
  <c r="AG1575" i="1"/>
  <c r="AE928" i="1"/>
  <c r="AE1219" i="1"/>
  <c r="Q2182" i="1"/>
  <c r="Q537" i="1"/>
  <c r="Q1586" i="1"/>
  <c r="Q1569" i="1"/>
  <c r="Q1608" i="1"/>
  <c r="Q2193" i="1"/>
  <c r="Q2225" i="1"/>
  <c r="Q737" i="1"/>
  <c r="Q1046" i="1"/>
  <c r="Q2112" i="1"/>
  <c r="S467" i="1"/>
  <c r="Q2107" i="1"/>
  <c r="S2111" i="1"/>
  <c r="Q918" i="1"/>
  <c r="S724" i="1"/>
  <c r="S1362" i="1"/>
  <c r="S759" i="1"/>
  <c r="S1403" i="1"/>
  <c r="S2418" i="1"/>
  <c r="Q1278" i="1"/>
  <c r="Q2438" i="1"/>
  <c r="S1531" i="1"/>
  <c r="Q1338" i="1"/>
  <c r="Q2167" i="1"/>
  <c r="AG877" i="1"/>
  <c r="AE1428" i="1"/>
  <c r="AG949" i="1"/>
  <c r="AE1291" i="1"/>
  <c r="AE1987" i="1"/>
  <c r="AG1163" i="1"/>
  <c r="AG2440" i="1"/>
  <c r="Q585" i="1"/>
  <c r="Q515" i="1"/>
  <c r="AD440" i="1"/>
  <c r="AC440" i="1"/>
  <c r="AE440" i="1"/>
  <c r="S440" i="1"/>
  <c r="Q440" i="1"/>
  <c r="P440" i="1"/>
  <c r="O440" i="1"/>
  <c r="AH2440" i="1" l="1"/>
  <c r="T2418" i="1"/>
  <c r="AH2063" i="1"/>
  <c r="T1455" i="1"/>
  <c r="AH1359" i="1"/>
  <c r="AH2281" i="1"/>
  <c r="AH2007" i="1"/>
  <c r="AH2245" i="1"/>
  <c r="T2187" i="1"/>
  <c r="T2012" i="1"/>
  <c r="T2219" i="1"/>
  <c r="T505" i="1"/>
  <c r="T1662" i="1"/>
  <c r="T1359" i="1"/>
  <c r="T1975" i="1"/>
  <c r="T2311" i="1"/>
  <c r="T1566" i="1"/>
  <c r="T1549" i="1"/>
  <c r="T808" i="1"/>
  <c r="T1475" i="1"/>
  <c r="T883" i="1"/>
  <c r="T1254" i="1"/>
  <c r="T2301" i="1"/>
  <c r="T507" i="1"/>
  <c r="T1331" i="1"/>
  <c r="T695" i="1"/>
  <c r="T1514" i="1"/>
  <c r="T799" i="1"/>
  <c r="T751" i="1"/>
  <c r="T2355" i="1"/>
  <c r="T1453" i="1"/>
  <c r="T1943" i="1"/>
  <c r="T2293" i="1"/>
  <c r="T1055" i="1"/>
  <c r="T1502" i="1"/>
  <c r="T940" i="1"/>
  <c r="T1802" i="1"/>
  <c r="T838" i="1"/>
  <c r="T1042" i="1"/>
  <c r="T2214" i="1"/>
  <c r="T1774" i="1"/>
  <c r="T722" i="1"/>
  <c r="T2325" i="1"/>
  <c r="T2379" i="1"/>
  <c r="T2166" i="1"/>
  <c r="T2152" i="1"/>
  <c r="T2154" i="1"/>
  <c r="T1357" i="1"/>
  <c r="T2031" i="1"/>
  <c r="T1691" i="1"/>
  <c r="T2223" i="1"/>
  <c r="T2004" i="1"/>
  <c r="T674" i="1"/>
  <c r="T1708" i="1"/>
  <c r="T2224" i="1"/>
  <c r="T1761" i="1"/>
  <c r="T909" i="1"/>
  <c r="T2196" i="1"/>
  <c r="T1880" i="1"/>
  <c r="T1225" i="1"/>
  <c r="T828" i="1"/>
  <c r="T1925" i="1"/>
  <c r="T1579" i="1"/>
  <c r="T1019" i="1"/>
  <c r="T1794" i="1"/>
  <c r="T1020" i="1"/>
  <c r="T1342" i="1"/>
  <c r="AH1321" i="1"/>
  <c r="AH1996" i="1"/>
  <c r="AH623" i="1"/>
  <c r="T498" i="1"/>
  <c r="AH1374" i="1"/>
  <c r="AH1413" i="1"/>
  <c r="AH898" i="1"/>
  <c r="AH2377" i="1"/>
  <c r="T1563" i="1"/>
  <c r="T1754" i="1"/>
  <c r="AH794" i="1"/>
  <c r="AH598" i="1"/>
  <c r="T1827" i="1"/>
  <c r="T2238" i="1"/>
  <c r="AH2193" i="1"/>
  <c r="AH1942" i="1"/>
  <c r="T2399" i="1"/>
  <c r="AH764" i="1"/>
  <c r="T1195" i="1"/>
  <c r="T1995" i="1"/>
  <c r="T753" i="1"/>
  <c r="AH1643" i="1"/>
  <c r="AH2337" i="1"/>
  <c r="AH1038" i="1"/>
  <c r="AH1877" i="1"/>
  <c r="AH2048" i="1"/>
  <c r="T2271" i="1"/>
  <c r="AH2149" i="1"/>
  <c r="AH1272" i="1"/>
  <c r="T2119" i="1"/>
  <c r="AH573" i="1"/>
  <c r="T865" i="1"/>
  <c r="T1479" i="1"/>
  <c r="T1783" i="1"/>
  <c r="AH504" i="1"/>
  <c r="AH1513" i="1"/>
  <c r="T1371" i="1"/>
  <c r="T1283" i="1"/>
  <c r="T712" i="1"/>
  <c r="AH729" i="1"/>
  <c r="T1947" i="1"/>
  <c r="AH1714" i="1"/>
  <c r="AH738" i="1"/>
  <c r="T1216" i="1"/>
  <c r="T839" i="1"/>
  <c r="T1403" i="1"/>
  <c r="T562" i="1"/>
  <c r="T1116" i="1"/>
  <c r="AH2066" i="1"/>
  <c r="AH698" i="1"/>
  <c r="T759" i="1"/>
  <c r="T1323" i="1"/>
  <c r="AH1000" i="1"/>
  <c r="AH2433" i="1"/>
  <c r="T2328" i="1"/>
  <c r="T1070" i="1"/>
  <c r="T2173" i="1"/>
  <c r="AH1317" i="1"/>
  <c r="T993" i="1"/>
  <c r="T1658" i="1"/>
  <c r="AH1539" i="1"/>
  <c r="AH2394" i="1"/>
  <c r="T1915" i="1"/>
  <c r="T1199" i="1"/>
  <c r="AH2399" i="1"/>
  <c r="T1876" i="1"/>
  <c r="AH915" i="1"/>
  <c r="T758" i="1"/>
  <c r="AH2211" i="1"/>
  <c r="T1054" i="1"/>
  <c r="T1883" i="1"/>
  <c r="AH1187" i="1"/>
  <c r="AH1328" i="1"/>
  <c r="T2306" i="1"/>
  <c r="AH1779" i="1"/>
  <c r="AH1572" i="1"/>
  <c r="AH2426" i="1"/>
  <c r="AH1066" i="1"/>
  <c r="AH2106" i="1"/>
  <c r="T1182" i="1"/>
  <c r="T2081" i="1"/>
  <c r="AH1324" i="1"/>
  <c r="T2287" i="1"/>
  <c r="T1273" i="1"/>
  <c r="AH1163" i="1"/>
  <c r="T2118" i="1"/>
  <c r="AH465" i="1"/>
  <c r="AH2207" i="1"/>
  <c r="AH1459" i="1"/>
  <c r="AH619" i="1"/>
  <c r="AH1097" i="1"/>
  <c r="T1722" i="1"/>
  <c r="T2365" i="1"/>
  <c r="T2341" i="1"/>
  <c r="T1184" i="1"/>
  <c r="T2114" i="1"/>
  <c r="T1945" i="1"/>
  <c r="T1387" i="1"/>
  <c r="T1186" i="1"/>
  <c r="T1347" i="1"/>
  <c r="T1576" i="1"/>
  <c r="T615" i="1"/>
  <c r="T1111" i="1"/>
  <c r="T2277" i="1"/>
  <c r="T1572" i="1"/>
  <c r="T2178" i="1"/>
  <c r="T847" i="1"/>
  <c r="T760" i="1"/>
  <c r="T1539" i="1"/>
  <c r="T2432" i="1"/>
  <c r="T1056" i="1"/>
  <c r="T1676" i="1"/>
  <c r="T2204" i="1"/>
  <c r="T508" i="1"/>
  <c r="T1476" i="1"/>
  <c r="T2254" i="1"/>
  <c r="T1974" i="1"/>
  <c r="T2084" i="1"/>
  <c r="T1898" i="1"/>
  <c r="T2335" i="1"/>
  <c r="T2192" i="1"/>
  <c r="T2429" i="1"/>
  <c r="T2085" i="1"/>
  <c r="T744" i="1"/>
  <c r="T1706" i="1"/>
  <c r="T895" i="1"/>
  <c r="T654" i="1"/>
  <c r="T1382" i="1"/>
  <c r="T1721" i="1"/>
  <c r="T2371" i="1"/>
  <c r="T2174" i="1"/>
  <c r="T1123" i="1"/>
  <c r="T448" i="1"/>
  <c r="T1041" i="1"/>
  <c r="T561" i="1"/>
  <c r="AH1473" i="1"/>
  <c r="AH975" i="1"/>
  <c r="AH1691" i="1"/>
  <c r="AH988" i="1"/>
  <c r="T710" i="1"/>
  <c r="T2269" i="1"/>
  <c r="AH628" i="1"/>
  <c r="T1568" i="1"/>
  <c r="T1787" i="1"/>
  <c r="T1650" i="1"/>
  <c r="AH473" i="1"/>
  <c r="AH665" i="1"/>
  <c r="AH2434" i="1"/>
  <c r="T1460" i="1"/>
  <c r="AH1756" i="1"/>
  <c r="AH1086" i="1"/>
  <c r="AH1769" i="1"/>
  <c r="AH1016" i="1"/>
  <c r="T1715" i="1"/>
  <c r="T552" i="1"/>
  <c r="T1459" i="1"/>
  <c r="T1528" i="1"/>
  <c r="T445" i="1"/>
  <c r="T479" i="1"/>
  <c r="T1446" i="1"/>
  <c r="T724" i="1"/>
  <c r="AH2279" i="1"/>
  <c r="T891" i="1"/>
  <c r="T983" i="1"/>
  <c r="T866" i="1"/>
  <c r="AH2331" i="1"/>
  <c r="T918" i="1"/>
  <c r="AH1127" i="1"/>
  <c r="AH2301" i="1"/>
  <c r="AH1239" i="1"/>
  <c r="T919" i="1"/>
  <c r="T1585" i="1"/>
  <c r="T2107" i="1"/>
  <c r="T1373" i="1"/>
  <c r="AH805" i="1"/>
  <c r="T1428" i="1"/>
  <c r="AH1238" i="1"/>
  <c r="AH1340" i="1"/>
  <c r="AH784" i="1"/>
  <c r="T926" i="1"/>
  <c r="T890" i="1"/>
  <c r="AH675" i="1"/>
  <c r="AH1466" i="1"/>
  <c r="AH912" i="1"/>
  <c r="AH674" i="1"/>
  <c r="AH1603" i="1"/>
  <c r="T858" i="1"/>
  <c r="T1028" i="1"/>
  <c r="T853" i="1"/>
  <c r="T2130" i="1"/>
  <c r="T1021" i="1"/>
  <c r="T1922" i="1"/>
  <c r="T1148" i="1"/>
  <c r="AH1847" i="1"/>
  <c r="AH1649" i="1"/>
  <c r="T1687" i="1"/>
  <c r="AH1437" i="1"/>
  <c r="T573" i="1"/>
  <c r="T2276" i="1"/>
  <c r="AH1987" i="1"/>
  <c r="AH1665" i="1"/>
  <c r="T2414" i="1"/>
  <c r="T476" i="1"/>
  <c r="T2163" i="1"/>
  <c r="T2061" i="1"/>
  <c r="AH1933" i="1"/>
  <c r="AH1607" i="1"/>
  <c r="AH1125" i="1"/>
  <c r="T1623" i="1"/>
  <c r="AH470" i="1"/>
  <c r="T483" i="1"/>
  <c r="T1319" i="1"/>
  <c r="T901" i="1"/>
  <c r="T1896" i="1"/>
  <c r="T1354" i="1"/>
  <c r="AH2094" i="1"/>
  <c r="AH762" i="1"/>
  <c r="T800" i="1"/>
  <c r="T1062" i="1"/>
  <c r="T2029" i="1"/>
  <c r="T2234" i="1"/>
  <c r="T1635" i="1"/>
  <c r="T1346" i="1"/>
  <c r="T1813" i="1"/>
  <c r="AH1659" i="1"/>
  <c r="T2222" i="1"/>
  <c r="T1295" i="1"/>
  <c r="T1358" i="1"/>
  <c r="AH603" i="1"/>
  <c r="T1168" i="1"/>
  <c r="AH897" i="1"/>
  <c r="T1071" i="1"/>
  <c r="T1052" i="1"/>
  <c r="T1024" i="1"/>
  <c r="AH1656" i="1"/>
  <c r="AH692" i="1"/>
  <c r="AH1164" i="1"/>
  <c r="T2131" i="1"/>
  <c r="T1908" i="1"/>
  <c r="AH682" i="1"/>
  <c r="T670" i="1"/>
  <c r="AH2053" i="1"/>
  <c r="AH1203" i="1"/>
  <c r="AH1681" i="1"/>
  <c r="T1178" i="1"/>
  <c r="T2304" i="1"/>
  <c r="T2313" i="1"/>
  <c r="T1456" i="1"/>
  <c r="AH1547" i="1"/>
  <c r="AH2255" i="1"/>
  <c r="AH1542" i="1"/>
  <c r="T2206" i="1"/>
  <c r="AH2381" i="1"/>
  <c r="AH1199" i="1"/>
  <c r="AH1316" i="1"/>
  <c r="T2220" i="1"/>
  <c r="T1602" i="1"/>
  <c r="T2096" i="1"/>
  <c r="T2251" i="1"/>
  <c r="T1609" i="1"/>
  <c r="T867" i="1"/>
  <c r="T1143" i="1"/>
  <c r="AH949" i="1"/>
  <c r="T1664" i="1"/>
  <c r="AH1563" i="1"/>
  <c r="T872" i="1"/>
  <c r="AH1400" i="1"/>
  <c r="AH1693" i="1"/>
  <c r="AH741" i="1"/>
  <c r="AH621" i="1"/>
  <c r="T687" i="1"/>
  <c r="AH2065" i="1"/>
  <c r="AH1828" i="1"/>
  <c r="AH1434" i="1"/>
  <c r="AH1387" i="1"/>
  <c r="AH1788" i="1"/>
  <c r="T868" i="1"/>
  <c r="AH1015" i="1"/>
  <c r="AH901" i="1"/>
  <c r="AH1918" i="1"/>
  <c r="AH1509" i="1"/>
  <c r="T2300" i="1"/>
  <c r="T976" i="1"/>
  <c r="T2396" i="1"/>
  <c r="AH1189" i="1"/>
  <c r="T1326" i="1"/>
  <c r="AH2265" i="1"/>
  <c r="AH1907" i="1"/>
  <c r="AH638" i="1"/>
  <c r="AH475" i="1"/>
  <c r="AH1936" i="1"/>
  <c r="AH1010" i="1"/>
  <c r="T2042" i="1"/>
  <c r="T997" i="1"/>
  <c r="T2128" i="1"/>
  <c r="T2043" i="1"/>
  <c r="T2295" i="1"/>
  <c r="T1759" i="1"/>
  <c r="T1417" i="1"/>
  <c r="T2120" i="1"/>
  <c r="T1256" i="1"/>
  <c r="T2362" i="1"/>
  <c r="T1035" i="1"/>
  <c r="AH479" i="1"/>
  <c r="AH2326" i="1"/>
  <c r="AH1515" i="1"/>
  <c r="AH506" i="1"/>
  <c r="T2332" i="1"/>
  <c r="AH2019" i="1"/>
  <c r="AH2148" i="1"/>
  <c r="T1303" i="1"/>
  <c r="T1386" i="1"/>
  <c r="AH1283" i="1"/>
  <c r="AH2100" i="1"/>
  <c r="AH2110" i="1"/>
  <c r="AH846" i="1"/>
  <c r="AH864" i="1"/>
  <c r="AH2217" i="1"/>
  <c r="AH1348" i="1"/>
  <c r="AH632" i="1"/>
  <c r="T522" i="1"/>
  <c r="T1046" i="1"/>
  <c r="AH1211" i="1"/>
  <c r="AH1516" i="1"/>
  <c r="T1578" i="1"/>
  <c r="AH2431" i="1"/>
  <c r="AH2059" i="1"/>
  <c r="T1338" i="1"/>
  <c r="T2373" i="1"/>
  <c r="T1833" i="1"/>
  <c r="AH1791" i="1"/>
  <c r="T1825" i="1"/>
  <c r="AH2112" i="1"/>
  <c r="AH932" i="1"/>
  <c r="AH1915" i="1"/>
  <c r="T2392" i="1"/>
  <c r="AH2004" i="1"/>
  <c r="AH1419" i="1"/>
  <c r="AH2230" i="1"/>
  <c r="AH451" i="1"/>
  <c r="T2433" i="1"/>
  <c r="AH1898" i="1"/>
  <c r="T1508" i="1"/>
  <c r="AH1885" i="1"/>
  <c r="AH1265" i="1"/>
  <c r="T1164" i="1"/>
  <c r="T1875" i="1"/>
  <c r="T1362" i="1"/>
  <c r="T1330" i="1"/>
  <c r="AH1728" i="1"/>
  <c r="T2115" i="1"/>
  <c r="AH1458" i="1"/>
  <c r="T1991" i="1"/>
  <c r="AH594" i="1"/>
  <c r="AH1205" i="1"/>
  <c r="T1160" i="1"/>
  <c r="T1531" i="1"/>
  <c r="AH1935" i="1"/>
  <c r="T1960" i="1"/>
  <c r="AH1748" i="1"/>
  <c r="T794" i="1"/>
  <c r="T2134" i="1"/>
  <c r="T587" i="1"/>
  <c r="AH1428" i="1"/>
  <c r="T2263" i="1"/>
  <c r="AH1543" i="1"/>
  <c r="T491" i="1"/>
  <c r="AH2382" i="1"/>
  <c r="AH2325" i="1"/>
  <c r="T2112" i="1"/>
  <c r="T1247" i="1"/>
  <c r="AH2208" i="1"/>
  <c r="AH1680" i="1"/>
  <c r="T1266" i="1"/>
  <c r="AH1840" i="1"/>
  <c r="T1976" i="1"/>
  <c r="AH2132" i="1"/>
  <c r="AH2216" i="1"/>
  <c r="AH1494" i="1"/>
  <c r="T2391" i="1"/>
  <c r="T880" i="1"/>
  <c r="AH2321" i="1"/>
  <c r="T643" i="1"/>
  <c r="T1519" i="1"/>
  <c r="AH1857" i="1"/>
  <c r="T2374" i="1"/>
  <c r="AH2401" i="1"/>
  <c r="AH1278" i="1"/>
  <c r="T2382" i="1"/>
  <c r="AH1376" i="1"/>
  <c r="AH1640" i="1"/>
  <c r="T798" i="1"/>
  <c r="T1765" i="1"/>
  <c r="AH1575" i="1"/>
  <c r="AH1026" i="1"/>
  <c r="AH1092" i="1"/>
  <c r="T816" i="1"/>
  <c r="T2066" i="1"/>
  <c r="T1901" i="1"/>
  <c r="T757" i="1"/>
  <c r="AH2176" i="1"/>
  <c r="AH1383" i="1"/>
  <c r="T1404" i="1"/>
  <c r="T1867" i="1"/>
  <c r="T1693" i="1"/>
  <c r="AH1465" i="1"/>
  <c r="T1312" i="1"/>
  <c r="AH2409" i="1"/>
  <c r="T2438" i="1"/>
  <c r="T1564" i="1"/>
  <c r="T1449" i="1"/>
  <c r="T1746" i="1"/>
  <c r="T2274" i="1"/>
  <c r="T2052" i="1"/>
  <c r="T1695" i="1"/>
  <c r="T1345" i="1"/>
  <c r="T945" i="1"/>
  <c r="T513" i="1"/>
  <c r="T1814" i="1"/>
  <c r="T2310" i="1"/>
  <c r="T897" i="1"/>
  <c r="T2266" i="1"/>
  <c r="T811" i="1"/>
  <c r="T1756" i="1"/>
  <c r="T966" i="1"/>
  <c r="T477" i="1"/>
  <c r="T2212" i="1"/>
  <c r="T1846" i="1"/>
  <c r="T2279" i="1"/>
  <c r="T860" i="1"/>
  <c r="T717" i="1"/>
  <c r="T614" i="1"/>
  <c r="T1138" i="1"/>
  <c r="T2241" i="1"/>
  <c r="T459" i="1"/>
  <c r="T648" i="1"/>
  <c r="T2177" i="1"/>
  <c r="T1350" i="1"/>
  <c r="T1777" i="1"/>
  <c r="T688" i="1"/>
  <c r="T550" i="1"/>
  <c r="T1022" i="1"/>
  <c r="T2366" i="1"/>
  <c r="T1612" i="1"/>
  <c r="T475" i="1"/>
  <c r="T1793" i="1"/>
  <c r="T1327" i="1"/>
  <c r="T1571" i="1"/>
  <c r="T806" i="1"/>
  <c r="T825" i="1"/>
  <c r="T1107" i="1"/>
  <c r="T2326" i="1"/>
  <c r="T2336" i="1"/>
  <c r="T1766" i="1"/>
  <c r="T967" i="1"/>
  <c r="T2021" i="1"/>
  <c r="T1913" i="1"/>
  <c r="T1037" i="1"/>
  <c r="T773" i="1"/>
  <c r="T2273" i="1"/>
  <c r="T1517" i="1"/>
  <c r="T797" i="1"/>
  <c r="T749" i="1"/>
  <c r="T500" i="1"/>
  <c r="T879" i="1"/>
  <c r="T2033" i="1"/>
  <c r="T1550" i="1"/>
  <c r="T844" i="1"/>
  <c r="T933" i="1"/>
  <c r="T2410" i="1"/>
  <c r="T1061" i="1"/>
  <c r="T2073" i="1"/>
  <c r="T489" i="1"/>
  <c r="AH1212" i="1"/>
  <c r="AH1360" i="1"/>
  <c r="AH1865" i="1"/>
  <c r="AH1610" i="1"/>
  <c r="AH920" i="1"/>
  <c r="AH1896" i="1"/>
  <c r="AH1666" i="1"/>
  <c r="AH1552" i="1"/>
  <c r="AH2228" i="1"/>
  <c r="AH1825" i="1"/>
  <c r="AH2144" i="1"/>
  <c r="AH1170" i="1"/>
  <c r="AH2136" i="1"/>
  <c r="AH1510" i="1"/>
  <c r="AH1972" i="1"/>
  <c r="AH530" i="1"/>
  <c r="AH1839" i="1"/>
  <c r="AH808" i="1"/>
  <c r="AH1157" i="1"/>
  <c r="AH2273" i="1"/>
  <c r="AH1536" i="1"/>
  <c r="T1302" i="1"/>
  <c r="AH2124" i="1"/>
  <c r="T1887" i="1"/>
  <c r="AH2125" i="1"/>
  <c r="AH1049" i="1"/>
  <c r="AH1363" i="1"/>
  <c r="AH2372" i="1"/>
  <c r="AH2428" i="1"/>
  <c r="AH740" i="1"/>
  <c r="AH1576" i="1"/>
  <c r="T2372" i="1"/>
  <c r="T769" i="1"/>
  <c r="AH1131" i="1"/>
  <c r="AH1052" i="1"/>
  <c r="AH511" i="1"/>
  <c r="AH2276" i="1"/>
  <c r="AH726" i="1"/>
  <c r="AH1484" i="1"/>
  <c r="AH838" i="1"/>
  <c r="AH1911" i="1"/>
  <c r="AH1155" i="1"/>
  <c r="AH1698" i="1"/>
  <c r="AH1206" i="1"/>
  <c r="AH1228" i="1"/>
  <c r="AH870" i="1"/>
  <c r="AH1176" i="1"/>
  <c r="AH595" i="1"/>
  <c r="AH1423" i="1"/>
  <c r="AH812" i="1"/>
  <c r="AH1314" i="1"/>
  <c r="AH962" i="1"/>
  <c r="AH2196" i="1"/>
  <c r="AH958" i="1"/>
  <c r="AH2103" i="1"/>
  <c r="AH1251" i="1"/>
  <c r="AH2297" i="1"/>
  <c r="AH1436" i="1"/>
  <c r="AH1574" i="1"/>
  <c r="AH1100" i="1"/>
  <c r="T1758" i="1"/>
  <c r="T1130" i="1"/>
  <c r="T446" i="1"/>
  <c r="T2007" i="1"/>
  <c r="T1580" i="1"/>
  <c r="T786" i="1"/>
  <c r="T2299" i="1"/>
  <c r="T2235" i="1"/>
  <c r="T2065" i="1"/>
  <c r="T1010" i="1"/>
  <c r="T2315" i="1"/>
  <c r="T644" i="1"/>
  <c r="T911" i="1"/>
  <c r="T2215" i="1"/>
  <c r="T1921" i="1"/>
  <c r="T1683" i="1"/>
  <c r="T466" i="1"/>
  <c r="T1299" i="1"/>
  <c r="T566" i="1"/>
  <c r="AH2187" i="1"/>
  <c r="AH1504" i="1"/>
  <c r="AH459" i="1"/>
  <c r="T2352" i="1"/>
  <c r="AH1060" i="1"/>
  <c r="T1692" i="1"/>
  <c r="AH1043" i="1"/>
  <c r="T910" i="1"/>
  <c r="T1249" i="1"/>
  <c r="T1669" i="1"/>
  <c r="T1803" i="1"/>
  <c r="AH2131" i="1"/>
  <c r="T2175" i="1"/>
  <c r="T1614" i="1"/>
  <c r="T707" i="1"/>
  <c r="AH617" i="1"/>
  <c r="AH2414" i="1"/>
  <c r="AH2402" i="1"/>
  <c r="AH1034" i="1"/>
  <c r="AH1866" i="1"/>
  <c r="AH2435" i="1"/>
  <c r="AH1375" i="1"/>
  <c r="AH1201" i="1"/>
  <c r="AH508" i="1"/>
  <c r="AH1160" i="1"/>
  <c r="AH1688" i="1"/>
  <c r="AH1207" i="1"/>
  <c r="AH2403" i="1"/>
  <c r="AH2083" i="1"/>
  <c r="T2289" i="1"/>
  <c r="T656" i="1"/>
  <c r="T1426" i="1"/>
  <c r="T1872" i="1"/>
  <c r="T935" i="1"/>
  <c r="T1157" i="1"/>
  <c r="T1485" i="1"/>
  <c r="T2383" i="1"/>
  <c r="T638" i="1"/>
  <c r="T1733" i="1"/>
  <c r="T465" i="1"/>
  <c r="T1310" i="1"/>
  <c r="T2331" i="1"/>
  <c r="T1206" i="1"/>
  <c r="T628" i="1"/>
  <c r="T2345" i="1"/>
  <c r="T733" i="1"/>
  <c r="T463" i="1"/>
  <c r="T1786" i="1"/>
  <c r="T1877" i="1"/>
  <c r="T941" i="1"/>
  <c r="T930" i="1"/>
  <c r="T1684" i="1"/>
  <c r="T2097" i="1"/>
  <c r="T2011" i="1"/>
  <c r="T912" i="1"/>
  <c r="T1584" i="1"/>
  <c r="T1452" i="1"/>
  <c r="T2049" i="1"/>
  <c r="T1161" i="1"/>
  <c r="T584" i="1"/>
  <c r="T1447" i="1"/>
  <c r="T1910" i="1"/>
  <c r="T2324" i="1"/>
  <c r="T1848" i="1"/>
  <c r="T2160" i="1"/>
  <c r="T1454" i="1"/>
  <c r="T1104" i="1"/>
  <c r="T447" i="1"/>
  <c r="T2290" i="1"/>
  <c r="T1462" i="1"/>
  <c r="T732" i="1"/>
  <c r="T739" i="1"/>
  <c r="T1498" i="1"/>
  <c r="T571" i="1"/>
  <c r="T1941" i="1"/>
  <c r="T1421" i="1"/>
  <c r="AH1741" i="1"/>
  <c r="AH899" i="1"/>
  <c r="AH2018" i="1"/>
  <c r="AH1311" i="1"/>
  <c r="AH2081" i="1"/>
  <c r="AH1254" i="1"/>
  <c r="AH684" i="1"/>
  <c r="AH1646" i="1"/>
  <c r="AH1312" i="1"/>
  <c r="AH942" i="1"/>
  <c r="AH1520" i="1"/>
  <c r="AH571" i="1"/>
  <c r="AH2037" i="1"/>
  <c r="AH1540" i="1"/>
  <c r="AH1088" i="1"/>
  <c r="AH650" i="1"/>
  <c r="AH854" i="1"/>
  <c r="AH1264" i="1"/>
  <c r="AH2264" i="1"/>
  <c r="AH2362" i="1"/>
  <c r="AH2039" i="1"/>
  <c r="AH591" i="1"/>
  <c r="AH2165" i="1"/>
  <c r="AH1902" i="1"/>
  <c r="AH2107" i="1"/>
  <c r="AH1886" i="1"/>
  <c r="AH1568" i="1"/>
  <c r="AH1722" i="1"/>
  <c r="AH2087" i="1"/>
  <c r="T743" i="1"/>
  <c r="AH1738" i="1"/>
  <c r="T776" i="1"/>
  <c r="T2359" i="1"/>
  <c r="T2393" i="1"/>
  <c r="AH1083" i="1"/>
  <c r="AH2415" i="1"/>
  <c r="AH1070" i="1"/>
  <c r="AH614" i="1"/>
  <c r="AH1836" i="1"/>
  <c r="AH1739" i="1"/>
  <c r="AH2172" i="1"/>
  <c r="AH1602" i="1"/>
  <c r="AH1349" i="1"/>
  <c r="AH1121" i="1"/>
  <c r="AH1673" i="1"/>
  <c r="AH2315" i="1"/>
  <c r="AH2218" i="1"/>
  <c r="AH785" i="1"/>
  <c r="AH495" i="1"/>
  <c r="AH2105" i="1"/>
  <c r="AH629" i="1"/>
  <c r="AH1326" i="1"/>
  <c r="AH2411" i="1"/>
  <c r="AH1823" i="1"/>
  <c r="AH651" i="1"/>
  <c r="AH2215" i="1"/>
  <c r="AH604" i="1"/>
  <c r="AH1599" i="1"/>
  <c r="AH1480" i="1"/>
  <c r="AH1468" i="1"/>
  <c r="AH728" i="1"/>
  <c r="AH442" i="1"/>
  <c r="AH2147" i="1"/>
  <c r="AH768" i="1"/>
  <c r="T2281" i="1"/>
  <c r="T1286" i="1"/>
  <c r="AH877" i="1"/>
  <c r="AH789" i="1"/>
  <c r="T1076" i="1"/>
  <c r="T2090" i="1"/>
  <c r="AH485" i="1"/>
  <c r="AH1013" i="1"/>
  <c r="T631" i="1"/>
  <c r="T1634" i="1"/>
  <c r="AH2259" i="1"/>
  <c r="AH1186" i="1"/>
  <c r="AH2340" i="1"/>
  <c r="T702" i="1"/>
  <c r="T1087" i="1"/>
  <c r="T1616" i="1"/>
  <c r="T957" i="1"/>
  <c r="T736" i="1"/>
  <c r="AH2145" i="1"/>
  <c r="AH2406" i="1"/>
  <c r="AH1609" i="1"/>
  <c r="AH1279" i="1"/>
  <c r="AH1588" i="1"/>
  <c r="AH906" i="1"/>
  <c r="AH1230" i="1"/>
  <c r="AH2404" i="1"/>
  <c r="AH1269" i="1"/>
  <c r="AH2233" i="1"/>
  <c r="AH1909" i="1"/>
  <c r="AH2054" i="1"/>
  <c r="AH1529" i="1"/>
  <c r="AH1148" i="1"/>
  <c r="AH1981" i="1"/>
  <c r="AH1447" i="1"/>
  <c r="AH896" i="1"/>
  <c r="AH1503" i="1"/>
  <c r="AH2024" i="1"/>
  <c r="AH1250" i="1"/>
  <c r="AH1350" i="1"/>
  <c r="AH2139" i="1"/>
  <c r="AH2203" i="1"/>
  <c r="AH2204" i="1"/>
  <c r="AH1674" i="1"/>
  <c r="AH1302" i="1"/>
  <c r="AH1830" i="1"/>
  <c r="AH1243" i="1"/>
  <c r="AH987" i="1"/>
  <c r="AH716" i="1"/>
  <c r="AH1647" i="1"/>
  <c r="AH2423" i="1"/>
  <c r="AH2261" i="1"/>
  <c r="AH1709" i="1"/>
  <c r="AH1814" i="1"/>
  <c r="AH894" i="1"/>
  <c r="AH845" i="1"/>
  <c r="T1515" i="1"/>
  <c r="T2286" i="1"/>
  <c r="T599" i="1"/>
  <c r="T1011" i="1"/>
  <c r="T956" i="1"/>
  <c r="T2408" i="1"/>
  <c r="T876" i="1"/>
  <c r="T1546" i="1"/>
  <c r="T1494" i="1"/>
  <c r="T440" i="1"/>
  <c r="T2111" i="1"/>
  <c r="AH1291" i="1"/>
  <c r="AH1699" i="1"/>
  <c r="AH2097" i="1"/>
  <c r="T924" i="1"/>
  <c r="T784" i="1"/>
  <c r="T1993" i="1"/>
  <c r="AH1098" i="1"/>
  <c r="AH1657" i="1"/>
  <c r="T1740" i="1"/>
  <c r="AH2249" i="1"/>
  <c r="T2230" i="1"/>
  <c r="T728" i="1"/>
  <c r="AH2363" i="1"/>
  <c r="T2053" i="1"/>
  <c r="AH999" i="1"/>
  <c r="AH1889" i="1"/>
  <c r="AH645" i="1"/>
  <c r="AH1827" i="1"/>
  <c r="AH2064" i="1"/>
  <c r="T764" i="1"/>
  <c r="T904" i="1"/>
  <c r="T1824" i="1"/>
  <c r="AH1219" i="1"/>
  <c r="T2197" i="1"/>
  <c r="T943" i="1"/>
  <c r="AH1963" i="1"/>
  <c r="AH1701" i="1"/>
  <c r="T1934" i="1"/>
  <c r="AH2209" i="1"/>
  <c r="T542" i="1"/>
  <c r="T1710" i="1"/>
  <c r="T2094" i="1"/>
  <c r="T1411" i="1"/>
  <c r="T1048" i="1"/>
  <c r="T1134" i="1"/>
  <c r="AH1606" i="1"/>
  <c r="T1214" i="1"/>
  <c r="T1165" i="1"/>
  <c r="AH500" i="1"/>
  <c r="AH1298" i="1"/>
  <c r="T2054" i="1"/>
  <c r="T767" i="1"/>
  <c r="AH1055" i="1"/>
  <c r="AH567" i="1"/>
  <c r="AH707" i="1"/>
  <c r="AH2309" i="1"/>
  <c r="T467" i="1"/>
  <c r="AH2002" i="1"/>
  <c r="T1627" i="1"/>
  <c r="AH928" i="1"/>
  <c r="T1151" i="1"/>
  <c r="T2159" i="1"/>
  <c r="T2077" i="1"/>
  <c r="AH1837" i="1"/>
  <c r="T827" i="1"/>
  <c r="T1548" i="1"/>
  <c r="T1309" i="1"/>
  <c r="T1308" i="1"/>
  <c r="AH2247" i="1"/>
  <c r="T468" i="1"/>
  <c r="AH2225" i="1"/>
  <c r="AH1737" i="1"/>
  <c r="AH1717" i="1"/>
  <c r="T2167" i="1"/>
  <c r="T2182" i="1"/>
  <c r="T894" i="1"/>
  <c r="T1057" i="1"/>
  <c r="AH2118" i="1"/>
  <c r="AH744" i="1"/>
  <c r="AH1533" i="1"/>
  <c r="AH1397" i="1"/>
  <c r="AH584" i="1"/>
  <c r="AH822" i="1"/>
  <c r="AH1789" i="1"/>
  <c r="AH2418" i="1"/>
  <c r="AH1407" i="1"/>
  <c r="AH1481" i="1"/>
  <c r="T962" i="1"/>
  <c r="T1285" i="1"/>
  <c r="AH1047" i="1"/>
  <c r="T1467" i="1"/>
  <c r="AH2167" i="1"/>
  <c r="T1201" i="1"/>
  <c r="AH1161" i="1"/>
  <c r="AH2126" i="1"/>
  <c r="AH1968" i="1"/>
  <c r="AH1402" i="1"/>
  <c r="AH774" i="1"/>
  <c r="T2430" i="1"/>
  <c r="T817" i="1"/>
  <c r="T832" i="1"/>
  <c r="T1007" i="1"/>
  <c r="T1170" i="1"/>
  <c r="AH2253" i="1"/>
  <c r="T1788" i="1"/>
  <c r="T624" i="1"/>
  <c r="T2047" i="1"/>
  <c r="AH2076" i="1"/>
  <c r="AH1685" i="1"/>
  <c r="AH1490" i="1"/>
  <c r="AH1232" i="1"/>
  <c r="AH2082" i="1"/>
  <c r="AH918" i="1"/>
  <c r="T2268" i="1"/>
  <c r="AH2075" i="1"/>
  <c r="AH1166" i="1"/>
  <c r="AH1411" i="1"/>
  <c r="AH557" i="1"/>
  <c r="AH857" i="1"/>
  <c r="AH1562" i="1"/>
  <c r="T2046" i="1"/>
  <c r="AH1079" i="1"/>
  <c r="AH2295" i="1"/>
  <c r="AH1247" i="1"/>
  <c r="AH2323" i="1"/>
  <c r="AH644" i="1"/>
  <c r="AH712" i="1"/>
  <c r="AH881" i="1"/>
  <c r="AH1460" i="1"/>
  <c r="T515" i="1"/>
  <c r="T1703" i="1"/>
  <c r="AH936" i="1"/>
  <c r="AH1373" i="1"/>
  <c r="AH2074" i="1"/>
  <c r="AH771" i="1"/>
  <c r="AH1808" i="1"/>
  <c r="AH1045" i="1"/>
  <c r="AH514" i="1"/>
  <c r="AH1386" i="1"/>
  <c r="AH531" i="1"/>
  <c r="AH2192" i="1"/>
  <c r="AH2320" i="1"/>
  <c r="T1399" i="1"/>
  <c r="T939" i="1"/>
  <c r="T1153" i="1"/>
  <c r="AH1147" i="1"/>
  <c r="T1618" i="1"/>
  <c r="T1487" i="1"/>
  <c r="AH1593" i="1"/>
  <c r="AH2286" i="1"/>
  <c r="AH1221" i="1"/>
  <c r="AH2185" i="1"/>
  <c r="AH1765" i="1"/>
  <c r="AH1300" i="1"/>
  <c r="AH641" i="1"/>
  <c r="AH561" i="1"/>
  <c r="AH523" i="1"/>
  <c r="AH1941" i="1"/>
  <c r="AH1076" i="1"/>
  <c r="AH746" i="1"/>
  <c r="AH533" i="1"/>
  <c r="AH1146" i="1"/>
  <c r="T2207" i="1"/>
  <c r="AH1654" i="1"/>
  <c r="T450" i="1"/>
  <c r="T2416" i="1"/>
  <c r="T2015" i="1"/>
  <c r="AH1384" i="1"/>
  <c r="T1716" i="1"/>
  <c r="AH481" i="1"/>
  <c r="AH1797" i="1"/>
  <c r="AH686" i="1"/>
  <c r="AH1301" i="1"/>
  <c r="T887" i="1"/>
  <c r="AH1548" i="1"/>
  <c r="AH1191" i="1"/>
  <c r="AH694" i="1"/>
  <c r="AH1932" i="1"/>
  <c r="T1177" i="1"/>
  <c r="AH1058" i="1"/>
  <c r="T659" i="1"/>
  <c r="AH826" i="1"/>
  <c r="T1278" i="1"/>
  <c r="T632" i="1"/>
  <c r="AH1916" i="1"/>
  <c r="AH1391" i="1"/>
  <c r="T482" i="1"/>
  <c r="AH779" i="1"/>
  <c r="T2367" i="1"/>
  <c r="AH660" i="1"/>
  <c r="AH1879" i="1"/>
  <c r="T1775" i="1"/>
  <c r="AH1329" i="1"/>
  <c r="T1870" i="1"/>
  <c r="AH463" i="1"/>
  <c r="AH893" i="1"/>
  <c r="AH1008" i="1"/>
  <c r="AH802" i="1"/>
  <c r="AH878" i="1"/>
  <c r="AH657" i="1"/>
  <c r="T2318" i="1"/>
  <c r="AH1711" i="1"/>
  <c r="T1679" i="1"/>
  <c r="AH499" i="1"/>
  <c r="AH733" i="1"/>
  <c r="T2400" i="1"/>
  <c r="T2023" i="1"/>
  <c r="T1807" i="1"/>
  <c r="AH2099" i="1"/>
  <c r="T596" i="1"/>
  <c r="T970" i="1"/>
  <c r="AH1452" i="1"/>
  <c r="AH1946" i="1"/>
  <c r="AH680" i="1"/>
  <c r="AH1901" i="1"/>
  <c r="AH2068" i="1"/>
  <c r="AH2047" i="1"/>
  <c r="AH1772" i="1"/>
  <c r="AH1216" i="1"/>
  <c r="AH772" i="1"/>
  <c r="AH671" i="1"/>
  <c r="AH2095" i="1"/>
  <c r="AH1792" i="1"/>
  <c r="AH884" i="1"/>
  <c r="AH967" i="1"/>
  <c r="AH1971" i="1"/>
  <c r="T889" i="1"/>
  <c r="T1542" i="1"/>
  <c r="T923" i="1"/>
  <c r="T1356" i="1"/>
  <c r="T494" i="1"/>
  <c r="T984" i="1"/>
  <c r="T2034" i="1"/>
  <c r="T1031" i="1"/>
  <c r="T1027" i="1"/>
  <c r="T1931" i="1"/>
  <c r="T2103" i="1"/>
  <c r="T1352" i="1"/>
  <c r="T1183" i="1"/>
  <c r="T2233" i="1"/>
  <c r="T747" i="1"/>
  <c r="T1647" i="1"/>
  <c r="T2361" i="1"/>
  <c r="T1014" i="1"/>
  <c r="T1624" i="1"/>
  <c r="T2020" i="1"/>
  <c r="T2059" i="1"/>
  <c r="T1610" i="1"/>
  <c r="T1712" i="1"/>
  <c r="T668" i="1"/>
  <c r="T1402" i="1"/>
  <c r="T2161" i="1"/>
  <c r="T823" i="1"/>
  <c r="T1332" i="1"/>
  <c r="T1675" i="1"/>
  <c r="T990" i="1"/>
  <c r="T2095" i="1"/>
  <c r="T623" i="1"/>
  <c r="T1830" i="1"/>
  <c r="T2092" i="1"/>
  <c r="T1246" i="1"/>
  <c r="T1760" i="1"/>
  <c r="T1407" i="1"/>
  <c r="T1367" i="1"/>
  <c r="T903" i="1"/>
  <c r="T1300" i="1"/>
  <c r="T2403" i="1"/>
  <c r="T1369" i="1"/>
  <c r="T1394" i="1"/>
  <c r="T1819" i="1"/>
  <c r="T480" i="1"/>
  <c r="T1720" i="1"/>
  <c r="T875" i="1"/>
  <c r="T1643" i="1"/>
  <c r="T1294" i="1"/>
  <c r="T564" i="1"/>
  <c r="T1137" i="1"/>
  <c r="T809" i="1"/>
  <c r="T805" i="1"/>
  <c r="T2256" i="1"/>
  <c r="T1639" i="1"/>
  <c r="T1862" i="1"/>
  <c r="T1253" i="1"/>
  <c r="T686" i="1"/>
  <c r="T2208" i="1"/>
  <c r="T1240" i="1"/>
  <c r="T1847" i="1"/>
  <c r="T586" i="1"/>
  <c r="T765" i="1"/>
  <c r="T915" i="1"/>
  <c r="T2282" i="1"/>
  <c r="T1119" i="1"/>
  <c r="T1726" i="1"/>
  <c r="T1484" i="1"/>
  <c r="T1132" i="1"/>
  <c r="T1001" i="1"/>
  <c r="T1008" i="1"/>
  <c r="T1415" i="1"/>
  <c r="T1075" i="1"/>
  <c r="T1406" i="1"/>
  <c r="T1914" i="1"/>
  <c r="T950" i="1"/>
  <c r="T928" i="1"/>
  <c r="T1685" i="1"/>
  <c r="T1348" i="1"/>
  <c r="T1944" i="1"/>
  <c r="T2003" i="1"/>
  <c r="T635" i="1"/>
  <c r="T665" i="1"/>
  <c r="T657" i="1"/>
  <c r="T675" i="1"/>
  <c r="T1084" i="1"/>
  <c r="T2026" i="1"/>
  <c r="T1929" i="1"/>
  <c r="T1090" i="1"/>
  <c r="T583" i="1"/>
  <c r="T2411" i="1"/>
  <c r="T1968" i="1"/>
  <c r="T590" i="1"/>
  <c r="T560" i="1"/>
  <c r="T947" i="1"/>
  <c r="T864" i="1"/>
  <c r="T1221" i="1"/>
  <c r="T1864" i="1"/>
  <c r="T920" i="1"/>
  <c r="T1379" i="1"/>
  <c r="T516" i="1"/>
  <c r="T888" i="1"/>
  <c r="T2022" i="1"/>
  <c r="T980" i="1"/>
  <c r="T1656" i="1"/>
  <c r="T442" i="1"/>
  <c r="T2000" i="1"/>
  <c r="T1349" i="1"/>
  <c r="T2013" i="1"/>
  <c r="T461" i="1"/>
  <c r="T2419" i="1"/>
  <c r="T737" i="1"/>
  <c r="T893" i="1"/>
  <c r="T693" i="1"/>
  <c r="T600" i="1"/>
  <c r="T1018" i="1"/>
  <c r="T2189" i="1"/>
  <c r="T1320" i="1"/>
  <c r="T1937" i="1"/>
  <c r="T921" i="1"/>
  <c r="T1723" i="1"/>
  <c r="T1843" i="1"/>
  <c r="T830" i="1"/>
  <c r="T2297" i="1"/>
  <c r="T1169" i="1"/>
  <c r="AH700" i="1"/>
  <c r="AH1202" i="1"/>
  <c r="AH1396" i="1"/>
  <c r="AH1507" i="1"/>
  <c r="AH1410" i="1"/>
  <c r="AH664" i="1"/>
  <c r="AH786" i="1"/>
  <c r="AH1204" i="1"/>
  <c r="T2151" i="1"/>
  <c r="AH1416" i="1"/>
  <c r="AH1591" i="1"/>
  <c r="AH643" i="1"/>
  <c r="AH929" i="1"/>
  <c r="AH1544" i="1"/>
  <c r="AH1192" i="1"/>
  <c r="T815" i="1"/>
  <c r="T1559" i="1"/>
  <c r="T1429" i="1"/>
  <c r="T2079" i="1"/>
  <c r="T2183" i="1"/>
  <c r="T958" i="1"/>
  <c r="T1859" i="1"/>
  <c r="T803" i="1"/>
  <c r="T594" i="1"/>
  <c r="T735" i="1"/>
  <c r="T2437" i="1"/>
  <c r="T1731" i="1"/>
  <c r="T1567" i="1"/>
  <c r="T627" i="1"/>
  <c r="T1582" i="1"/>
  <c r="T1340" i="1"/>
  <c r="T2186" i="1"/>
  <c r="T1290" i="1"/>
  <c r="T1718" i="1"/>
  <c r="T1909" i="1"/>
  <c r="T1333" i="1"/>
  <c r="T2298" i="1"/>
  <c r="T1491" i="1"/>
  <c r="T1272" i="1"/>
  <c r="T1486" i="1"/>
  <c r="T2280" i="1"/>
  <c r="T2200" i="1"/>
  <c r="T738" i="1"/>
  <c r="T1063" i="1"/>
  <c r="T1681" i="1"/>
  <c r="T493" i="1"/>
  <c r="T1990" i="1"/>
  <c r="T1213" i="1"/>
  <c r="T595" i="1"/>
  <c r="T1660" i="1"/>
  <c r="T2127" i="1"/>
  <c r="T992" i="1"/>
  <c r="T1044" i="1"/>
  <c r="T534" i="1"/>
  <c r="T611" i="1"/>
  <c r="T1980" i="1"/>
  <c r="T2008" i="1"/>
  <c r="T745" i="1"/>
  <c r="T709" i="1"/>
  <c r="T2370" i="1"/>
  <c r="T1124" i="1"/>
  <c r="T1167" i="1"/>
  <c r="T2307" i="1"/>
  <c r="T2019" i="1"/>
  <c r="T1307" i="1"/>
  <c r="T1600" i="1"/>
  <c r="T1739" i="1"/>
  <c r="T1198" i="1"/>
  <c r="T1194" i="1"/>
  <c r="T1884" i="1"/>
  <c r="T2041" i="1"/>
  <c r="T1663" i="1"/>
  <c r="T818" i="1"/>
  <c r="T1885" i="1"/>
  <c r="T900" i="1"/>
  <c r="T2195" i="1"/>
  <c r="T1074" i="1"/>
  <c r="T1270" i="1"/>
  <c r="T1430" i="1"/>
  <c r="T2378" i="1"/>
  <c r="T1159" i="1"/>
  <c r="T1779" i="1"/>
  <c r="T1950" i="1"/>
  <c r="T1534" i="1"/>
  <c r="T1655" i="1"/>
  <c r="T1306" i="1"/>
  <c r="T1636" i="1"/>
  <c r="T1711" i="1"/>
  <c r="T1380" i="1"/>
  <c r="T1640" i="1"/>
  <c r="T2188" i="1"/>
  <c r="T581" i="1"/>
  <c r="T1481" i="1"/>
  <c r="T1188" i="1"/>
  <c r="T1930" i="1"/>
  <c r="T2087" i="1"/>
  <c r="T1665" i="1"/>
  <c r="T1522" i="1"/>
  <c r="T1744" i="1"/>
  <c r="T961" i="1"/>
  <c r="T2116" i="1"/>
  <c r="T1171" i="1"/>
  <c r="T1068" i="1"/>
  <c r="T1781" i="1"/>
  <c r="T1752" i="1"/>
  <c r="T603" i="1"/>
  <c r="T998" i="1"/>
  <c r="T525" i="1"/>
  <c r="T499" i="1"/>
  <c r="T2002" i="1"/>
  <c r="T546" i="1"/>
  <c r="T721" i="1"/>
  <c r="T1013" i="1"/>
  <c r="T2217" i="1"/>
  <c r="T1252" i="1"/>
  <c r="T843" i="1"/>
  <c r="T1136" i="1"/>
  <c r="T1605" i="1"/>
  <c r="T1245" i="1"/>
  <c r="T2005" i="1"/>
  <c r="T1879" i="1"/>
  <c r="T1276" i="1"/>
  <c r="T1209" i="1"/>
  <c r="T1398" i="1"/>
  <c r="T2270" i="1"/>
  <c r="T1570" i="1"/>
  <c r="T1219" i="1"/>
  <c r="T1785" i="1"/>
  <c r="T1866" i="1"/>
  <c r="T1707" i="1"/>
  <c r="T574" i="1"/>
  <c r="T1003" i="1"/>
  <c r="T774" i="1"/>
  <c r="T1212" i="1"/>
  <c r="T2257" i="1"/>
  <c r="T1852" i="1"/>
  <c r="T1659" i="1"/>
  <c r="T1192" i="1"/>
  <c r="T2142" i="1"/>
  <c r="T907" i="1"/>
  <c r="T555" i="1"/>
  <c r="T2296" i="1"/>
  <c r="T677" i="1"/>
  <c r="T593" i="1"/>
  <c r="T588" i="1"/>
  <c r="T1629" i="1"/>
  <c r="T2126" i="1"/>
  <c r="T859" i="1"/>
  <c r="T1745" i="1"/>
  <c r="T645" i="1"/>
  <c r="T633" i="1"/>
  <c r="T1553" i="1"/>
  <c r="T1293" i="1"/>
  <c r="T2395" i="1"/>
  <c r="T1500" i="1"/>
  <c r="T1265" i="1"/>
  <c r="T1152" i="1"/>
  <c r="T1025" i="1"/>
  <c r="T497" i="1"/>
  <c r="T704" i="1"/>
  <c r="AH814" i="1"/>
  <c r="AH1557" i="1"/>
  <c r="AH663" i="1"/>
  <c r="T1053" i="1"/>
  <c r="T1147" i="1"/>
  <c r="T1805" i="1"/>
  <c r="T1509" i="1"/>
  <c r="T948" i="1"/>
  <c r="T1413" i="1"/>
  <c r="T1173" i="1"/>
  <c r="T833" i="1"/>
  <c r="T902" i="1"/>
  <c r="T974" i="1"/>
  <c r="T2138" i="1"/>
  <c r="T460" i="1"/>
  <c r="T1125" i="1"/>
  <c r="T1725" i="1"/>
  <c r="T2240" i="1"/>
  <c r="AH1993" i="1"/>
  <c r="AH1174" i="1"/>
  <c r="AH1443" i="1"/>
  <c r="AH2271" i="1"/>
  <c r="AH2033" i="1"/>
  <c r="AH1553" i="1"/>
  <c r="AH1804" i="1"/>
  <c r="AH1217" i="1"/>
  <c r="AH1704" i="1"/>
  <c r="AH847" i="1"/>
  <c r="AH704" i="1"/>
  <c r="AH2108" i="1"/>
  <c r="AH494" i="1"/>
  <c r="AH1919" i="1"/>
  <c r="AH1422" i="1"/>
  <c r="AH1566" i="1"/>
  <c r="AH2210" i="1"/>
  <c r="AH968" i="1"/>
  <c r="AH1730" i="1"/>
  <c r="AH2015" i="1"/>
  <c r="AH2421" i="1"/>
  <c r="AH727" i="1"/>
  <c r="AH1731" i="1"/>
  <c r="AH2012" i="1"/>
  <c r="AH1470" i="1"/>
  <c r="AH1910" i="1"/>
  <c r="AH1867" i="1"/>
  <c r="AH937" i="1"/>
  <c r="AH1573" i="1"/>
  <c r="AH1444" i="1"/>
  <c r="AH460" i="1"/>
  <c r="AH2057" i="1"/>
  <c r="AH1621" i="1"/>
  <c r="AH1732" i="1"/>
  <c r="AH2248" i="1"/>
  <c r="AH1736" i="1"/>
  <c r="AH572" i="1"/>
  <c r="T1891" i="1"/>
  <c r="AH2169" i="1"/>
  <c r="AH1638" i="1"/>
  <c r="AH2294" i="1"/>
  <c r="AH2353" i="1"/>
  <c r="AH2384" i="1"/>
  <c r="AH2093" i="1"/>
  <c r="AH2274" i="1"/>
  <c r="AH1181" i="1"/>
  <c r="AH818" i="1"/>
  <c r="AH2358" i="1"/>
  <c r="AH1441" i="1"/>
  <c r="AH735" i="1"/>
  <c r="AH1491" i="1"/>
  <c r="AH1255" i="1"/>
  <c r="AH1716" i="1"/>
  <c r="AH1641" i="1"/>
  <c r="AH587" i="1"/>
  <c r="AH1462" i="1"/>
  <c r="AH955" i="1"/>
  <c r="AH1953" i="1"/>
  <c r="AH1262" i="1"/>
  <c r="AH1854" i="1"/>
  <c r="AH1771" i="1"/>
  <c r="AH2027" i="1"/>
  <c r="AH852" i="1"/>
  <c r="AH1846" i="1"/>
  <c r="T1472" i="1"/>
  <c r="T925" i="1"/>
  <c r="T1530" i="1"/>
  <c r="T639" i="1"/>
  <c r="T2048" i="1"/>
  <c r="T1873" i="1"/>
  <c r="T2010" i="1"/>
  <c r="T1667" i="1"/>
  <c r="T2063" i="1"/>
  <c r="T1826" i="1"/>
  <c r="T995" i="1"/>
  <c r="T1956" i="1"/>
  <c r="T523" i="1"/>
  <c r="T1009" i="1"/>
  <c r="T2024" i="1"/>
  <c r="T2190" i="1"/>
  <c r="T1115" i="1"/>
  <c r="T511" i="1"/>
  <c r="T580" i="1"/>
  <c r="T1129" i="1"/>
  <c r="T2434" i="1"/>
  <c r="T1959" i="1"/>
  <c r="T1196" i="1"/>
  <c r="T1704" i="1"/>
  <c r="T2252" i="1"/>
  <c r="T2076" i="1"/>
  <c r="T1355" i="1"/>
  <c r="T1768" i="1"/>
  <c r="T1427" i="1"/>
  <c r="T684" i="1"/>
  <c r="T2342" i="1"/>
  <c r="T1808" i="1"/>
  <c r="T1489" i="1"/>
  <c r="T613" i="1"/>
  <c r="T1400" i="1"/>
  <c r="T1038" i="1"/>
  <c r="T685" i="1"/>
  <c r="T991" i="1"/>
  <c r="T2036" i="1"/>
  <c r="T938" i="1"/>
  <c r="T2415" i="1"/>
  <c r="T452" i="1"/>
  <c r="T1336" i="1"/>
  <c r="T2422" i="1"/>
  <c r="T2368" i="1"/>
  <c r="T2089" i="1"/>
  <c r="T2124" i="1"/>
  <c r="T2243" i="1"/>
  <c r="T1561" i="1"/>
  <c r="T2329" i="1"/>
  <c r="T2162" i="1"/>
  <c r="T1315" i="1"/>
  <c r="T2110" i="1"/>
  <c r="T1211" i="1"/>
  <c r="T1537" i="1"/>
  <c r="T512" i="1"/>
  <c r="T2278" i="1"/>
  <c r="T551" i="1"/>
  <c r="T2039" i="1"/>
  <c r="T699" i="1"/>
  <c r="T1994" i="1"/>
  <c r="T541" i="1"/>
  <c r="T2394" i="1"/>
  <c r="T834" i="1"/>
  <c r="T1231" i="1"/>
  <c r="T2147" i="1"/>
  <c r="T2424" i="1"/>
  <c r="T1448" i="1"/>
  <c r="T553" i="1"/>
  <c r="T898" i="1"/>
  <c r="T1973" i="1"/>
  <c r="T1577" i="1"/>
  <c r="T495" i="1"/>
  <c r="T1834" i="1"/>
  <c r="T2088" i="1"/>
  <c r="T634" i="1"/>
  <c r="T449" i="1"/>
  <c r="T1817" i="1"/>
  <c r="T1483" i="1"/>
  <c r="T719" i="1"/>
  <c r="T536" i="1"/>
  <c r="T1190" i="1"/>
  <c r="T1289" i="1"/>
  <c r="T783" i="1"/>
  <c r="T1474" i="1"/>
  <c r="T676" i="1"/>
  <c r="T1066" i="1"/>
  <c r="T1360" i="1"/>
  <c r="T946" i="1"/>
  <c r="T1469" i="1"/>
  <c r="T999" i="1"/>
  <c r="T810" i="1"/>
  <c r="T1109" i="1"/>
  <c r="T521" i="1"/>
  <c r="T504" i="1"/>
  <c r="T913" i="1"/>
  <c r="T1900" i="1"/>
  <c r="T761" i="1"/>
  <c r="T705" i="1"/>
  <c r="T1016" i="1"/>
  <c r="T2072" i="1"/>
  <c r="T1036" i="1"/>
  <c r="T569" i="1"/>
  <c r="T1924" i="1"/>
  <c r="T1418" i="1"/>
  <c r="T2260" i="1"/>
  <c r="T1425" i="1"/>
  <c r="T1234" i="1"/>
  <c r="T1743" i="1"/>
  <c r="T778" i="1"/>
  <c r="T1174" i="1"/>
  <c r="T1377" i="1"/>
  <c r="T1954" i="1"/>
  <c r="T1280" i="1"/>
  <c r="T1512" i="1"/>
  <c r="T1162" i="1"/>
  <c r="T492" i="1"/>
  <c r="T793" i="1"/>
  <c r="T1468" i="1"/>
  <c r="T1314" i="1"/>
  <c r="T1905" i="1"/>
  <c r="T1689" i="1"/>
  <c r="T914" i="1"/>
  <c r="T1849" i="1"/>
  <c r="T1729" i="1"/>
  <c r="T1223" i="1"/>
  <c r="T748" i="1"/>
  <c r="T1590" i="1"/>
  <c r="T537" i="1"/>
  <c r="T2407" i="1"/>
  <c r="T1865" i="1"/>
  <c r="T1313" i="1"/>
  <c r="T1985" i="1"/>
  <c r="T531" i="1"/>
  <c r="T787" i="1"/>
  <c r="T2261" i="1"/>
  <c r="T703" i="1"/>
  <c r="T1997" i="1"/>
  <c r="T1077" i="1"/>
  <c r="T1773" i="1"/>
  <c r="T1435" i="1"/>
  <c r="T1622" i="1"/>
  <c r="T857" i="1"/>
  <c r="T1149" i="1"/>
  <c r="T1378" i="1"/>
  <c r="AH691" i="1"/>
  <c r="AH1158" i="1"/>
  <c r="AH1661" i="1"/>
  <c r="AH1650" i="1"/>
  <c r="T1215" i="1"/>
  <c r="AH2073" i="1"/>
  <c r="AH1144" i="1"/>
  <c r="AH1807" i="1"/>
  <c r="AH1633" i="1"/>
  <c r="AH1084" i="1"/>
  <c r="AH2324" i="1"/>
  <c r="AH2429" i="1"/>
  <c r="AH708" i="1"/>
  <c r="AH1482" i="1"/>
  <c r="AH1014" i="1"/>
  <c r="AH687" i="1"/>
  <c r="AH2045" i="1"/>
  <c r="AH2190" i="1"/>
  <c r="T540" i="1"/>
  <c r="T2202" i="1"/>
  <c r="T1734" i="1"/>
  <c r="T2101" i="1"/>
  <c r="T1222" i="1"/>
  <c r="T1098" i="1"/>
  <c r="T1135" i="1"/>
  <c r="T1463" i="1"/>
  <c r="T1092" i="1"/>
  <c r="T2376" i="1"/>
  <c r="T1904" i="1"/>
  <c r="T2180" i="1"/>
  <c r="T1023" i="1"/>
  <c r="T1753" i="1"/>
  <c r="T2086" i="1"/>
  <c r="T1236" i="1"/>
  <c r="T2017" i="1"/>
  <c r="T1110" i="1"/>
  <c r="T1855" i="1"/>
  <c r="T1861" i="1"/>
  <c r="T2405" i="1"/>
  <c r="T1823" i="1"/>
  <c r="T1232" i="1"/>
  <c r="T1750" i="1"/>
  <c r="T606" i="1"/>
  <c r="T1091" i="1"/>
  <c r="T1596" i="1"/>
  <c r="T1938" i="1"/>
  <c r="T1351" i="1"/>
  <c r="T1678" i="1"/>
  <c r="T886" i="1"/>
  <c r="T1897" i="1"/>
  <c r="T987" i="1"/>
  <c r="T1763" i="1"/>
  <c r="T698" i="1"/>
  <c r="T1120" i="1"/>
  <c r="T1837" i="1"/>
  <c r="T819" i="1"/>
  <c r="T1239" i="1"/>
  <c r="T1850" i="1"/>
  <c r="T1471" i="1"/>
  <c r="T1523" i="1"/>
  <c r="T1316" i="1"/>
  <c r="T2171" i="1"/>
  <c r="T1140" i="1"/>
  <c r="T1439" i="1"/>
  <c r="T1702" i="1"/>
  <c r="T1000" i="1"/>
  <c r="T539" i="1"/>
  <c r="T2356" i="1"/>
  <c r="T1263" i="1"/>
  <c r="T1952" i="1"/>
  <c r="T1237" i="1"/>
  <c r="T2038" i="1"/>
  <c r="T1496" i="1"/>
  <c r="T1375" i="1"/>
  <c r="T1370" i="1"/>
  <c r="T796" i="1"/>
  <c r="T1002" i="1"/>
  <c r="T1191" i="1"/>
  <c r="T1264" i="1"/>
  <c r="T2402" i="1"/>
  <c r="T1705" i="1"/>
  <c r="T1816" i="1"/>
  <c r="T1936" i="1"/>
  <c r="T1128" i="1"/>
  <c r="T1776" i="1"/>
  <c r="T963" i="1"/>
  <c r="T1918" i="1"/>
  <c r="T1932" i="1"/>
  <c r="T1301" i="1"/>
  <c r="T1156" i="1"/>
  <c r="T496" i="1"/>
  <c r="T2209" i="1"/>
  <c r="T1282" i="1"/>
  <c r="T457" i="1"/>
  <c r="T772" i="1"/>
  <c r="T1224" i="1"/>
  <c r="T734" i="1"/>
  <c r="T486" i="1"/>
  <c r="T1552" i="1"/>
  <c r="T1829" i="1"/>
  <c r="T977" i="1"/>
  <c r="T1047" i="1"/>
  <c r="T968" i="1"/>
  <c r="T502" i="1"/>
  <c r="T661" i="1"/>
  <c r="T2016" i="1"/>
  <c r="T1097" i="1"/>
  <c r="T2435" i="1"/>
  <c r="T578" i="1"/>
  <c r="T1274" i="1"/>
  <c r="T905" i="1"/>
  <c r="T1437" i="1"/>
  <c r="T558" i="1"/>
  <c r="T520" i="1"/>
  <c r="T1094" i="1"/>
  <c r="T1749" i="1"/>
  <c r="T1389" i="1"/>
  <c r="T1551" i="1"/>
  <c r="T2071" i="1"/>
  <c r="T517" i="1"/>
  <c r="T706" i="1"/>
  <c r="T729" i="1"/>
  <c r="T678" i="1"/>
  <c r="T1243" i="1"/>
  <c r="T2213" i="1"/>
  <c r="T2121" i="1"/>
  <c r="T1828" i="1"/>
  <c r="T660" i="1"/>
  <c r="T896" i="1"/>
  <c r="T2098" i="1"/>
  <c r="T1176" i="1"/>
  <c r="T2218" i="1"/>
  <c r="T1383" i="1"/>
  <c r="T1953" i="1"/>
  <c r="T1737" i="1"/>
  <c r="T1482" i="1"/>
  <c r="T662" i="1"/>
  <c r="T1292" i="1"/>
  <c r="T1281" i="1"/>
  <c r="T1065" i="1"/>
  <c r="T1784" i="1"/>
  <c r="T469" i="1"/>
  <c r="T1518" i="1"/>
  <c r="T2203" i="1"/>
  <c r="T458" i="1"/>
  <c r="T1166" i="1"/>
  <c r="T471" i="1"/>
  <c r="T837" i="1"/>
  <c r="T2205" i="1"/>
  <c r="T1881" i="1"/>
  <c r="T1982" i="1"/>
  <c r="T1780" i="1"/>
  <c r="T1661" i="1"/>
  <c r="T1917" i="1"/>
  <c r="T1608" i="1"/>
  <c r="T1229" i="1"/>
  <c r="T1478" i="1"/>
  <c r="T1197" i="1"/>
  <c r="T1601" i="1"/>
  <c r="T874" i="1"/>
  <c r="T1158" i="1"/>
  <c r="T501" i="1"/>
  <c r="T1505" i="1"/>
  <c r="AH960" i="1"/>
  <c r="AH1675" i="1"/>
  <c r="AH965" i="1"/>
  <c r="AH1795" i="1"/>
  <c r="AH2072" i="1"/>
  <c r="AH1240" i="1"/>
  <c r="AH1133" i="1"/>
  <c r="AH1433" i="1"/>
  <c r="AH2256" i="1"/>
  <c r="AH1679" i="1"/>
  <c r="AH1310" i="1"/>
  <c r="AH1454" i="1"/>
  <c r="AH1976" i="1"/>
  <c r="AH564" i="1"/>
  <c r="AH841" i="1"/>
  <c r="AH1477" i="1"/>
  <c r="AH1130" i="1"/>
  <c r="AH868" i="1"/>
  <c r="AH1208" i="1"/>
  <c r="AH793" i="1"/>
  <c r="AH2378" i="1"/>
  <c r="T937" i="1"/>
  <c r="T2343" i="1"/>
  <c r="T2080" i="1"/>
  <c r="T2100" i="1"/>
  <c r="T1079" i="1"/>
  <c r="T1751" i="1"/>
  <c r="T1748" i="1"/>
  <c r="T2363" i="1"/>
  <c r="T1271" i="1"/>
  <c r="T2248" i="1"/>
  <c r="T1131" i="1"/>
  <c r="T1767" i="1"/>
  <c r="T2221" i="1"/>
  <c r="T1686" i="1"/>
  <c r="T1200" i="1"/>
  <c r="T884" i="1"/>
  <c r="T766" i="1"/>
  <c r="T1804" i="1"/>
  <c r="T1587" i="1"/>
  <c r="T714" i="1"/>
  <c r="T455" i="1"/>
  <c r="T1374" i="1"/>
  <c r="T780" i="1"/>
  <c r="T1799" i="1"/>
  <c r="T1988" i="1"/>
  <c r="T1026" i="1"/>
  <c r="T637" i="1"/>
  <c r="T2413" i="1"/>
  <c r="T1499" i="1"/>
  <c r="T2409" i="1"/>
  <c r="T855" i="1"/>
  <c r="T1772" i="1"/>
  <c r="T814" i="1"/>
  <c r="T2428" i="1"/>
  <c r="T2291" i="1"/>
  <c r="T2210" i="1"/>
  <c r="T856" i="1"/>
  <c r="T908" i="1"/>
  <c r="T1646" i="1"/>
  <c r="T1674" i="1"/>
  <c r="T1288" i="1"/>
  <c r="T1574" i="1"/>
  <c r="T954" i="1"/>
  <c r="T2245" i="1"/>
  <c r="T985" i="1"/>
  <c r="T2389" i="1"/>
  <c r="T863" i="1"/>
  <c r="T620" i="1"/>
  <c r="T972" i="1"/>
  <c r="T2144" i="1"/>
  <c r="T782" i="1"/>
  <c r="T1899" i="1"/>
  <c r="T840" i="1"/>
  <c r="T666" i="1"/>
  <c r="T971" i="1"/>
  <c r="T750" i="1"/>
  <c r="T986" i="1"/>
  <c r="T831" i="1"/>
  <c r="T2035" i="1"/>
  <c r="T608" i="1"/>
  <c r="T1903" i="1"/>
  <c r="T1069" i="1"/>
  <c r="T2244" i="1"/>
  <c r="T629" i="1"/>
  <c r="T2141" i="1"/>
  <c r="T1258" i="1"/>
  <c r="T1395" i="1"/>
  <c r="T1106" i="1"/>
  <c r="T1680" i="1"/>
  <c r="T2009" i="1"/>
  <c r="T1821" i="1"/>
  <c r="T559" i="1"/>
  <c r="T1594" i="1"/>
  <c r="T2246" i="1"/>
  <c r="T1205" i="1"/>
  <c r="T1581" i="1"/>
  <c r="T2067" i="1"/>
  <c r="T2179" i="1"/>
  <c r="T829" i="1"/>
  <c r="T2431" i="1"/>
  <c r="T1267" i="1"/>
  <c r="T2037" i="1"/>
  <c r="T568" i="1"/>
  <c r="T2275" i="1"/>
  <c r="T1958" i="1"/>
  <c r="T1893" i="1"/>
  <c r="T730" i="1"/>
  <c r="T1103" i="1"/>
  <c r="T2194" i="1"/>
  <c r="T575" i="1"/>
  <c r="T1145" i="1"/>
  <c r="T2157" i="1"/>
  <c r="T1488" i="1"/>
  <c r="T1948" i="1"/>
  <c r="T2083" i="1"/>
  <c r="T1977" i="1"/>
  <c r="T2384" i="1"/>
  <c r="T2323" i="1"/>
  <c r="T2259" i="1"/>
  <c r="T1541" i="1"/>
  <c r="T2201" i="1"/>
  <c r="T1080" i="1"/>
  <c r="T1996" i="1"/>
  <c r="T2040" i="1"/>
  <c r="T2165" i="1"/>
  <c r="T2153" i="1"/>
  <c r="T1526" i="1"/>
  <c r="T1105" i="1"/>
  <c r="T1329" i="1"/>
  <c r="T1113" i="1"/>
  <c r="T2387" i="1"/>
  <c r="T544" i="1"/>
  <c r="T1451" i="1"/>
  <c r="T1420" i="1"/>
  <c r="T1529" i="1"/>
  <c r="T2397" i="1"/>
  <c r="T1432" i="1"/>
  <c r="T1033" i="1"/>
  <c r="T1396" i="1"/>
  <c r="T1795" i="1"/>
  <c r="T1641" i="1"/>
  <c r="T802" i="1"/>
  <c r="T2321" i="1"/>
  <c r="T2333" i="1"/>
  <c r="T1989" i="1"/>
  <c r="T1121" i="1"/>
  <c r="T2369" i="1"/>
  <c r="T1649" i="1"/>
  <c r="T1341" i="1"/>
  <c r="T2001" i="1"/>
  <c r="T653" i="1"/>
  <c r="T605" i="1"/>
  <c r="T672" i="1"/>
  <c r="T777" i="1"/>
  <c r="T1809" i="1"/>
  <c r="T878" i="1"/>
  <c r="T1757" i="1"/>
  <c r="T1193" i="1"/>
  <c r="AH1022" i="1"/>
  <c r="AH1998" i="1"/>
  <c r="AH1729" i="1"/>
  <c r="AH1802" i="1"/>
  <c r="AH1984" i="1"/>
  <c r="AH1001" i="1"/>
  <c r="AH1260" i="1"/>
  <c r="AH2212" i="1"/>
  <c r="AH1442" i="1"/>
  <c r="AH2269" i="1"/>
  <c r="AH903" i="1"/>
  <c r="AH2389" i="1"/>
  <c r="AH1760" i="1"/>
  <c r="AH2150" i="1"/>
  <c r="AH1676" i="1"/>
  <c r="AH1793" i="1"/>
  <c r="AH637" i="1"/>
  <c r="AH1895" i="1"/>
  <c r="T2229" i="1"/>
  <c r="T836" i="1"/>
  <c r="AH858" i="1"/>
  <c r="T607" i="1"/>
  <c r="T822" i="1"/>
  <c r="T464" i="1"/>
  <c r="T694" i="1"/>
  <c r="T1560" i="1"/>
  <c r="AH1151" i="1"/>
  <c r="AH2335" i="1"/>
  <c r="AH482" i="1"/>
  <c r="AH1408" i="1"/>
  <c r="AH1992" i="1"/>
  <c r="AH790" i="1"/>
  <c r="AH1863" i="1"/>
  <c r="AH1107" i="1"/>
  <c r="AH1551" i="1"/>
  <c r="AH977" i="1"/>
  <c r="AH1110" i="1"/>
  <c r="AH758" i="1"/>
  <c r="T2014" i="1"/>
  <c r="AH1803" i="1"/>
  <c r="AH1398" i="1"/>
  <c r="AH559" i="1"/>
  <c r="AH1472" i="1"/>
  <c r="AH1190" i="1"/>
  <c r="AH1601" i="1"/>
  <c r="AH1816" i="1"/>
  <c r="AH1519" i="1"/>
  <c r="AH1345" i="1"/>
  <c r="AH737" i="1"/>
  <c r="AH1624" i="1"/>
  <c r="AH1922" i="1"/>
  <c r="T1203" i="1"/>
  <c r="AH655" i="1"/>
  <c r="AH474" i="1"/>
  <c r="AH1532" i="1"/>
  <c r="AH1974" i="1"/>
  <c r="T1597" i="1"/>
  <c r="T683" i="1"/>
  <c r="T1717" i="1"/>
  <c r="T1964" i="1"/>
  <c r="T2028" i="1"/>
  <c r="T451" i="1"/>
  <c r="T2284" i="1"/>
  <c r="T2294" i="1"/>
  <c r="T2420" i="1"/>
  <c r="T2406" i="1"/>
  <c r="T1376" i="1"/>
  <c r="T1648" i="1"/>
  <c r="T1822" i="1"/>
  <c r="T1628" i="1"/>
  <c r="T1146" i="1"/>
  <c r="T2099" i="1"/>
  <c r="T854" i="1"/>
  <c r="T1645" i="1"/>
  <c r="T1764" i="1"/>
  <c r="T2265" i="1"/>
  <c r="T1630" i="1"/>
  <c r="T906" i="1"/>
  <c r="T2360" i="1"/>
  <c r="T1747" i="1"/>
  <c r="T1907" i="1"/>
  <c r="T1978" i="1"/>
  <c r="T1840" i="1"/>
  <c r="T2390" i="1"/>
  <c r="T2255" i="1"/>
  <c r="T1832" i="1"/>
  <c r="T592" i="1"/>
  <c r="T1189" i="1"/>
  <c r="T1064" i="1"/>
  <c r="T1416" i="1"/>
  <c r="T944" i="1"/>
  <c r="T692" i="1"/>
  <c r="T2388" i="1"/>
  <c r="T996" i="1"/>
  <c r="T2078" i="1"/>
  <c r="T2158" i="1"/>
  <c r="T2228" i="1"/>
  <c r="T649" i="1"/>
  <c r="AH540" i="1"/>
  <c r="AH1182" i="1"/>
  <c r="AH1050" i="1"/>
  <c r="AH830" i="1"/>
  <c r="AH1124" i="1"/>
  <c r="AH1063" i="1"/>
  <c r="AH2307" i="1"/>
  <c r="AH582" i="1"/>
  <c r="AH856" i="1"/>
  <c r="AH616" i="1"/>
  <c r="AH528" i="1"/>
  <c r="AH1496" i="1"/>
  <c r="AH2163" i="1"/>
  <c r="AH1249" i="1"/>
  <c r="AH620" i="1"/>
  <c r="AH1394" i="1"/>
  <c r="AH1763" i="1"/>
  <c r="AH2011" i="1"/>
  <c r="AH1295" i="1"/>
  <c r="AH2419" i="1"/>
  <c r="AH990" i="1"/>
  <c r="AH824" i="1"/>
  <c r="AH1577" i="1"/>
  <c r="AH931" i="1"/>
  <c r="AH1567" i="1"/>
  <c r="AH1970" i="1"/>
  <c r="AH2034" i="1"/>
  <c r="T959" i="1"/>
  <c r="T1422" i="1"/>
  <c r="T804" i="1"/>
  <c r="T1391" i="1"/>
  <c r="T1671" i="1"/>
  <c r="T1235" i="1"/>
  <c r="T1894" i="1"/>
  <c r="T2348" i="1"/>
  <c r="T462" i="1"/>
  <c r="T1892" i="1"/>
  <c r="T1424" i="1"/>
  <c r="T788" i="1"/>
  <c r="T1562" i="1"/>
  <c r="T2317" i="1"/>
  <c r="T1844" i="1"/>
  <c r="T2051" i="1"/>
  <c r="T667" i="1"/>
  <c r="T1890" i="1"/>
  <c r="T1919" i="1"/>
  <c r="T1719" i="1"/>
  <c r="T1631" i="1"/>
  <c r="T2377" i="1"/>
  <c r="T1513" i="1"/>
  <c r="T848" i="1"/>
  <c r="T1163" i="1"/>
  <c r="T1966" i="1"/>
  <c r="T548" i="1"/>
  <c r="T841" i="1"/>
  <c r="T1820" i="1"/>
  <c r="T723" i="1"/>
  <c r="T1470" i="1"/>
  <c r="T1835" i="1"/>
  <c r="T1906" i="1"/>
  <c r="T2106" i="1"/>
  <c r="T1992" i="1"/>
  <c r="T2347" i="1"/>
  <c r="T2316" i="1"/>
  <c r="T1836" i="1"/>
  <c r="T1304" i="1"/>
  <c r="T1477" i="1"/>
  <c r="T2427" i="1"/>
  <c r="T1951" i="1"/>
  <c r="T812" i="1"/>
  <c r="T1112" i="1"/>
  <c r="T1442" i="1"/>
  <c r="T2199" i="1"/>
  <c r="T942" i="1"/>
  <c r="T807" i="1"/>
  <c r="T754" i="1"/>
  <c r="T2185" i="1"/>
  <c r="T2176" i="1"/>
  <c r="T1652" i="1"/>
  <c r="T1851" i="1"/>
  <c r="T1575" i="1"/>
  <c r="T1436" i="1"/>
  <c r="T1126" i="1"/>
  <c r="T1815" i="1"/>
  <c r="T1408" i="1"/>
  <c r="T663" i="1"/>
  <c r="T2350" i="1"/>
  <c r="T927" i="1"/>
  <c r="T1059" i="1"/>
  <c r="T1480" i="1"/>
  <c r="T934" i="1"/>
  <c r="T612" i="1"/>
  <c r="T1328" i="1"/>
  <c r="T610" i="1"/>
  <c r="T2044" i="1"/>
  <c r="T2146" i="1"/>
  <c r="T691" i="1"/>
  <c r="T785" i="1"/>
  <c r="T1653" i="1"/>
  <c r="T1540" i="1"/>
  <c r="T1180" i="1"/>
  <c r="T2156" i="1"/>
  <c r="T1713" i="1"/>
  <c r="T1051" i="1"/>
  <c r="T1949" i="1"/>
  <c r="T1311" i="1"/>
  <c r="T1501" i="1"/>
  <c r="T2074" i="1"/>
  <c r="T1241" i="1"/>
  <c r="T2198" i="1"/>
  <c r="T640" i="1"/>
  <c r="T1344" i="1"/>
  <c r="T2122" i="1"/>
  <c r="T1741" i="1"/>
  <c r="T2253" i="1"/>
  <c r="T1297" i="1"/>
  <c r="T673" i="1"/>
  <c r="T2258" i="1"/>
  <c r="T690" i="1"/>
  <c r="T1337" i="1"/>
  <c r="T589" i="1"/>
  <c r="T2319" i="1"/>
  <c r="T2018" i="1"/>
  <c r="T1392" i="1"/>
  <c r="T763" i="1"/>
  <c r="T591" i="1"/>
  <c r="AH2029" i="1"/>
  <c r="AH924" i="1"/>
  <c r="AH2420" i="1"/>
  <c r="AH1406" i="1"/>
  <c r="AH2128" i="1"/>
  <c r="AH560" i="1"/>
  <c r="AH1343" i="1"/>
  <c r="AH1108" i="1"/>
  <c r="AH941" i="1"/>
  <c r="AH1806" i="1"/>
  <c r="T1700" i="1"/>
  <c r="T1999" i="1"/>
  <c r="T1372" i="1"/>
  <c r="T1268" i="1"/>
  <c r="T1878" i="1"/>
  <c r="T1412" i="1"/>
  <c r="T1839" i="1"/>
  <c r="T1067" i="1"/>
  <c r="T1979" i="1"/>
  <c r="T1287" i="1"/>
  <c r="T2239" i="1"/>
  <c r="T1926" i="1"/>
  <c r="T755" i="1"/>
  <c r="T1405" i="1"/>
  <c r="T1615" i="1"/>
  <c r="T1419" i="1"/>
  <c r="T1218" i="1"/>
  <c r="T1251" i="1"/>
  <c r="T1801" i="1"/>
  <c r="T538" i="1"/>
  <c r="T2082" i="1"/>
  <c r="T2168" i="1"/>
  <c r="T1544" i="1"/>
  <c r="T1902" i="1"/>
  <c r="T1868" i="1"/>
  <c r="T2056" i="1"/>
  <c r="T1923" i="1"/>
  <c r="T726" i="1"/>
  <c r="T1150" i="1"/>
  <c r="T1554" i="1"/>
  <c r="T846" i="1"/>
  <c r="T1983" i="1"/>
  <c r="T2364" i="1"/>
  <c r="T1682" i="1"/>
  <c r="T2353" i="1"/>
  <c r="T1770" i="1"/>
  <c r="T1599" i="1"/>
  <c r="T1443" i="1"/>
  <c r="T664" i="1"/>
  <c r="T563" i="1"/>
  <c r="T1208" i="1"/>
  <c r="T2226" i="1"/>
  <c r="T2439" i="1"/>
  <c r="T1040" i="1"/>
  <c r="T1940" i="1"/>
  <c r="T727" i="1"/>
  <c r="T2164" i="1"/>
  <c r="T2340" i="1"/>
  <c r="T2337" i="1"/>
  <c r="T2032" i="1"/>
  <c r="T932" i="1"/>
  <c r="T444" i="1"/>
  <c r="T2027" i="1"/>
  <c r="T1732" i="1"/>
  <c r="T2143" i="1"/>
  <c r="T2108" i="1"/>
  <c r="T779" i="1"/>
  <c r="T1172" i="1"/>
  <c r="T577" i="1"/>
  <c r="T1790" i="1"/>
  <c r="T1343" i="1"/>
  <c r="T1083" i="1"/>
  <c r="T1524" i="1"/>
  <c r="T1831" i="1"/>
  <c r="T1122" i="1"/>
  <c r="T1142" i="1"/>
  <c r="T2283" i="1"/>
  <c r="T1238" i="1"/>
  <c r="T1339" i="1"/>
  <c r="T572" i="1"/>
  <c r="T1520" i="1"/>
  <c r="T1217" i="1"/>
  <c r="T792" i="1"/>
  <c r="T490" i="1"/>
  <c r="T506" i="1"/>
  <c r="T1089" i="1"/>
  <c r="T1545" i="1"/>
  <c r="T929" i="1"/>
  <c r="T2191" i="1"/>
  <c r="T1811" i="1"/>
  <c r="T1324" i="1"/>
  <c r="T1625" i="1"/>
  <c r="T567" i="1"/>
  <c r="T1782" i="1"/>
  <c r="T1473" i="1"/>
  <c r="T478" i="1"/>
  <c r="T2320" i="1"/>
  <c r="T1507" i="1"/>
  <c r="T936" i="1"/>
  <c r="T1626" i="1"/>
  <c r="T1858" i="1"/>
  <c r="T1450" i="1"/>
  <c r="T1227" i="1"/>
  <c r="T680" i="1"/>
  <c r="T582" i="1"/>
  <c r="T1800" i="1"/>
  <c r="T2193" i="1"/>
  <c r="T2025" i="1"/>
  <c r="T1535" i="1"/>
  <c r="T1699" i="1"/>
  <c r="T1139" i="1"/>
  <c r="T2357" i="1"/>
  <c r="T1291" i="1"/>
  <c r="T441" i="1"/>
  <c r="T718" i="1"/>
  <c r="T526" i="1"/>
  <c r="T473" i="1"/>
  <c r="T609" i="1"/>
  <c r="T862" i="1"/>
  <c r="T1998" i="1"/>
  <c r="T1796" i="1"/>
  <c r="T2070" i="1"/>
  <c r="T2305" i="1"/>
  <c r="T1939" i="1"/>
  <c r="T1986" i="1"/>
  <c r="T2117" i="1"/>
  <c r="T2105" i="1"/>
  <c r="T503" i="1"/>
  <c r="T655" i="1"/>
  <c r="T622" i="1"/>
  <c r="T1397" i="1"/>
  <c r="T2216" i="1"/>
  <c r="T2058" i="1"/>
  <c r="T1778" i="1"/>
  <c r="T1296" i="1"/>
  <c r="T1364" i="1"/>
  <c r="T1185" i="1"/>
  <c r="T1694" i="1"/>
  <c r="T484" i="1"/>
  <c r="T1204" i="1"/>
  <c r="T530" i="1"/>
  <c r="T1769" i="1"/>
  <c r="T1262" i="1"/>
  <c r="T533" i="1"/>
  <c r="T1666" i="1"/>
  <c r="T1277" i="1"/>
  <c r="T960" i="1"/>
  <c r="T1029" i="1"/>
  <c r="T1492" i="1"/>
  <c r="T1133" i="1"/>
  <c r="T1586" i="1"/>
  <c r="T514" i="1"/>
  <c r="T1049" i="1"/>
  <c r="T1869" i="1"/>
  <c r="AH2025" i="1"/>
  <c r="AH876" i="1"/>
  <c r="AH1988" i="1"/>
  <c r="AH1456" i="1"/>
  <c r="AH1289" i="1"/>
  <c r="AH656" i="1"/>
  <c r="AH1637" i="1"/>
  <c r="AH2040" i="1"/>
  <c r="AH1835" i="1"/>
  <c r="AH2364" i="1"/>
  <c r="AH1145" i="1"/>
  <c r="AH2178" i="1"/>
  <c r="AH2272" i="1"/>
  <c r="AH1952" i="1"/>
  <c r="AH869" i="1"/>
  <c r="AH1020" i="1"/>
  <c r="AH810" i="1"/>
  <c r="AH1636" i="1"/>
  <c r="AH1493" i="1"/>
  <c r="T2064" i="1"/>
  <c r="T2330" i="1"/>
  <c r="T1390" i="1"/>
  <c r="T598" i="1"/>
  <c r="T1874" i="1"/>
  <c r="T1791" i="1"/>
  <c r="T1957" i="1"/>
  <c r="T1511" i="1"/>
  <c r="T1755" i="1"/>
  <c r="T2232" i="1"/>
  <c r="T2440" i="1"/>
  <c r="T2137" i="1"/>
  <c r="T1506" i="1"/>
  <c r="T1441" i="1"/>
  <c r="T2314" i="1"/>
  <c r="T824" i="1"/>
  <c r="T2250" i="1"/>
  <c r="T642" i="1"/>
  <c r="T2334" i="1"/>
  <c r="T2426" i="1"/>
  <c r="T1230" i="1"/>
  <c r="T1510" i="1"/>
  <c r="T519" i="1"/>
  <c r="T795" i="1"/>
  <c r="T682" i="1"/>
  <c r="T1259" i="1"/>
  <c r="T1927" i="1"/>
  <c r="T752" i="1"/>
  <c r="T1187" i="1"/>
  <c r="T2242" i="1"/>
  <c r="T1114" i="1"/>
  <c r="T1632" i="1"/>
  <c r="T1082" i="1"/>
  <c r="T1942" i="1"/>
  <c r="T1284" i="1"/>
  <c r="T973" i="1"/>
  <c r="T2421" i="1"/>
  <c r="T1012" i="1"/>
  <c r="T1591" i="1"/>
  <c r="T1690" i="1"/>
  <c r="T1967" i="1"/>
  <c r="T1854" i="1"/>
  <c r="T454" i="1"/>
  <c r="T1911" i="1"/>
  <c r="T975" i="1"/>
  <c r="T1644" i="1"/>
  <c r="T871" i="1"/>
  <c r="T1384" i="1"/>
  <c r="T1006" i="1"/>
  <c r="T626" i="1"/>
  <c r="T1220" i="1"/>
  <c r="T1504" i="1"/>
  <c r="T746" i="1"/>
  <c r="T2412" i="1"/>
  <c r="T651" i="1"/>
  <c r="T1141" i="1"/>
  <c r="T1260" i="1"/>
  <c r="T1842" i="1"/>
  <c r="T1595" i="1"/>
  <c r="T2262" i="1"/>
  <c r="T2247" i="1"/>
  <c r="T1654" i="1"/>
  <c r="T1410" i="1"/>
  <c r="T527" i="1"/>
  <c r="T770" i="1"/>
  <c r="T1806" i="1"/>
  <c r="T1598" i="1"/>
  <c r="T547" i="1"/>
  <c r="T1175" i="1"/>
  <c r="T1738" i="1"/>
  <c r="T1108" i="1"/>
  <c r="T570" i="1"/>
  <c r="T616" i="1"/>
  <c r="T543" i="1"/>
  <c r="T1543" i="1"/>
  <c r="T1248" i="1"/>
  <c r="T813" i="1"/>
  <c r="T1638" i="1"/>
  <c r="T535" i="1"/>
  <c r="T554" i="1"/>
  <c r="T576" i="1"/>
  <c r="T1366" i="1"/>
  <c r="T1730" i="1"/>
  <c r="T952" i="1"/>
  <c r="T852" i="1"/>
  <c r="T771" i="1"/>
  <c r="T1972" i="1"/>
  <c r="T528" i="1"/>
  <c r="T1401" i="1"/>
  <c r="T1086" i="1"/>
  <c r="T882" i="1"/>
  <c r="T470" i="1"/>
  <c r="T820" i="1"/>
  <c r="T1604" i="1"/>
  <c r="T1558" i="1"/>
  <c r="T1207" i="1"/>
  <c r="T1521" i="1"/>
  <c r="T1305" i="1"/>
  <c r="T1050" i="1"/>
  <c r="T892" i="1"/>
  <c r="T2338" i="1"/>
  <c r="T1589" i="1"/>
  <c r="T2169" i="1"/>
  <c r="T1812" i="1"/>
  <c r="T2170" i="1"/>
  <c r="T1728" i="1"/>
  <c r="T1461" i="1"/>
  <c r="T1005" i="1"/>
  <c r="T2292" i="1"/>
  <c r="T1381" i="1"/>
  <c r="T1670" i="1"/>
  <c r="T1317" i="1"/>
  <c r="T2322" i="1"/>
  <c r="T1928" i="1"/>
  <c r="T630" i="1"/>
  <c r="T1445" i="1"/>
  <c r="T641" i="1"/>
  <c r="T1798" i="1"/>
  <c r="T2303" i="1"/>
  <c r="T2349" i="1"/>
  <c r="T725" i="1"/>
  <c r="T1093" i="1"/>
  <c r="T1228" i="1"/>
  <c r="T697" i="1"/>
  <c r="T604" i="1"/>
  <c r="T1724" i="1"/>
  <c r="T1363" i="1"/>
  <c r="T1961" i="1"/>
  <c r="T453" i="1"/>
  <c r="T1409" i="1"/>
  <c r="T1032" i="1"/>
  <c r="T2109" i="1"/>
  <c r="T1701" i="1"/>
  <c r="T2093" i="1"/>
  <c r="T658" i="1"/>
  <c r="T701" i="1"/>
  <c r="T585" i="1"/>
  <c r="T1034" i="1"/>
  <c r="T1841" i="1"/>
  <c r="T955" i="1"/>
  <c r="T1735" i="1"/>
  <c r="AH1048" i="1"/>
  <c r="AH502" i="1"/>
  <c r="AH1623" i="1"/>
  <c r="AH1059" i="1"/>
  <c r="AH834" i="1"/>
  <c r="AH860" i="1"/>
  <c r="AH998" i="1"/>
  <c r="AH498" i="1"/>
  <c r="AH2332" i="1"/>
  <c r="AH447" i="1"/>
  <c r="AH2189" i="1"/>
  <c r="AH1012" i="1"/>
  <c r="AH2240" i="1"/>
  <c r="AH1787" i="1"/>
  <c r="AH2220" i="1"/>
  <c r="AH1286" i="1"/>
  <c r="AH1832" i="1"/>
  <c r="AH2042" i="1"/>
  <c r="AH1696" i="1"/>
  <c r="AH2046" i="1"/>
  <c r="AH1461" i="1"/>
  <c r="AH2329" i="1"/>
  <c r="AH2197" i="1"/>
  <c r="AH522" i="1"/>
  <c r="AH1382" i="1"/>
  <c r="AH1165" i="1"/>
  <c r="AH649" i="1"/>
  <c r="AH1492" i="1"/>
  <c r="AH1064" i="1"/>
  <c r="AH2186" i="1"/>
  <c r="AH1040" i="1"/>
  <c r="T851" i="1"/>
  <c r="T1081" i="1"/>
  <c r="T1117" i="1"/>
  <c r="T870" i="1"/>
  <c r="T1963" i="1"/>
  <c r="T711" i="1"/>
  <c r="T2172" i="1"/>
  <c r="T1388" i="1"/>
  <c r="T768" i="1"/>
  <c r="T1818" i="1"/>
  <c r="T1912" i="1"/>
  <c r="T2436" i="1"/>
  <c r="T1547" i="1"/>
  <c r="T1895" i="1"/>
  <c r="T2312" i="1"/>
  <c r="T1856" i="1"/>
  <c r="T1043" i="1"/>
  <c r="T1688" i="1"/>
  <c r="T1458" i="1"/>
  <c r="T1527" i="1"/>
  <c r="T1592" i="1"/>
  <c r="T1250" i="1"/>
  <c r="T1981" i="1"/>
  <c r="T1762" i="1"/>
  <c r="T1538" i="1"/>
  <c r="T1045" i="1"/>
  <c r="T1789" i="1"/>
  <c r="T1322" i="1"/>
  <c r="T1202" i="1"/>
  <c r="T2050" i="1"/>
  <c r="T2062" i="1"/>
  <c r="T1423" i="1"/>
  <c r="T1611" i="1"/>
  <c r="T2148" i="1"/>
  <c r="T1920" i="1"/>
  <c r="T790" i="1"/>
  <c r="T2302" i="1"/>
  <c r="T481" i="1"/>
  <c r="T2354" i="1"/>
  <c r="T899" i="1"/>
  <c r="T1078" i="1"/>
  <c r="T2327" i="1"/>
  <c r="T1368" i="1"/>
  <c r="T1318" i="1"/>
  <c r="T2401" i="1"/>
  <c r="T565" i="1"/>
  <c r="T1179" i="1"/>
  <c r="T2091" i="1"/>
  <c r="T1030" i="1"/>
  <c r="T1490" i="1"/>
  <c r="T1736" i="1"/>
  <c r="T2211" i="1"/>
  <c r="T1444" i="1"/>
  <c r="T1583" i="1"/>
  <c r="T650" i="1"/>
  <c r="T1969" i="1"/>
  <c r="T1532" i="1"/>
  <c r="T1888" i="1"/>
  <c r="T2135" i="1"/>
  <c r="T1298" i="1"/>
  <c r="T2267" i="1"/>
  <c r="T1696" i="1"/>
  <c r="T2113" i="1"/>
  <c r="T731" i="1"/>
  <c r="T579" i="1"/>
  <c r="T781" i="1"/>
  <c r="T850" i="1"/>
  <c r="T601" i="1"/>
  <c r="T1984" i="1"/>
  <c r="T931" i="1"/>
  <c r="T1593" i="1"/>
  <c r="T1099" i="1"/>
  <c r="T1573" i="1"/>
  <c r="T1651" i="1"/>
  <c r="T2308" i="1"/>
  <c r="T969" i="1"/>
  <c r="T617" i="1"/>
  <c r="T1335" i="1"/>
  <c r="T826" i="1"/>
  <c r="T2030" i="1"/>
  <c r="T2358" i="1"/>
  <c r="T994" i="1"/>
  <c r="T762" i="1"/>
  <c r="T625" i="1"/>
  <c r="T949" i="1"/>
  <c r="T756" i="1"/>
  <c r="T951" i="1"/>
  <c r="T1617" i="1"/>
  <c r="T1464" i="1"/>
  <c r="T1102" i="1"/>
  <c r="T1275" i="1"/>
  <c r="T1569" i="1"/>
  <c r="T1353" i="1"/>
  <c r="T1072" i="1"/>
  <c r="T2423" i="1"/>
  <c r="T2398" i="1"/>
  <c r="T849" i="1"/>
  <c r="T545" i="1"/>
  <c r="AH1087" i="1"/>
  <c r="AH2334" i="1"/>
  <c r="AH626" i="1"/>
  <c r="AH2369" i="1"/>
  <c r="AH1112" i="1"/>
  <c r="AH2092" i="1"/>
  <c r="AH1914" i="1"/>
  <c r="AH943" i="1"/>
  <c r="AH1843" i="1"/>
  <c r="AH448" i="1"/>
  <c r="AH2283" i="1"/>
  <c r="AH659" i="1"/>
  <c r="AH782" i="1"/>
  <c r="AH2374" i="1"/>
  <c r="AH1042" i="1"/>
  <c r="AH1947" i="1"/>
  <c r="AH1438" i="1"/>
  <c r="AH1561" i="1"/>
  <c r="AH636" i="1"/>
  <c r="AH2183" i="1"/>
  <c r="AH1758" i="1"/>
  <c r="AH469" i="1"/>
  <c r="AH2070" i="1"/>
  <c r="AH776" i="1"/>
  <c r="AH1430" i="1"/>
  <c r="AH1471" i="1"/>
  <c r="AH2067" i="1"/>
  <c r="AH1831" i="1"/>
  <c r="AH2195" i="1"/>
  <c r="AH1979" i="1"/>
  <c r="AH2328" i="1"/>
  <c r="AH1258" i="1"/>
  <c r="AH1152" i="1"/>
  <c r="AH1479" i="1"/>
  <c r="AH709" i="1"/>
  <c r="AH971" i="1"/>
  <c r="AH1294" i="1"/>
  <c r="AH525" i="1"/>
  <c r="AH880" i="1"/>
  <c r="AH1267" i="1"/>
  <c r="AH590" i="1"/>
  <c r="AH1403" i="1"/>
  <c r="AH1342" i="1"/>
  <c r="AH1859" i="1"/>
  <c r="AH722" i="1"/>
  <c r="AH1775" i="1"/>
  <c r="AH2339" i="1"/>
  <c r="AH1392" i="1"/>
  <c r="AH1774" i="1"/>
  <c r="AH1626" i="1"/>
  <c r="AH1929" i="1"/>
  <c r="AH529" i="1"/>
  <c r="AH1617" i="1"/>
  <c r="AH921" i="1"/>
  <c r="AH1303" i="1"/>
  <c r="AH1136" i="1"/>
  <c r="AH1705" i="1"/>
  <c r="AH672" i="1"/>
  <c r="AH817" i="1"/>
  <c r="AH1773" i="1"/>
  <c r="AH1077" i="1"/>
  <c r="AH1366" i="1"/>
  <c r="AH1558" i="1"/>
  <c r="AH717" i="1"/>
  <c r="AH1126" i="1"/>
  <c r="AH1085" i="1"/>
  <c r="AH1313" i="1"/>
  <c r="AH1986" i="1"/>
  <c r="AH2116" i="1"/>
  <c r="AH556" i="1"/>
  <c r="AH1583" i="1"/>
  <c r="AH1845" i="1"/>
  <c r="AH1678" i="1"/>
  <c r="AH2388" i="1"/>
  <c r="AH961" i="1"/>
  <c r="AH792" i="1"/>
  <c r="AH825" i="1"/>
  <c r="AH1794" i="1"/>
  <c r="AH1604" i="1"/>
  <c r="AH1784" i="1"/>
  <c r="AH2298" i="1"/>
  <c r="AH844" i="1"/>
  <c r="AH1648" i="1"/>
  <c r="AH1252" i="1"/>
  <c r="AH1244" i="1"/>
  <c r="AH879" i="1"/>
  <c r="AH2166" i="1"/>
  <c r="AH986" i="1"/>
  <c r="AH866" i="1"/>
  <c r="AH1752" i="1"/>
  <c r="AH895" i="1"/>
  <c r="AH848" i="1"/>
  <c r="AH2342" i="1"/>
  <c r="AH1733" i="1"/>
  <c r="AH612" i="1"/>
  <c r="AH889" i="1"/>
  <c r="AH1525" i="1"/>
  <c r="AH2396" i="1"/>
  <c r="AH1241" i="1"/>
  <c r="AH1842" i="1"/>
  <c r="AH1277" i="1"/>
  <c r="AH2282" i="1"/>
  <c r="AH2159" i="1"/>
  <c r="AH1913" i="1"/>
  <c r="AH484" i="1"/>
  <c r="AH2008" i="1"/>
  <c r="AH1061" i="1"/>
  <c r="AH2303" i="1"/>
  <c r="AH2142" i="1"/>
  <c r="AH596" i="1"/>
  <c r="AH1178" i="1"/>
  <c r="AH1093" i="1"/>
  <c r="AH820" i="1"/>
  <c r="AH1315" i="1"/>
  <c r="AH2310" i="1"/>
  <c r="AH544" i="1"/>
  <c r="T2425" i="1"/>
  <c r="AH1274" i="1"/>
  <c r="AH1372" i="1"/>
  <c r="AH580" i="1"/>
  <c r="AH2336" i="1"/>
  <c r="AH2175" i="1"/>
  <c r="AH1123" i="1"/>
  <c r="AH2201" i="1"/>
  <c r="AH1138" i="1"/>
  <c r="AH1150" i="1"/>
  <c r="AH565" i="1"/>
  <c r="AH1668" i="1"/>
  <c r="AH1114" i="1"/>
  <c r="AH1140" i="1"/>
  <c r="AH2347" i="1"/>
  <c r="AH1927" i="1"/>
  <c r="AH1631" i="1"/>
  <c r="AH1306" i="1"/>
  <c r="AH2436" i="1"/>
  <c r="AH1486" i="1"/>
  <c r="AH689" i="1"/>
  <c r="AH2293" i="1"/>
  <c r="AH2017" i="1"/>
  <c r="AH1242" i="1"/>
  <c r="AH1612" i="1"/>
  <c r="AH1841" i="1"/>
  <c r="AH538" i="1"/>
  <c r="AH1508" i="1"/>
  <c r="AH1743" i="1"/>
  <c r="AH2348" i="1"/>
  <c r="AH2156" i="1"/>
  <c r="AH449" i="1"/>
  <c r="T1619" i="1"/>
  <c r="AH2313" i="1"/>
  <c r="AH1256" i="1"/>
  <c r="AH1855" i="1"/>
  <c r="AH1196" i="1"/>
  <c r="AH1850" i="1"/>
  <c r="AH832" i="1"/>
  <c r="AH507" i="1"/>
  <c r="AH951" i="1"/>
  <c r="AH2437" i="1"/>
  <c r="AH2021" i="1"/>
  <c r="AH2020" i="1"/>
  <c r="AH1958" i="1"/>
  <c r="AH1740" i="1"/>
  <c r="AH2288" i="1"/>
  <c r="AH773" i="1"/>
  <c r="AH2162" i="1"/>
  <c r="AH1980" i="1"/>
  <c r="AH593" i="1"/>
  <c r="AH890" i="1"/>
  <c r="AH2333" i="1"/>
  <c r="T1495" i="1"/>
  <c r="AH1365" i="1"/>
  <c r="AH2371" i="1"/>
  <c r="AH916" i="1"/>
  <c r="AH1418" i="1"/>
  <c r="AH2285" i="1"/>
  <c r="AH800" i="1"/>
  <c r="AH1229" i="1"/>
  <c r="AH2010" i="1"/>
  <c r="AH2312" i="1"/>
  <c r="AH1622" i="1"/>
  <c r="AH2180" i="1"/>
  <c r="AH1455" i="1"/>
  <c r="AH2355" i="1"/>
  <c r="AH2311" i="1"/>
  <c r="AH1357" i="1"/>
  <c r="AH1210" i="1"/>
  <c r="AH2001" i="1"/>
  <c r="AH1991" i="1"/>
  <c r="AH1545" i="1"/>
  <c r="AH2219" i="1"/>
  <c r="AH2146" i="1"/>
  <c r="AH1590" i="1"/>
  <c r="AH767" i="1"/>
  <c r="AH781" i="1"/>
  <c r="AH625" i="1"/>
  <c r="AH1341" i="1"/>
  <c r="AH1385" i="1"/>
  <c r="AH510" i="1"/>
  <c r="AH724" i="1"/>
  <c r="AH2031" i="1"/>
  <c r="AH483" i="1"/>
  <c r="AH450" i="1"/>
  <c r="AH441" i="1"/>
  <c r="AH2330" i="1"/>
  <c r="AH2138" i="1"/>
  <c r="AH843" i="1"/>
  <c r="AH575" i="1"/>
  <c r="AH1783" i="1"/>
  <c r="AH835" i="1"/>
  <c r="AH1852" i="1"/>
  <c r="AH2114" i="1"/>
  <c r="AH2123" i="1"/>
  <c r="AH970" i="1"/>
  <c r="AH1095" i="1"/>
  <c r="AH627" i="1"/>
  <c r="AH2224" i="1"/>
  <c r="AH534" i="1"/>
  <c r="AH2171" i="1"/>
  <c r="AH1414" i="1"/>
  <c r="AH1287" i="1"/>
  <c r="AH867" i="1"/>
  <c r="AH518" i="1"/>
  <c r="AH652" i="1"/>
  <c r="AH2360" i="1"/>
  <c r="AH1872" i="1"/>
  <c r="AH2386" i="1"/>
  <c r="AH2296" i="1"/>
  <c r="AH1167" i="1"/>
  <c r="AH1046" i="1"/>
  <c r="AH892" i="1"/>
  <c r="AH1446" i="1"/>
  <c r="AH1880" i="1"/>
  <c r="AH1506" i="1"/>
  <c r="AH748" i="1"/>
  <c r="AH2262" i="1"/>
  <c r="AH1969" i="1"/>
  <c r="AH1957" i="1"/>
  <c r="AH535" i="1"/>
  <c r="AH1522" i="1"/>
  <c r="AH1003" i="1"/>
  <c r="AH1677" i="1"/>
  <c r="AH1990" i="1"/>
  <c r="AH1645" i="1"/>
  <c r="AH491" i="1"/>
  <c r="AH1280" i="1"/>
  <c r="AH1975" i="1"/>
  <c r="AH1620" i="1"/>
  <c r="AH563" i="1"/>
  <c r="AH1862" i="1"/>
  <c r="AH1236" i="1"/>
  <c r="AH2036" i="1"/>
  <c r="AH2129" i="1"/>
  <c r="AH2393" i="1"/>
  <c r="AH543" i="1"/>
  <c r="AH1721" i="1"/>
  <c r="AH985" i="1"/>
  <c r="AH1605" i="1"/>
  <c r="AH1449" i="1"/>
  <c r="AH1629" i="1"/>
  <c r="AH2052" i="1"/>
  <c r="AH756" i="1"/>
  <c r="AH994" i="1"/>
  <c r="AH539" i="1"/>
  <c r="AH453" i="1"/>
  <c r="AH1031" i="1"/>
  <c r="AH1089" i="1"/>
  <c r="AH831" i="1"/>
  <c r="AH2101" i="1"/>
  <c r="AH2089" i="1"/>
  <c r="AH2181" i="1"/>
  <c r="AH1195" i="1"/>
  <c r="AH753" i="1"/>
  <c r="AH2359" i="1"/>
  <c r="AH2254" i="1"/>
  <c r="AH1246" i="1"/>
  <c r="AH1619" i="1"/>
  <c r="AH1514" i="1"/>
  <c r="AH1450" i="1"/>
  <c r="AH1767" i="1"/>
  <c r="AH913" i="1"/>
  <c r="AH945" i="1"/>
  <c r="AH940" i="1"/>
  <c r="AH2425" i="1"/>
  <c r="AH1405" i="1"/>
  <c r="AH480" i="1"/>
  <c r="AH2155" i="1"/>
  <c r="AH2179" i="1"/>
  <c r="AH926" i="1"/>
  <c r="AH1826" i="1"/>
  <c r="AH1892" i="1"/>
  <c r="AH1718" i="1"/>
  <c r="AH891" i="1"/>
  <c r="AH823" i="1"/>
  <c r="AH1875" i="1"/>
  <c r="AH2246" i="1"/>
  <c r="AH1184" i="1"/>
  <c r="AH2140" i="1"/>
  <c r="AH1598" i="1"/>
  <c r="AH919" i="1"/>
  <c r="AH1923" i="1"/>
  <c r="AH991" i="1"/>
  <c r="AH1266" i="1"/>
  <c r="AH509" i="1"/>
  <c r="AH2252" i="1"/>
  <c r="T2060" i="1"/>
  <c r="AH2223" i="1"/>
  <c r="AH1928" i="1"/>
  <c r="AH497" i="1"/>
  <c r="AH1142" i="1"/>
  <c r="AH2022" i="1"/>
  <c r="AH1420" i="1"/>
  <c r="AH1790" i="1"/>
  <c r="AH464" i="1"/>
  <c r="AH1949" i="1"/>
  <c r="AH1285" i="1"/>
  <c r="AH1671" i="1"/>
  <c r="AH2122" i="1"/>
  <c r="AH581" i="1"/>
  <c r="AH549" i="1"/>
  <c r="AH1467" i="1"/>
  <c r="AH925" i="1"/>
  <c r="AH501" i="1"/>
  <c r="AH964" i="1"/>
  <c r="AH1159" i="1"/>
  <c r="AH2243" i="1"/>
  <c r="AH934" i="1"/>
  <c r="AH2424" i="1"/>
  <c r="AH1354" i="1"/>
  <c r="AH1412" i="1"/>
  <c r="AH904" i="1"/>
  <c r="AH1973" i="1"/>
  <c r="AH1777" i="1"/>
  <c r="AH1417" i="1"/>
  <c r="AH2268" i="1"/>
  <c r="AH1035" i="1"/>
  <c r="AH715" i="1"/>
  <c r="AH1618" i="1"/>
  <c r="AH1931" i="1"/>
  <c r="AH1628" i="1"/>
  <c r="AH754" i="1"/>
  <c r="AH658" i="1"/>
  <c r="AH874" i="1"/>
  <c r="AH1137" i="1"/>
  <c r="AH1435" i="1"/>
  <c r="AH2161" i="1"/>
  <c r="AH1429" i="1"/>
  <c r="AH601" i="1"/>
  <c r="AH446" i="1"/>
  <c r="AH1945" i="1"/>
  <c r="AH1339" i="1"/>
  <c r="AH1351" i="1"/>
  <c r="AH1764" i="1"/>
  <c r="AH1966" i="1"/>
  <c r="AH1009" i="1"/>
  <c r="AH1453" i="1"/>
  <c r="AH569" i="1"/>
  <c r="AH1801" i="1"/>
  <c r="AH1082" i="1"/>
  <c r="AH1162" i="1"/>
  <c r="AH2084" i="1"/>
  <c r="AH1081" i="1"/>
  <c r="AH1224" i="1"/>
  <c r="AH947" i="1"/>
  <c r="AH2317" i="1"/>
  <c r="AH1209" i="1"/>
  <c r="AH1581" i="1"/>
  <c r="AH1761" i="1"/>
  <c r="AH1029" i="1"/>
  <c r="AH1380" i="1"/>
  <c r="AH1292" i="1"/>
  <c r="AH1024" i="1"/>
  <c r="AH2113" i="1"/>
  <c r="AH978" i="1"/>
  <c r="AH1517" i="1"/>
  <c r="AH1325" i="1"/>
  <c r="AH1924" i="1"/>
  <c r="AH2071" i="1"/>
  <c r="AH1075" i="1"/>
  <c r="AH2191" i="1"/>
  <c r="AH1964" i="1"/>
  <c r="AH2120" i="1"/>
  <c r="AH2344" i="1"/>
  <c r="AH997" i="1"/>
  <c r="AH702" i="1"/>
  <c r="AH2287" i="1"/>
  <c r="AH602" i="1"/>
  <c r="AH2198" i="1"/>
  <c r="AH2237" i="1"/>
  <c r="AH1934" i="1"/>
  <c r="T2380" i="1"/>
  <c r="AH2177" i="1"/>
  <c r="AH1273" i="1"/>
  <c r="AH1231" i="1"/>
  <c r="AH2354" i="1"/>
  <c r="AH930" i="1"/>
  <c r="AH1346" i="1"/>
  <c r="AH1556" i="1"/>
  <c r="AH2044" i="1"/>
  <c r="AH2069" i="1"/>
  <c r="AH703" i="1"/>
  <c r="AH488" i="1"/>
  <c r="AH2214" i="1"/>
  <c r="AH711" i="1"/>
  <c r="AH2085" i="1"/>
  <c r="AH1899" i="1"/>
  <c r="AH1309" i="1"/>
  <c r="AH1512" i="1"/>
  <c r="AH2164" i="1"/>
  <c r="AH1105" i="1"/>
  <c r="AH1747" i="1"/>
  <c r="AH2439" i="1"/>
  <c r="AH2229" i="1"/>
  <c r="AH1030" i="1"/>
  <c r="AH1338" i="1"/>
  <c r="AH1750" i="1"/>
  <c r="AH653" i="1"/>
  <c r="AH1276" i="1"/>
  <c r="AH1268" i="1"/>
  <c r="AH476" i="1"/>
  <c r="T1255" i="1"/>
  <c r="T1556" i="1"/>
  <c r="T1261" i="1"/>
  <c r="T1620" i="1"/>
  <c r="T1698" i="1"/>
  <c r="T1525" i="1"/>
  <c r="T1962" i="1"/>
  <c r="T619" i="1"/>
  <c r="T1871" i="1"/>
  <c r="T2339" i="1"/>
  <c r="T2149" i="1"/>
  <c r="T1279" i="1"/>
  <c r="T1606" i="1"/>
  <c r="T1058" i="1"/>
  <c r="T2404" i="1"/>
  <c r="T2386" i="1"/>
  <c r="T1955" i="1"/>
  <c r="T1039" i="1"/>
  <c r="T1860" i="1"/>
  <c r="T636" i="1"/>
  <c r="T978" i="1"/>
  <c r="T2417" i="1"/>
  <c r="T1633" i="1"/>
  <c r="T2150" i="1"/>
  <c r="T1970" i="1"/>
  <c r="T1607" i="1"/>
  <c r="T2125" i="1"/>
  <c r="T1588" i="1"/>
  <c r="T1465" i="1"/>
  <c r="T1154" i="1"/>
  <c r="T1440" i="1"/>
  <c r="T1797" i="1"/>
  <c r="T472" i="1"/>
  <c r="T2231" i="1"/>
  <c r="T1987" i="1"/>
  <c r="T1916" i="1"/>
  <c r="T700" i="1"/>
  <c r="T1434" i="1"/>
  <c r="T529" i="1"/>
  <c r="T1503" i="1"/>
  <c r="T1155" i="1"/>
  <c r="T2123" i="1"/>
  <c r="T485" i="1"/>
  <c r="T1565" i="1"/>
  <c r="T1946" i="1"/>
  <c r="T1438" i="1"/>
  <c r="T1242" i="1"/>
  <c r="T1431" i="1"/>
  <c r="T518" i="1"/>
  <c r="T1433" i="1"/>
  <c r="T2381" i="1"/>
  <c r="T1672" i="1"/>
  <c r="T1210" i="1"/>
  <c r="T669" i="1"/>
  <c r="T916" i="1"/>
  <c r="T2136" i="1"/>
  <c r="T1603" i="1"/>
  <c r="T2140" i="1"/>
  <c r="T1088" i="1"/>
  <c r="T1181" i="1"/>
  <c r="T775" i="1"/>
  <c r="T652" i="1"/>
  <c r="T1334" i="1"/>
  <c r="T1257" i="1"/>
  <c r="T1466" i="1"/>
  <c r="T1642" i="1"/>
  <c r="T2288" i="1"/>
  <c r="T917" i="1"/>
  <c r="T689" i="1"/>
  <c r="T618" i="1"/>
  <c r="T1863" i="1"/>
  <c r="T2055" i="1"/>
  <c r="T1493" i="1"/>
  <c r="T1889" i="1"/>
  <c r="T720" i="1"/>
  <c r="T740" i="1"/>
  <c r="T1838" i="1"/>
  <c r="T1673" i="1"/>
  <c r="T1714" i="1"/>
  <c r="T1882" i="1"/>
  <c r="T1792" i="1"/>
  <c r="T2181" i="1"/>
  <c r="T2057" i="1"/>
  <c r="T2264" i="1"/>
  <c r="T2272" i="1"/>
  <c r="T1971" i="1"/>
  <c r="T1244" i="1"/>
  <c r="T988" i="1"/>
  <c r="T1017" i="1"/>
  <c r="T1677" i="1"/>
  <c r="T1073" i="1"/>
  <c r="T1613" i="1"/>
  <c r="T1533" i="1"/>
  <c r="T1697" i="1"/>
  <c r="T681" i="1"/>
  <c r="T1365" i="1"/>
  <c r="T2068" i="1"/>
  <c r="T2129" i="1"/>
  <c r="T981" i="1"/>
  <c r="T1361" i="1"/>
  <c r="T549" i="1"/>
  <c r="T713" i="1"/>
  <c r="T1233" i="1"/>
  <c r="T1497" i="1"/>
  <c r="T1085" i="1"/>
  <c r="AH562" i="1"/>
  <c r="AH490" i="1"/>
  <c r="AH1132" i="1"/>
  <c r="AH783" i="1"/>
  <c r="AH640" i="1"/>
  <c r="AH676" i="1"/>
  <c r="AH1237" i="1"/>
  <c r="AH2392" i="1"/>
  <c r="AH578" i="1"/>
  <c r="AH1073" i="1"/>
  <c r="AH1904" i="1"/>
  <c r="AH1967" i="1"/>
  <c r="AH2373" i="1"/>
  <c r="AH487" i="1"/>
  <c r="AH1683" i="1"/>
  <c r="AH1782" i="1"/>
  <c r="AH1960" i="1"/>
  <c r="AH1997" i="1"/>
  <c r="T2227" i="1"/>
  <c r="AH452" i="1"/>
  <c r="AH1128" i="1"/>
  <c r="AH1023" i="1"/>
  <c r="AH2250" i="1"/>
  <c r="T671" i="1"/>
  <c r="AH685" i="1"/>
  <c r="AH2322" i="1"/>
  <c r="AH2227" i="1"/>
  <c r="AH1700" i="1"/>
  <c r="AH2056" i="1"/>
  <c r="AH2238" i="1"/>
  <c r="AH1876" i="1"/>
  <c r="T1095" i="1"/>
  <c r="T2375" i="1"/>
  <c r="T1742" i="1"/>
  <c r="T2145" i="1"/>
  <c r="T2155" i="1"/>
  <c r="T982" i="1"/>
  <c r="T835" i="1"/>
  <c r="T791" i="1"/>
  <c r="T621" i="1"/>
  <c r="T556" i="1"/>
  <c r="T1935" i="1"/>
  <c r="T2104" i="1"/>
  <c r="T716" i="1"/>
  <c r="T869" i="1"/>
  <c r="T842" i="1"/>
  <c r="T602" i="1"/>
  <c r="T1516" i="1"/>
  <c r="T456" i="1"/>
  <c r="T1060" i="1"/>
  <c r="T964" i="1"/>
  <c r="T1393" i="1"/>
  <c r="T524" i="1"/>
  <c r="T2069" i="1"/>
  <c r="T2285" i="1"/>
  <c r="T1144" i="1"/>
  <c r="T696" i="1"/>
  <c r="T2102" i="1"/>
  <c r="T2139" i="1"/>
  <c r="T1857" i="1"/>
  <c r="T1385" i="1"/>
  <c r="T1101" i="1"/>
  <c r="T2184" i="1"/>
  <c r="T989" i="1"/>
  <c r="T801" i="1"/>
  <c r="T1845" i="1"/>
  <c r="T1557" i="1"/>
  <c r="T474" i="1"/>
  <c r="T2045" i="1"/>
  <c r="T443" i="1"/>
  <c r="T1457" i="1"/>
  <c r="T873" i="1"/>
  <c r="T1853" i="1"/>
  <c r="T1621" i="1"/>
  <c r="T1536" i="1"/>
  <c r="T861" i="1"/>
  <c r="T509" i="1"/>
  <c r="AH1332" i="1"/>
  <c r="AH2284" i="1"/>
  <c r="AH1695" i="1"/>
  <c r="AH1948" i="1"/>
  <c r="AH1938" i="1"/>
  <c r="AH1926" i="1"/>
  <c r="AH2366" i="1"/>
  <c r="AH1074" i="1"/>
  <c r="AH2221" i="1"/>
  <c r="AH1812" i="1"/>
  <c r="AH855" i="1"/>
  <c r="AH2341" i="1"/>
  <c r="AH1530" i="1"/>
  <c r="AH1724" i="1"/>
  <c r="AH795" i="1"/>
  <c r="AH527" i="1"/>
  <c r="AH1735" i="1"/>
  <c r="AH787" i="1"/>
  <c r="AH1903" i="1"/>
  <c r="AH1505" i="1"/>
  <c r="AH1890" i="1"/>
  <c r="AH1476" i="1"/>
  <c r="AH1570" i="1"/>
  <c r="AH2430" i="1"/>
  <c r="AH1887" i="1"/>
  <c r="AH952" i="1"/>
  <c r="AH2390" i="1"/>
  <c r="AH678" i="1"/>
  <c r="AH1524" i="1"/>
  <c r="AH1833" i="1"/>
  <c r="AH1409" i="1"/>
  <c r="AH1424" i="1"/>
  <c r="AH2257" i="1"/>
  <c r="AH1925" i="1"/>
  <c r="AH1994" i="1"/>
  <c r="AH1746" i="1"/>
  <c r="AH1672" i="1"/>
  <c r="AH2270" i="1"/>
  <c r="AH1824" i="1"/>
  <c r="AH2121" i="1"/>
  <c r="AH1526" i="1"/>
  <c r="AH1829" i="1"/>
  <c r="AH2305" i="1"/>
  <c r="AH1864" i="1"/>
  <c r="AH2104" i="1"/>
  <c r="AH512" i="1"/>
  <c r="AH444" i="1"/>
  <c r="AH521" i="1"/>
  <c r="AH713" i="1"/>
  <c r="AH1550" i="1"/>
  <c r="AH1290" i="1"/>
  <c r="AH2308" i="1"/>
  <c r="AH1874" i="1"/>
  <c r="AH2408" i="1"/>
  <c r="AH568" i="1"/>
  <c r="AH1744" i="1"/>
  <c r="AH2263" i="1"/>
  <c r="AH1500" i="1"/>
  <c r="AH1554" i="1"/>
  <c r="AH1200" i="1"/>
  <c r="AH1531" i="1"/>
  <c r="AH1822" i="1"/>
  <c r="AH1723" i="1"/>
  <c r="AH1483" i="1"/>
  <c r="AH1347" i="1"/>
  <c r="AH2102" i="1"/>
  <c r="AH751" i="1"/>
  <c r="AH592" i="1"/>
  <c r="AH1766" i="1"/>
  <c r="AH570" i="1"/>
  <c r="AH2277" i="1"/>
  <c r="AH1587" i="1"/>
  <c r="AH1670" i="1"/>
  <c r="AH2438" i="1"/>
  <c r="AH1334" i="1"/>
  <c r="AH745" i="1"/>
  <c r="AH2090" i="1"/>
  <c r="AH2035" i="1"/>
  <c r="AH2080" i="1"/>
  <c r="AH1780" i="1"/>
  <c r="AH1697" i="1"/>
  <c r="AH1694" i="1"/>
  <c r="AH2184" i="1"/>
  <c r="AH1039" i="1"/>
  <c r="AH1370" i="1"/>
  <c r="AH472" i="1"/>
  <c r="AH536" i="1"/>
  <c r="AH2232" i="1"/>
  <c r="AH1870" i="1"/>
  <c r="AH1071" i="1"/>
  <c r="AH545" i="1"/>
  <c r="AH2300" i="1"/>
  <c r="AH1369" i="1"/>
  <c r="AH2026" i="1"/>
  <c r="AH1320" i="1"/>
  <c r="AH1119" i="1"/>
  <c r="AH662" i="1"/>
  <c r="AH2417" i="1"/>
  <c r="AH2028" i="1"/>
  <c r="AH1844" i="1"/>
  <c r="AH710" i="1"/>
  <c r="AH1120" i="1"/>
  <c r="AH750" i="1"/>
  <c r="AH2357" i="1"/>
  <c r="AH917" i="1"/>
  <c r="AH1122" i="1"/>
  <c r="AH2260" i="1"/>
  <c r="AH752" i="1"/>
  <c r="AH989" i="1"/>
  <c r="AH732" i="1"/>
  <c r="AH2291" i="1"/>
  <c r="AH1819" i="1"/>
  <c r="AH839" i="1"/>
  <c r="AH1051" i="1"/>
  <c r="AH673" i="1"/>
  <c r="AH791" i="1"/>
  <c r="AH579" i="1"/>
  <c r="AH1033" i="1"/>
  <c r="AH1378" i="1"/>
  <c r="AH1597" i="1"/>
  <c r="AH1905" i="1"/>
  <c r="AH1805" i="1"/>
  <c r="AH956" i="1"/>
  <c r="AH953" i="1"/>
  <c r="T557" i="1"/>
  <c r="T708" i="1"/>
  <c r="T2309" i="1"/>
  <c r="T1810" i="1"/>
  <c r="T885" i="1"/>
  <c r="AH1171" i="1"/>
  <c r="AH1663" i="1"/>
  <c r="AH1537" i="1"/>
  <c r="AH966" i="1"/>
  <c r="AH2200" i="1"/>
  <c r="AH2152" i="1"/>
  <c r="AH2041" i="1"/>
  <c r="AH2410" i="1"/>
  <c r="AH1687" i="1"/>
  <c r="AH739" i="1"/>
  <c r="AH1388" i="1"/>
  <c r="AH1778" i="1"/>
  <c r="AH1768" i="1"/>
  <c r="T2346" i="1"/>
  <c r="AH589" i="1"/>
  <c r="AH1062" i="1"/>
  <c r="AH2345" i="1"/>
  <c r="AH1873" i="1"/>
  <c r="AH2346" i="1"/>
  <c r="AH1985" i="1"/>
  <c r="AH1288" i="1"/>
  <c r="T1096" i="1"/>
  <c r="AH1838" i="1"/>
  <c r="AH1951" i="1"/>
  <c r="AH1660" i="1"/>
  <c r="AH542" i="1"/>
  <c r="T2236" i="1"/>
  <c r="AH1541" i="1"/>
  <c r="AH2079" i="1"/>
  <c r="AH1154" i="1"/>
  <c r="AH1156" i="1"/>
  <c r="AH796" i="1"/>
  <c r="AH2226" i="1"/>
  <c r="T1668" i="1"/>
  <c r="AH461" i="1"/>
  <c r="AH2127" i="1"/>
  <c r="AH1586" i="1"/>
  <c r="AH608" i="1"/>
  <c r="AH908" i="1"/>
  <c r="AH2174" i="1"/>
  <c r="AH2137" i="1"/>
  <c r="AH1669" i="1"/>
  <c r="AH2383" i="1"/>
  <c r="AH548" i="1"/>
  <c r="AH1853" i="1"/>
  <c r="AH806" i="1"/>
  <c r="AH714" i="1"/>
  <c r="AH974" i="1"/>
  <c r="AH2130" i="1"/>
  <c r="AH532" i="1"/>
  <c r="AH1600" i="1"/>
  <c r="AH749" i="1"/>
  <c r="AH1727" i="1"/>
  <c r="AH1177" i="1"/>
  <c r="AH721" i="1"/>
  <c r="AH2134" i="1"/>
  <c r="AH1129" i="1"/>
  <c r="AH900" i="1"/>
  <c r="AH1389" i="1"/>
  <c r="AH1861" i="1"/>
  <c r="AH2316" i="1"/>
  <c r="AH1858" i="1"/>
  <c r="T1004" i="1"/>
  <c r="T488" i="1"/>
  <c r="T2351" i="1"/>
  <c r="T965" i="1"/>
  <c r="T2249" i="1"/>
  <c r="T1886" i="1"/>
  <c r="T1933" i="1"/>
  <c r="T979" i="1"/>
  <c r="T881" i="1"/>
  <c r="T845" i="1"/>
  <c r="T679" i="1"/>
  <c r="T1015" i="1"/>
  <c r="T922" i="1"/>
  <c r="T2385" i="1"/>
  <c r="T1771" i="1"/>
  <c r="T742" i="1"/>
  <c r="T1321" i="1"/>
  <c r="T821" i="1"/>
  <c r="T741" i="1"/>
  <c r="T1657" i="1"/>
  <c r="T877" i="1"/>
  <c r="T1555" i="1"/>
  <c r="T647" i="1"/>
  <c r="T2006" i="1"/>
  <c r="T2075" i="1"/>
  <c r="T1414" i="1"/>
  <c r="T487" i="1"/>
  <c r="T510" i="1"/>
  <c r="T2133" i="1"/>
  <c r="T1226" i="1"/>
  <c r="T1709" i="1"/>
  <c r="T532" i="1"/>
  <c r="T789" i="1"/>
  <c r="T2237" i="1"/>
  <c r="T953" i="1"/>
  <c r="T1325" i="1"/>
  <c r="T2225" i="1"/>
  <c r="T597" i="1"/>
  <c r="T1269" i="1"/>
  <c r="T646" i="1"/>
  <c r="T2344" i="1"/>
  <c r="T1965" i="1"/>
  <c r="T1727" i="1"/>
  <c r="T1637" i="1"/>
  <c r="T1118" i="1"/>
  <c r="T715" i="1"/>
  <c r="AH2267" i="1"/>
  <c r="AH677" i="1"/>
  <c r="AH1439" i="1"/>
  <c r="AH1337" i="1"/>
  <c r="AH1634" i="1"/>
  <c r="AH2153" i="1"/>
  <c r="AH1109" i="1"/>
  <c r="AH1891" i="1"/>
  <c r="AH1616" i="1"/>
  <c r="AH1592" i="1"/>
  <c r="AH1662" i="1"/>
  <c r="AH648" i="1"/>
  <c r="AH1361" i="1"/>
  <c r="AH927" i="1"/>
  <c r="AH1589" i="1"/>
  <c r="AH566" i="1"/>
  <c r="AH1538" i="1"/>
  <c r="AH2111" i="1"/>
  <c r="AH1652" i="1"/>
  <c r="AH1684" i="1"/>
  <c r="AH2222" i="1"/>
  <c r="AH944" i="1"/>
  <c r="T1100" i="1"/>
  <c r="AH1135" i="1"/>
  <c r="AH1888" i="1"/>
  <c r="AH701" i="1"/>
  <c r="AH770" i="1"/>
  <c r="T1127" i="1"/>
  <c r="AH1225" i="1"/>
  <c r="AH1183" i="1"/>
  <c r="AH2006" i="1"/>
  <c r="AH882" i="1"/>
  <c r="AH1104" i="1"/>
  <c r="AH1582" i="1"/>
  <c r="AH1431" i="1"/>
  <c r="AH1011" i="1"/>
  <c r="AH630" i="1"/>
  <c r="AH524" i="1"/>
  <c r="AH654" i="1"/>
  <c r="AH1432" i="1"/>
  <c r="AH725" i="1"/>
  <c r="AH1615" i="1"/>
  <c r="AH1193" i="1"/>
  <c r="AH1664" i="1"/>
  <c r="AH959" i="1"/>
  <c r="AH2231" i="1"/>
  <c r="AH948" i="1"/>
  <c r="AH1894" i="1"/>
  <c r="AH611" i="1"/>
  <c r="AH2416" i="1"/>
  <c r="AH1930" i="1"/>
  <c r="AH1141" i="1"/>
  <c r="AH1404" i="1"/>
  <c r="AH1464" i="1"/>
  <c r="AH1379" i="1"/>
  <c r="AH1053" i="1"/>
  <c r="AH1564" i="1"/>
  <c r="AH842" i="1"/>
  <c r="AH2356" i="1"/>
  <c r="AH2058" i="1"/>
  <c r="AH799" i="1"/>
  <c r="AH1299" i="1"/>
  <c r="AH1111" i="1"/>
  <c r="AH1451" i="1"/>
  <c r="AH515" i="1"/>
  <c r="AH2350" i="1"/>
  <c r="AH1995" i="1"/>
  <c r="AH980" i="1"/>
  <c r="AH1546" i="1"/>
  <c r="AH1233" i="1"/>
  <c r="AH681" i="1"/>
  <c r="AH813" i="1"/>
  <c r="AH1559" i="1"/>
  <c r="AH761" i="1"/>
  <c r="AH547" i="1"/>
  <c r="AH631" i="1"/>
  <c r="AH2016" i="1"/>
  <c r="AH2098" i="1"/>
  <c r="AH552" i="1"/>
  <c r="AH871" i="1"/>
  <c r="AH1007" i="1"/>
  <c r="AH1134" i="1"/>
  <c r="AH769" i="1"/>
  <c r="AH2206" i="1"/>
  <c r="AH2400" i="1"/>
  <c r="AH811" i="1"/>
  <c r="AH1044" i="1"/>
  <c r="AH1213" i="1"/>
  <c r="AH2397" i="1"/>
  <c r="AH679" i="1"/>
  <c r="AH1594" i="1"/>
  <c r="AH2304" i="1"/>
  <c r="AH1719" i="1"/>
  <c r="AH456" i="1"/>
  <c r="AH2299" i="1"/>
  <c r="AH2091" i="1"/>
  <c r="AH693" i="1"/>
  <c r="AH1965" i="1"/>
  <c r="AH2051" i="1"/>
  <c r="AH1017" i="1"/>
  <c r="AH1686" i="1"/>
  <c r="AH2234" i="1"/>
  <c r="AH914" i="1"/>
  <c r="AH1555" i="1"/>
  <c r="AH1180" i="1"/>
  <c r="AH911" i="1"/>
  <c r="AH1627" i="1"/>
  <c r="AH1977" i="1"/>
  <c r="AH1344" i="1"/>
  <c r="AH1198" i="1"/>
  <c r="AH706" i="1"/>
  <c r="AH873" i="1"/>
  <c r="AH1336" i="1"/>
  <c r="AH2391" i="1"/>
  <c r="AH1270" i="1"/>
  <c r="AH634" i="1"/>
  <c r="AH765" i="1"/>
  <c r="AH1560" i="1"/>
  <c r="AH2088" i="1"/>
  <c r="AH957" i="1"/>
  <c r="AH1019" i="1"/>
  <c r="AH861" i="1"/>
  <c r="AH2385" i="1"/>
  <c r="AH2241" i="1"/>
  <c r="AH1759" i="1"/>
  <c r="AH1635" i="1"/>
  <c r="AH1815" i="1"/>
  <c r="AH2338" i="1"/>
  <c r="AH1785" i="1"/>
  <c r="AH2205" i="1"/>
  <c r="AH1961" i="1"/>
  <c r="AH2032" i="1"/>
  <c r="AH2173" i="1"/>
  <c r="AH1440" i="1"/>
  <c r="AH478" i="1"/>
  <c r="AH1308" i="1"/>
  <c r="AH720" i="1"/>
  <c r="AH546" i="1"/>
  <c r="AH766" i="1"/>
  <c r="AH1703" i="1"/>
  <c r="AH1959" i="1"/>
  <c r="AH1893" i="1"/>
  <c r="AH1469" i="1"/>
  <c r="AH2327" i="1"/>
  <c r="AH938" i="1"/>
  <c r="AH1006" i="1"/>
  <c r="AH1427" i="1"/>
  <c r="AH1271" i="1"/>
  <c r="AH1498" i="1"/>
  <c r="AH622" i="1"/>
  <c r="AH1834" i="1"/>
  <c r="AH688" i="1"/>
  <c r="AH1502" i="1"/>
  <c r="AH1194" i="1"/>
  <c r="AH883" i="1"/>
  <c r="AH1352" i="1"/>
  <c r="AH2202" i="1"/>
  <c r="AH1856" i="1"/>
  <c r="AH1817" i="1"/>
  <c r="AH516" i="1"/>
  <c r="AH1305" i="1"/>
  <c r="AH827" i="1"/>
  <c r="AH670" i="1"/>
  <c r="AH1106" i="1"/>
  <c r="AH1754" i="1"/>
  <c r="AH1457" i="1"/>
  <c r="AH1297" i="1"/>
  <c r="AH1215" i="1"/>
  <c r="AH1813" i="1"/>
  <c r="AH471" i="1"/>
  <c r="AH1726" i="1"/>
  <c r="AH946" i="1"/>
  <c r="AH695" i="1"/>
  <c r="AH2343" i="1"/>
  <c r="AH2379" i="1"/>
  <c r="AH849" i="1"/>
  <c r="AH933" i="1"/>
  <c r="AH610" i="1"/>
  <c r="AH2158" i="1"/>
  <c r="AH983" i="1"/>
  <c r="AH2319" i="1"/>
  <c r="AH963" i="1"/>
  <c r="AH807" i="1"/>
  <c r="AH454" i="1"/>
  <c r="AH1848" i="1"/>
  <c r="AH1175" i="1"/>
  <c r="AH2318" i="1"/>
  <c r="AH1355" i="1"/>
  <c r="AH803" i="1"/>
  <c r="AH1667" i="1"/>
  <c r="AH455" i="1"/>
  <c r="AH1883" i="1"/>
  <c r="AH1091" i="1"/>
  <c r="AH1611" i="1"/>
  <c r="AH1690" i="1"/>
  <c r="AH760" i="1"/>
  <c r="AH1143" i="1"/>
  <c r="AH905" i="1"/>
  <c r="AH1179" i="1"/>
  <c r="AH1139" i="1"/>
  <c r="AH1415" i="1"/>
  <c r="AH1475" i="1"/>
  <c r="AH2422" i="1"/>
  <c r="AH1281" i="1"/>
  <c r="AH2014" i="1"/>
  <c r="AH1318" i="1"/>
  <c r="AH1799" i="1"/>
  <c r="AH2060" i="1"/>
  <c r="AH1658" i="1"/>
  <c r="AH1999" i="1"/>
  <c r="AH2115" i="1"/>
  <c r="AH1742" i="1"/>
  <c r="AH1595" i="1"/>
  <c r="AH699" i="1"/>
  <c r="AH859" i="1"/>
  <c r="AH1371" i="1"/>
  <c r="AH1632" i="1"/>
  <c r="AH2251" i="1"/>
  <c r="AH1565" i="1"/>
  <c r="AH1912" i="1"/>
  <c r="AH1521" i="1"/>
  <c r="AH526" i="1"/>
  <c r="AH1485" i="1"/>
  <c r="AH862" i="1"/>
  <c r="AH777" i="1"/>
  <c r="AH1749" i="1"/>
  <c r="AH551" i="1"/>
  <c r="AH1362" i="1"/>
  <c r="AH1937" i="1"/>
  <c r="AH1327" i="1"/>
  <c r="AH1395" i="1"/>
  <c r="AH2119" i="1"/>
  <c r="AH2266" i="1"/>
  <c r="AH2135" i="1"/>
  <c r="AH541" i="1"/>
  <c r="AH577" i="1"/>
  <c r="AH1474" i="1"/>
  <c r="AH2290" i="1"/>
  <c r="AH1706" i="1"/>
  <c r="AH1708" i="1"/>
  <c r="AH1307" i="1"/>
  <c r="AH1878" i="1"/>
  <c r="AH1734" i="1"/>
  <c r="AH1489" i="1"/>
  <c r="AH1983" i="1"/>
  <c r="AH723" i="1"/>
  <c r="AH1399" i="1"/>
  <c r="AH1989" i="1"/>
  <c r="AH1798" i="1"/>
  <c r="AH816" i="1"/>
  <c r="AH690" i="1"/>
  <c r="AH696" i="1"/>
  <c r="AH2289" i="1"/>
  <c r="AH1445" i="1"/>
  <c r="AH1682" i="1"/>
  <c r="AH1781" i="1"/>
  <c r="AH1356" i="1"/>
  <c r="AH1116" i="1"/>
  <c r="AH1549" i="1"/>
  <c r="AH1005" i="1"/>
  <c r="AH467" i="1"/>
  <c r="AH2280" i="1"/>
  <c r="AH1259" i="1"/>
  <c r="AH705" i="1"/>
  <c r="AH635" i="1"/>
  <c r="AH2314" i="1"/>
  <c r="AH2170" i="1"/>
  <c r="AH1028" i="1"/>
  <c r="AH2151" i="1"/>
  <c r="AH1644" i="1"/>
  <c r="AH666" i="1"/>
  <c r="AH1102" i="1"/>
  <c r="AH1353" i="1"/>
  <c r="AH583" i="1"/>
  <c r="AH2194" i="1"/>
  <c r="AH1689" i="1"/>
  <c r="AH2049" i="1"/>
  <c r="AH553" i="1"/>
  <c r="AH445" i="1"/>
  <c r="AH2375" i="1"/>
  <c r="AH1463" i="1"/>
  <c r="AH585" i="1"/>
  <c r="AH1495" i="1"/>
  <c r="AH457" i="1"/>
  <c r="AH1499" i="1"/>
  <c r="AH2086" i="1"/>
  <c r="AH1248" i="1"/>
  <c r="AH1101" i="1"/>
  <c r="AH850" i="1"/>
  <c r="AH2061" i="1"/>
  <c r="AH2043" i="1"/>
  <c r="AH1917" i="1"/>
  <c r="AH2003" i="1"/>
  <c r="AH1757" i="1"/>
  <c r="AH809" i="1"/>
  <c r="AH1528" i="1"/>
  <c r="AH639" i="1"/>
  <c r="AH2005" i="1"/>
  <c r="AH775" i="1"/>
  <c r="AH1712" i="1"/>
  <c r="AH1401" i="1"/>
  <c r="AH1851" i="1"/>
  <c r="AH1707" i="1"/>
  <c r="AH1261" i="1"/>
  <c r="AH982" i="1"/>
  <c r="AH2370" i="1"/>
  <c r="AH1962" i="1"/>
  <c r="AH829" i="1"/>
  <c r="AH2275" i="1"/>
  <c r="AH1720" i="1"/>
  <c r="AH2078" i="1"/>
  <c r="AH2168" i="1"/>
  <c r="AH458" i="1"/>
  <c r="AH863" i="1"/>
  <c r="AH2143" i="1"/>
  <c r="AH554" i="1"/>
  <c r="AH1118" i="1"/>
  <c r="AH1036" i="1"/>
  <c r="AH1818" i="1"/>
  <c r="AH1982" i="1"/>
  <c r="AH1393" i="1"/>
  <c r="AH976" i="1"/>
  <c r="AH605" i="1"/>
  <c r="AH2412" i="1"/>
  <c r="AH2235" i="1"/>
  <c r="AH1021" i="1"/>
  <c r="AH1245" i="1"/>
  <c r="AH2380" i="1"/>
  <c r="AH973" i="1"/>
  <c r="AH1197" i="1"/>
  <c r="AH1027" i="1"/>
  <c r="AH1527" i="1"/>
  <c r="AH2000" i="1"/>
  <c r="AH1497" i="1"/>
  <c r="AH443" i="1"/>
  <c r="AH1421" i="1"/>
  <c r="AH1025" i="1"/>
  <c r="AH1900" i="1"/>
  <c r="AH2030" i="1"/>
  <c r="AH736" i="1"/>
  <c r="AH1770" i="1"/>
  <c r="AH588" i="1"/>
  <c r="AH821" i="1"/>
  <c r="AH2292" i="1"/>
  <c r="AH2376" i="1"/>
  <c r="AH586" i="1"/>
  <c r="AH1920" i="1"/>
  <c r="AH981" i="1"/>
  <c r="AH1018" i="1"/>
  <c r="AH1032" i="1"/>
  <c r="AH489" i="1"/>
  <c r="AH840" i="1"/>
  <c r="AH1322" i="1"/>
  <c r="AH902" i="1"/>
  <c r="AH828" i="1"/>
  <c r="AH2160" i="1"/>
  <c r="AH1117" i="1"/>
  <c r="AH935" i="1"/>
  <c r="AH759" i="1"/>
  <c r="AH2398" i="1"/>
  <c r="AH1099" i="1"/>
  <c r="AH1067" i="1"/>
  <c r="AH1882" i="1"/>
  <c r="AH576" i="1"/>
  <c r="AH1235" i="1"/>
  <c r="AH1809" i="1"/>
  <c r="AH2395" i="1"/>
  <c r="AH642" i="1"/>
  <c r="AH1692" i="1"/>
  <c r="AH1810" i="1"/>
  <c r="AH730" i="1"/>
  <c r="AH788" i="1"/>
  <c r="AH1149" i="1"/>
  <c r="AH2349" i="1"/>
  <c r="AH1630" i="1"/>
  <c r="AH1367" i="1"/>
  <c r="AH1426" i="1"/>
  <c r="AH1222" i="1"/>
  <c r="AH1004" i="1"/>
  <c r="AH1094" i="1"/>
  <c r="AH992" i="1"/>
  <c r="AH1921" i="1"/>
  <c r="AH1381" i="1"/>
  <c r="AH2055" i="1"/>
  <c r="AH697" i="1"/>
  <c r="AH1335" i="1"/>
  <c r="AH1849" i="1"/>
  <c r="AH600" i="1"/>
  <c r="AH2038" i="1"/>
  <c r="AH969" i="1"/>
  <c r="AH496" i="1"/>
  <c r="AH1448" i="1"/>
  <c r="AH615" i="1"/>
  <c r="AH1943" i="1"/>
  <c r="AH907" i="1"/>
  <c r="AH1115" i="1"/>
  <c r="AH2188" i="1"/>
  <c r="AH2213" i="1"/>
  <c r="AH2368" i="1"/>
  <c r="AH2367" i="1"/>
  <c r="AH1168" i="1"/>
  <c r="AH1478" i="1"/>
  <c r="AH1535" i="1"/>
  <c r="AH1501" i="1"/>
  <c r="AH1358" i="1"/>
  <c r="AH993" i="1"/>
  <c r="AH2361" i="1"/>
  <c r="AH1978" i="1"/>
  <c r="AH1755" i="1"/>
  <c r="AH683" i="1"/>
  <c r="AH613" i="1"/>
  <c r="AH517" i="1"/>
  <c r="AH477" i="1"/>
  <c r="AH2117" i="1"/>
  <c r="AH1096" i="1"/>
  <c r="AH1871" i="1"/>
  <c r="AH2387" i="1"/>
  <c r="AH558" i="1"/>
  <c r="AH555" i="1"/>
  <c r="AH1753" i="1"/>
  <c r="AH2133" i="1"/>
  <c r="AH1800" i="1"/>
  <c r="AH597" i="1"/>
  <c r="AH646" i="1"/>
  <c r="AH995" i="1"/>
  <c r="AH2365" i="1"/>
  <c r="AH984" i="1"/>
  <c r="AH1523" i="1"/>
  <c r="AH462" i="1"/>
  <c r="AH972" i="1"/>
  <c r="AH550" i="1"/>
  <c r="AH1390" i="1"/>
  <c r="AH1275" i="1"/>
  <c r="AH1153" i="1"/>
  <c r="AH1571" i="1"/>
  <c r="AH2062" i="1"/>
  <c r="AH2278" i="1"/>
  <c r="AH1869" i="1"/>
  <c r="AH1113" i="1"/>
  <c r="AH1614" i="1"/>
  <c r="AH954" i="1"/>
  <c r="AH606" i="1"/>
  <c r="AH798" i="1"/>
  <c r="AH1169" i="1"/>
  <c r="AH519" i="1"/>
  <c r="AH1368" i="1"/>
  <c r="AH493" i="1"/>
  <c r="AH1944" i="1"/>
  <c r="AH1226" i="1"/>
  <c r="AH801" i="1"/>
  <c r="AH1762" i="1"/>
  <c r="AH669" i="1"/>
  <c r="AH1218" i="1"/>
  <c r="AH2154" i="1"/>
  <c r="AH734" i="1"/>
  <c r="AH1868" i="1"/>
  <c r="AH719" i="1"/>
  <c r="AH1608" i="1"/>
  <c r="AH2427" i="1"/>
  <c r="AH1282" i="1"/>
  <c r="AH1056" i="1"/>
  <c r="AH609" i="1"/>
  <c r="AH909" i="1"/>
  <c r="AH2302" i="1"/>
  <c r="AH885" i="1"/>
  <c r="AH837" i="1"/>
  <c r="AH1585" i="1"/>
  <c r="AH836" i="1"/>
  <c r="AH2407" i="1"/>
  <c r="AH1103" i="1"/>
  <c r="AH755" i="1"/>
  <c r="AH865" i="1"/>
  <c r="AH2050" i="1"/>
  <c r="AH505" i="1"/>
  <c r="AH1214" i="1"/>
  <c r="AH1897" i="1"/>
  <c r="AH2077" i="1"/>
  <c r="AH1234" i="1"/>
  <c r="AH2182" i="1"/>
  <c r="AH1296" i="1"/>
  <c r="AH1090" i="1"/>
  <c r="AH574" i="1"/>
  <c r="AH950" i="1"/>
  <c r="AH2351" i="1"/>
  <c r="AH1054" i="1"/>
  <c r="AH1881" i="1"/>
  <c r="AH996" i="1"/>
  <c r="AH718" i="1"/>
  <c r="AH1655" i="1"/>
  <c r="AH1057" i="1"/>
  <c r="AH1425" i="1"/>
  <c r="AH1173" i="1"/>
  <c r="AH1906" i="1"/>
  <c r="AH2096" i="1"/>
  <c r="AH1613" i="1"/>
  <c r="AH1220" i="1"/>
  <c r="AH618" i="1"/>
  <c r="AH1253" i="1"/>
  <c r="AH1884" i="1"/>
  <c r="AH1954" i="1"/>
  <c r="AH624" i="1"/>
  <c r="AH2109" i="1"/>
  <c r="AH1511" i="1"/>
  <c r="AH1041" i="1"/>
  <c r="AH1751" i="1"/>
  <c r="AH1377" i="1"/>
  <c r="AH2258" i="1"/>
  <c r="AH1331" i="1"/>
  <c r="AH1702" i="1"/>
  <c r="AH1304" i="1"/>
  <c r="AH1580" i="1"/>
  <c r="AH1578" i="1"/>
  <c r="AH1796" i="1"/>
  <c r="AH1651" i="1"/>
  <c r="AH1950" i="1"/>
  <c r="AH2306" i="1"/>
  <c r="AH667" i="1"/>
  <c r="AH804" i="1"/>
  <c r="AH1786" i="1"/>
  <c r="AH1227" i="1"/>
  <c r="AH647" i="1"/>
  <c r="AH743" i="1"/>
  <c r="AH661" i="1"/>
  <c r="AH923" i="1"/>
  <c r="AH875" i="1"/>
  <c r="AH520" i="1"/>
  <c r="AH2432" i="1"/>
  <c r="AH668" i="1"/>
  <c r="AH2405" i="1"/>
  <c r="AH1364" i="1"/>
  <c r="AH1488" i="1"/>
  <c r="AH731" i="1"/>
  <c r="AH1596" i="1"/>
  <c r="AH747" i="1"/>
  <c r="AH2199" i="1"/>
  <c r="AH1293" i="1"/>
  <c r="AH1579" i="1"/>
  <c r="AH778" i="1"/>
  <c r="AH468" i="1"/>
  <c r="AH1257" i="1"/>
  <c r="AH1821" i="1"/>
  <c r="AH2236" i="1"/>
  <c r="AH1487" i="1"/>
  <c r="AH1653" i="1"/>
  <c r="AH1710" i="1"/>
  <c r="AH1811" i="1"/>
  <c r="AH1078" i="1"/>
  <c r="AH1713" i="1"/>
  <c r="AH1725" i="1"/>
  <c r="AH1065" i="1"/>
  <c r="AH888" i="1"/>
  <c r="AH1955" i="1"/>
  <c r="AH2009" i="1"/>
  <c r="AH1002" i="1"/>
  <c r="AH607" i="1"/>
  <c r="AH819" i="1"/>
  <c r="AH1639" i="1"/>
  <c r="AH1068" i="1"/>
  <c r="AH742" i="1"/>
  <c r="AH2242" i="1"/>
  <c r="AH1940" i="1"/>
  <c r="AH2157" i="1"/>
  <c r="AH1642" i="1"/>
  <c r="AH503" i="1"/>
  <c r="AH466" i="1"/>
  <c r="AH1820" i="1"/>
  <c r="AH1518" i="1"/>
  <c r="AH2239" i="1"/>
  <c r="AH979" i="1"/>
  <c r="AH1625" i="1"/>
  <c r="AH1037" i="1"/>
  <c r="AH2352" i="1"/>
  <c r="AH1745" i="1"/>
  <c r="AH1188" i="1"/>
  <c r="AH2244" i="1"/>
  <c r="AH1569" i="1"/>
  <c r="AH1223" i="1"/>
  <c r="AH1185" i="1"/>
  <c r="AH1776" i="1"/>
  <c r="AH1319" i="1"/>
  <c r="AH797" i="1"/>
  <c r="AH1939" i="1"/>
  <c r="AH833" i="1"/>
  <c r="AH853" i="1"/>
  <c r="AH851" i="1"/>
  <c r="AH1715" i="1"/>
  <c r="AH1333" i="1"/>
  <c r="AH780" i="1"/>
  <c r="AH1956" i="1"/>
  <c r="AH1069" i="1"/>
  <c r="AH887" i="1"/>
  <c r="AH1908" i="1"/>
  <c r="AH1534" i="1"/>
  <c r="AH1323" i="1"/>
  <c r="AH1584" i="1"/>
  <c r="AH910" i="1"/>
  <c r="AH2023" i="1"/>
  <c r="AH815" i="1"/>
  <c r="AH1860" i="1"/>
  <c r="AH763" i="1"/>
  <c r="AH939" i="1"/>
  <c r="AH537" i="1"/>
  <c r="AH922" i="1"/>
  <c r="AH1080" i="1"/>
  <c r="AH2013" i="1"/>
  <c r="AH1284" i="1"/>
  <c r="AH599" i="1"/>
  <c r="AH1072" i="1"/>
  <c r="AH1172" i="1"/>
  <c r="AH1263" i="1"/>
  <c r="AH486" i="1"/>
  <c r="AH872" i="1"/>
  <c r="AH492" i="1"/>
  <c r="AH1330" i="1"/>
  <c r="AH886" i="1"/>
  <c r="AH2413" i="1"/>
  <c r="AH513" i="1"/>
  <c r="AH633" i="1"/>
  <c r="AH757" i="1"/>
  <c r="AH2141" i="1"/>
  <c r="AH440" i="1"/>
  <c r="T2132" i="1"/>
  <c r="B35" i="1" l="1"/>
  <c r="E49" i="1"/>
  <c r="F89" i="1" s="1"/>
  <c r="E91" i="1" s="1"/>
  <c r="E92" i="1" l="1"/>
  <c r="F49" i="1"/>
  <c r="AK440" i="1" s="1"/>
  <c r="AK443" i="1" s="1"/>
  <c r="AP433" i="1" s="1"/>
  <c r="AO430" i="1"/>
  <c r="AL434" i="1" s="1"/>
  <c r="B36" i="1"/>
  <c r="B34" i="1"/>
  <c r="AM434" i="1" l="1"/>
  <c r="AL435" i="1"/>
  <c r="F83" i="1"/>
  <c r="X73" i="1"/>
  <c r="K20" i="1"/>
  <c r="L20" i="1" s="1"/>
  <c r="X74" i="1"/>
  <c r="G49" i="1"/>
  <c r="A78" i="1" l="1"/>
  <c r="AM435" i="1"/>
  <c r="AN434" i="1" s="1"/>
  <c r="AL436" i="1"/>
  <c r="AP434" i="1"/>
  <c r="AO434" i="1"/>
  <c r="AN433" i="1"/>
  <c r="AL437" i="1" l="1"/>
  <c r="AM436" i="1"/>
  <c r="AN435" i="1" s="1"/>
  <c r="AP435" i="1"/>
  <c r="AO435" i="1"/>
  <c r="AO436" i="1" l="1"/>
  <c r="AP436" i="1"/>
  <c r="AL438" i="1"/>
  <c r="AM437" i="1"/>
  <c r="AP437" i="1" l="1"/>
  <c r="AO437" i="1"/>
  <c r="AL439" i="1"/>
  <c r="AM438" i="1"/>
  <c r="AN437" i="1" s="1"/>
  <c r="AN436" i="1"/>
  <c r="AO438" i="1" l="1"/>
  <c r="AP438" i="1"/>
  <c r="AL440" i="1"/>
  <c r="AM439" i="1"/>
  <c r="AP439" i="1" l="1"/>
  <c r="AO439" i="1"/>
  <c r="AL441" i="1"/>
  <c r="AM440" i="1"/>
  <c r="AN439" i="1" s="1"/>
  <c r="AN438" i="1"/>
  <c r="AO440" i="1" l="1"/>
  <c r="AP440" i="1"/>
  <c r="AL442" i="1"/>
  <c r="AM441" i="1"/>
  <c r="AP441" i="1" l="1"/>
  <c r="AO441" i="1"/>
  <c r="AL443" i="1"/>
  <c r="AM442" i="1"/>
  <c r="AN440" i="1"/>
  <c r="AL444" i="1" l="1"/>
  <c r="AM443" i="1"/>
  <c r="AN442" i="1" s="1"/>
  <c r="AP442" i="1"/>
  <c r="AO442" i="1"/>
  <c r="AN441" i="1"/>
  <c r="AM444" i="1" l="1"/>
  <c r="AN443" i="1" s="1"/>
  <c r="AL445" i="1"/>
  <c r="AP443" i="1"/>
  <c r="AO443" i="1"/>
  <c r="AL446" i="1" l="1"/>
  <c r="AM445" i="1"/>
  <c r="AN444" i="1" s="1"/>
  <c r="AO444" i="1"/>
  <c r="AP444" i="1"/>
  <c r="AP445" i="1" l="1"/>
  <c r="AO445" i="1"/>
  <c r="AL447" i="1"/>
  <c r="AM446" i="1"/>
  <c r="AN445" i="1" s="1"/>
  <c r="AO446" i="1" l="1"/>
  <c r="AP446" i="1"/>
  <c r="AL448" i="1"/>
  <c r="AM447" i="1"/>
  <c r="AO447" i="1" l="1"/>
  <c r="AP447" i="1"/>
  <c r="AL449" i="1"/>
  <c r="AM448" i="1"/>
  <c r="AN446" i="1"/>
  <c r="AM449" i="1" l="1"/>
  <c r="AN448" i="1" s="1"/>
  <c r="AL450" i="1"/>
  <c r="AO448" i="1"/>
  <c r="AP448" i="1"/>
  <c r="AN447" i="1"/>
  <c r="AL451" i="1" l="1"/>
  <c r="AM450" i="1"/>
  <c r="AN449" i="1" s="1"/>
  <c r="AO449" i="1"/>
  <c r="AP449" i="1"/>
  <c r="AO450" i="1" l="1"/>
  <c r="AP450" i="1"/>
  <c r="AL452" i="1"/>
  <c r="AM451" i="1"/>
  <c r="AO451" i="1" l="1"/>
  <c r="AP451" i="1"/>
  <c r="AL453" i="1"/>
  <c r="AM452" i="1"/>
  <c r="AN450" i="1"/>
  <c r="AO452" i="1" l="1"/>
  <c r="AP452" i="1"/>
  <c r="AL454" i="1"/>
  <c r="AM453" i="1"/>
  <c r="AN451" i="1"/>
  <c r="AP453" i="1" l="1"/>
  <c r="AO453" i="1"/>
  <c r="AL455" i="1"/>
  <c r="AM454" i="1"/>
  <c r="AN453" i="1" s="1"/>
  <c r="AN452" i="1"/>
  <c r="AL456" i="1" l="1"/>
  <c r="AM455" i="1"/>
  <c r="AN454" i="1" s="1"/>
  <c r="AP454" i="1"/>
  <c r="AO454" i="1"/>
  <c r="AO455" i="1" l="1"/>
  <c r="AP455" i="1"/>
  <c r="AL457" i="1"/>
  <c r="AM456" i="1"/>
  <c r="AP456" i="1" l="1"/>
  <c r="AO456" i="1"/>
  <c r="AL458" i="1"/>
  <c r="AM457" i="1"/>
  <c r="AN456" i="1" s="1"/>
  <c r="AN455" i="1"/>
  <c r="AO457" i="1" l="1"/>
  <c r="AP457" i="1"/>
  <c r="AL459" i="1"/>
  <c r="AM458" i="1"/>
  <c r="AN457" i="1" s="1"/>
  <c r="AO458" i="1" l="1"/>
  <c r="AP458" i="1"/>
  <c r="AL460" i="1"/>
  <c r="AM459" i="1"/>
  <c r="AP459" i="1" l="1"/>
  <c r="AO459" i="1"/>
  <c r="AL461" i="1"/>
  <c r="AM460" i="1"/>
  <c r="AN458" i="1"/>
  <c r="AO460" i="1" l="1"/>
  <c r="AP460" i="1"/>
  <c r="AL462" i="1"/>
  <c r="AM461" i="1"/>
  <c r="AN459" i="1"/>
  <c r="AO461" i="1" l="1"/>
  <c r="AP461" i="1"/>
  <c r="AL463" i="1"/>
  <c r="AM462" i="1"/>
  <c r="AN460" i="1"/>
  <c r="AL464" i="1" l="1"/>
  <c r="AM463" i="1"/>
  <c r="AN462" i="1" s="1"/>
  <c r="AP462" i="1"/>
  <c r="AO462" i="1"/>
  <c r="AN461" i="1"/>
  <c r="AP463" i="1" l="1"/>
  <c r="AO463" i="1"/>
  <c r="AM464" i="1"/>
  <c r="AL465" i="1"/>
  <c r="AO464" i="1" l="1"/>
  <c r="AP464" i="1"/>
  <c r="AN463" i="1"/>
  <c r="AL466" i="1"/>
  <c r="AM465" i="1"/>
  <c r="AN464" i="1" s="1"/>
  <c r="AL467" i="1" l="1"/>
  <c r="AM466" i="1"/>
  <c r="AN465" i="1" s="1"/>
  <c r="AO465" i="1"/>
  <c r="AP465" i="1"/>
  <c r="AO466" i="1" l="1"/>
  <c r="AP466" i="1"/>
  <c r="AL468" i="1"/>
  <c r="AM467" i="1"/>
  <c r="AP467" i="1" l="1"/>
  <c r="AO467" i="1"/>
  <c r="AL469" i="1"/>
  <c r="AM468" i="1"/>
  <c r="AN466" i="1"/>
  <c r="AL470" i="1" l="1"/>
  <c r="AM469" i="1"/>
  <c r="AN468" i="1" s="1"/>
  <c r="AP468" i="1"/>
  <c r="AO468" i="1"/>
  <c r="AN467" i="1"/>
  <c r="AO469" i="1" l="1"/>
  <c r="AP469" i="1"/>
  <c r="AM470" i="1"/>
  <c r="AL471" i="1"/>
  <c r="AL472" i="1" l="1"/>
  <c r="AM471" i="1"/>
  <c r="AN470" i="1" s="1"/>
  <c r="AO470" i="1"/>
  <c r="AP470" i="1"/>
  <c r="AN469" i="1"/>
  <c r="AL473" i="1" l="1"/>
  <c r="AM472" i="1"/>
  <c r="AN471" i="1" s="1"/>
  <c r="AO471" i="1"/>
  <c r="AP471" i="1"/>
  <c r="AL474" i="1" l="1"/>
  <c r="AM473" i="1"/>
  <c r="AN472" i="1" s="1"/>
  <c r="AP472" i="1"/>
  <c r="AO472" i="1"/>
  <c r="AP473" i="1" l="1"/>
  <c r="AO473" i="1"/>
  <c r="AL475" i="1"/>
  <c r="AM474" i="1"/>
  <c r="AL476" i="1" l="1"/>
  <c r="AM475" i="1"/>
  <c r="AN474" i="1" s="1"/>
  <c r="AP474" i="1"/>
  <c r="AO474" i="1"/>
  <c r="AN473" i="1"/>
  <c r="AO475" i="1" l="1"/>
  <c r="AP475" i="1"/>
  <c r="AL477" i="1"/>
  <c r="AM476" i="1"/>
  <c r="AN475" i="1" s="1"/>
  <c r="AO476" i="1" l="1"/>
  <c r="AP476" i="1"/>
  <c r="AL478" i="1"/>
  <c r="AM477" i="1"/>
  <c r="AO477" i="1" l="1"/>
  <c r="AP477" i="1"/>
  <c r="AL479" i="1"/>
  <c r="AM478" i="1"/>
  <c r="AN476" i="1"/>
  <c r="AO478" i="1" l="1"/>
  <c r="AP478" i="1"/>
  <c r="AL480" i="1"/>
  <c r="AM479" i="1"/>
  <c r="AN477" i="1"/>
  <c r="AO479" i="1" l="1"/>
  <c r="AP479" i="1"/>
  <c r="AL481" i="1"/>
  <c r="AM480" i="1"/>
  <c r="AN478" i="1"/>
  <c r="AO480" i="1" l="1"/>
  <c r="AP480" i="1"/>
  <c r="AL482" i="1"/>
  <c r="AM481" i="1"/>
  <c r="AN479" i="1"/>
  <c r="AP481" i="1" l="1"/>
  <c r="AO481" i="1"/>
  <c r="AM482" i="1"/>
  <c r="AL483" i="1"/>
  <c r="AN480" i="1"/>
  <c r="AL484" i="1" l="1"/>
  <c r="AM483" i="1"/>
  <c r="AN482" i="1" s="1"/>
  <c r="AO482" i="1"/>
  <c r="AP482" i="1"/>
  <c r="AN481" i="1"/>
  <c r="AO483" i="1" l="1"/>
  <c r="AP483" i="1"/>
  <c r="AL485" i="1"/>
  <c r="AM484" i="1"/>
  <c r="AP484" i="1" l="1"/>
  <c r="AO484" i="1"/>
  <c r="AL486" i="1"/>
  <c r="AM485" i="1"/>
  <c r="AN483" i="1"/>
  <c r="AO485" i="1" l="1"/>
  <c r="AP485" i="1"/>
  <c r="AL487" i="1"/>
  <c r="AM486" i="1"/>
  <c r="AN484" i="1"/>
  <c r="AO486" i="1" l="1"/>
  <c r="AP486" i="1"/>
  <c r="AL488" i="1"/>
  <c r="AM487" i="1"/>
  <c r="AN485" i="1"/>
  <c r="AO487" i="1" l="1"/>
  <c r="AP487" i="1"/>
  <c r="AL489" i="1"/>
  <c r="AM488" i="1"/>
  <c r="AN486" i="1"/>
  <c r="AO488" i="1" l="1"/>
  <c r="AP488" i="1"/>
  <c r="AL490" i="1"/>
  <c r="AM489" i="1"/>
  <c r="AN487" i="1"/>
  <c r="AP489" i="1" l="1"/>
  <c r="AO489" i="1"/>
  <c r="AL491" i="1"/>
  <c r="AM490" i="1"/>
  <c r="AN488" i="1"/>
  <c r="AP490" i="1" l="1"/>
  <c r="AO490" i="1"/>
  <c r="AL492" i="1"/>
  <c r="AM491" i="1"/>
  <c r="AN489" i="1"/>
  <c r="AP491" i="1" l="1"/>
  <c r="AO491" i="1"/>
  <c r="AL493" i="1"/>
  <c r="AM492" i="1"/>
  <c r="AN490" i="1"/>
  <c r="AO492" i="1" l="1"/>
  <c r="AP492" i="1"/>
  <c r="AL494" i="1"/>
  <c r="AM493" i="1"/>
  <c r="AN491" i="1"/>
  <c r="AO493" i="1" l="1"/>
  <c r="AP493" i="1"/>
  <c r="AL495" i="1"/>
  <c r="AM494" i="1"/>
  <c r="AN492" i="1"/>
  <c r="AO494" i="1" l="1"/>
  <c r="AP494" i="1"/>
  <c r="AL496" i="1"/>
  <c r="AM495" i="1"/>
  <c r="AN493" i="1"/>
  <c r="AO495" i="1" l="1"/>
  <c r="AP495" i="1"/>
  <c r="AL497" i="1"/>
  <c r="AM496" i="1"/>
  <c r="AN494" i="1"/>
  <c r="AO496" i="1" l="1"/>
  <c r="AP496" i="1"/>
  <c r="AL498" i="1"/>
  <c r="AM497" i="1"/>
  <c r="AN495" i="1"/>
  <c r="AO497" i="1" l="1"/>
  <c r="AP497" i="1"/>
  <c r="AL499" i="1"/>
  <c r="AM498" i="1"/>
  <c r="AN496" i="1"/>
  <c r="AP498" i="1" l="1"/>
  <c r="AO498" i="1"/>
  <c r="AL500" i="1"/>
  <c r="AM499" i="1"/>
  <c r="AN497" i="1"/>
  <c r="AO499" i="1" l="1"/>
  <c r="AP499" i="1"/>
  <c r="AL501" i="1"/>
  <c r="AM500" i="1"/>
  <c r="AN498" i="1"/>
  <c r="AP500" i="1" l="1"/>
  <c r="AO500" i="1"/>
  <c r="AL502" i="1"/>
  <c r="AM501" i="1"/>
  <c r="AN499" i="1"/>
  <c r="AP501" i="1" l="1"/>
  <c r="AO501" i="1"/>
  <c r="AL503" i="1"/>
  <c r="AM502" i="1"/>
  <c r="AN500" i="1"/>
  <c r="AO502" i="1" l="1"/>
  <c r="AP502" i="1"/>
  <c r="AL504" i="1"/>
  <c r="AM503" i="1"/>
  <c r="AN501" i="1"/>
  <c r="AP503" i="1" l="1"/>
  <c r="AO503" i="1"/>
  <c r="AL505" i="1"/>
  <c r="AM504" i="1"/>
  <c r="AN502" i="1"/>
  <c r="AP504" i="1" l="1"/>
  <c r="AO504" i="1"/>
  <c r="AL506" i="1"/>
  <c r="AM505" i="1"/>
  <c r="AN503" i="1"/>
  <c r="AO505" i="1" l="1"/>
  <c r="AP505" i="1"/>
  <c r="AL507" i="1"/>
  <c r="AM506" i="1"/>
  <c r="AN504" i="1"/>
  <c r="AO506" i="1" l="1"/>
  <c r="AP506" i="1"/>
  <c r="AL508" i="1"/>
  <c r="AM507" i="1"/>
  <c r="AN505" i="1"/>
  <c r="AP507" i="1" l="1"/>
  <c r="AO507" i="1"/>
  <c r="AL509" i="1"/>
  <c r="AM508" i="1"/>
  <c r="AN506" i="1"/>
  <c r="AP508" i="1" l="1"/>
  <c r="AO508" i="1"/>
  <c r="AL510" i="1"/>
  <c r="AM509" i="1"/>
  <c r="AN507" i="1"/>
  <c r="AP509" i="1" l="1"/>
  <c r="AO509" i="1"/>
  <c r="AL511" i="1"/>
  <c r="AM510" i="1"/>
  <c r="AN508" i="1"/>
  <c r="AP510" i="1" l="1"/>
  <c r="AO510" i="1"/>
  <c r="AL512" i="1"/>
  <c r="AM511" i="1"/>
  <c r="AN509" i="1"/>
  <c r="AP511" i="1" l="1"/>
  <c r="AO511" i="1"/>
  <c r="AL513" i="1"/>
  <c r="AM512" i="1"/>
  <c r="AN510" i="1"/>
  <c r="AO512" i="1" l="1"/>
  <c r="AP512" i="1"/>
  <c r="AL514" i="1"/>
  <c r="AM513" i="1"/>
  <c r="AN511" i="1"/>
  <c r="AO513" i="1" l="1"/>
  <c r="AP513" i="1"/>
  <c r="AL515" i="1"/>
  <c r="AM514" i="1"/>
  <c r="AN512" i="1"/>
  <c r="AO514" i="1" l="1"/>
  <c r="AP514" i="1"/>
  <c r="AL516" i="1"/>
  <c r="AM515" i="1"/>
  <c r="AN513" i="1"/>
  <c r="AP515" i="1" l="1"/>
  <c r="AO515" i="1"/>
  <c r="AL517" i="1"/>
  <c r="AM516" i="1"/>
  <c r="AN514" i="1"/>
  <c r="AO516" i="1" l="1"/>
  <c r="AP516" i="1"/>
  <c r="AL518" i="1"/>
  <c r="AM517" i="1"/>
  <c r="AN515" i="1"/>
  <c r="AO517" i="1" l="1"/>
  <c r="AP517" i="1"/>
  <c r="AL519" i="1"/>
  <c r="AM518" i="1"/>
  <c r="AN516" i="1"/>
  <c r="AO518" i="1" l="1"/>
  <c r="AP518" i="1"/>
  <c r="AL520" i="1"/>
  <c r="AM519" i="1"/>
  <c r="AN518" i="1" s="1"/>
  <c r="AN517" i="1"/>
  <c r="AO519" i="1" l="1"/>
  <c r="AP519" i="1"/>
  <c r="AL521" i="1"/>
  <c r="AM520" i="1"/>
  <c r="AP520" i="1" l="1"/>
  <c r="AO520" i="1"/>
  <c r="AL522" i="1"/>
  <c r="AM521" i="1"/>
  <c r="AN519" i="1"/>
  <c r="AO521" i="1" l="1"/>
  <c r="AP521" i="1"/>
  <c r="AL523" i="1"/>
  <c r="AM522" i="1"/>
  <c r="AN520" i="1"/>
  <c r="AP522" i="1" l="1"/>
  <c r="AO522" i="1"/>
  <c r="AL524" i="1"/>
  <c r="AM523" i="1"/>
  <c r="AN521" i="1"/>
  <c r="AP523" i="1" l="1"/>
  <c r="AO523" i="1"/>
  <c r="AL525" i="1"/>
  <c r="AM524" i="1"/>
  <c r="AN522" i="1"/>
  <c r="AO524" i="1" l="1"/>
  <c r="AP524" i="1"/>
  <c r="AL526" i="1"/>
  <c r="AM525" i="1"/>
  <c r="AN523" i="1"/>
  <c r="AP525" i="1" l="1"/>
  <c r="AO525" i="1"/>
  <c r="AL527" i="1"/>
  <c r="AM526" i="1"/>
  <c r="AN524" i="1"/>
  <c r="AO526" i="1" l="1"/>
  <c r="AP526" i="1"/>
  <c r="AL528" i="1"/>
  <c r="AM527" i="1"/>
  <c r="AN525" i="1"/>
  <c r="AP527" i="1" l="1"/>
  <c r="AO527" i="1"/>
  <c r="AL529" i="1"/>
  <c r="AM528" i="1"/>
  <c r="AN526" i="1"/>
  <c r="AO528" i="1" l="1"/>
  <c r="AP528" i="1"/>
  <c r="AL530" i="1"/>
  <c r="AM529" i="1"/>
  <c r="AN527" i="1"/>
  <c r="AP529" i="1" l="1"/>
  <c r="AO529" i="1"/>
  <c r="AL531" i="1"/>
  <c r="AM530" i="1"/>
  <c r="AN528" i="1"/>
  <c r="AP530" i="1" l="1"/>
  <c r="AO530" i="1"/>
  <c r="AL532" i="1"/>
  <c r="AM531" i="1"/>
  <c r="AN529" i="1"/>
  <c r="AP531" i="1" l="1"/>
  <c r="AO531" i="1"/>
  <c r="AL533" i="1"/>
  <c r="AM532" i="1"/>
  <c r="AN530" i="1"/>
  <c r="AO532" i="1" l="1"/>
  <c r="AP532" i="1"/>
  <c r="AL534" i="1"/>
  <c r="AM533" i="1"/>
  <c r="AN531" i="1"/>
  <c r="AO533" i="1" l="1"/>
  <c r="AP533" i="1"/>
  <c r="AL535" i="1"/>
  <c r="AM534" i="1"/>
  <c r="AN532" i="1"/>
  <c r="AO534" i="1" l="1"/>
  <c r="AP534" i="1"/>
  <c r="AL536" i="1"/>
  <c r="AM535" i="1"/>
  <c r="AN533" i="1"/>
  <c r="AP535" i="1" l="1"/>
  <c r="AO535" i="1"/>
  <c r="AL537" i="1"/>
  <c r="AM536" i="1"/>
  <c r="AN534" i="1"/>
  <c r="AP536" i="1" l="1"/>
  <c r="AO536" i="1"/>
  <c r="AL538" i="1"/>
  <c r="AM537" i="1"/>
  <c r="AN535" i="1"/>
  <c r="AP537" i="1" l="1"/>
  <c r="AO537" i="1"/>
  <c r="AL539" i="1"/>
  <c r="AM538" i="1"/>
  <c r="AN536" i="1"/>
  <c r="AP538" i="1" l="1"/>
  <c r="AO538" i="1"/>
  <c r="AL540" i="1"/>
  <c r="AM539" i="1"/>
  <c r="AN537" i="1"/>
  <c r="AO539" i="1" l="1"/>
  <c r="AP539" i="1"/>
  <c r="AL541" i="1"/>
  <c r="AM540" i="1"/>
  <c r="AN538" i="1"/>
  <c r="AP540" i="1" l="1"/>
  <c r="AO540" i="1"/>
  <c r="AL542" i="1"/>
  <c r="AM541" i="1"/>
  <c r="AN539" i="1"/>
  <c r="AO541" i="1" l="1"/>
  <c r="AP541" i="1"/>
  <c r="AL543" i="1"/>
  <c r="AM542" i="1"/>
  <c r="AN540" i="1"/>
  <c r="AO542" i="1" l="1"/>
  <c r="AP542" i="1"/>
  <c r="AL544" i="1"/>
  <c r="AM543" i="1"/>
  <c r="AN541" i="1"/>
  <c r="AP543" i="1" l="1"/>
  <c r="AO543" i="1"/>
  <c r="AL545" i="1"/>
  <c r="AM544" i="1"/>
  <c r="AN542" i="1"/>
  <c r="AO544" i="1" l="1"/>
  <c r="AP544" i="1"/>
  <c r="AL546" i="1"/>
  <c r="AM545" i="1"/>
  <c r="AN543" i="1"/>
  <c r="AO545" i="1" l="1"/>
  <c r="AP545" i="1"/>
  <c r="AL547" i="1"/>
  <c r="AM546" i="1"/>
  <c r="AN544" i="1"/>
  <c r="AP546" i="1" l="1"/>
  <c r="AO546" i="1"/>
  <c r="AL548" i="1"/>
  <c r="AM547" i="1"/>
  <c r="AN545" i="1"/>
  <c r="AO547" i="1" l="1"/>
  <c r="AP547" i="1"/>
  <c r="AL549" i="1"/>
  <c r="AM548" i="1"/>
  <c r="AN546" i="1"/>
  <c r="AP548" i="1" l="1"/>
  <c r="AO548" i="1"/>
  <c r="AL550" i="1"/>
  <c r="AM549" i="1"/>
  <c r="AN547" i="1"/>
  <c r="AP549" i="1" l="1"/>
  <c r="AO549" i="1"/>
  <c r="AL551" i="1"/>
  <c r="AM550" i="1"/>
  <c r="AN548" i="1"/>
  <c r="AO550" i="1" l="1"/>
  <c r="AP550" i="1"/>
  <c r="AL552" i="1"/>
  <c r="AM551" i="1"/>
  <c r="AN549" i="1"/>
  <c r="AO551" i="1" l="1"/>
  <c r="AP551" i="1"/>
  <c r="AL553" i="1"/>
  <c r="AM552" i="1"/>
  <c r="AN550" i="1"/>
  <c r="AO552" i="1" l="1"/>
  <c r="AP552" i="1"/>
  <c r="AL554" i="1"/>
  <c r="AM553" i="1"/>
  <c r="AN551" i="1"/>
  <c r="AP553" i="1" l="1"/>
  <c r="AO553" i="1"/>
  <c r="AL555" i="1"/>
  <c r="AM554" i="1"/>
  <c r="AN552" i="1"/>
  <c r="AO554" i="1" l="1"/>
  <c r="AP554" i="1"/>
  <c r="AL556" i="1"/>
  <c r="AM555" i="1"/>
  <c r="AN553" i="1"/>
  <c r="AP555" i="1" l="1"/>
  <c r="AO555" i="1"/>
  <c r="AL557" i="1"/>
  <c r="AM556" i="1"/>
  <c r="AN554" i="1"/>
  <c r="AO556" i="1" l="1"/>
  <c r="AP556" i="1"/>
  <c r="AL558" i="1"/>
  <c r="AM557" i="1"/>
  <c r="AN555" i="1"/>
  <c r="AO557" i="1" l="1"/>
  <c r="AP557" i="1"/>
  <c r="AL559" i="1"/>
  <c r="AM558" i="1"/>
  <c r="AN556" i="1"/>
  <c r="AO558" i="1" l="1"/>
  <c r="AP558" i="1"/>
  <c r="AL560" i="1"/>
  <c r="AM559" i="1"/>
  <c r="AN557" i="1"/>
  <c r="AP559" i="1" l="1"/>
  <c r="AO559" i="1"/>
  <c r="AL561" i="1"/>
  <c r="AM560" i="1"/>
  <c r="AN558" i="1"/>
  <c r="AP560" i="1" l="1"/>
  <c r="AO560" i="1"/>
  <c r="AL562" i="1"/>
  <c r="AM561" i="1"/>
  <c r="AN559" i="1"/>
  <c r="AO561" i="1" l="1"/>
  <c r="AP561" i="1"/>
  <c r="AL563" i="1"/>
  <c r="AM562" i="1"/>
  <c r="AN560" i="1"/>
  <c r="AO562" i="1" l="1"/>
  <c r="AP562" i="1"/>
  <c r="AL564" i="1"/>
  <c r="AM563" i="1"/>
  <c r="AN561" i="1"/>
  <c r="AO563" i="1" l="1"/>
  <c r="AP563" i="1"/>
  <c r="AL565" i="1"/>
  <c r="AM564" i="1"/>
  <c r="AN562" i="1"/>
  <c r="AP564" i="1" l="1"/>
  <c r="AO564" i="1"/>
  <c r="AL566" i="1"/>
  <c r="AM565" i="1"/>
  <c r="AN563" i="1"/>
  <c r="AO565" i="1" l="1"/>
  <c r="AP565" i="1"/>
  <c r="AL567" i="1"/>
  <c r="AM566" i="1"/>
  <c r="AN564" i="1"/>
  <c r="AO566" i="1" l="1"/>
  <c r="AP566" i="1"/>
  <c r="AL568" i="1"/>
  <c r="AM567" i="1"/>
  <c r="AN565" i="1"/>
  <c r="AO567" i="1" l="1"/>
  <c r="AP567" i="1"/>
  <c r="AL569" i="1"/>
  <c r="AM568" i="1"/>
  <c r="AN566" i="1"/>
  <c r="AO568" i="1" l="1"/>
  <c r="AP568" i="1"/>
  <c r="AL570" i="1"/>
  <c r="AM569" i="1"/>
  <c r="AN567" i="1"/>
  <c r="AP569" i="1" l="1"/>
  <c r="AO569" i="1"/>
  <c r="AL571" i="1"/>
  <c r="AM570" i="1"/>
  <c r="AN568" i="1"/>
  <c r="AO570" i="1" l="1"/>
  <c r="AP570" i="1"/>
  <c r="AL572" i="1"/>
  <c r="AM571" i="1"/>
  <c r="AN569" i="1"/>
  <c r="AO571" i="1" l="1"/>
  <c r="AP571" i="1"/>
  <c r="AL573" i="1"/>
  <c r="AM572" i="1"/>
  <c r="AN570" i="1"/>
  <c r="AP572" i="1" l="1"/>
  <c r="AO572" i="1"/>
  <c r="AL574" i="1"/>
  <c r="AM573" i="1"/>
  <c r="AN571" i="1"/>
  <c r="AP573" i="1" l="1"/>
  <c r="AO573" i="1"/>
  <c r="AL575" i="1"/>
  <c r="AM574" i="1"/>
  <c r="AN572" i="1"/>
  <c r="AO574" i="1" l="1"/>
  <c r="AP574" i="1"/>
  <c r="AL576" i="1"/>
  <c r="AM575" i="1"/>
  <c r="AN573" i="1"/>
  <c r="AP575" i="1" l="1"/>
  <c r="AO575" i="1"/>
  <c r="AL577" i="1"/>
  <c r="AM576" i="1"/>
  <c r="AN574" i="1"/>
  <c r="AO576" i="1" l="1"/>
  <c r="AP576" i="1"/>
  <c r="AL578" i="1"/>
  <c r="AM577" i="1"/>
  <c r="AN575" i="1"/>
  <c r="AP577" i="1" l="1"/>
  <c r="AO577" i="1"/>
  <c r="AL579" i="1"/>
  <c r="AM578" i="1"/>
  <c r="AN576" i="1"/>
  <c r="AO578" i="1" l="1"/>
  <c r="AP578" i="1"/>
  <c r="AL580" i="1"/>
  <c r="AM579" i="1"/>
  <c r="AN577" i="1"/>
  <c r="AP579" i="1" l="1"/>
  <c r="AO579" i="1"/>
  <c r="AL581" i="1"/>
  <c r="AM580" i="1"/>
  <c r="AN578" i="1"/>
  <c r="AP580" i="1" l="1"/>
  <c r="AO580" i="1"/>
  <c r="AL582" i="1"/>
  <c r="AM581" i="1"/>
  <c r="AN579" i="1"/>
  <c r="AP581" i="1" l="1"/>
  <c r="AO581" i="1"/>
  <c r="AL583" i="1"/>
  <c r="AM582" i="1"/>
  <c r="AN580" i="1"/>
  <c r="AP582" i="1" l="1"/>
  <c r="AO582" i="1"/>
  <c r="AL584" i="1"/>
  <c r="AM583" i="1"/>
  <c r="AN581" i="1"/>
  <c r="AO583" i="1" l="1"/>
  <c r="AP583" i="1"/>
  <c r="AL585" i="1"/>
  <c r="AM584" i="1"/>
  <c r="AN582" i="1"/>
  <c r="AP584" i="1" l="1"/>
  <c r="AO584" i="1"/>
  <c r="AL586" i="1"/>
  <c r="AM585" i="1"/>
  <c r="AN583" i="1"/>
  <c r="AP585" i="1" l="1"/>
  <c r="AO585" i="1"/>
  <c r="AL587" i="1"/>
  <c r="AM586" i="1"/>
  <c r="AN584" i="1"/>
  <c r="AO586" i="1" l="1"/>
  <c r="AP586" i="1"/>
  <c r="AL588" i="1"/>
  <c r="AM587" i="1"/>
  <c r="AN585" i="1"/>
  <c r="AO587" i="1" l="1"/>
  <c r="AP587" i="1"/>
  <c r="AL589" i="1"/>
  <c r="AM588" i="1"/>
  <c r="AN586" i="1"/>
  <c r="AO588" i="1" l="1"/>
  <c r="AP588" i="1"/>
  <c r="AL590" i="1"/>
  <c r="AM589" i="1"/>
  <c r="AN587" i="1"/>
  <c r="AP589" i="1" l="1"/>
  <c r="AO589" i="1"/>
  <c r="AL591" i="1"/>
  <c r="AM590" i="1"/>
  <c r="AN588" i="1"/>
  <c r="AO590" i="1" l="1"/>
  <c r="AP590" i="1"/>
  <c r="AL592" i="1"/>
  <c r="AM591" i="1"/>
  <c r="AN589" i="1"/>
  <c r="AO591" i="1" l="1"/>
  <c r="AP591" i="1"/>
  <c r="AL593" i="1"/>
  <c r="AM592" i="1"/>
  <c r="AN590" i="1"/>
  <c r="AO592" i="1" l="1"/>
  <c r="AP592" i="1"/>
  <c r="AL594" i="1"/>
  <c r="AM593" i="1"/>
  <c r="AN591" i="1"/>
  <c r="AP593" i="1" l="1"/>
  <c r="AO593" i="1"/>
  <c r="AL595" i="1"/>
  <c r="AM594" i="1"/>
  <c r="AN592" i="1"/>
  <c r="AO594" i="1" l="1"/>
  <c r="AP594" i="1"/>
  <c r="AL596" i="1"/>
  <c r="AM595" i="1"/>
  <c r="AN593" i="1"/>
  <c r="AO595" i="1" l="1"/>
  <c r="AP595" i="1"/>
  <c r="AL597" i="1"/>
  <c r="AM596" i="1"/>
  <c r="AN594" i="1"/>
  <c r="AO596" i="1" l="1"/>
  <c r="AP596" i="1"/>
  <c r="AL598" i="1"/>
  <c r="AM597" i="1"/>
  <c r="AN595" i="1"/>
  <c r="AO597" i="1" l="1"/>
  <c r="AP597" i="1"/>
  <c r="AL599" i="1"/>
  <c r="AM598" i="1"/>
  <c r="AN596" i="1"/>
  <c r="AP598" i="1" l="1"/>
  <c r="AO598" i="1"/>
  <c r="AL600" i="1"/>
  <c r="AM599" i="1"/>
  <c r="AN597" i="1"/>
  <c r="AO599" i="1" l="1"/>
  <c r="AP599" i="1"/>
  <c r="AL601" i="1"/>
  <c r="AM600" i="1"/>
  <c r="AN598" i="1"/>
  <c r="AP600" i="1" l="1"/>
  <c r="AO600" i="1"/>
  <c r="AL602" i="1"/>
  <c r="AM601" i="1"/>
  <c r="AN599" i="1"/>
  <c r="AO601" i="1" l="1"/>
  <c r="AP601" i="1"/>
  <c r="AL603" i="1"/>
  <c r="AM602" i="1"/>
  <c r="AN600" i="1"/>
  <c r="AP602" i="1" l="1"/>
  <c r="AO602" i="1"/>
  <c r="AL604" i="1"/>
  <c r="AM603" i="1"/>
  <c r="AN601" i="1"/>
  <c r="AP603" i="1" l="1"/>
  <c r="AO603" i="1"/>
  <c r="AL605" i="1"/>
  <c r="AM604" i="1"/>
  <c r="AN602" i="1"/>
  <c r="AP604" i="1" l="1"/>
  <c r="AO604" i="1"/>
  <c r="AL606" i="1"/>
  <c r="AM605" i="1"/>
  <c r="AN603" i="1"/>
  <c r="AP605" i="1" l="1"/>
  <c r="AO605" i="1"/>
  <c r="AL607" i="1"/>
  <c r="AM606" i="1"/>
  <c r="AN604" i="1"/>
  <c r="AO606" i="1" l="1"/>
  <c r="AP606" i="1"/>
  <c r="AL608" i="1"/>
  <c r="AM607" i="1"/>
  <c r="AN605" i="1"/>
  <c r="AO607" i="1" l="1"/>
  <c r="AP607" i="1"/>
  <c r="AL609" i="1"/>
  <c r="AM608" i="1"/>
  <c r="AN606" i="1"/>
  <c r="AO608" i="1" l="1"/>
  <c r="AP608" i="1"/>
  <c r="AL610" i="1"/>
  <c r="AM609" i="1"/>
  <c r="AN607" i="1"/>
  <c r="AO609" i="1" l="1"/>
  <c r="AP609" i="1"/>
  <c r="AL611" i="1"/>
  <c r="AM610" i="1"/>
  <c r="AN608" i="1"/>
  <c r="AP610" i="1" l="1"/>
  <c r="AO610" i="1"/>
  <c r="AL612" i="1"/>
  <c r="AM611" i="1"/>
  <c r="AN609" i="1"/>
  <c r="AP611" i="1" l="1"/>
  <c r="AO611" i="1"/>
  <c r="AL613" i="1"/>
  <c r="AM612" i="1"/>
  <c r="AN610" i="1"/>
  <c r="AO612" i="1" l="1"/>
  <c r="AP612" i="1"/>
  <c r="AL614" i="1"/>
  <c r="AM613" i="1"/>
  <c r="AN611" i="1"/>
  <c r="AO613" i="1" l="1"/>
  <c r="AP613" i="1"/>
  <c r="AL615" i="1"/>
  <c r="AM614" i="1"/>
  <c r="AN612" i="1"/>
  <c r="AO614" i="1" l="1"/>
  <c r="AP614" i="1"/>
  <c r="AL616" i="1"/>
  <c r="AM615" i="1"/>
  <c r="AN613" i="1"/>
  <c r="AP615" i="1" l="1"/>
  <c r="AO615" i="1"/>
  <c r="AL617" i="1"/>
  <c r="AM616" i="1"/>
  <c r="AN614" i="1"/>
  <c r="AO616" i="1" l="1"/>
  <c r="AP616" i="1"/>
  <c r="AL618" i="1"/>
  <c r="AM617" i="1"/>
  <c r="AN615" i="1"/>
  <c r="AO617" i="1" l="1"/>
  <c r="AP617" i="1"/>
  <c r="AL619" i="1"/>
  <c r="AM618" i="1"/>
  <c r="AN616" i="1"/>
  <c r="AP618" i="1" l="1"/>
  <c r="AO618" i="1"/>
  <c r="AL620" i="1"/>
  <c r="AM619" i="1"/>
  <c r="AN617" i="1"/>
  <c r="AP619" i="1" l="1"/>
  <c r="AO619" i="1"/>
  <c r="AL621" i="1"/>
  <c r="AM620" i="1"/>
  <c r="AN618" i="1"/>
  <c r="AO620" i="1" l="1"/>
  <c r="AP620" i="1"/>
  <c r="AL622" i="1"/>
  <c r="AM621" i="1"/>
  <c r="AN619" i="1"/>
  <c r="AP621" i="1" l="1"/>
  <c r="AO621" i="1"/>
  <c r="AL623" i="1"/>
  <c r="AM622" i="1"/>
  <c r="AN620" i="1"/>
  <c r="AO622" i="1" l="1"/>
  <c r="AP622" i="1"/>
  <c r="AL624" i="1"/>
  <c r="AM623" i="1"/>
  <c r="AN621" i="1"/>
  <c r="AO623" i="1" l="1"/>
  <c r="AP623" i="1"/>
  <c r="AL625" i="1"/>
  <c r="AM624" i="1"/>
  <c r="AN622" i="1"/>
  <c r="AP624" i="1" l="1"/>
  <c r="AO624" i="1"/>
  <c r="AL626" i="1"/>
  <c r="AM625" i="1"/>
  <c r="AN623" i="1"/>
  <c r="AO625" i="1" l="1"/>
  <c r="AP625" i="1"/>
  <c r="AL627" i="1"/>
  <c r="AM626" i="1"/>
  <c r="AN624" i="1"/>
  <c r="AP626" i="1" l="1"/>
  <c r="AO626" i="1"/>
  <c r="AL628" i="1"/>
  <c r="AM627" i="1"/>
  <c r="AN625" i="1"/>
  <c r="AP627" i="1" l="1"/>
  <c r="AO627" i="1"/>
  <c r="AL629" i="1"/>
  <c r="AM628" i="1"/>
  <c r="AN626" i="1"/>
  <c r="AO628" i="1" l="1"/>
  <c r="AP628" i="1"/>
  <c r="AL630" i="1"/>
  <c r="AM629" i="1"/>
  <c r="AN627" i="1"/>
  <c r="AO629" i="1" l="1"/>
  <c r="AP629" i="1"/>
  <c r="AL631" i="1"/>
  <c r="AM630" i="1"/>
  <c r="AN628" i="1"/>
  <c r="AP630" i="1" l="1"/>
  <c r="AO630" i="1"/>
  <c r="AL632" i="1"/>
  <c r="AM631" i="1"/>
  <c r="AN629" i="1"/>
  <c r="AO631" i="1" l="1"/>
  <c r="AP631" i="1"/>
  <c r="AL633" i="1"/>
  <c r="AM632" i="1"/>
  <c r="AN630" i="1"/>
  <c r="AP632" i="1" l="1"/>
  <c r="AO632" i="1"/>
  <c r="AL634" i="1"/>
  <c r="AM633" i="1"/>
  <c r="AN631" i="1"/>
  <c r="AO633" i="1" l="1"/>
  <c r="AP633" i="1"/>
  <c r="AL635" i="1"/>
  <c r="AM634" i="1"/>
  <c r="AN632" i="1"/>
  <c r="AP634" i="1" l="1"/>
  <c r="AO634" i="1"/>
  <c r="AL636" i="1"/>
  <c r="AM635" i="1"/>
  <c r="AN633" i="1"/>
  <c r="AO635" i="1" l="1"/>
  <c r="AP635" i="1"/>
  <c r="AL637" i="1"/>
  <c r="AM636" i="1"/>
  <c r="AN634" i="1"/>
  <c r="AO636" i="1" l="1"/>
  <c r="AP636" i="1"/>
  <c r="AL638" i="1"/>
  <c r="AM637" i="1"/>
  <c r="AN635" i="1"/>
  <c r="AP637" i="1" l="1"/>
  <c r="AO637" i="1"/>
  <c r="AL639" i="1"/>
  <c r="AM638" i="1"/>
  <c r="AN636" i="1"/>
  <c r="AO638" i="1" l="1"/>
  <c r="AP638" i="1"/>
  <c r="AL640" i="1"/>
  <c r="AM639" i="1"/>
  <c r="AN637" i="1"/>
  <c r="AO639" i="1" l="1"/>
  <c r="AP639" i="1"/>
  <c r="AL641" i="1"/>
  <c r="AM640" i="1"/>
  <c r="AN638" i="1"/>
  <c r="AP640" i="1" l="1"/>
  <c r="AO640" i="1"/>
  <c r="AL642" i="1"/>
  <c r="AM641" i="1"/>
  <c r="AN639" i="1"/>
  <c r="AP641" i="1" l="1"/>
  <c r="AO641" i="1"/>
  <c r="AL643" i="1"/>
  <c r="AM642" i="1"/>
  <c r="AN640" i="1"/>
  <c r="AO642" i="1" l="1"/>
  <c r="AP642" i="1"/>
  <c r="AL644" i="1"/>
  <c r="AM643" i="1"/>
  <c r="AN641" i="1"/>
  <c r="AP643" i="1" l="1"/>
  <c r="AO643" i="1"/>
  <c r="AL645" i="1"/>
  <c r="AM644" i="1"/>
  <c r="AN642" i="1"/>
  <c r="AP644" i="1" l="1"/>
  <c r="AO644" i="1"/>
  <c r="AL646" i="1"/>
  <c r="AM645" i="1"/>
  <c r="AN643" i="1"/>
  <c r="AP645" i="1" l="1"/>
  <c r="AO645" i="1"/>
  <c r="AL647" i="1"/>
  <c r="AM646" i="1"/>
  <c r="AN644" i="1"/>
  <c r="AP646" i="1" l="1"/>
  <c r="AO646" i="1"/>
  <c r="AL648" i="1"/>
  <c r="AM647" i="1"/>
  <c r="AN645" i="1"/>
  <c r="AP647" i="1" l="1"/>
  <c r="AO647" i="1"/>
  <c r="AL649" i="1"/>
  <c r="AM648" i="1"/>
  <c r="AN646" i="1"/>
  <c r="AO648" i="1" l="1"/>
  <c r="AP648" i="1"/>
  <c r="AL650" i="1"/>
  <c r="AM649" i="1"/>
  <c r="AN647" i="1"/>
  <c r="AO649" i="1" l="1"/>
  <c r="AP649" i="1"/>
  <c r="AL651" i="1"/>
  <c r="AM650" i="1"/>
  <c r="AN648" i="1"/>
  <c r="AO650" i="1" l="1"/>
  <c r="AP650" i="1"/>
  <c r="AL652" i="1"/>
  <c r="AM651" i="1"/>
  <c r="AN649" i="1"/>
  <c r="AO651" i="1" l="1"/>
  <c r="AP651" i="1"/>
  <c r="AL653" i="1"/>
  <c r="AM652" i="1"/>
  <c r="AN650" i="1"/>
  <c r="AO652" i="1" l="1"/>
  <c r="AP652" i="1"/>
  <c r="AL654" i="1"/>
  <c r="AM653" i="1"/>
  <c r="AN651" i="1"/>
  <c r="AO653" i="1" l="1"/>
  <c r="AP653" i="1"/>
  <c r="AL655" i="1"/>
  <c r="AM654" i="1"/>
  <c r="AN652" i="1"/>
  <c r="AO654" i="1" l="1"/>
  <c r="AP654" i="1"/>
  <c r="AL656" i="1"/>
  <c r="AM655" i="1"/>
  <c r="AN653" i="1"/>
  <c r="AO655" i="1" l="1"/>
  <c r="AP655" i="1"/>
  <c r="AL657" i="1"/>
  <c r="AM656" i="1"/>
  <c r="AN654" i="1"/>
  <c r="AP656" i="1" l="1"/>
  <c r="AO656" i="1"/>
  <c r="AL658" i="1"/>
  <c r="AM657" i="1"/>
  <c r="AN655" i="1"/>
  <c r="AO657" i="1" l="1"/>
  <c r="AP657" i="1"/>
  <c r="AL659" i="1"/>
  <c r="AM658" i="1"/>
  <c r="AN656" i="1"/>
  <c r="AO658" i="1" l="1"/>
  <c r="AP658" i="1"/>
  <c r="AL660" i="1"/>
  <c r="AM659" i="1"/>
  <c r="AN657" i="1"/>
  <c r="AO659" i="1" l="1"/>
  <c r="AP659" i="1"/>
  <c r="AL661" i="1"/>
  <c r="AM660" i="1"/>
  <c r="AN658" i="1"/>
  <c r="AP660" i="1" l="1"/>
  <c r="AO660" i="1"/>
  <c r="AL662" i="1"/>
  <c r="AM661" i="1"/>
  <c r="AN659" i="1"/>
  <c r="AP661" i="1" l="1"/>
  <c r="AO661" i="1"/>
  <c r="AL663" i="1"/>
  <c r="AM662" i="1"/>
  <c r="AN660" i="1"/>
  <c r="AO662" i="1" l="1"/>
  <c r="AP662" i="1"/>
  <c r="AL664" i="1"/>
  <c r="AM663" i="1"/>
  <c r="AN661" i="1"/>
  <c r="AP663" i="1" l="1"/>
  <c r="AO663" i="1"/>
  <c r="AL665" i="1"/>
  <c r="AM664" i="1"/>
  <c r="AN662" i="1"/>
  <c r="AO664" i="1" l="1"/>
  <c r="AP664" i="1"/>
  <c r="AL666" i="1"/>
  <c r="AM665" i="1"/>
  <c r="AN663" i="1"/>
  <c r="AO665" i="1" l="1"/>
  <c r="AP665" i="1"/>
  <c r="AL667" i="1"/>
  <c r="AM666" i="1"/>
  <c r="AN664" i="1"/>
  <c r="AO666" i="1" l="1"/>
  <c r="AP666" i="1"/>
  <c r="AL668" i="1"/>
  <c r="AM667" i="1"/>
  <c r="AN665" i="1"/>
  <c r="AO667" i="1" l="1"/>
  <c r="AP667" i="1"/>
  <c r="AL669" i="1"/>
  <c r="AM668" i="1"/>
  <c r="AN666" i="1"/>
  <c r="AO668" i="1" l="1"/>
  <c r="AP668" i="1"/>
  <c r="AL670" i="1"/>
  <c r="AM669" i="1"/>
  <c r="AN667" i="1"/>
  <c r="AP669" i="1" l="1"/>
  <c r="AO669" i="1"/>
  <c r="AL671" i="1"/>
  <c r="AM670" i="1"/>
  <c r="AN668" i="1"/>
  <c r="AO670" i="1" l="1"/>
  <c r="AP670" i="1"/>
  <c r="AL672" i="1"/>
  <c r="AM671" i="1"/>
  <c r="AN669" i="1"/>
  <c r="AO671" i="1" l="1"/>
  <c r="AP671" i="1"/>
  <c r="AL673" i="1"/>
  <c r="AM672" i="1"/>
  <c r="AN670" i="1"/>
  <c r="AP672" i="1" l="1"/>
  <c r="AO672" i="1"/>
  <c r="AL674" i="1"/>
  <c r="AM673" i="1"/>
  <c r="AN671" i="1"/>
  <c r="AO673" i="1" l="1"/>
  <c r="AP673" i="1"/>
  <c r="AL675" i="1"/>
  <c r="AM674" i="1"/>
  <c r="AN672" i="1"/>
  <c r="AO674" i="1" l="1"/>
  <c r="AP674" i="1"/>
  <c r="AL676" i="1"/>
  <c r="AM675" i="1"/>
  <c r="AN673" i="1"/>
  <c r="AO675" i="1" l="1"/>
  <c r="AP675" i="1"/>
  <c r="AL677" i="1"/>
  <c r="AM676" i="1"/>
  <c r="AN674" i="1"/>
  <c r="AP676" i="1" l="1"/>
  <c r="AO676" i="1"/>
  <c r="AL678" i="1"/>
  <c r="AM677" i="1"/>
  <c r="AN675" i="1"/>
  <c r="AO677" i="1" l="1"/>
  <c r="AP677" i="1"/>
  <c r="AL679" i="1"/>
  <c r="AM678" i="1"/>
  <c r="AN676" i="1"/>
  <c r="AO678" i="1" l="1"/>
  <c r="AP678" i="1"/>
  <c r="AL680" i="1"/>
  <c r="AM679" i="1"/>
  <c r="AN677" i="1"/>
  <c r="AO679" i="1" l="1"/>
  <c r="AP679" i="1"/>
  <c r="AL681" i="1"/>
  <c r="AM680" i="1"/>
  <c r="AN678" i="1"/>
  <c r="AO680" i="1" l="1"/>
  <c r="AP680" i="1"/>
  <c r="AL682" i="1"/>
  <c r="AM681" i="1"/>
  <c r="AN679" i="1"/>
  <c r="AP681" i="1" l="1"/>
  <c r="AO681" i="1"/>
  <c r="AL683" i="1"/>
  <c r="AM682" i="1"/>
  <c r="AN680" i="1"/>
  <c r="AO682" i="1" l="1"/>
  <c r="AP682" i="1"/>
  <c r="AL684" i="1"/>
  <c r="AM683" i="1"/>
  <c r="AN681" i="1"/>
  <c r="AP683" i="1" l="1"/>
  <c r="AO683" i="1"/>
  <c r="AL685" i="1"/>
  <c r="AM684" i="1"/>
  <c r="AN682" i="1"/>
  <c r="AO684" i="1" l="1"/>
  <c r="AP684" i="1"/>
  <c r="AL686" i="1"/>
  <c r="AM685" i="1"/>
  <c r="AN683" i="1"/>
  <c r="AP685" i="1" l="1"/>
  <c r="AO685" i="1"/>
  <c r="AL687" i="1"/>
  <c r="AM686" i="1"/>
  <c r="AN684" i="1"/>
  <c r="AO686" i="1" l="1"/>
  <c r="AP686" i="1"/>
  <c r="AL688" i="1"/>
  <c r="AM687" i="1"/>
  <c r="AN685" i="1"/>
  <c r="AP687" i="1" l="1"/>
  <c r="AO687" i="1"/>
  <c r="AL689" i="1"/>
  <c r="AM688" i="1"/>
  <c r="AN686" i="1"/>
  <c r="AO688" i="1" l="1"/>
  <c r="AP688" i="1"/>
  <c r="AL690" i="1"/>
  <c r="AM689" i="1"/>
  <c r="AN687" i="1"/>
  <c r="AO689" i="1" l="1"/>
  <c r="AP689" i="1"/>
  <c r="AL691" i="1"/>
  <c r="AM690" i="1"/>
  <c r="AN688" i="1"/>
  <c r="AO690" i="1" l="1"/>
  <c r="AP690" i="1"/>
  <c r="AL692" i="1"/>
  <c r="AM691" i="1"/>
  <c r="AN689" i="1"/>
  <c r="AO691" i="1" l="1"/>
  <c r="AP691" i="1"/>
  <c r="AL693" i="1"/>
  <c r="AM692" i="1"/>
  <c r="AN690" i="1"/>
  <c r="AO692" i="1" l="1"/>
  <c r="AP692" i="1"/>
  <c r="AL694" i="1"/>
  <c r="AM693" i="1"/>
  <c r="AN691" i="1"/>
  <c r="AO693" i="1" l="1"/>
  <c r="AP693" i="1"/>
  <c r="AL695" i="1"/>
  <c r="AM694" i="1"/>
  <c r="AN692" i="1"/>
  <c r="AO694" i="1" l="1"/>
  <c r="AP694" i="1"/>
  <c r="AL696" i="1"/>
  <c r="AM695" i="1"/>
  <c r="AN693" i="1"/>
  <c r="AP695" i="1" l="1"/>
  <c r="AO695" i="1"/>
  <c r="AL697" i="1"/>
  <c r="AM696" i="1"/>
  <c r="AN694" i="1"/>
  <c r="AP696" i="1" l="1"/>
  <c r="AO696" i="1"/>
  <c r="AL698" i="1"/>
  <c r="AM697" i="1"/>
  <c r="AN695" i="1"/>
  <c r="AP697" i="1" l="1"/>
  <c r="AO697" i="1"/>
  <c r="AL699" i="1"/>
  <c r="AM698" i="1"/>
  <c r="AN696" i="1"/>
  <c r="AO698" i="1" l="1"/>
  <c r="AP698" i="1"/>
  <c r="AL700" i="1"/>
  <c r="AM699" i="1"/>
  <c r="AN697" i="1"/>
  <c r="AO699" i="1" l="1"/>
  <c r="AP699" i="1"/>
  <c r="AL701" i="1"/>
  <c r="AM700" i="1"/>
  <c r="AN698" i="1"/>
  <c r="AP700" i="1" l="1"/>
  <c r="AO700" i="1"/>
  <c r="AL702" i="1"/>
  <c r="AM701" i="1"/>
  <c r="AN699" i="1"/>
  <c r="AP701" i="1" l="1"/>
  <c r="AO701" i="1"/>
  <c r="AL703" i="1"/>
  <c r="AM702" i="1"/>
  <c r="AN700" i="1"/>
  <c r="AO702" i="1" l="1"/>
  <c r="AP702" i="1"/>
  <c r="AL704" i="1"/>
  <c r="AM703" i="1"/>
  <c r="AN701" i="1"/>
  <c r="AP703" i="1" l="1"/>
  <c r="AO703" i="1"/>
  <c r="AL705" i="1"/>
  <c r="AM704" i="1"/>
  <c r="AN702" i="1"/>
  <c r="AP704" i="1" l="1"/>
  <c r="AO704" i="1"/>
  <c r="AL706" i="1"/>
  <c r="AM705" i="1"/>
  <c r="AN703" i="1"/>
  <c r="AP705" i="1" l="1"/>
  <c r="AO705" i="1"/>
  <c r="AL707" i="1"/>
  <c r="AM706" i="1"/>
  <c r="AN704" i="1"/>
  <c r="AO706" i="1" l="1"/>
  <c r="AP706" i="1"/>
  <c r="AL708" i="1"/>
  <c r="AM707" i="1"/>
  <c r="AN705" i="1"/>
  <c r="AO707" i="1" l="1"/>
  <c r="AP707" i="1"/>
  <c r="AL709" i="1"/>
  <c r="AM708" i="1"/>
  <c r="AN706" i="1"/>
  <c r="AP708" i="1" l="1"/>
  <c r="AO708" i="1"/>
  <c r="AL710" i="1"/>
  <c r="AM709" i="1"/>
  <c r="AN707" i="1"/>
  <c r="AO709" i="1" l="1"/>
  <c r="AP709" i="1"/>
  <c r="AL711" i="1"/>
  <c r="AM710" i="1"/>
  <c r="AN708" i="1"/>
  <c r="AO710" i="1" l="1"/>
  <c r="AP710" i="1"/>
  <c r="AL712" i="1"/>
  <c r="AM711" i="1"/>
  <c r="AN709" i="1"/>
  <c r="AO711" i="1" l="1"/>
  <c r="AP711" i="1"/>
  <c r="AL713" i="1"/>
  <c r="AM712" i="1"/>
  <c r="AN710" i="1"/>
  <c r="AP712" i="1" l="1"/>
  <c r="AO712" i="1"/>
  <c r="AL714" i="1"/>
  <c r="AM713" i="1"/>
  <c r="AN711" i="1"/>
  <c r="AO713" i="1" l="1"/>
  <c r="AP713" i="1"/>
  <c r="AL715" i="1"/>
  <c r="AM714" i="1"/>
  <c r="AN712" i="1"/>
  <c r="AP714" i="1" l="1"/>
  <c r="AO714" i="1"/>
  <c r="AL716" i="1"/>
  <c r="AM715" i="1"/>
  <c r="AN713" i="1"/>
  <c r="AO715" i="1" l="1"/>
  <c r="AP715" i="1"/>
  <c r="AL717" i="1"/>
  <c r="AM716" i="1"/>
  <c r="AN714" i="1"/>
  <c r="AO716" i="1" l="1"/>
  <c r="AP716" i="1"/>
  <c r="AL718" i="1"/>
  <c r="AM717" i="1"/>
  <c r="AN715" i="1"/>
  <c r="AO717" i="1" l="1"/>
  <c r="AP717" i="1"/>
  <c r="AL719" i="1"/>
  <c r="AM718" i="1"/>
  <c r="AN716" i="1"/>
  <c r="AO718" i="1" l="1"/>
  <c r="AP718" i="1"/>
  <c r="AL720" i="1"/>
  <c r="AM719" i="1"/>
  <c r="AN717" i="1"/>
  <c r="AP719" i="1" l="1"/>
  <c r="AO719" i="1"/>
  <c r="AL721" i="1"/>
  <c r="AM720" i="1"/>
  <c r="AN718" i="1"/>
  <c r="AP720" i="1" l="1"/>
  <c r="AO720" i="1"/>
  <c r="AL722" i="1"/>
  <c r="AM721" i="1"/>
  <c r="AN719" i="1"/>
  <c r="AP721" i="1" l="1"/>
  <c r="AO721" i="1"/>
  <c r="AL723" i="1"/>
  <c r="AM722" i="1"/>
  <c r="AN720" i="1"/>
  <c r="AO722" i="1" l="1"/>
  <c r="AP722" i="1"/>
  <c r="AL724" i="1"/>
  <c r="AM723" i="1"/>
  <c r="AN721" i="1"/>
  <c r="AO723" i="1" l="1"/>
  <c r="AP723" i="1"/>
  <c r="AL725" i="1"/>
  <c r="AM724" i="1"/>
  <c r="AN722" i="1"/>
  <c r="AO724" i="1" l="1"/>
  <c r="AP724" i="1"/>
  <c r="AL726" i="1"/>
  <c r="AM725" i="1"/>
  <c r="AN723" i="1"/>
  <c r="AP725" i="1" l="1"/>
  <c r="AO725" i="1"/>
  <c r="AL727" i="1"/>
  <c r="AM726" i="1"/>
  <c r="AN724" i="1"/>
  <c r="AP726" i="1" l="1"/>
  <c r="AO726" i="1"/>
  <c r="AL728" i="1"/>
  <c r="AM727" i="1"/>
  <c r="AN725" i="1"/>
  <c r="AO727" i="1" l="1"/>
  <c r="AP727" i="1"/>
  <c r="AL729" i="1"/>
  <c r="AM728" i="1"/>
  <c r="AN726" i="1"/>
  <c r="AO728" i="1" l="1"/>
  <c r="AP728" i="1"/>
  <c r="AL730" i="1"/>
  <c r="AM729" i="1"/>
  <c r="AN727" i="1"/>
  <c r="AP729" i="1" l="1"/>
  <c r="AO729" i="1"/>
  <c r="AL731" i="1"/>
  <c r="AM730" i="1"/>
  <c r="AN728" i="1"/>
  <c r="AP730" i="1" l="1"/>
  <c r="AO730" i="1"/>
  <c r="AL732" i="1"/>
  <c r="AM731" i="1"/>
  <c r="AN729" i="1"/>
  <c r="AP731" i="1" l="1"/>
  <c r="AO731" i="1"/>
  <c r="AL733" i="1"/>
  <c r="AM732" i="1"/>
  <c r="AN730" i="1"/>
  <c r="AO732" i="1" l="1"/>
  <c r="AP732" i="1"/>
  <c r="AL734" i="1"/>
  <c r="AM733" i="1"/>
  <c r="AN731" i="1"/>
  <c r="AP733" i="1" l="1"/>
  <c r="AO733" i="1"/>
  <c r="AL735" i="1"/>
  <c r="AM734" i="1"/>
  <c r="AN732" i="1"/>
  <c r="AO734" i="1" l="1"/>
  <c r="AP734" i="1"/>
  <c r="AL736" i="1"/>
  <c r="AM735" i="1"/>
  <c r="AN733" i="1"/>
  <c r="AO735" i="1" l="1"/>
  <c r="AP735" i="1"/>
  <c r="AL737" i="1"/>
  <c r="AM736" i="1"/>
  <c r="AN734" i="1"/>
  <c r="AO736" i="1" l="1"/>
  <c r="AP736" i="1"/>
  <c r="AL738" i="1"/>
  <c r="AM737" i="1"/>
  <c r="AN735" i="1"/>
  <c r="AO737" i="1" l="1"/>
  <c r="AP737" i="1"/>
  <c r="AL739" i="1"/>
  <c r="AM738" i="1"/>
  <c r="AN736" i="1"/>
  <c r="AP738" i="1" l="1"/>
  <c r="AO738" i="1"/>
  <c r="AL740" i="1"/>
  <c r="AM739" i="1"/>
  <c r="AN737" i="1"/>
  <c r="AO739" i="1" l="1"/>
  <c r="AP739" i="1"/>
  <c r="AL741" i="1"/>
  <c r="AM740" i="1"/>
  <c r="AN738" i="1"/>
  <c r="AO740" i="1" l="1"/>
  <c r="AP740" i="1"/>
  <c r="AL742" i="1"/>
  <c r="AM741" i="1"/>
  <c r="AN739" i="1"/>
  <c r="AP741" i="1" l="1"/>
  <c r="AO741" i="1"/>
  <c r="AL743" i="1"/>
  <c r="AM742" i="1"/>
  <c r="AN740" i="1"/>
  <c r="AO742" i="1" l="1"/>
  <c r="AP742" i="1"/>
  <c r="AL744" i="1"/>
  <c r="AM743" i="1"/>
  <c r="AN741" i="1"/>
  <c r="AO743" i="1" l="1"/>
  <c r="AP743" i="1"/>
  <c r="AL745" i="1"/>
  <c r="AM744" i="1"/>
  <c r="AN742" i="1"/>
  <c r="AP744" i="1" l="1"/>
  <c r="AO744" i="1"/>
  <c r="AL746" i="1"/>
  <c r="AM745" i="1"/>
  <c r="AN743" i="1"/>
  <c r="AO745" i="1" l="1"/>
  <c r="AP745" i="1"/>
  <c r="AL747" i="1"/>
  <c r="AM746" i="1"/>
  <c r="AN744" i="1"/>
  <c r="AO746" i="1" l="1"/>
  <c r="AP746" i="1"/>
  <c r="AL748" i="1"/>
  <c r="AM747" i="1"/>
  <c r="AN745" i="1"/>
  <c r="AO747" i="1" l="1"/>
  <c r="AP747" i="1"/>
  <c r="AL749" i="1"/>
  <c r="AM748" i="1"/>
  <c r="AN746" i="1"/>
  <c r="AP748" i="1" l="1"/>
  <c r="AO748" i="1"/>
  <c r="AL750" i="1"/>
  <c r="AM749" i="1"/>
  <c r="AN747" i="1"/>
  <c r="AP749" i="1" l="1"/>
  <c r="AO749" i="1"/>
  <c r="AL751" i="1"/>
  <c r="AM750" i="1"/>
  <c r="AN748" i="1"/>
  <c r="AP750" i="1" l="1"/>
  <c r="AO750" i="1"/>
  <c r="AL752" i="1"/>
  <c r="AM751" i="1"/>
  <c r="AN749" i="1"/>
  <c r="AP751" i="1" l="1"/>
  <c r="AO751" i="1"/>
  <c r="AL753" i="1"/>
  <c r="AM752" i="1"/>
  <c r="AN750" i="1"/>
  <c r="AP752" i="1" l="1"/>
  <c r="AO752" i="1"/>
  <c r="AL754" i="1"/>
  <c r="AM753" i="1"/>
  <c r="AN751" i="1"/>
  <c r="AP753" i="1" l="1"/>
  <c r="AO753" i="1"/>
  <c r="AL755" i="1"/>
  <c r="AM754" i="1"/>
  <c r="AN752" i="1"/>
  <c r="AO754" i="1" l="1"/>
  <c r="AP754" i="1"/>
  <c r="AL756" i="1"/>
  <c r="AM755" i="1"/>
  <c r="AN753" i="1"/>
  <c r="AP755" i="1" l="1"/>
  <c r="AO755" i="1"/>
  <c r="AL757" i="1"/>
  <c r="AM756" i="1"/>
  <c r="AN754" i="1"/>
  <c r="AP756" i="1" l="1"/>
  <c r="AO756" i="1"/>
  <c r="AL758" i="1"/>
  <c r="AM757" i="1"/>
  <c r="AN755" i="1"/>
  <c r="AO757" i="1" l="1"/>
  <c r="AP757" i="1"/>
  <c r="AL759" i="1"/>
  <c r="AM758" i="1"/>
  <c r="AN756" i="1"/>
  <c r="AO758" i="1" l="1"/>
  <c r="AP758" i="1"/>
  <c r="AL760" i="1"/>
  <c r="AM759" i="1"/>
  <c r="AN757" i="1"/>
  <c r="AP759" i="1" l="1"/>
  <c r="AO759" i="1"/>
  <c r="AL761" i="1"/>
  <c r="AM760" i="1"/>
  <c r="AN758" i="1"/>
  <c r="AP760" i="1" l="1"/>
  <c r="AO760" i="1"/>
  <c r="AL762" i="1"/>
  <c r="AM761" i="1"/>
  <c r="AN759" i="1"/>
  <c r="AP761" i="1" l="1"/>
  <c r="AO761" i="1"/>
  <c r="AL763" i="1"/>
  <c r="AM762" i="1"/>
  <c r="AN760" i="1"/>
  <c r="AP762" i="1" l="1"/>
  <c r="AO762" i="1"/>
  <c r="AL764" i="1"/>
  <c r="AM763" i="1"/>
  <c r="AN761" i="1"/>
  <c r="AO763" i="1" l="1"/>
  <c r="AP763" i="1"/>
  <c r="AL765" i="1"/>
  <c r="AM764" i="1"/>
  <c r="AN762" i="1"/>
  <c r="AO764" i="1" l="1"/>
  <c r="AP764" i="1"/>
  <c r="AL766" i="1"/>
  <c r="AM765" i="1"/>
  <c r="AN763" i="1"/>
  <c r="AP765" i="1" l="1"/>
  <c r="AO765" i="1"/>
  <c r="AL767" i="1"/>
  <c r="AM766" i="1"/>
  <c r="AN764" i="1"/>
  <c r="AP766" i="1" l="1"/>
  <c r="AO766" i="1"/>
  <c r="AL768" i="1"/>
  <c r="AM767" i="1"/>
  <c r="AN765" i="1"/>
  <c r="AP767" i="1" l="1"/>
  <c r="AO767" i="1"/>
  <c r="AL769" i="1"/>
  <c r="AM768" i="1"/>
  <c r="AN766" i="1"/>
  <c r="AO768" i="1" l="1"/>
  <c r="AP768" i="1"/>
  <c r="AL770" i="1"/>
  <c r="AM769" i="1"/>
  <c r="AN767" i="1"/>
  <c r="AO769" i="1" l="1"/>
  <c r="AP769" i="1"/>
  <c r="AL771" i="1"/>
  <c r="AM770" i="1"/>
  <c r="AN768" i="1"/>
  <c r="AO770" i="1" l="1"/>
  <c r="AP770" i="1"/>
  <c r="AL772" i="1"/>
  <c r="AM771" i="1"/>
  <c r="AN769" i="1"/>
  <c r="AO771" i="1" l="1"/>
  <c r="AP771" i="1"/>
  <c r="AL773" i="1"/>
  <c r="AM772" i="1"/>
  <c r="AN770" i="1"/>
  <c r="AO772" i="1" l="1"/>
  <c r="AP772" i="1"/>
  <c r="AL774" i="1"/>
  <c r="AM773" i="1"/>
  <c r="AN771" i="1"/>
  <c r="AO773" i="1" l="1"/>
  <c r="AP773" i="1"/>
  <c r="AL775" i="1"/>
  <c r="AM774" i="1"/>
  <c r="AN772" i="1"/>
  <c r="AO774" i="1" l="1"/>
  <c r="AP774" i="1"/>
  <c r="AL776" i="1"/>
  <c r="AM775" i="1"/>
  <c r="AN773" i="1"/>
  <c r="AO775" i="1" l="1"/>
  <c r="AP775" i="1"/>
  <c r="AL777" i="1"/>
  <c r="AM776" i="1"/>
  <c r="AN774" i="1"/>
  <c r="AP776" i="1" l="1"/>
  <c r="AO776" i="1"/>
  <c r="AL778" i="1"/>
  <c r="AM777" i="1"/>
  <c r="AN775" i="1"/>
  <c r="AO777" i="1" l="1"/>
  <c r="AP777" i="1"/>
  <c r="AL779" i="1"/>
  <c r="AM778" i="1"/>
  <c r="AN776" i="1"/>
  <c r="AP778" i="1" l="1"/>
  <c r="AO778" i="1"/>
  <c r="AL780" i="1"/>
  <c r="AM779" i="1"/>
  <c r="AN777" i="1"/>
  <c r="AO779" i="1" l="1"/>
  <c r="AP779" i="1"/>
  <c r="AL781" i="1"/>
  <c r="AM780" i="1"/>
  <c r="AN778" i="1"/>
  <c r="AO780" i="1" l="1"/>
  <c r="AP780" i="1"/>
  <c r="AL782" i="1"/>
  <c r="AM781" i="1"/>
  <c r="AN779" i="1"/>
  <c r="AP781" i="1" l="1"/>
  <c r="AO781" i="1"/>
  <c r="AL783" i="1"/>
  <c r="AM782" i="1"/>
  <c r="AN780" i="1"/>
  <c r="AO782" i="1" l="1"/>
  <c r="AP782" i="1"/>
  <c r="AL784" i="1"/>
  <c r="AM783" i="1"/>
  <c r="AN781" i="1"/>
  <c r="AO783" i="1" l="1"/>
  <c r="AP783" i="1"/>
  <c r="AL785" i="1"/>
  <c r="AM784" i="1"/>
  <c r="AN782" i="1"/>
  <c r="AO784" i="1" l="1"/>
  <c r="AP784" i="1"/>
  <c r="AL786" i="1"/>
  <c r="AM785" i="1"/>
  <c r="AN783" i="1"/>
  <c r="AP785" i="1" l="1"/>
  <c r="AO785" i="1"/>
  <c r="AL787" i="1"/>
  <c r="AM786" i="1"/>
  <c r="AN784" i="1"/>
  <c r="AO786" i="1" l="1"/>
  <c r="AP786" i="1"/>
  <c r="AL788" i="1"/>
  <c r="AM787" i="1"/>
  <c r="AN785" i="1"/>
  <c r="AP787" i="1" l="1"/>
  <c r="AO787" i="1"/>
  <c r="AL789" i="1"/>
  <c r="AM788" i="1"/>
  <c r="AN786" i="1"/>
  <c r="AO788" i="1" l="1"/>
  <c r="AP788" i="1"/>
  <c r="AL790" i="1"/>
  <c r="AM789" i="1"/>
  <c r="AN787" i="1"/>
  <c r="AP789" i="1" l="1"/>
  <c r="AO789" i="1"/>
  <c r="AL791" i="1"/>
  <c r="AM790" i="1"/>
  <c r="AN788" i="1"/>
  <c r="AO790" i="1" l="1"/>
  <c r="AP790" i="1"/>
  <c r="AL792" i="1"/>
  <c r="AM791" i="1"/>
  <c r="AN789" i="1"/>
  <c r="AO791" i="1" l="1"/>
  <c r="AP791" i="1"/>
  <c r="AL793" i="1"/>
  <c r="AM792" i="1"/>
  <c r="AN790" i="1"/>
  <c r="AP792" i="1" l="1"/>
  <c r="AO792" i="1"/>
  <c r="AL794" i="1"/>
  <c r="AM793" i="1"/>
  <c r="AN791" i="1"/>
  <c r="AO793" i="1" l="1"/>
  <c r="AP793" i="1"/>
  <c r="AL795" i="1"/>
  <c r="AM794" i="1"/>
  <c r="AN792" i="1"/>
  <c r="AP794" i="1" l="1"/>
  <c r="AO794" i="1"/>
  <c r="AL796" i="1"/>
  <c r="AM795" i="1"/>
  <c r="AN793" i="1"/>
  <c r="AO795" i="1" l="1"/>
  <c r="AP795" i="1"/>
  <c r="AL797" i="1"/>
  <c r="AM796" i="1"/>
  <c r="AN794" i="1"/>
  <c r="AO796" i="1" l="1"/>
  <c r="AP796" i="1"/>
  <c r="AL798" i="1"/>
  <c r="AM797" i="1"/>
  <c r="AN795" i="1"/>
  <c r="AO797" i="1" l="1"/>
  <c r="AP797" i="1"/>
  <c r="AL799" i="1"/>
  <c r="AM798" i="1"/>
  <c r="AN796" i="1"/>
  <c r="AP798" i="1" l="1"/>
  <c r="AO798" i="1"/>
  <c r="AL800" i="1"/>
  <c r="AM799" i="1"/>
  <c r="AN797" i="1"/>
  <c r="AP799" i="1" l="1"/>
  <c r="AO799" i="1"/>
  <c r="AL801" i="1"/>
  <c r="AM800" i="1"/>
  <c r="AN798" i="1"/>
  <c r="AP800" i="1" l="1"/>
  <c r="AO800" i="1"/>
  <c r="AL802" i="1"/>
  <c r="AM801" i="1"/>
  <c r="AN799" i="1"/>
  <c r="AP801" i="1" l="1"/>
  <c r="AO801" i="1"/>
  <c r="AL803" i="1"/>
  <c r="AM802" i="1"/>
  <c r="AN800" i="1"/>
  <c r="AO802" i="1" l="1"/>
  <c r="AP802" i="1"/>
  <c r="AL804" i="1"/>
  <c r="AM803" i="1"/>
  <c r="AN801" i="1"/>
  <c r="AO803" i="1" l="1"/>
  <c r="AP803" i="1"/>
  <c r="AL805" i="1"/>
  <c r="AM804" i="1"/>
  <c r="AN802" i="1"/>
  <c r="AO804" i="1" l="1"/>
  <c r="AP804" i="1"/>
  <c r="AL806" i="1"/>
  <c r="AM805" i="1"/>
  <c r="AN803" i="1"/>
  <c r="AO805" i="1" l="1"/>
  <c r="AP805" i="1"/>
  <c r="AL807" i="1"/>
  <c r="AM806" i="1"/>
  <c r="AN804" i="1"/>
  <c r="AO806" i="1" l="1"/>
  <c r="AP806" i="1"/>
  <c r="AL808" i="1"/>
  <c r="AM807" i="1"/>
  <c r="AN805" i="1"/>
  <c r="AO807" i="1" l="1"/>
  <c r="AP807" i="1"/>
  <c r="AL809" i="1"/>
  <c r="AM808" i="1"/>
  <c r="AN806" i="1"/>
  <c r="AO808" i="1" l="1"/>
  <c r="AP808" i="1"/>
  <c r="AL810" i="1"/>
  <c r="AM809" i="1"/>
  <c r="AN807" i="1"/>
  <c r="AO809" i="1" l="1"/>
  <c r="AP809" i="1"/>
  <c r="AL811" i="1"/>
  <c r="AM810" i="1"/>
  <c r="AN808" i="1"/>
  <c r="AO810" i="1" l="1"/>
  <c r="AP810" i="1"/>
  <c r="AL812" i="1"/>
  <c r="AM811" i="1"/>
  <c r="AN809" i="1"/>
  <c r="AO811" i="1" l="1"/>
  <c r="AP811" i="1"/>
  <c r="AL813" i="1"/>
  <c r="AM812" i="1"/>
  <c r="AN810" i="1"/>
  <c r="AO812" i="1" l="1"/>
  <c r="AP812" i="1"/>
  <c r="AL814" i="1"/>
  <c r="AM813" i="1"/>
  <c r="AN811" i="1"/>
  <c r="AP813" i="1" l="1"/>
  <c r="AO813" i="1"/>
  <c r="AL815" i="1"/>
  <c r="AM814" i="1"/>
  <c r="AN812" i="1"/>
  <c r="AO814" i="1" l="1"/>
  <c r="AP814" i="1"/>
  <c r="AL816" i="1"/>
  <c r="AM815" i="1"/>
  <c r="AN813" i="1"/>
  <c r="AO815" i="1" l="1"/>
  <c r="AP815" i="1"/>
  <c r="AL817" i="1"/>
  <c r="AM816" i="1"/>
  <c r="AN814" i="1"/>
  <c r="AO816" i="1" l="1"/>
  <c r="AP816" i="1"/>
  <c r="AL818" i="1"/>
  <c r="AM817" i="1"/>
  <c r="AN815" i="1"/>
  <c r="AO817" i="1" l="1"/>
  <c r="AP817" i="1"/>
  <c r="AL819" i="1"/>
  <c r="AM818" i="1"/>
  <c r="AN816" i="1"/>
  <c r="AP818" i="1" l="1"/>
  <c r="AO818" i="1"/>
  <c r="AL820" i="1"/>
  <c r="AM819" i="1"/>
  <c r="AN817" i="1"/>
  <c r="AP819" i="1" l="1"/>
  <c r="AO819" i="1"/>
  <c r="AL821" i="1"/>
  <c r="AM820" i="1"/>
  <c r="AN818" i="1"/>
  <c r="AP820" i="1" l="1"/>
  <c r="AO820" i="1"/>
  <c r="AL822" i="1"/>
  <c r="AM821" i="1"/>
  <c r="AN819" i="1"/>
  <c r="AP821" i="1" l="1"/>
  <c r="AO821" i="1"/>
  <c r="AL823" i="1"/>
  <c r="AM822" i="1"/>
  <c r="AN820" i="1"/>
  <c r="AP822" i="1" l="1"/>
  <c r="AO822" i="1"/>
  <c r="AL824" i="1"/>
  <c r="AM823" i="1"/>
  <c r="AN821" i="1"/>
  <c r="AO823" i="1" l="1"/>
  <c r="AP823" i="1"/>
  <c r="AL825" i="1"/>
  <c r="AM824" i="1"/>
  <c r="AN822" i="1"/>
  <c r="AO824" i="1" l="1"/>
  <c r="AP824" i="1"/>
  <c r="AL826" i="1"/>
  <c r="AM825" i="1"/>
  <c r="AN823" i="1"/>
  <c r="AO825" i="1" l="1"/>
  <c r="AP825" i="1"/>
  <c r="AL827" i="1"/>
  <c r="AM826" i="1"/>
  <c r="AN824" i="1"/>
  <c r="AO826" i="1" l="1"/>
  <c r="AP826" i="1"/>
  <c r="AL828" i="1"/>
  <c r="AM827" i="1"/>
  <c r="AN825" i="1"/>
  <c r="AP827" i="1" l="1"/>
  <c r="AO827" i="1"/>
  <c r="AL829" i="1"/>
  <c r="AM828" i="1"/>
  <c r="AN826" i="1"/>
  <c r="AP828" i="1" l="1"/>
  <c r="AO828" i="1"/>
  <c r="AL830" i="1"/>
  <c r="AM829" i="1"/>
  <c r="AN827" i="1"/>
  <c r="AO829" i="1" l="1"/>
  <c r="AP829" i="1"/>
  <c r="AL831" i="1"/>
  <c r="AM830" i="1"/>
  <c r="AN828" i="1"/>
  <c r="AO830" i="1" l="1"/>
  <c r="AP830" i="1"/>
  <c r="AL832" i="1"/>
  <c r="AM831" i="1"/>
  <c r="AN829" i="1"/>
  <c r="AP831" i="1" l="1"/>
  <c r="AO831" i="1"/>
  <c r="AL833" i="1"/>
  <c r="AM832" i="1"/>
  <c r="AN830" i="1"/>
  <c r="AO832" i="1" l="1"/>
  <c r="AP832" i="1"/>
  <c r="AL834" i="1"/>
  <c r="AM833" i="1"/>
  <c r="AN831" i="1"/>
  <c r="AP833" i="1" l="1"/>
  <c r="AO833" i="1"/>
  <c r="AL835" i="1"/>
  <c r="AM834" i="1"/>
  <c r="AN832" i="1"/>
  <c r="AO834" i="1" l="1"/>
  <c r="AP834" i="1"/>
  <c r="AL836" i="1"/>
  <c r="AM835" i="1"/>
  <c r="AN833" i="1"/>
  <c r="AO835" i="1" l="1"/>
  <c r="AP835" i="1"/>
  <c r="AL837" i="1"/>
  <c r="AM836" i="1"/>
  <c r="AN834" i="1"/>
  <c r="AO836" i="1" l="1"/>
  <c r="AP836" i="1"/>
  <c r="AL838" i="1"/>
  <c r="AM837" i="1"/>
  <c r="AN835" i="1"/>
  <c r="AO837" i="1" l="1"/>
  <c r="AP837" i="1"/>
  <c r="AL839" i="1"/>
  <c r="AM838" i="1"/>
  <c r="AN836" i="1"/>
  <c r="AP838" i="1" l="1"/>
  <c r="AO838" i="1"/>
  <c r="AL840" i="1"/>
  <c r="AM839" i="1"/>
  <c r="AN837" i="1"/>
  <c r="AO839" i="1" l="1"/>
  <c r="AP839" i="1"/>
  <c r="AL841" i="1"/>
  <c r="AM840" i="1"/>
  <c r="AN838" i="1"/>
  <c r="AO840" i="1" l="1"/>
  <c r="AP840" i="1"/>
  <c r="AL842" i="1"/>
  <c r="AM841" i="1"/>
  <c r="AN839" i="1"/>
  <c r="AO841" i="1" l="1"/>
  <c r="AP841" i="1"/>
  <c r="AL843" i="1"/>
  <c r="AM842" i="1"/>
  <c r="AN840" i="1"/>
  <c r="AO842" i="1" l="1"/>
  <c r="AP842" i="1"/>
  <c r="AL844" i="1"/>
  <c r="AM843" i="1"/>
  <c r="AN841" i="1"/>
  <c r="AO843" i="1" l="1"/>
  <c r="AP843" i="1"/>
  <c r="AL845" i="1"/>
  <c r="AM844" i="1"/>
  <c r="AN842" i="1"/>
  <c r="AO844" i="1" l="1"/>
  <c r="AP844" i="1"/>
  <c r="AL846" i="1"/>
  <c r="AM845" i="1"/>
  <c r="AN843" i="1"/>
  <c r="AP845" i="1" l="1"/>
  <c r="AO845" i="1"/>
  <c r="AL847" i="1"/>
  <c r="AM846" i="1"/>
  <c r="AN844" i="1"/>
  <c r="AP846" i="1" l="1"/>
  <c r="AO846" i="1"/>
  <c r="AL848" i="1"/>
  <c r="AM847" i="1"/>
  <c r="AN845" i="1"/>
  <c r="AO847" i="1" l="1"/>
  <c r="AP847" i="1"/>
  <c r="AL849" i="1"/>
  <c r="AM848" i="1"/>
  <c r="AN846" i="1"/>
  <c r="AO848" i="1" l="1"/>
  <c r="AP848" i="1"/>
  <c r="AL850" i="1"/>
  <c r="AM849" i="1"/>
  <c r="AN847" i="1"/>
  <c r="AP849" i="1" l="1"/>
  <c r="AO849" i="1"/>
  <c r="AL851" i="1"/>
  <c r="AM850" i="1"/>
  <c r="AN848" i="1"/>
  <c r="AO850" i="1" l="1"/>
  <c r="AP850" i="1"/>
  <c r="AL852" i="1"/>
  <c r="AM851" i="1"/>
  <c r="AN849" i="1"/>
  <c r="AO851" i="1" l="1"/>
  <c r="AP851" i="1"/>
  <c r="AL853" i="1"/>
  <c r="AM852" i="1"/>
  <c r="AN850" i="1"/>
  <c r="AP852" i="1" l="1"/>
  <c r="AO852" i="1"/>
  <c r="AL854" i="1"/>
  <c r="AM853" i="1"/>
  <c r="AN851" i="1"/>
  <c r="AO853" i="1" l="1"/>
  <c r="AP853" i="1"/>
  <c r="AL855" i="1"/>
  <c r="AM854" i="1"/>
  <c r="AN852" i="1"/>
  <c r="AO854" i="1" l="1"/>
  <c r="AP854" i="1"/>
  <c r="AL856" i="1"/>
  <c r="AM855" i="1"/>
  <c r="AN853" i="1"/>
  <c r="AP855" i="1" l="1"/>
  <c r="AO855" i="1"/>
  <c r="AL857" i="1"/>
  <c r="AM856" i="1"/>
  <c r="AN854" i="1"/>
  <c r="AO856" i="1" l="1"/>
  <c r="AP856" i="1"/>
  <c r="AL858" i="1"/>
  <c r="AM857" i="1"/>
  <c r="AN855" i="1"/>
  <c r="AO857" i="1" l="1"/>
  <c r="AP857" i="1"/>
  <c r="AL859" i="1"/>
  <c r="AM858" i="1"/>
  <c r="AN856" i="1"/>
  <c r="AO858" i="1" l="1"/>
  <c r="AP858" i="1"/>
  <c r="AL860" i="1"/>
  <c r="AM859" i="1"/>
  <c r="AN857" i="1"/>
  <c r="AP859" i="1" l="1"/>
  <c r="AO859" i="1"/>
  <c r="AL861" i="1"/>
  <c r="AM860" i="1"/>
  <c r="AN858" i="1"/>
  <c r="AO860" i="1" l="1"/>
  <c r="AP860" i="1"/>
  <c r="AL862" i="1"/>
  <c r="AM861" i="1"/>
  <c r="AN859" i="1"/>
  <c r="AO861" i="1" l="1"/>
  <c r="AP861" i="1"/>
  <c r="AL863" i="1"/>
  <c r="AM862" i="1"/>
  <c r="AN860" i="1"/>
  <c r="AO862" i="1" l="1"/>
  <c r="AP862" i="1"/>
  <c r="AL864" i="1"/>
  <c r="AM863" i="1"/>
  <c r="AN861" i="1"/>
  <c r="AO863" i="1" l="1"/>
  <c r="AP863" i="1"/>
  <c r="AL865" i="1"/>
  <c r="AM864" i="1"/>
  <c r="AN862" i="1"/>
  <c r="AP864" i="1" l="1"/>
  <c r="AO864" i="1"/>
  <c r="AL866" i="1"/>
  <c r="AM865" i="1"/>
  <c r="AN863" i="1"/>
  <c r="AP865" i="1" l="1"/>
  <c r="AO865" i="1"/>
  <c r="AL867" i="1"/>
  <c r="AM866" i="1"/>
  <c r="AN864" i="1"/>
  <c r="AO866" i="1" l="1"/>
  <c r="AP866" i="1"/>
  <c r="AL868" i="1"/>
  <c r="AM867" i="1"/>
  <c r="AN865" i="1"/>
  <c r="AO867" i="1" l="1"/>
  <c r="AP867" i="1"/>
  <c r="AL869" i="1"/>
  <c r="AM868" i="1"/>
  <c r="AN866" i="1"/>
  <c r="AO868" i="1" l="1"/>
  <c r="AP868" i="1"/>
  <c r="AL870" i="1"/>
  <c r="AM869" i="1"/>
  <c r="AN867" i="1"/>
  <c r="AP869" i="1" l="1"/>
  <c r="AO869" i="1"/>
  <c r="AL871" i="1"/>
  <c r="AM870" i="1"/>
  <c r="AN868" i="1"/>
  <c r="AP870" i="1" l="1"/>
  <c r="AO870" i="1"/>
  <c r="AL872" i="1"/>
  <c r="AM871" i="1"/>
  <c r="AN869" i="1"/>
  <c r="AP871" i="1" l="1"/>
  <c r="AO871" i="1"/>
  <c r="AL873" i="1"/>
  <c r="AM872" i="1"/>
  <c r="AN870" i="1"/>
  <c r="AP872" i="1" l="1"/>
  <c r="AO872" i="1"/>
  <c r="AL874" i="1"/>
  <c r="AM873" i="1"/>
  <c r="AN871" i="1"/>
  <c r="AO873" i="1" l="1"/>
  <c r="AP873" i="1"/>
  <c r="AL875" i="1"/>
  <c r="AM874" i="1"/>
  <c r="AN872" i="1"/>
  <c r="AO874" i="1" l="1"/>
  <c r="AP874" i="1"/>
  <c r="AL876" i="1"/>
  <c r="AM875" i="1"/>
  <c r="AN873" i="1"/>
  <c r="AO875" i="1" l="1"/>
  <c r="AP875" i="1"/>
  <c r="AL877" i="1"/>
  <c r="AM876" i="1"/>
  <c r="AN874" i="1"/>
  <c r="AP876" i="1" l="1"/>
  <c r="AO876" i="1"/>
  <c r="AL878" i="1"/>
  <c r="AM877" i="1"/>
  <c r="AN875" i="1"/>
  <c r="AP877" i="1" l="1"/>
  <c r="AO877" i="1"/>
  <c r="AL879" i="1"/>
  <c r="AM878" i="1"/>
  <c r="AN876" i="1"/>
  <c r="AO878" i="1" l="1"/>
  <c r="AP878" i="1"/>
  <c r="AL880" i="1"/>
  <c r="AM879" i="1"/>
  <c r="AN877" i="1"/>
  <c r="AO879" i="1" l="1"/>
  <c r="AP879" i="1"/>
  <c r="AL881" i="1"/>
  <c r="AM880" i="1"/>
  <c r="AN878" i="1"/>
  <c r="AO880" i="1" l="1"/>
  <c r="AP880" i="1"/>
  <c r="AL882" i="1"/>
  <c r="AM881" i="1"/>
  <c r="AN879" i="1"/>
  <c r="AO881" i="1" l="1"/>
  <c r="AP881" i="1"/>
  <c r="AL883" i="1"/>
  <c r="AM882" i="1"/>
  <c r="AN880" i="1"/>
  <c r="AO882" i="1" l="1"/>
  <c r="AP882" i="1"/>
  <c r="AL884" i="1"/>
  <c r="AM883" i="1"/>
  <c r="AN881" i="1"/>
  <c r="AO883" i="1" l="1"/>
  <c r="AP883" i="1"/>
  <c r="AL885" i="1"/>
  <c r="AM884" i="1"/>
  <c r="AN882" i="1"/>
  <c r="AO884" i="1" l="1"/>
  <c r="AP884" i="1"/>
  <c r="AL886" i="1"/>
  <c r="AM885" i="1"/>
  <c r="AN883" i="1"/>
  <c r="AO885" i="1" l="1"/>
  <c r="AP885" i="1"/>
  <c r="AL887" i="1"/>
  <c r="AM886" i="1"/>
  <c r="AN884" i="1"/>
  <c r="AP886" i="1" l="1"/>
  <c r="AO886" i="1"/>
  <c r="AL888" i="1"/>
  <c r="AM887" i="1"/>
  <c r="AN885" i="1"/>
  <c r="AO887" i="1" l="1"/>
  <c r="AP887" i="1"/>
  <c r="AL889" i="1"/>
  <c r="AM888" i="1"/>
  <c r="AN886" i="1"/>
  <c r="AP888" i="1" l="1"/>
  <c r="AO888" i="1"/>
  <c r="AL890" i="1"/>
  <c r="AM889" i="1"/>
  <c r="AN887" i="1"/>
  <c r="AP889" i="1" l="1"/>
  <c r="AO889" i="1"/>
  <c r="AL891" i="1"/>
  <c r="AM890" i="1"/>
  <c r="AN888" i="1"/>
  <c r="AP890" i="1" l="1"/>
  <c r="AO890" i="1"/>
  <c r="AL892" i="1"/>
  <c r="AM891" i="1"/>
  <c r="AN889" i="1"/>
  <c r="AO891" i="1" l="1"/>
  <c r="AP891" i="1"/>
  <c r="AL893" i="1"/>
  <c r="AM892" i="1"/>
  <c r="AN890" i="1"/>
  <c r="AO892" i="1" l="1"/>
  <c r="AP892" i="1"/>
  <c r="AL894" i="1"/>
  <c r="AM893" i="1"/>
  <c r="AN891" i="1"/>
  <c r="AO893" i="1" l="1"/>
  <c r="AP893" i="1"/>
  <c r="AL895" i="1"/>
  <c r="AM894" i="1"/>
  <c r="AN892" i="1"/>
  <c r="AL896" i="1" l="1"/>
  <c r="AM895" i="1"/>
  <c r="AN894" i="1" s="1"/>
  <c r="AP894" i="1"/>
  <c r="AO894" i="1"/>
  <c r="AN893" i="1"/>
  <c r="AP895" i="1" l="1"/>
  <c r="AO895" i="1"/>
  <c r="AL897" i="1"/>
  <c r="AM896" i="1"/>
  <c r="AL898" i="1" l="1"/>
  <c r="AM897" i="1"/>
  <c r="AN896" i="1" s="1"/>
  <c r="AP896" i="1"/>
  <c r="AO896" i="1"/>
  <c r="AN895" i="1"/>
  <c r="AO897" i="1" l="1"/>
  <c r="AP897" i="1"/>
  <c r="AL899" i="1"/>
  <c r="AM898" i="1"/>
  <c r="AP898" i="1" l="1"/>
  <c r="AO898" i="1"/>
  <c r="AL900" i="1"/>
  <c r="AM899" i="1"/>
  <c r="AN897" i="1"/>
  <c r="AO899" i="1" l="1"/>
  <c r="AP899" i="1"/>
  <c r="AL901" i="1"/>
  <c r="AM900" i="1"/>
  <c r="AN898" i="1"/>
  <c r="AP900" i="1" l="1"/>
  <c r="AO900" i="1"/>
  <c r="AL902" i="1"/>
  <c r="AM901" i="1"/>
  <c r="AN899" i="1"/>
  <c r="AP901" i="1" l="1"/>
  <c r="AO901" i="1"/>
  <c r="AL903" i="1"/>
  <c r="AM902" i="1"/>
  <c r="AN900" i="1"/>
  <c r="AL904" i="1" l="1"/>
  <c r="AM903" i="1"/>
  <c r="AN902" i="1" s="1"/>
  <c r="AO902" i="1"/>
  <c r="AP902" i="1"/>
  <c r="AN901" i="1"/>
  <c r="AO903" i="1" l="1"/>
  <c r="AP903" i="1"/>
  <c r="AL905" i="1"/>
  <c r="AM904" i="1"/>
  <c r="AN903" i="1" s="1"/>
  <c r="AO904" i="1" l="1"/>
  <c r="AP904" i="1"/>
  <c r="AL906" i="1"/>
  <c r="AM905" i="1"/>
  <c r="AO905" i="1" l="1"/>
  <c r="AP905" i="1"/>
  <c r="AL907" i="1"/>
  <c r="AM906" i="1"/>
  <c r="AN904" i="1"/>
  <c r="AP906" i="1" l="1"/>
  <c r="AO906" i="1"/>
  <c r="AL908" i="1"/>
  <c r="AM907" i="1"/>
  <c r="AN905" i="1"/>
  <c r="AP907" i="1" l="1"/>
  <c r="AO907" i="1"/>
  <c r="AL909" i="1"/>
  <c r="AM908" i="1"/>
  <c r="AN906" i="1"/>
  <c r="AO908" i="1" l="1"/>
  <c r="AP908" i="1"/>
  <c r="AL910" i="1"/>
  <c r="AM909" i="1"/>
  <c r="AN908" i="1" s="1"/>
  <c r="AN907" i="1"/>
  <c r="AO909" i="1" l="1"/>
  <c r="AP909" i="1"/>
  <c r="AL911" i="1"/>
  <c r="AM910" i="1"/>
  <c r="AO910" i="1" l="1"/>
  <c r="AP910" i="1"/>
  <c r="AL912" i="1"/>
  <c r="AM911" i="1"/>
  <c r="AN909" i="1"/>
  <c r="AP911" i="1" l="1"/>
  <c r="AO911" i="1"/>
  <c r="AL913" i="1"/>
  <c r="AM912" i="1"/>
  <c r="AN910" i="1"/>
  <c r="AL914" i="1" l="1"/>
  <c r="AM913" i="1"/>
  <c r="AP912" i="1"/>
  <c r="AO912" i="1"/>
  <c r="AN912" i="1"/>
  <c r="AN911" i="1"/>
  <c r="AP913" i="1" l="1"/>
  <c r="AO913" i="1"/>
  <c r="AL915" i="1"/>
  <c r="AM914" i="1"/>
  <c r="AN913" i="1" s="1"/>
  <c r="AP914" i="1" l="1"/>
  <c r="AO914" i="1"/>
  <c r="AL916" i="1"/>
  <c r="AM915" i="1"/>
  <c r="AO915" i="1" l="1"/>
  <c r="AP915" i="1"/>
  <c r="AL917" i="1"/>
  <c r="AM916" i="1"/>
  <c r="AN915" i="1" s="1"/>
  <c r="AN914" i="1"/>
  <c r="AO916" i="1" l="1"/>
  <c r="AP916" i="1"/>
  <c r="AL918" i="1"/>
  <c r="AM917" i="1"/>
  <c r="AN916" i="1" s="1"/>
  <c r="AP917" i="1" l="1"/>
  <c r="AO917" i="1"/>
  <c r="AL919" i="1"/>
  <c r="AM918" i="1"/>
  <c r="AN917" i="1" s="1"/>
  <c r="AO918" i="1" l="1"/>
  <c r="AP918" i="1"/>
  <c r="AL920" i="1"/>
  <c r="AM919" i="1"/>
  <c r="AO919" i="1" l="1"/>
  <c r="AP919" i="1"/>
  <c r="AL921" i="1"/>
  <c r="AM920" i="1"/>
  <c r="AN918" i="1"/>
  <c r="AO920" i="1" l="1"/>
  <c r="AP920" i="1"/>
  <c r="AL922" i="1"/>
  <c r="AM921" i="1"/>
  <c r="AN919" i="1"/>
  <c r="AO921" i="1" l="1"/>
  <c r="AP921" i="1"/>
  <c r="AN920" i="1"/>
  <c r="AL923" i="1"/>
  <c r="AM922" i="1"/>
  <c r="AO922" i="1" l="1"/>
  <c r="AP922" i="1"/>
  <c r="AL924" i="1"/>
  <c r="AM923" i="1"/>
  <c r="AN921" i="1"/>
  <c r="AP923" i="1" l="1"/>
  <c r="AO923" i="1"/>
  <c r="AL925" i="1"/>
  <c r="AM924" i="1"/>
  <c r="AN922" i="1"/>
  <c r="AL926" i="1" l="1"/>
  <c r="AM925" i="1"/>
  <c r="AN924" i="1" s="1"/>
  <c r="AP924" i="1"/>
  <c r="AO924" i="1"/>
  <c r="AN923" i="1"/>
  <c r="AP925" i="1" l="1"/>
  <c r="AO925" i="1"/>
  <c r="AL927" i="1"/>
  <c r="AM926" i="1"/>
  <c r="AN925" i="1" s="1"/>
  <c r="AP926" i="1" l="1"/>
  <c r="AO926" i="1"/>
  <c r="AL928" i="1"/>
  <c r="AM927" i="1"/>
  <c r="AO927" i="1" l="1"/>
  <c r="AP927" i="1"/>
  <c r="AL929" i="1"/>
  <c r="AM928" i="1"/>
  <c r="AN926" i="1"/>
  <c r="AL930" i="1" l="1"/>
  <c r="AM929" i="1"/>
  <c r="AN928" i="1" s="1"/>
  <c r="AO928" i="1"/>
  <c r="AP928" i="1"/>
  <c r="AN927" i="1"/>
  <c r="AP929" i="1" l="1"/>
  <c r="AO929" i="1"/>
  <c r="AL931" i="1"/>
  <c r="AM930" i="1"/>
  <c r="AP930" i="1" l="1"/>
  <c r="AO930" i="1"/>
  <c r="AL932" i="1"/>
  <c r="AM931" i="1"/>
  <c r="AN929" i="1"/>
  <c r="AP931" i="1" l="1"/>
  <c r="AO931" i="1"/>
  <c r="AL933" i="1"/>
  <c r="AM932" i="1"/>
  <c r="AN930" i="1"/>
  <c r="AO932" i="1" l="1"/>
  <c r="AP932" i="1"/>
  <c r="AL934" i="1"/>
  <c r="AM933" i="1"/>
  <c r="AN931" i="1"/>
  <c r="AP933" i="1" l="1"/>
  <c r="AO933" i="1"/>
  <c r="AL935" i="1"/>
  <c r="AM934" i="1"/>
  <c r="AN932" i="1"/>
  <c r="AL936" i="1" l="1"/>
  <c r="AM935" i="1"/>
  <c r="AN934" i="1" s="1"/>
  <c r="AP934" i="1"/>
  <c r="AO934" i="1"/>
  <c r="AN933" i="1"/>
  <c r="AO935" i="1" l="1"/>
  <c r="AP935" i="1"/>
  <c r="AL937" i="1"/>
  <c r="AM936" i="1"/>
  <c r="AL938" i="1" l="1"/>
  <c r="AM937" i="1"/>
  <c r="AN936" i="1" s="1"/>
  <c r="AP936" i="1"/>
  <c r="AO936" i="1"/>
  <c r="AN935" i="1"/>
  <c r="AO937" i="1" l="1"/>
  <c r="AP937" i="1"/>
  <c r="AL939" i="1"/>
  <c r="AM938" i="1"/>
  <c r="AO938" i="1" l="1"/>
  <c r="AP938" i="1"/>
  <c r="AL940" i="1"/>
  <c r="AM939" i="1"/>
  <c r="AN937" i="1"/>
  <c r="AP939" i="1" l="1"/>
  <c r="AO939" i="1"/>
  <c r="AL941" i="1"/>
  <c r="AM940" i="1"/>
  <c r="AN939" i="1" s="1"/>
  <c r="AN938" i="1"/>
  <c r="AO940" i="1" l="1"/>
  <c r="AP940" i="1"/>
  <c r="AL942" i="1"/>
  <c r="AM941" i="1"/>
  <c r="AO941" i="1" l="1"/>
  <c r="AP941" i="1"/>
  <c r="AL943" i="1"/>
  <c r="AM942" i="1"/>
  <c r="AN940" i="1"/>
  <c r="AO942" i="1" l="1"/>
  <c r="AP942" i="1"/>
  <c r="AL944" i="1"/>
  <c r="AM943" i="1"/>
  <c r="AN942" i="1" s="1"/>
  <c r="AN941" i="1"/>
  <c r="AP943" i="1" l="1"/>
  <c r="AO943" i="1"/>
  <c r="AL945" i="1"/>
  <c r="AM944" i="1"/>
  <c r="AO944" i="1" l="1"/>
  <c r="AP944" i="1"/>
  <c r="AL946" i="1"/>
  <c r="AM945" i="1"/>
  <c r="AN943" i="1"/>
  <c r="AL947" i="1" l="1"/>
  <c r="AM946" i="1"/>
  <c r="AN945" i="1" s="1"/>
  <c r="AO945" i="1"/>
  <c r="AP945" i="1"/>
  <c r="AN944" i="1"/>
  <c r="AO946" i="1" l="1"/>
  <c r="AP946" i="1"/>
  <c r="AL948" i="1"/>
  <c r="AM947" i="1"/>
  <c r="AL949" i="1" l="1"/>
  <c r="AM948" i="1"/>
  <c r="AN947" i="1" s="1"/>
  <c r="AP947" i="1"/>
  <c r="AO947" i="1"/>
  <c r="AN946" i="1"/>
  <c r="AP948" i="1" l="1"/>
  <c r="AO948" i="1"/>
  <c r="AL950" i="1"/>
  <c r="AM949" i="1"/>
  <c r="AN948" i="1" s="1"/>
  <c r="AP949" i="1" l="1"/>
  <c r="AO949" i="1"/>
  <c r="AL951" i="1"/>
  <c r="AM950" i="1"/>
  <c r="AO950" i="1" l="1"/>
  <c r="AP950" i="1"/>
  <c r="AL952" i="1"/>
  <c r="AM951" i="1"/>
  <c r="AN950" i="1" s="1"/>
  <c r="AN949" i="1"/>
  <c r="AP951" i="1" l="1"/>
  <c r="AO951" i="1"/>
  <c r="AL953" i="1"/>
  <c r="AM952" i="1"/>
  <c r="AO952" i="1" l="1"/>
  <c r="AP952" i="1"/>
  <c r="AL954" i="1"/>
  <c r="AM953" i="1"/>
  <c r="AN951" i="1"/>
  <c r="AP953" i="1" l="1"/>
  <c r="AO953" i="1"/>
  <c r="AL955" i="1"/>
  <c r="AM954" i="1"/>
  <c r="AN953" i="1" s="1"/>
  <c r="AN952" i="1"/>
  <c r="AP954" i="1" l="1"/>
  <c r="AO954" i="1"/>
  <c r="AL956" i="1"/>
  <c r="AM955" i="1"/>
  <c r="AO955" i="1" l="1"/>
  <c r="AP955" i="1"/>
  <c r="AL957" i="1"/>
  <c r="AM956" i="1"/>
  <c r="AN955" i="1" s="1"/>
  <c r="AN954" i="1"/>
  <c r="AO956" i="1" l="1"/>
  <c r="AP956" i="1"/>
  <c r="AL958" i="1"/>
  <c r="AM957" i="1"/>
  <c r="AN956" i="1" s="1"/>
  <c r="AP957" i="1" l="1"/>
  <c r="AO957" i="1"/>
  <c r="AL959" i="1"/>
  <c r="AM958" i="1"/>
  <c r="AO958" i="1" l="1"/>
  <c r="AP958" i="1"/>
  <c r="AL960" i="1"/>
  <c r="AM959" i="1"/>
  <c r="AN957" i="1"/>
  <c r="AP959" i="1" l="1"/>
  <c r="AO959" i="1"/>
  <c r="AL961" i="1"/>
  <c r="AM960" i="1"/>
  <c r="AN958" i="1"/>
  <c r="AO960" i="1" l="1"/>
  <c r="AP960" i="1"/>
  <c r="AL962" i="1"/>
  <c r="AM961" i="1"/>
  <c r="AN959" i="1"/>
  <c r="AP961" i="1" l="1"/>
  <c r="AO961" i="1"/>
  <c r="AL963" i="1"/>
  <c r="AM962" i="1"/>
  <c r="AN961" i="1" s="1"/>
  <c r="AN960" i="1"/>
  <c r="AL964" i="1" l="1"/>
  <c r="AM963" i="1"/>
  <c r="AN962" i="1" s="1"/>
  <c r="AP962" i="1"/>
  <c r="AO962" i="1"/>
  <c r="AP963" i="1" l="1"/>
  <c r="AO963" i="1"/>
  <c r="AL965" i="1"/>
  <c r="AM964" i="1"/>
  <c r="AN963" i="1" s="1"/>
  <c r="AO964" i="1" l="1"/>
  <c r="AP964" i="1"/>
  <c r="AL966" i="1"/>
  <c r="AM965" i="1"/>
  <c r="AN964" i="1" s="1"/>
  <c r="AO965" i="1" l="1"/>
  <c r="AP965" i="1"/>
  <c r="AL967" i="1"/>
  <c r="AM966" i="1"/>
  <c r="AP966" i="1" l="1"/>
  <c r="AO966" i="1"/>
  <c r="AL968" i="1"/>
  <c r="AM967" i="1"/>
  <c r="AN965" i="1"/>
  <c r="AP967" i="1" l="1"/>
  <c r="AO967" i="1"/>
  <c r="AL969" i="1"/>
  <c r="AM968" i="1"/>
  <c r="AN966" i="1"/>
  <c r="AP968" i="1" l="1"/>
  <c r="AO968" i="1"/>
  <c r="AL970" i="1"/>
  <c r="AM969" i="1"/>
  <c r="AN968" i="1" s="1"/>
  <c r="AN967" i="1"/>
  <c r="AP969" i="1" l="1"/>
  <c r="AO969" i="1"/>
  <c r="AL971" i="1"/>
  <c r="AM970" i="1"/>
  <c r="AN969" i="1" s="1"/>
  <c r="AP970" i="1" l="1"/>
  <c r="AO970" i="1"/>
  <c r="AL972" i="1"/>
  <c r="AM971" i="1"/>
  <c r="AN970" i="1" s="1"/>
  <c r="AO971" i="1" l="1"/>
  <c r="AP971" i="1"/>
  <c r="AL973" i="1"/>
  <c r="AM972" i="1"/>
  <c r="AP972" i="1" l="1"/>
  <c r="AO972" i="1"/>
  <c r="AL974" i="1"/>
  <c r="AM973" i="1"/>
  <c r="AN971" i="1"/>
  <c r="AO973" i="1" l="1"/>
  <c r="AP973" i="1"/>
  <c r="AL975" i="1"/>
  <c r="AM974" i="1"/>
  <c r="AN972" i="1"/>
  <c r="AO974" i="1" l="1"/>
  <c r="AP974" i="1"/>
  <c r="AL976" i="1"/>
  <c r="AM975" i="1"/>
  <c r="AN973" i="1"/>
  <c r="AP975" i="1" l="1"/>
  <c r="AO975" i="1"/>
  <c r="AL977" i="1"/>
  <c r="AM976" i="1"/>
  <c r="AN974" i="1"/>
  <c r="AL978" i="1" l="1"/>
  <c r="AM977" i="1"/>
  <c r="AN976" i="1" s="1"/>
  <c r="AO976" i="1"/>
  <c r="AP976" i="1"/>
  <c r="AN975" i="1"/>
  <c r="AO977" i="1" l="1"/>
  <c r="AP977" i="1"/>
  <c r="AL979" i="1"/>
  <c r="AM978" i="1"/>
  <c r="AL980" i="1" l="1"/>
  <c r="AM979" i="1"/>
  <c r="AN978" i="1" s="1"/>
  <c r="AP978" i="1"/>
  <c r="AO978" i="1"/>
  <c r="AN977" i="1"/>
  <c r="AP979" i="1" l="1"/>
  <c r="AO979" i="1"/>
  <c r="AL981" i="1"/>
  <c r="AM980" i="1"/>
  <c r="AO980" i="1" l="1"/>
  <c r="AP980" i="1"/>
  <c r="AL982" i="1"/>
  <c r="AM981" i="1"/>
  <c r="AN980" i="1" s="1"/>
  <c r="AN979" i="1"/>
  <c r="AO981" i="1" l="1"/>
  <c r="AP981" i="1"/>
  <c r="AL983" i="1"/>
  <c r="AM982" i="1"/>
  <c r="AN981" i="1" s="1"/>
  <c r="AO982" i="1" l="1"/>
  <c r="AP982" i="1"/>
  <c r="AL984" i="1"/>
  <c r="AM983" i="1"/>
  <c r="AP983" i="1" l="1"/>
  <c r="AO983" i="1"/>
  <c r="AL985" i="1"/>
  <c r="AM984" i="1"/>
  <c r="AN982" i="1"/>
  <c r="AO984" i="1" l="1"/>
  <c r="AP984" i="1"/>
  <c r="AL986" i="1"/>
  <c r="AM985" i="1"/>
  <c r="AN983" i="1"/>
  <c r="AL987" i="1" l="1"/>
  <c r="AM986" i="1"/>
  <c r="AN985" i="1" s="1"/>
  <c r="AP985" i="1"/>
  <c r="AO985" i="1"/>
  <c r="AN984" i="1"/>
  <c r="AP986" i="1" l="1"/>
  <c r="AO986" i="1"/>
  <c r="AL988" i="1"/>
  <c r="AM987" i="1"/>
  <c r="AN986" i="1" s="1"/>
  <c r="AO987" i="1" l="1"/>
  <c r="AP987" i="1"/>
  <c r="AL989" i="1"/>
  <c r="AM988" i="1"/>
  <c r="AN987" i="1" s="1"/>
  <c r="AO988" i="1" l="1"/>
  <c r="AP988" i="1"/>
  <c r="AL990" i="1"/>
  <c r="AM989" i="1"/>
  <c r="AP989" i="1" l="1"/>
  <c r="AO989" i="1"/>
  <c r="AL991" i="1"/>
  <c r="AM990" i="1"/>
  <c r="AN988" i="1"/>
  <c r="AL992" i="1" l="1"/>
  <c r="AM991" i="1"/>
  <c r="AN990" i="1" s="1"/>
  <c r="AO990" i="1"/>
  <c r="AP990" i="1"/>
  <c r="AN989" i="1"/>
  <c r="AP991" i="1" l="1"/>
  <c r="AO991" i="1"/>
  <c r="AL993" i="1"/>
  <c r="AM992" i="1"/>
  <c r="AL994" i="1" l="1"/>
  <c r="AM993" i="1"/>
  <c r="AN992" i="1" s="1"/>
  <c r="AO992" i="1"/>
  <c r="AP992" i="1"/>
  <c r="AN991" i="1"/>
  <c r="AP993" i="1" l="1"/>
  <c r="AO993" i="1"/>
  <c r="AL995" i="1"/>
  <c r="AM994" i="1"/>
  <c r="AL996" i="1" l="1"/>
  <c r="AM995" i="1"/>
  <c r="AN994" i="1" s="1"/>
  <c r="AO994" i="1"/>
  <c r="AP994" i="1"/>
  <c r="AN993" i="1"/>
  <c r="AO995" i="1" l="1"/>
  <c r="AP995" i="1"/>
  <c r="AL997" i="1"/>
  <c r="AM996" i="1"/>
  <c r="AN995" i="1" s="1"/>
  <c r="AO996" i="1" l="1"/>
  <c r="AP996" i="1"/>
  <c r="AL998" i="1"/>
  <c r="AM997" i="1"/>
  <c r="AN996" i="1" s="1"/>
  <c r="AL999" i="1" l="1"/>
  <c r="AM998" i="1"/>
  <c r="AN997" i="1" s="1"/>
  <c r="AO997" i="1"/>
  <c r="AP997" i="1"/>
  <c r="AP998" i="1" l="1"/>
  <c r="AO998" i="1"/>
  <c r="AL1000" i="1"/>
  <c r="AM999" i="1"/>
  <c r="AL1001" i="1" l="1"/>
  <c r="AM1000" i="1"/>
  <c r="AN999" i="1" s="1"/>
  <c r="AP999" i="1"/>
  <c r="AO999" i="1"/>
  <c r="AN998" i="1"/>
  <c r="AP1000" i="1" l="1"/>
  <c r="AO1000" i="1"/>
  <c r="AL1002" i="1"/>
  <c r="AM1001" i="1"/>
  <c r="AO1001" i="1" l="1"/>
  <c r="AP1001" i="1"/>
  <c r="AL1003" i="1"/>
  <c r="AM1002" i="1"/>
  <c r="AN1001" i="1" s="1"/>
  <c r="AN1000" i="1"/>
  <c r="AO1002" i="1" l="1"/>
  <c r="AP1002" i="1"/>
  <c r="AL1004" i="1"/>
  <c r="AM1003" i="1"/>
  <c r="AN1002" i="1" s="1"/>
  <c r="AP1003" i="1" l="1"/>
  <c r="AO1003" i="1"/>
  <c r="AL1005" i="1"/>
  <c r="AM1004" i="1"/>
  <c r="AL1006" i="1" l="1"/>
  <c r="AM1005" i="1"/>
  <c r="AN1004" i="1" s="1"/>
  <c r="AO1004" i="1"/>
  <c r="AP1004" i="1"/>
  <c r="AN1003" i="1"/>
  <c r="AO1005" i="1" l="1"/>
  <c r="AP1005" i="1"/>
  <c r="AL1007" i="1"/>
  <c r="AM1006" i="1"/>
  <c r="AL1008" i="1" l="1"/>
  <c r="AM1007" i="1"/>
  <c r="AN1006" i="1" s="1"/>
  <c r="AP1006" i="1"/>
  <c r="AO1006" i="1"/>
  <c r="AN1005" i="1"/>
  <c r="AP1007" i="1" l="1"/>
  <c r="AO1007" i="1"/>
  <c r="AL1009" i="1"/>
  <c r="AM1008" i="1"/>
  <c r="AL1010" i="1" l="1"/>
  <c r="AM1009" i="1"/>
  <c r="AN1008" i="1" s="1"/>
  <c r="AO1008" i="1"/>
  <c r="AP1008" i="1"/>
  <c r="AN1007" i="1"/>
  <c r="AO1009" i="1" l="1"/>
  <c r="AP1009" i="1"/>
  <c r="AL1011" i="1"/>
  <c r="AM1010" i="1"/>
  <c r="AL1012" i="1" l="1"/>
  <c r="AM1011" i="1"/>
  <c r="AO1010" i="1"/>
  <c r="AP1010" i="1"/>
  <c r="AN1009" i="1"/>
  <c r="AO1011" i="1" l="1"/>
  <c r="AP1011" i="1"/>
  <c r="AN1010" i="1"/>
  <c r="AL1013" i="1"/>
  <c r="AM1012" i="1"/>
  <c r="AO1012" i="1" l="1"/>
  <c r="AP1012" i="1"/>
  <c r="AL1014" i="1"/>
  <c r="AM1013" i="1"/>
  <c r="AN1012" i="1" s="1"/>
  <c r="AN1011" i="1"/>
  <c r="AP1013" i="1" l="1"/>
  <c r="AO1013" i="1"/>
  <c r="AL1015" i="1"/>
  <c r="AM1014" i="1"/>
  <c r="AL1016" i="1" l="1"/>
  <c r="AM1015" i="1"/>
  <c r="AN1014" i="1" s="1"/>
  <c r="AO1014" i="1"/>
  <c r="AP1014" i="1"/>
  <c r="AN1013" i="1"/>
  <c r="AP1015" i="1" l="1"/>
  <c r="AO1015" i="1"/>
  <c r="AL1017" i="1"/>
  <c r="AM1016" i="1"/>
  <c r="AN1015" i="1" s="1"/>
  <c r="AL1018" i="1" l="1"/>
  <c r="AM1017" i="1"/>
  <c r="AO1016" i="1"/>
  <c r="AP1016" i="1"/>
  <c r="AO1017" i="1" l="1"/>
  <c r="AP1017" i="1"/>
  <c r="AN1016" i="1"/>
  <c r="AL1019" i="1"/>
  <c r="AM1018" i="1"/>
  <c r="AO1018" i="1" l="1"/>
  <c r="AP1018" i="1"/>
  <c r="AL1020" i="1"/>
  <c r="AM1019" i="1"/>
  <c r="AN1018" i="1" s="1"/>
  <c r="AN1017" i="1"/>
  <c r="AL1021" i="1" l="1"/>
  <c r="AM1020" i="1"/>
  <c r="AN1019" i="1" s="1"/>
  <c r="AP1019" i="1"/>
  <c r="AO1019" i="1"/>
  <c r="AP1020" i="1" l="1"/>
  <c r="AO1020" i="1"/>
  <c r="AL1022" i="1"/>
  <c r="AM1021" i="1"/>
  <c r="AP1021" i="1" l="1"/>
  <c r="AO1021" i="1"/>
  <c r="AN1020" i="1"/>
  <c r="AL1023" i="1"/>
  <c r="AM1022" i="1"/>
  <c r="AL1024" i="1" l="1"/>
  <c r="AM1023" i="1"/>
  <c r="AN1022" i="1" s="1"/>
  <c r="AO1022" i="1"/>
  <c r="AP1022" i="1"/>
  <c r="AN1021" i="1"/>
  <c r="AO1023" i="1" l="1"/>
  <c r="AP1023" i="1"/>
  <c r="AL1025" i="1"/>
  <c r="AM1024" i="1"/>
  <c r="AL1026" i="1" l="1"/>
  <c r="AM1025" i="1"/>
  <c r="AN1024" i="1" s="1"/>
  <c r="AO1024" i="1"/>
  <c r="AP1024" i="1"/>
  <c r="AN1023" i="1"/>
  <c r="AO1025" i="1" l="1"/>
  <c r="AP1025" i="1"/>
  <c r="AL1027" i="1"/>
  <c r="AM1026" i="1"/>
  <c r="AL1028" i="1" l="1"/>
  <c r="AM1027" i="1"/>
  <c r="AN1026" i="1" s="1"/>
  <c r="AP1026" i="1"/>
  <c r="AO1026" i="1"/>
  <c r="AN1025" i="1"/>
  <c r="AP1027" i="1" l="1"/>
  <c r="AO1027" i="1"/>
  <c r="AL1029" i="1"/>
  <c r="AM1028" i="1"/>
  <c r="AL1030" i="1" l="1"/>
  <c r="AM1029" i="1"/>
  <c r="AN1028" i="1" s="1"/>
  <c r="AP1028" i="1"/>
  <c r="AO1028" i="1"/>
  <c r="AN1027" i="1"/>
  <c r="AO1029" i="1" l="1"/>
  <c r="AP1029" i="1"/>
  <c r="AL1031" i="1"/>
  <c r="AM1030" i="1"/>
  <c r="AN1029" i="1" s="1"/>
  <c r="AP1030" i="1" l="1"/>
  <c r="AO1030" i="1"/>
  <c r="AL1032" i="1"/>
  <c r="AM1031" i="1"/>
  <c r="AL1033" i="1" l="1"/>
  <c r="AM1032" i="1"/>
  <c r="AN1031" i="1" s="1"/>
  <c r="AP1031" i="1"/>
  <c r="AO1031" i="1"/>
  <c r="AN1030" i="1"/>
  <c r="AO1032" i="1" l="1"/>
  <c r="AP1032" i="1"/>
  <c r="AL1034" i="1"/>
  <c r="AM1033" i="1"/>
  <c r="AP1033" i="1" l="1"/>
  <c r="AO1033" i="1"/>
  <c r="AL1035" i="1"/>
  <c r="AM1034" i="1"/>
  <c r="AN1032" i="1"/>
  <c r="AL1036" i="1" l="1"/>
  <c r="AM1035" i="1"/>
  <c r="AN1034" i="1" s="1"/>
  <c r="AP1034" i="1"/>
  <c r="AO1034" i="1"/>
  <c r="AN1033" i="1"/>
  <c r="AO1035" i="1" l="1"/>
  <c r="AP1035" i="1"/>
  <c r="AL1037" i="1"/>
  <c r="AM1036" i="1"/>
  <c r="AN1035" i="1" s="1"/>
  <c r="AP1036" i="1" l="1"/>
  <c r="AO1036" i="1"/>
  <c r="AL1038" i="1"/>
  <c r="AM1037" i="1"/>
  <c r="AN1036" i="1" s="1"/>
  <c r="AO1037" i="1" l="1"/>
  <c r="AP1037" i="1"/>
  <c r="AL1039" i="1"/>
  <c r="AM1038" i="1"/>
  <c r="AL1040" i="1" l="1"/>
  <c r="AM1039" i="1"/>
  <c r="AN1038" i="1" s="1"/>
  <c r="AO1038" i="1"/>
  <c r="AP1038" i="1"/>
  <c r="AN1037" i="1"/>
  <c r="AO1039" i="1" l="1"/>
  <c r="AP1039" i="1"/>
  <c r="AL1041" i="1"/>
  <c r="AM1040" i="1"/>
  <c r="AP1040" i="1" l="1"/>
  <c r="AO1040" i="1"/>
  <c r="AL1042" i="1"/>
  <c r="AM1041" i="1"/>
  <c r="AN1040" i="1" s="1"/>
  <c r="AN1039" i="1"/>
  <c r="AO1041" i="1" l="1"/>
  <c r="AP1041" i="1"/>
  <c r="AL1043" i="1"/>
  <c r="AM1042" i="1"/>
  <c r="AN1041" i="1" s="1"/>
  <c r="AO1042" i="1" l="1"/>
  <c r="AP1042" i="1"/>
  <c r="AL1044" i="1"/>
  <c r="AM1043" i="1"/>
  <c r="AN1042" i="1" s="1"/>
  <c r="AO1043" i="1" l="1"/>
  <c r="AP1043" i="1"/>
  <c r="AL1045" i="1"/>
  <c r="AM1044" i="1"/>
  <c r="AN1043" i="1" s="1"/>
  <c r="AP1044" i="1" l="1"/>
  <c r="AO1044" i="1"/>
  <c r="AL1046" i="1"/>
  <c r="AM1045" i="1"/>
  <c r="AO1045" i="1" l="1"/>
  <c r="AP1045" i="1"/>
  <c r="AL1047" i="1"/>
  <c r="AM1046" i="1"/>
  <c r="AN1045" i="1" s="1"/>
  <c r="AN1044" i="1"/>
  <c r="AL1048" i="1" l="1"/>
  <c r="AM1047" i="1"/>
  <c r="AN1046" i="1" s="1"/>
  <c r="AO1046" i="1"/>
  <c r="AP1046" i="1"/>
  <c r="AP1047" i="1" l="1"/>
  <c r="AO1047" i="1"/>
  <c r="AL1049" i="1"/>
  <c r="AM1048" i="1"/>
  <c r="AL1050" i="1" l="1"/>
  <c r="AM1049" i="1"/>
  <c r="AN1048" i="1" s="1"/>
  <c r="AO1048" i="1"/>
  <c r="AP1048" i="1"/>
  <c r="AN1047" i="1"/>
  <c r="AO1049" i="1" l="1"/>
  <c r="AP1049" i="1"/>
  <c r="AL1051" i="1"/>
  <c r="AM1050" i="1"/>
  <c r="AL1052" i="1" l="1"/>
  <c r="AM1051" i="1"/>
  <c r="AO1050" i="1"/>
  <c r="AP1050" i="1"/>
  <c r="AN1049" i="1"/>
  <c r="AO1051" i="1" l="1"/>
  <c r="AP1051" i="1"/>
  <c r="AN1050" i="1"/>
  <c r="AL1053" i="1"/>
  <c r="AM1052" i="1"/>
  <c r="AN1051" i="1" s="1"/>
  <c r="AP1052" i="1" l="1"/>
  <c r="AO1052" i="1"/>
  <c r="AL1054" i="1"/>
  <c r="AM1053" i="1"/>
  <c r="AL1055" i="1" l="1"/>
  <c r="AM1054" i="1"/>
  <c r="AN1053" i="1" s="1"/>
  <c r="AP1053" i="1"/>
  <c r="AO1053" i="1"/>
  <c r="AN1052" i="1"/>
  <c r="AO1054" i="1" l="1"/>
  <c r="AP1054" i="1"/>
  <c r="AL1056" i="1"/>
  <c r="AM1055" i="1"/>
  <c r="AO1055" i="1" l="1"/>
  <c r="AP1055" i="1"/>
  <c r="AL1057" i="1"/>
  <c r="AM1056" i="1"/>
  <c r="AN1054" i="1"/>
  <c r="AP1056" i="1" l="1"/>
  <c r="AO1056" i="1"/>
  <c r="AN1055" i="1"/>
  <c r="AL1058" i="1"/>
  <c r="AM1057" i="1"/>
  <c r="AO1057" i="1" l="1"/>
  <c r="AP1057" i="1"/>
  <c r="AN1056" i="1"/>
  <c r="AL1059" i="1"/>
  <c r="AM1058" i="1"/>
  <c r="AO1058" i="1" l="1"/>
  <c r="AP1058" i="1"/>
  <c r="AL1060" i="1"/>
  <c r="AM1059" i="1"/>
  <c r="AN1058" i="1" s="1"/>
  <c r="AN1057" i="1"/>
  <c r="AO1059" i="1" l="1"/>
  <c r="AP1059" i="1"/>
  <c r="AL1061" i="1"/>
  <c r="AM1060" i="1"/>
  <c r="AL1062" i="1" l="1"/>
  <c r="AM1061" i="1"/>
  <c r="AN1060" i="1" s="1"/>
  <c r="AO1060" i="1"/>
  <c r="AP1060" i="1"/>
  <c r="AN1059" i="1"/>
  <c r="AO1061" i="1" l="1"/>
  <c r="AP1061" i="1"/>
  <c r="AL1063" i="1"/>
  <c r="AM1062" i="1"/>
  <c r="AO1062" i="1" l="1"/>
  <c r="AP1062" i="1"/>
  <c r="AL1064" i="1"/>
  <c r="AM1063" i="1"/>
  <c r="AN1061" i="1"/>
  <c r="AL1065" i="1" l="1"/>
  <c r="AM1064" i="1"/>
  <c r="AN1063" i="1" s="1"/>
  <c r="AP1063" i="1"/>
  <c r="AO1063" i="1"/>
  <c r="AN1062" i="1"/>
  <c r="AP1064" i="1" l="1"/>
  <c r="AO1064" i="1"/>
  <c r="AL1066" i="1"/>
  <c r="AM1065" i="1"/>
  <c r="AO1065" i="1" l="1"/>
  <c r="AP1065" i="1"/>
  <c r="AL1067" i="1"/>
  <c r="AM1066" i="1"/>
  <c r="AN1065" i="1" s="1"/>
  <c r="AN1064" i="1"/>
  <c r="AL1068" i="1" l="1"/>
  <c r="AM1067" i="1"/>
  <c r="AN1066" i="1" s="1"/>
  <c r="AO1066" i="1"/>
  <c r="AP1066" i="1"/>
  <c r="AO1067" i="1" l="1"/>
  <c r="AP1067" i="1"/>
  <c r="AL1069" i="1"/>
  <c r="AM1068" i="1"/>
  <c r="AP1068" i="1" l="1"/>
  <c r="AO1068" i="1"/>
  <c r="AL1070" i="1"/>
  <c r="AM1069" i="1"/>
  <c r="AN1067" i="1"/>
  <c r="AO1069" i="1" l="1"/>
  <c r="AP1069" i="1"/>
  <c r="AN1068" i="1"/>
  <c r="AL1071" i="1"/>
  <c r="AM1070" i="1"/>
  <c r="AO1070" i="1" l="1"/>
  <c r="AP1070" i="1"/>
  <c r="AN1069" i="1"/>
  <c r="AL1072" i="1"/>
  <c r="AM1071" i="1"/>
  <c r="AL1073" i="1" l="1"/>
  <c r="AM1072" i="1"/>
  <c r="AN1071" i="1" s="1"/>
  <c r="AP1071" i="1"/>
  <c r="AO1071" i="1"/>
  <c r="AN1070" i="1"/>
  <c r="AP1072" i="1" l="1"/>
  <c r="AO1072" i="1"/>
  <c r="AL1074" i="1"/>
  <c r="AM1073" i="1"/>
  <c r="AP1073" i="1" l="1"/>
  <c r="AO1073" i="1"/>
  <c r="AL1075" i="1"/>
  <c r="AM1074" i="1"/>
  <c r="AN1073" i="1" s="1"/>
  <c r="AN1072" i="1"/>
  <c r="AP1074" i="1" l="1"/>
  <c r="AO1074" i="1"/>
  <c r="AL1076" i="1"/>
  <c r="AM1075" i="1"/>
  <c r="AN1074" i="1" s="1"/>
  <c r="AL1077" i="1" l="1"/>
  <c r="AM1076" i="1"/>
  <c r="AN1075" i="1" s="1"/>
  <c r="AO1075" i="1"/>
  <c r="AP1075" i="1"/>
  <c r="AO1076" i="1" l="1"/>
  <c r="AP1076" i="1"/>
  <c r="AL1078" i="1"/>
  <c r="AM1077" i="1"/>
  <c r="AL1079" i="1" l="1"/>
  <c r="AM1078" i="1"/>
  <c r="AN1077" i="1" s="1"/>
  <c r="AO1077" i="1"/>
  <c r="AP1077" i="1"/>
  <c r="AN1076" i="1"/>
  <c r="AP1078" i="1" l="1"/>
  <c r="AO1078" i="1"/>
  <c r="AL1080" i="1"/>
  <c r="AM1079" i="1"/>
  <c r="AN1078" i="1" s="1"/>
  <c r="AL1081" i="1" l="1"/>
  <c r="AM1080" i="1"/>
  <c r="AN1079" i="1" s="1"/>
  <c r="AP1079" i="1"/>
  <c r="AO1079" i="1"/>
  <c r="AO1080" i="1" l="1"/>
  <c r="AP1080" i="1"/>
  <c r="AL1082" i="1"/>
  <c r="AM1081" i="1"/>
  <c r="AP1081" i="1" l="1"/>
  <c r="AO1081" i="1"/>
  <c r="AN1080" i="1"/>
  <c r="AL1083" i="1"/>
  <c r="AM1082" i="1"/>
  <c r="AO1082" i="1" l="1"/>
  <c r="AP1082" i="1"/>
  <c r="AL1084" i="1"/>
  <c r="AM1083" i="1"/>
  <c r="AN1082" i="1" s="1"/>
  <c r="AN1081" i="1"/>
  <c r="AO1083" i="1" l="1"/>
  <c r="AP1083" i="1"/>
  <c r="AL1085" i="1"/>
  <c r="AM1084" i="1"/>
  <c r="AN1083" i="1" s="1"/>
  <c r="AP1084" i="1" l="1"/>
  <c r="AO1084" i="1"/>
  <c r="AL1086" i="1"/>
  <c r="AM1085" i="1"/>
  <c r="AN1084" i="1" s="1"/>
  <c r="AP1085" i="1" l="1"/>
  <c r="AO1085" i="1"/>
  <c r="AL1087" i="1"/>
  <c r="AM1086" i="1"/>
  <c r="AO1086" i="1" l="1"/>
  <c r="AP1086" i="1"/>
  <c r="AL1088" i="1"/>
  <c r="AM1087" i="1"/>
  <c r="AN1086" i="1" s="1"/>
  <c r="AN1085" i="1"/>
  <c r="AO1087" i="1" l="1"/>
  <c r="AP1087" i="1"/>
  <c r="AL1089" i="1"/>
  <c r="AM1088" i="1"/>
  <c r="AL1090" i="1" l="1"/>
  <c r="AM1089" i="1"/>
  <c r="AN1088" i="1" s="1"/>
  <c r="AP1088" i="1"/>
  <c r="AO1088" i="1"/>
  <c r="AN1087" i="1"/>
  <c r="AP1089" i="1" l="1"/>
  <c r="AO1089" i="1"/>
  <c r="AL1091" i="1"/>
  <c r="AM1090" i="1"/>
  <c r="AO1090" i="1" l="1"/>
  <c r="AP1090" i="1"/>
  <c r="AL1092" i="1"/>
  <c r="AM1091" i="1"/>
  <c r="AN1089" i="1"/>
  <c r="AL1093" i="1" l="1"/>
  <c r="AM1092" i="1"/>
  <c r="AN1091" i="1" s="1"/>
  <c r="AO1091" i="1"/>
  <c r="AP1091" i="1"/>
  <c r="AN1090" i="1"/>
  <c r="AP1092" i="1" l="1"/>
  <c r="AO1092" i="1"/>
  <c r="AL1094" i="1"/>
  <c r="AM1093" i="1"/>
  <c r="AP1093" i="1" l="1"/>
  <c r="AO1093" i="1"/>
  <c r="AL1095" i="1"/>
  <c r="AM1094" i="1"/>
  <c r="AN1092" i="1"/>
  <c r="AO1094" i="1" l="1"/>
  <c r="AP1094" i="1"/>
  <c r="AL1096" i="1"/>
  <c r="AM1095" i="1"/>
  <c r="AN1094" i="1" s="1"/>
  <c r="AN1093" i="1"/>
  <c r="AO1095" i="1" l="1"/>
  <c r="AP1095" i="1"/>
  <c r="AL1097" i="1"/>
  <c r="AM1096" i="1"/>
  <c r="AL1098" i="1" l="1"/>
  <c r="AM1097" i="1"/>
  <c r="AN1096" i="1" s="1"/>
  <c r="AP1096" i="1"/>
  <c r="AO1096" i="1"/>
  <c r="AN1095" i="1"/>
  <c r="AO1097" i="1" l="1"/>
  <c r="AP1097" i="1"/>
  <c r="AL1099" i="1"/>
  <c r="AM1098" i="1"/>
  <c r="AN1097" i="1" s="1"/>
  <c r="AO1098" i="1" l="1"/>
  <c r="AP1098" i="1"/>
  <c r="AL1100" i="1"/>
  <c r="AM1099" i="1"/>
  <c r="AP1099" i="1" l="1"/>
  <c r="AO1099" i="1"/>
  <c r="AL1101" i="1"/>
  <c r="AM1100" i="1"/>
  <c r="AN1099" i="1" s="1"/>
  <c r="AN1098" i="1"/>
  <c r="AP1100" i="1" l="1"/>
  <c r="AO1100" i="1"/>
  <c r="AL1102" i="1"/>
  <c r="AM1101" i="1"/>
  <c r="AO1101" i="1" l="1"/>
  <c r="AP1101" i="1"/>
  <c r="AN1100" i="1"/>
  <c r="AL1103" i="1"/>
  <c r="AM1102" i="1"/>
  <c r="AN1101" i="1" s="1"/>
  <c r="AL1104" i="1" l="1"/>
  <c r="AM1103" i="1"/>
  <c r="AN1102" i="1" s="1"/>
  <c r="AO1102" i="1"/>
  <c r="AP1102" i="1"/>
  <c r="AP1103" i="1" l="1"/>
  <c r="AO1103" i="1"/>
  <c r="AL1105" i="1"/>
  <c r="AM1104" i="1"/>
  <c r="AN1103" i="1" s="1"/>
  <c r="AP1104" i="1" l="1"/>
  <c r="AO1104" i="1"/>
  <c r="AL1106" i="1"/>
  <c r="AM1105" i="1"/>
  <c r="AL1107" i="1" l="1"/>
  <c r="AM1106" i="1"/>
  <c r="AP1105" i="1"/>
  <c r="AO1105" i="1"/>
  <c r="AN1104" i="1"/>
  <c r="AO1106" i="1" l="1"/>
  <c r="AP1106" i="1"/>
  <c r="AN1105" i="1"/>
  <c r="AL1108" i="1"/>
  <c r="AM1107" i="1"/>
  <c r="AN1106" i="1" s="1"/>
  <c r="AO1107" i="1" l="1"/>
  <c r="AP1107" i="1"/>
  <c r="AL1109" i="1"/>
  <c r="AM1108" i="1"/>
  <c r="AL1110" i="1" l="1"/>
  <c r="AM1109" i="1"/>
  <c r="AN1108" i="1" s="1"/>
  <c r="AP1108" i="1"/>
  <c r="AO1108" i="1"/>
  <c r="AN1107" i="1"/>
  <c r="AP1109" i="1" l="1"/>
  <c r="AO1109" i="1"/>
  <c r="AL1111" i="1"/>
  <c r="AM1110" i="1"/>
  <c r="AN1109" i="1" s="1"/>
  <c r="AO1110" i="1" l="1"/>
  <c r="AP1110" i="1"/>
  <c r="AL1112" i="1"/>
  <c r="AM1111" i="1"/>
  <c r="AP1111" i="1" l="1"/>
  <c r="AO1111" i="1"/>
  <c r="AL1113" i="1"/>
  <c r="AM1112" i="1"/>
  <c r="AN1110" i="1"/>
  <c r="AO1112" i="1" l="1"/>
  <c r="AP1112" i="1"/>
  <c r="AL1114" i="1"/>
  <c r="AM1113" i="1"/>
  <c r="AN1112" i="1" s="1"/>
  <c r="AN1111" i="1"/>
  <c r="AP1113" i="1" l="1"/>
  <c r="AO1113" i="1"/>
  <c r="AL1115" i="1"/>
  <c r="AM1114" i="1"/>
  <c r="AL1116" i="1" l="1"/>
  <c r="AM1115" i="1"/>
  <c r="AN1114" i="1" s="1"/>
  <c r="AO1114" i="1"/>
  <c r="AP1114" i="1"/>
  <c r="AN1113" i="1"/>
  <c r="AP1115" i="1" l="1"/>
  <c r="AO1115" i="1"/>
  <c r="AL1117" i="1"/>
  <c r="AM1116" i="1"/>
  <c r="AL1118" i="1" l="1"/>
  <c r="AM1117" i="1"/>
  <c r="AN1116" i="1" s="1"/>
  <c r="AO1116" i="1"/>
  <c r="AP1116" i="1"/>
  <c r="AN1115" i="1"/>
  <c r="AP1117" i="1" l="1"/>
  <c r="AO1117" i="1"/>
  <c r="AL1119" i="1"/>
  <c r="AM1118" i="1"/>
  <c r="AN1117" i="1" s="1"/>
  <c r="AL1120" i="1" l="1"/>
  <c r="AM1119" i="1"/>
  <c r="AN1118" i="1" s="1"/>
  <c r="AO1118" i="1"/>
  <c r="AP1118" i="1"/>
  <c r="AO1119" i="1" l="1"/>
  <c r="AP1119" i="1"/>
  <c r="AL1121" i="1"/>
  <c r="AM1120" i="1"/>
  <c r="AP1120" i="1" l="1"/>
  <c r="AO1120" i="1"/>
  <c r="AL1122" i="1"/>
  <c r="AM1121" i="1"/>
  <c r="AN1119" i="1"/>
  <c r="AL1123" i="1" l="1"/>
  <c r="AM1122" i="1"/>
  <c r="AN1121" i="1" s="1"/>
  <c r="AO1121" i="1"/>
  <c r="AP1121" i="1"/>
  <c r="AN1120" i="1"/>
  <c r="AO1122" i="1" l="1"/>
  <c r="AP1122" i="1"/>
  <c r="AL1124" i="1"/>
  <c r="AM1123" i="1"/>
  <c r="AP1123" i="1" l="1"/>
  <c r="AO1123" i="1"/>
  <c r="AL1125" i="1"/>
  <c r="AM1124" i="1"/>
  <c r="AN1123" i="1" s="1"/>
  <c r="AN1122" i="1"/>
  <c r="AL1126" i="1" l="1"/>
  <c r="AM1125" i="1"/>
  <c r="AP1124" i="1"/>
  <c r="AO1124" i="1"/>
  <c r="AO1125" i="1" l="1"/>
  <c r="AP1125" i="1"/>
  <c r="AN1124" i="1"/>
  <c r="AL1127" i="1"/>
  <c r="AM1126" i="1"/>
  <c r="AO1126" i="1" l="1"/>
  <c r="AP1126" i="1"/>
  <c r="AL1128" i="1"/>
  <c r="AM1127" i="1"/>
  <c r="AN1125" i="1"/>
  <c r="AO1127" i="1" l="1"/>
  <c r="AP1127" i="1"/>
  <c r="AL1129" i="1"/>
  <c r="AM1128" i="1"/>
  <c r="AN1126" i="1"/>
  <c r="AO1128" i="1" l="1"/>
  <c r="AP1128" i="1"/>
  <c r="AL1130" i="1"/>
  <c r="AM1129" i="1"/>
  <c r="AN1127" i="1"/>
  <c r="AP1129" i="1" l="1"/>
  <c r="AO1129" i="1"/>
  <c r="AL1131" i="1"/>
  <c r="AM1130" i="1"/>
  <c r="AN1128" i="1"/>
  <c r="AO1130" i="1" l="1"/>
  <c r="AP1130" i="1"/>
  <c r="AL1132" i="1"/>
  <c r="AM1131" i="1"/>
  <c r="AN1129" i="1"/>
  <c r="AO1131" i="1" l="1"/>
  <c r="AP1131" i="1"/>
  <c r="AL1133" i="1"/>
  <c r="AM1132" i="1"/>
  <c r="AN1130" i="1"/>
  <c r="AP1132" i="1" l="1"/>
  <c r="AO1132" i="1"/>
  <c r="AL1134" i="1"/>
  <c r="AM1133" i="1"/>
  <c r="AN1131" i="1"/>
  <c r="AO1133" i="1" l="1"/>
  <c r="AP1133" i="1"/>
  <c r="AL1135" i="1"/>
  <c r="AM1134" i="1"/>
  <c r="AN1132" i="1"/>
  <c r="AP1134" i="1" l="1"/>
  <c r="AO1134" i="1"/>
  <c r="AL1136" i="1"/>
  <c r="AM1135" i="1"/>
  <c r="AN1133" i="1"/>
  <c r="AP1135" i="1" l="1"/>
  <c r="AO1135" i="1"/>
  <c r="AL1137" i="1"/>
  <c r="AM1136" i="1"/>
  <c r="AN1134" i="1"/>
  <c r="AL1138" i="1" l="1"/>
  <c r="AM1137" i="1"/>
  <c r="AN1136" i="1" s="1"/>
  <c r="AO1136" i="1"/>
  <c r="AP1136" i="1"/>
  <c r="AN1135" i="1"/>
  <c r="AO1137" i="1" l="1"/>
  <c r="AP1137" i="1"/>
  <c r="AL1139" i="1"/>
  <c r="AM1138" i="1"/>
  <c r="AO1138" i="1" l="1"/>
  <c r="AP1138" i="1"/>
  <c r="AL1140" i="1"/>
  <c r="AM1139" i="1"/>
  <c r="AN1137" i="1"/>
  <c r="AP1139" i="1" l="1"/>
  <c r="AO1139" i="1"/>
  <c r="AL1141" i="1"/>
  <c r="AM1140" i="1"/>
  <c r="AN1138" i="1"/>
  <c r="AP1140" i="1" l="1"/>
  <c r="AO1140" i="1"/>
  <c r="AL1142" i="1"/>
  <c r="AM1141" i="1"/>
  <c r="AN1139" i="1"/>
  <c r="AO1141" i="1" l="1"/>
  <c r="AP1141" i="1"/>
  <c r="AL1143" i="1"/>
  <c r="AM1142" i="1"/>
  <c r="AN1140" i="1"/>
  <c r="AO1142" i="1" l="1"/>
  <c r="AP1142" i="1"/>
  <c r="AL1144" i="1"/>
  <c r="AM1143" i="1"/>
  <c r="AN1141" i="1"/>
  <c r="AL1145" i="1" l="1"/>
  <c r="AM1144" i="1"/>
  <c r="AO1143" i="1"/>
  <c r="AP1143" i="1"/>
  <c r="AN1143" i="1"/>
  <c r="AN1142" i="1"/>
  <c r="AO1144" i="1" l="1"/>
  <c r="AP1144" i="1"/>
  <c r="AL1146" i="1"/>
  <c r="AM1145" i="1"/>
  <c r="AP1145" i="1" l="1"/>
  <c r="AO1145" i="1"/>
  <c r="AL1147" i="1"/>
  <c r="AM1146" i="1"/>
  <c r="AN1144" i="1"/>
  <c r="AP1146" i="1" l="1"/>
  <c r="AO1146" i="1"/>
  <c r="AL1148" i="1"/>
  <c r="AM1147" i="1"/>
  <c r="AN1145" i="1"/>
  <c r="AO1147" i="1" l="1"/>
  <c r="AP1147" i="1"/>
  <c r="AL1149" i="1"/>
  <c r="AM1148" i="1"/>
  <c r="AN1146" i="1"/>
  <c r="AO1148" i="1" l="1"/>
  <c r="AP1148" i="1"/>
  <c r="AL1150" i="1"/>
  <c r="AM1149" i="1"/>
  <c r="AN1148" i="1" s="1"/>
  <c r="AN1147" i="1"/>
  <c r="AP1149" i="1" l="1"/>
  <c r="AO1149" i="1"/>
  <c r="AL1151" i="1"/>
  <c r="AM1150" i="1"/>
  <c r="AO1150" i="1" l="1"/>
  <c r="AP1150" i="1"/>
  <c r="AL1152" i="1"/>
  <c r="AM1151" i="1"/>
  <c r="AN1149" i="1"/>
  <c r="AO1151" i="1" l="1"/>
  <c r="AP1151" i="1"/>
  <c r="AL1153" i="1"/>
  <c r="AM1152" i="1"/>
  <c r="AN1150" i="1"/>
  <c r="AL1154" i="1" l="1"/>
  <c r="AM1153" i="1"/>
  <c r="AN1152" i="1" s="1"/>
  <c r="AO1152" i="1"/>
  <c r="AP1152" i="1"/>
  <c r="AN1151" i="1"/>
  <c r="AP1153" i="1" l="1"/>
  <c r="AO1153" i="1"/>
  <c r="AL1155" i="1"/>
  <c r="AM1154" i="1"/>
  <c r="AO1154" i="1" l="1"/>
  <c r="AP1154" i="1"/>
  <c r="AL1156" i="1"/>
  <c r="AM1155" i="1"/>
  <c r="AN1153" i="1"/>
  <c r="AP1155" i="1" l="1"/>
  <c r="AO1155" i="1"/>
  <c r="AL1157" i="1"/>
  <c r="AM1156" i="1"/>
  <c r="AN1154" i="1"/>
  <c r="AO1156" i="1" l="1"/>
  <c r="AP1156" i="1"/>
  <c r="AL1158" i="1"/>
  <c r="AM1157" i="1"/>
  <c r="AN1155" i="1"/>
  <c r="AO1157" i="1" l="1"/>
  <c r="AP1157" i="1"/>
  <c r="AL1159" i="1"/>
  <c r="AM1158" i="1"/>
  <c r="AN1156" i="1"/>
  <c r="AO1158" i="1" l="1"/>
  <c r="AP1158" i="1"/>
  <c r="AL1160" i="1"/>
  <c r="AM1159" i="1"/>
  <c r="AN1157" i="1"/>
  <c r="AP1159" i="1" l="1"/>
  <c r="AO1159" i="1"/>
  <c r="AL1161" i="1"/>
  <c r="AM1160" i="1"/>
  <c r="AN1158" i="1"/>
  <c r="AO1160" i="1" l="1"/>
  <c r="AP1160" i="1"/>
  <c r="AL1162" i="1"/>
  <c r="AM1161" i="1"/>
  <c r="AN1159" i="1"/>
  <c r="AP1161" i="1" l="1"/>
  <c r="AO1161" i="1"/>
  <c r="AL1163" i="1"/>
  <c r="AM1162" i="1"/>
  <c r="AN1160" i="1"/>
  <c r="AP1162" i="1" l="1"/>
  <c r="AO1162" i="1"/>
  <c r="AL1164" i="1"/>
  <c r="AM1163" i="1"/>
  <c r="AN1161" i="1"/>
  <c r="AP1163" i="1" l="1"/>
  <c r="AO1163" i="1"/>
  <c r="AL1165" i="1"/>
  <c r="AM1164" i="1"/>
  <c r="AN1162" i="1"/>
  <c r="AO1164" i="1" l="1"/>
  <c r="AP1164" i="1"/>
  <c r="AL1166" i="1"/>
  <c r="AM1165" i="1"/>
  <c r="AN1163" i="1"/>
  <c r="AO1165" i="1" l="1"/>
  <c r="AP1165" i="1"/>
  <c r="AL1167" i="1"/>
  <c r="AM1166" i="1"/>
  <c r="AN1164" i="1"/>
  <c r="AO1166" i="1" l="1"/>
  <c r="AP1166" i="1"/>
  <c r="AL1168" i="1"/>
  <c r="AM1167" i="1"/>
  <c r="AN1165" i="1"/>
  <c r="AP1167" i="1" l="1"/>
  <c r="AO1167" i="1"/>
  <c r="AL1169" i="1"/>
  <c r="AM1168" i="1"/>
  <c r="AN1166" i="1"/>
  <c r="AP1168" i="1" l="1"/>
  <c r="AO1168" i="1"/>
  <c r="AL1170" i="1"/>
  <c r="AM1169" i="1"/>
  <c r="AN1167" i="1"/>
  <c r="AP1169" i="1" l="1"/>
  <c r="AO1169" i="1"/>
  <c r="AL1171" i="1"/>
  <c r="AM1170" i="1"/>
  <c r="AN1168" i="1"/>
  <c r="AP1170" i="1" l="1"/>
  <c r="AO1170" i="1"/>
  <c r="AL1172" i="1"/>
  <c r="AM1171" i="1"/>
  <c r="AN1169" i="1"/>
  <c r="AL1173" i="1" l="1"/>
  <c r="AM1172" i="1"/>
  <c r="AN1171" i="1" s="1"/>
  <c r="AO1171" i="1"/>
  <c r="AP1171" i="1"/>
  <c r="AN1170" i="1"/>
  <c r="AO1172" i="1" l="1"/>
  <c r="AP1172" i="1"/>
  <c r="AL1174" i="1"/>
  <c r="AM1173" i="1"/>
  <c r="AP1173" i="1" l="1"/>
  <c r="AO1173" i="1"/>
  <c r="AL1175" i="1"/>
  <c r="AM1174" i="1"/>
  <c r="AN1172" i="1"/>
  <c r="AP1174" i="1" l="1"/>
  <c r="AO1174" i="1"/>
  <c r="AL1176" i="1"/>
  <c r="AM1175" i="1"/>
  <c r="AN1173" i="1"/>
  <c r="AO1175" i="1" l="1"/>
  <c r="AP1175" i="1"/>
  <c r="AL1177" i="1"/>
  <c r="AM1176" i="1"/>
  <c r="AN1174" i="1"/>
  <c r="AP1176" i="1" l="1"/>
  <c r="AO1176" i="1"/>
  <c r="AL1178" i="1"/>
  <c r="AM1177" i="1"/>
  <c r="AN1175" i="1"/>
  <c r="AO1177" i="1" l="1"/>
  <c r="AP1177" i="1"/>
  <c r="AL1179" i="1"/>
  <c r="AM1178" i="1"/>
  <c r="AN1176" i="1"/>
  <c r="AO1178" i="1" l="1"/>
  <c r="AP1178" i="1"/>
  <c r="AL1180" i="1"/>
  <c r="AM1179" i="1"/>
  <c r="AN1177" i="1"/>
  <c r="AP1179" i="1" l="1"/>
  <c r="AO1179" i="1"/>
  <c r="AL1181" i="1"/>
  <c r="AM1180" i="1"/>
  <c r="AN1178" i="1"/>
  <c r="AP1180" i="1" l="1"/>
  <c r="AO1180" i="1"/>
  <c r="AL1182" i="1"/>
  <c r="AM1181" i="1"/>
  <c r="AN1179" i="1"/>
  <c r="AP1181" i="1" l="1"/>
  <c r="AO1181" i="1"/>
  <c r="AL1183" i="1"/>
  <c r="AM1182" i="1"/>
  <c r="AN1180" i="1"/>
  <c r="AO1182" i="1" l="1"/>
  <c r="AP1182" i="1"/>
  <c r="AL1184" i="1"/>
  <c r="AM1183" i="1"/>
  <c r="AN1181" i="1"/>
  <c r="AP1183" i="1" l="1"/>
  <c r="AO1183" i="1"/>
  <c r="AL1185" i="1"/>
  <c r="AM1184" i="1"/>
  <c r="AN1182" i="1"/>
  <c r="AP1184" i="1" l="1"/>
  <c r="AO1184" i="1"/>
  <c r="AL1186" i="1"/>
  <c r="AM1185" i="1"/>
  <c r="AN1183" i="1"/>
  <c r="AP1185" i="1" l="1"/>
  <c r="AO1185" i="1"/>
  <c r="AL1187" i="1"/>
  <c r="AM1186" i="1"/>
  <c r="AN1184" i="1"/>
  <c r="AO1186" i="1" l="1"/>
  <c r="AP1186" i="1"/>
  <c r="AL1188" i="1"/>
  <c r="AM1187" i="1"/>
  <c r="AN1185" i="1"/>
  <c r="AP1187" i="1" l="1"/>
  <c r="AO1187" i="1"/>
  <c r="AL1189" i="1"/>
  <c r="AM1188" i="1"/>
  <c r="AN1186" i="1"/>
  <c r="AO1188" i="1" l="1"/>
  <c r="AP1188" i="1"/>
  <c r="AL1190" i="1"/>
  <c r="AM1189" i="1"/>
  <c r="AN1187" i="1"/>
  <c r="AP1189" i="1" l="1"/>
  <c r="AO1189" i="1"/>
  <c r="AL1191" i="1"/>
  <c r="AM1190" i="1"/>
  <c r="AN1188" i="1"/>
  <c r="AO1190" i="1" l="1"/>
  <c r="AP1190" i="1"/>
  <c r="AL1192" i="1"/>
  <c r="AM1191" i="1"/>
  <c r="AN1189" i="1"/>
  <c r="AO1191" i="1" l="1"/>
  <c r="AP1191" i="1"/>
  <c r="AL1193" i="1"/>
  <c r="AM1192" i="1"/>
  <c r="AN1190" i="1"/>
  <c r="AP1192" i="1" l="1"/>
  <c r="AO1192" i="1"/>
  <c r="AL1194" i="1"/>
  <c r="AM1193" i="1"/>
  <c r="AN1191" i="1"/>
  <c r="AP1193" i="1" l="1"/>
  <c r="AO1193" i="1"/>
  <c r="AL1195" i="1"/>
  <c r="AM1194" i="1"/>
  <c r="AN1192" i="1"/>
  <c r="AO1194" i="1" l="1"/>
  <c r="AP1194" i="1"/>
  <c r="AL1196" i="1"/>
  <c r="AM1195" i="1"/>
  <c r="AN1193" i="1"/>
  <c r="AO1195" i="1" l="1"/>
  <c r="AP1195" i="1"/>
  <c r="AL1197" i="1"/>
  <c r="AM1196" i="1"/>
  <c r="AN1194" i="1"/>
  <c r="AO1196" i="1" l="1"/>
  <c r="AP1196" i="1"/>
  <c r="AL1198" i="1"/>
  <c r="AM1197" i="1"/>
  <c r="AN1195" i="1"/>
  <c r="AP1197" i="1" l="1"/>
  <c r="AO1197" i="1"/>
  <c r="AL1199" i="1"/>
  <c r="AM1198" i="1"/>
  <c r="AN1196" i="1"/>
  <c r="AP1198" i="1" l="1"/>
  <c r="AO1198" i="1"/>
  <c r="AL1200" i="1"/>
  <c r="AM1199" i="1"/>
  <c r="AN1197" i="1"/>
  <c r="AO1199" i="1" l="1"/>
  <c r="AP1199" i="1"/>
  <c r="AL1201" i="1"/>
  <c r="AM1200" i="1"/>
  <c r="AN1198" i="1"/>
  <c r="AP1200" i="1" l="1"/>
  <c r="AO1200" i="1"/>
  <c r="AL1202" i="1"/>
  <c r="AM1201" i="1"/>
  <c r="AN1199" i="1"/>
  <c r="AO1201" i="1" l="1"/>
  <c r="AP1201" i="1"/>
  <c r="AL1203" i="1"/>
  <c r="AM1202" i="1"/>
  <c r="AN1200" i="1"/>
  <c r="AO1202" i="1" l="1"/>
  <c r="AP1202" i="1"/>
  <c r="AL1204" i="1"/>
  <c r="AM1203" i="1"/>
  <c r="AN1201" i="1"/>
  <c r="AO1203" i="1" l="1"/>
  <c r="AP1203" i="1"/>
  <c r="AL1205" i="1"/>
  <c r="AM1204" i="1"/>
  <c r="AN1202" i="1"/>
  <c r="AP1204" i="1" l="1"/>
  <c r="AO1204" i="1"/>
  <c r="AL1206" i="1"/>
  <c r="AM1205" i="1"/>
  <c r="AN1203" i="1"/>
  <c r="AO1205" i="1" l="1"/>
  <c r="AP1205" i="1"/>
  <c r="AL1207" i="1"/>
  <c r="AM1206" i="1"/>
  <c r="AN1204" i="1"/>
  <c r="AL1208" i="1" l="1"/>
  <c r="AM1207" i="1"/>
  <c r="AN1206" i="1" s="1"/>
  <c r="AO1206" i="1"/>
  <c r="AP1206" i="1"/>
  <c r="AN1205" i="1"/>
  <c r="AO1207" i="1" l="1"/>
  <c r="AP1207" i="1"/>
  <c r="AL1209" i="1"/>
  <c r="AM1208" i="1"/>
  <c r="AO1208" i="1" l="1"/>
  <c r="AP1208" i="1"/>
  <c r="AL1210" i="1"/>
  <c r="AM1209" i="1"/>
  <c r="AN1207" i="1"/>
  <c r="AL1211" i="1" l="1"/>
  <c r="AM1210" i="1"/>
  <c r="AN1209" i="1" s="1"/>
  <c r="AP1209" i="1"/>
  <c r="AO1209" i="1"/>
  <c r="AN1208" i="1"/>
  <c r="AP1210" i="1" l="1"/>
  <c r="AO1210" i="1"/>
  <c r="AL1212" i="1"/>
  <c r="AM1211" i="1"/>
  <c r="AL1213" i="1" l="1"/>
  <c r="AM1212" i="1"/>
  <c r="AO1211" i="1"/>
  <c r="AP1211" i="1"/>
  <c r="AN1210" i="1"/>
  <c r="AO1212" i="1" l="1"/>
  <c r="AP1212" i="1"/>
  <c r="AN1211" i="1"/>
  <c r="AL1214" i="1"/>
  <c r="AM1213" i="1"/>
  <c r="AL1215" i="1" l="1"/>
  <c r="AM1214" i="1"/>
  <c r="AN1213" i="1" s="1"/>
  <c r="AO1213" i="1"/>
  <c r="AP1213" i="1"/>
  <c r="AN1212" i="1"/>
  <c r="AO1214" i="1" l="1"/>
  <c r="AP1214" i="1"/>
  <c r="AL1216" i="1"/>
  <c r="AM1215" i="1"/>
  <c r="AL1217" i="1" l="1"/>
  <c r="AM1216" i="1"/>
  <c r="AN1215" i="1" s="1"/>
  <c r="AP1215" i="1"/>
  <c r="AO1215" i="1"/>
  <c r="AN1214" i="1"/>
  <c r="AP1216" i="1" l="1"/>
  <c r="AO1216" i="1"/>
  <c r="AL1218" i="1"/>
  <c r="AM1217" i="1"/>
  <c r="AP1217" i="1" l="1"/>
  <c r="AO1217" i="1"/>
  <c r="AN1216" i="1"/>
  <c r="AL1219" i="1"/>
  <c r="AM1218" i="1"/>
  <c r="AO1218" i="1" l="1"/>
  <c r="AP1218" i="1"/>
  <c r="AL1220" i="1"/>
  <c r="AM1219" i="1"/>
  <c r="AN1217" i="1"/>
  <c r="AO1219" i="1" l="1"/>
  <c r="AP1219" i="1"/>
  <c r="AL1221" i="1"/>
  <c r="AM1220" i="1"/>
  <c r="AN1218" i="1"/>
  <c r="AP1220" i="1" l="1"/>
  <c r="AO1220" i="1"/>
  <c r="AL1222" i="1"/>
  <c r="AM1221" i="1"/>
  <c r="AN1219" i="1"/>
  <c r="AP1221" i="1" l="1"/>
  <c r="AO1221" i="1"/>
  <c r="AL1223" i="1"/>
  <c r="AM1222" i="1"/>
  <c r="AN1220" i="1"/>
  <c r="AL1224" i="1" l="1"/>
  <c r="AM1223" i="1"/>
  <c r="AN1222" i="1" s="1"/>
  <c r="AP1222" i="1"/>
  <c r="AO1222" i="1"/>
  <c r="AN1221" i="1"/>
  <c r="AO1223" i="1" l="1"/>
  <c r="AP1223" i="1"/>
  <c r="AL1225" i="1"/>
  <c r="AM1224" i="1"/>
  <c r="AO1224" i="1" l="1"/>
  <c r="AP1224" i="1"/>
  <c r="AL1226" i="1"/>
  <c r="AM1225" i="1"/>
  <c r="AN1223" i="1"/>
  <c r="AO1225" i="1" l="1"/>
  <c r="AP1225" i="1"/>
  <c r="AL1227" i="1"/>
  <c r="AM1226" i="1"/>
  <c r="AN1224" i="1"/>
  <c r="AO1226" i="1" l="1"/>
  <c r="AP1226" i="1"/>
  <c r="AL1228" i="1"/>
  <c r="AM1227" i="1"/>
  <c r="AN1225" i="1"/>
  <c r="AP1227" i="1" l="1"/>
  <c r="AO1227" i="1"/>
  <c r="AL1229" i="1"/>
  <c r="AM1228" i="1"/>
  <c r="AN1226" i="1"/>
  <c r="AP1228" i="1" l="1"/>
  <c r="AO1228" i="1"/>
  <c r="AL1230" i="1"/>
  <c r="AM1229" i="1"/>
  <c r="AN1227" i="1"/>
  <c r="AO1229" i="1" l="1"/>
  <c r="AP1229" i="1"/>
  <c r="AL1231" i="1"/>
  <c r="AM1230" i="1"/>
  <c r="AN1228" i="1"/>
  <c r="AP1230" i="1" l="1"/>
  <c r="AO1230" i="1"/>
  <c r="AL1232" i="1"/>
  <c r="AM1231" i="1"/>
  <c r="AN1229" i="1"/>
  <c r="AO1231" i="1" l="1"/>
  <c r="AP1231" i="1"/>
  <c r="AL1233" i="1"/>
  <c r="AM1232" i="1"/>
  <c r="AN1230" i="1"/>
  <c r="AO1232" i="1" l="1"/>
  <c r="AP1232" i="1"/>
  <c r="AL1234" i="1"/>
  <c r="AM1233" i="1"/>
  <c r="AN1231" i="1"/>
  <c r="AP1233" i="1" l="1"/>
  <c r="AO1233" i="1"/>
  <c r="AL1235" i="1"/>
  <c r="AM1234" i="1"/>
  <c r="AN1232" i="1"/>
  <c r="AP1234" i="1" l="1"/>
  <c r="AO1234" i="1"/>
  <c r="AL1236" i="1"/>
  <c r="AM1235" i="1"/>
  <c r="AN1233" i="1"/>
  <c r="AP1235" i="1" l="1"/>
  <c r="AO1235" i="1"/>
  <c r="AL1237" i="1"/>
  <c r="AM1236" i="1"/>
  <c r="AN1234" i="1"/>
  <c r="AP1236" i="1" l="1"/>
  <c r="AO1236" i="1"/>
  <c r="AL1238" i="1"/>
  <c r="AM1237" i="1"/>
  <c r="AN1235" i="1"/>
  <c r="AO1237" i="1" l="1"/>
  <c r="AP1237" i="1"/>
  <c r="AL1239" i="1"/>
  <c r="AM1238" i="1"/>
  <c r="AN1236" i="1"/>
  <c r="AO1238" i="1" l="1"/>
  <c r="AP1238" i="1"/>
  <c r="AL1240" i="1"/>
  <c r="AM1239" i="1"/>
  <c r="AN1237" i="1"/>
  <c r="AO1239" i="1" l="1"/>
  <c r="AP1239" i="1"/>
  <c r="AN1238" i="1"/>
  <c r="AL1241" i="1"/>
  <c r="AM1240" i="1"/>
  <c r="AO1240" i="1" l="1"/>
  <c r="AP1240" i="1"/>
  <c r="AL1242" i="1"/>
  <c r="AM1241" i="1"/>
  <c r="AN1239" i="1"/>
  <c r="AO1241" i="1" l="1"/>
  <c r="AP1241" i="1"/>
  <c r="AL1243" i="1"/>
  <c r="AM1242" i="1"/>
  <c r="AN1240" i="1"/>
  <c r="AP1242" i="1" l="1"/>
  <c r="AO1242" i="1"/>
  <c r="AL1244" i="1"/>
  <c r="AM1243" i="1"/>
  <c r="AN1241" i="1"/>
  <c r="AP1243" i="1" l="1"/>
  <c r="AO1243" i="1"/>
  <c r="AL1245" i="1"/>
  <c r="AM1244" i="1"/>
  <c r="AN1242" i="1"/>
  <c r="AO1244" i="1" l="1"/>
  <c r="AP1244" i="1"/>
  <c r="AL1246" i="1"/>
  <c r="AM1245" i="1"/>
  <c r="AN1243" i="1"/>
  <c r="AP1245" i="1" l="1"/>
  <c r="AO1245" i="1"/>
  <c r="AL1247" i="1"/>
  <c r="AM1246" i="1"/>
  <c r="AN1244" i="1"/>
  <c r="AP1246" i="1" l="1"/>
  <c r="AO1246" i="1"/>
  <c r="AL1248" i="1"/>
  <c r="AM1247" i="1"/>
  <c r="AN1245" i="1"/>
  <c r="AP1247" i="1" l="1"/>
  <c r="AO1247" i="1"/>
  <c r="AL1249" i="1"/>
  <c r="AM1248" i="1"/>
  <c r="AN1246" i="1"/>
  <c r="AO1248" i="1" l="1"/>
  <c r="AP1248" i="1"/>
  <c r="AL1250" i="1"/>
  <c r="AM1249" i="1"/>
  <c r="AN1247" i="1"/>
  <c r="AO1249" i="1" l="1"/>
  <c r="AP1249" i="1"/>
  <c r="AL1251" i="1"/>
  <c r="AM1250" i="1"/>
  <c r="AN1248" i="1"/>
  <c r="AL1252" i="1" l="1"/>
  <c r="AM1251" i="1"/>
  <c r="AN1250" i="1" s="1"/>
  <c r="AP1250" i="1"/>
  <c r="AO1250" i="1"/>
  <c r="AN1249" i="1"/>
  <c r="AP1251" i="1" l="1"/>
  <c r="AO1251" i="1"/>
  <c r="AL1253" i="1"/>
  <c r="AM1252" i="1"/>
  <c r="AP1252" i="1" l="1"/>
  <c r="AO1252" i="1"/>
  <c r="AL1254" i="1"/>
  <c r="AM1253" i="1"/>
  <c r="AN1251" i="1"/>
  <c r="AO1253" i="1" l="1"/>
  <c r="AP1253" i="1"/>
  <c r="AL1255" i="1"/>
  <c r="AM1254" i="1"/>
  <c r="AN1252" i="1"/>
  <c r="AO1254" i="1" l="1"/>
  <c r="AP1254" i="1"/>
  <c r="AL1256" i="1"/>
  <c r="AM1255" i="1"/>
  <c r="AN1253" i="1"/>
  <c r="AP1255" i="1" l="1"/>
  <c r="AO1255" i="1"/>
  <c r="AL1257" i="1"/>
  <c r="AM1256" i="1"/>
  <c r="AN1254" i="1"/>
  <c r="AP1256" i="1" l="1"/>
  <c r="AO1256" i="1"/>
  <c r="AL1258" i="1"/>
  <c r="AM1257" i="1"/>
  <c r="AN1255" i="1"/>
  <c r="AO1257" i="1" l="1"/>
  <c r="AP1257" i="1"/>
  <c r="AL1259" i="1"/>
  <c r="AM1258" i="1"/>
  <c r="AN1256" i="1"/>
  <c r="AO1258" i="1" l="1"/>
  <c r="AP1258" i="1"/>
  <c r="AL1260" i="1"/>
  <c r="AM1259" i="1"/>
  <c r="AN1257" i="1"/>
  <c r="AP1259" i="1" l="1"/>
  <c r="AO1259" i="1"/>
  <c r="AL1261" i="1"/>
  <c r="AM1260" i="1"/>
  <c r="AN1258" i="1"/>
  <c r="AP1260" i="1" l="1"/>
  <c r="AO1260" i="1"/>
  <c r="AL1262" i="1"/>
  <c r="AM1261" i="1"/>
  <c r="AN1259" i="1"/>
  <c r="AP1261" i="1" l="1"/>
  <c r="AO1261" i="1"/>
  <c r="AL1263" i="1"/>
  <c r="AM1262" i="1"/>
  <c r="AN1260" i="1"/>
  <c r="AO1262" i="1" l="1"/>
  <c r="AP1262" i="1"/>
  <c r="AL1264" i="1"/>
  <c r="AM1263" i="1"/>
  <c r="AN1261" i="1"/>
  <c r="AO1263" i="1" l="1"/>
  <c r="AP1263" i="1"/>
  <c r="AL1265" i="1"/>
  <c r="AM1264" i="1"/>
  <c r="AN1262" i="1"/>
  <c r="AP1264" i="1" l="1"/>
  <c r="AO1264" i="1"/>
  <c r="AL1266" i="1"/>
  <c r="AM1265" i="1"/>
  <c r="AN1263" i="1"/>
  <c r="AP1265" i="1" l="1"/>
  <c r="AO1265" i="1"/>
  <c r="AL1267" i="1"/>
  <c r="AM1266" i="1"/>
  <c r="AN1264" i="1"/>
  <c r="AP1266" i="1" l="1"/>
  <c r="AO1266" i="1"/>
  <c r="AL1268" i="1"/>
  <c r="AM1267" i="1"/>
  <c r="AN1265" i="1"/>
  <c r="AO1267" i="1" l="1"/>
  <c r="AP1267" i="1"/>
  <c r="AL1269" i="1"/>
  <c r="AM1268" i="1"/>
  <c r="AN1266" i="1"/>
  <c r="AP1268" i="1" l="1"/>
  <c r="AO1268" i="1"/>
  <c r="AL1270" i="1"/>
  <c r="AM1269" i="1"/>
  <c r="AN1267" i="1"/>
  <c r="AP1269" i="1" l="1"/>
  <c r="AO1269" i="1"/>
  <c r="AL1271" i="1"/>
  <c r="AM1270" i="1"/>
  <c r="AN1268" i="1"/>
  <c r="AO1270" i="1" l="1"/>
  <c r="AP1270" i="1"/>
  <c r="AL1272" i="1"/>
  <c r="AM1271" i="1"/>
  <c r="AN1269" i="1"/>
  <c r="AP1271" i="1" l="1"/>
  <c r="AO1271" i="1"/>
  <c r="AL1273" i="1"/>
  <c r="AM1272" i="1"/>
  <c r="AN1270" i="1"/>
  <c r="AO1272" i="1" l="1"/>
  <c r="AP1272" i="1"/>
  <c r="AL1274" i="1"/>
  <c r="AM1273" i="1"/>
  <c r="AN1271" i="1"/>
  <c r="AP1273" i="1" l="1"/>
  <c r="AO1273" i="1"/>
  <c r="AL1275" i="1"/>
  <c r="AM1274" i="1"/>
  <c r="AN1272" i="1"/>
  <c r="AP1274" i="1" l="1"/>
  <c r="AO1274" i="1"/>
  <c r="AL1276" i="1"/>
  <c r="AM1275" i="1"/>
  <c r="AN1273" i="1"/>
  <c r="AP1275" i="1" l="1"/>
  <c r="AO1275" i="1"/>
  <c r="AL1277" i="1"/>
  <c r="AM1276" i="1"/>
  <c r="AN1274" i="1"/>
  <c r="AO1276" i="1" l="1"/>
  <c r="AP1276" i="1"/>
  <c r="AL1278" i="1"/>
  <c r="AM1277" i="1"/>
  <c r="AN1275" i="1"/>
  <c r="AP1277" i="1" l="1"/>
  <c r="AO1277" i="1"/>
  <c r="AL1279" i="1"/>
  <c r="AM1278" i="1"/>
  <c r="AN1276" i="1"/>
  <c r="AP1278" i="1" l="1"/>
  <c r="AO1278" i="1"/>
  <c r="AL1280" i="1"/>
  <c r="AM1279" i="1"/>
  <c r="AN1277" i="1"/>
  <c r="AO1279" i="1" l="1"/>
  <c r="AP1279" i="1"/>
  <c r="AL1281" i="1"/>
  <c r="AM1280" i="1"/>
  <c r="AN1278" i="1"/>
  <c r="AO1280" i="1" l="1"/>
  <c r="AP1280" i="1"/>
  <c r="AL1282" i="1"/>
  <c r="AM1281" i="1"/>
  <c r="AN1279" i="1"/>
  <c r="AO1281" i="1" l="1"/>
  <c r="AP1281" i="1"/>
  <c r="AL1283" i="1"/>
  <c r="AM1282" i="1"/>
  <c r="AN1280" i="1"/>
  <c r="AP1282" i="1" l="1"/>
  <c r="AO1282" i="1"/>
  <c r="AL1284" i="1"/>
  <c r="AM1283" i="1"/>
  <c r="AN1281" i="1"/>
  <c r="AP1283" i="1" l="1"/>
  <c r="AO1283" i="1"/>
  <c r="AL1285" i="1"/>
  <c r="AM1284" i="1"/>
  <c r="AN1282" i="1"/>
  <c r="AO1284" i="1" l="1"/>
  <c r="AP1284" i="1"/>
  <c r="AL1286" i="1"/>
  <c r="AM1285" i="1"/>
  <c r="AN1283" i="1"/>
  <c r="AO1285" i="1" l="1"/>
  <c r="AP1285" i="1"/>
  <c r="AL1287" i="1"/>
  <c r="AM1286" i="1"/>
  <c r="AN1284" i="1"/>
  <c r="AP1286" i="1" l="1"/>
  <c r="AO1286" i="1"/>
  <c r="AL1288" i="1"/>
  <c r="AM1287" i="1"/>
  <c r="AN1285" i="1"/>
  <c r="AP1287" i="1" l="1"/>
  <c r="AO1287" i="1"/>
  <c r="AL1289" i="1"/>
  <c r="AM1288" i="1"/>
  <c r="AN1286" i="1"/>
  <c r="AP1288" i="1" l="1"/>
  <c r="AO1288" i="1"/>
  <c r="AL1290" i="1"/>
  <c r="AM1289" i="1"/>
  <c r="AN1287" i="1"/>
  <c r="AP1289" i="1" l="1"/>
  <c r="AO1289" i="1"/>
  <c r="AL1291" i="1"/>
  <c r="AM1290" i="1"/>
  <c r="AN1288" i="1"/>
  <c r="AP1290" i="1" l="1"/>
  <c r="AO1290" i="1"/>
  <c r="AL1292" i="1"/>
  <c r="AM1291" i="1"/>
  <c r="AN1289" i="1"/>
  <c r="AP1291" i="1" l="1"/>
  <c r="AO1291" i="1"/>
  <c r="AL1293" i="1"/>
  <c r="AM1292" i="1"/>
  <c r="AN1290" i="1"/>
  <c r="AP1292" i="1" l="1"/>
  <c r="AO1292" i="1"/>
  <c r="AL1294" i="1"/>
  <c r="AM1293" i="1"/>
  <c r="AN1291" i="1"/>
  <c r="AO1293" i="1" l="1"/>
  <c r="AP1293" i="1"/>
  <c r="AL1295" i="1"/>
  <c r="AM1294" i="1"/>
  <c r="AN1292" i="1"/>
  <c r="AO1294" i="1" l="1"/>
  <c r="AP1294" i="1"/>
  <c r="AL1296" i="1"/>
  <c r="AM1295" i="1"/>
  <c r="AN1293" i="1"/>
  <c r="AP1295" i="1" l="1"/>
  <c r="AO1295" i="1"/>
  <c r="AL1297" i="1"/>
  <c r="AM1296" i="1"/>
  <c r="AN1294" i="1"/>
  <c r="AL1298" i="1" l="1"/>
  <c r="AM1297" i="1"/>
  <c r="AN1296" i="1" s="1"/>
  <c r="AP1296" i="1"/>
  <c r="AO1296" i="1"/>
  <c r="AN1295" i="1"/>
  <c r="AP1297" i="1" l="1"/>
  <c r="AO1297" i="1"/>
  <c r="AL1299" i="1"/>
  <c r="AM1298" i="1"/>
  <c r="AO1298" i="1" l="1"/>
  <c r="AP1298" i="1"/>
  <c r="AL1300" i="1"/>
  <c r="AM1299" i="1"/>
  <c r="AN1297" i="1"/>
  <c r="AO1299" i="1" l="1"/>
  <c r="AP1299" i="1"/>
  <c r="AL1301" i="1"/>
  <c r="AM1300" i="1"/>
  <c r="AN1298" i="1"/>
  <c r="AP1300" i="1" l="1"/>
  <c r="AO1300" i="1"/>
  <c r="AL1302" i="1"/>
  <c r="AM1301" i="1"/>
  <c r="AN1299" i="1"/>
  <c r="AP1301" i="1" l="1"/>
  <c r="AO1301" i="1"/>
  <c r="AL1303" i="1"/>
  <c r="AM1302" i="1"/>
  <c r="AN1300" i="1"/>
  <c r="AP1302" i="1" l="1"/>
  <c r="AO1302" i="1"/>
  <c r="AL1304" i="1"/>
  <c r="AM1303" i="1"/>
  <c r="AN1301" i="1"/>
  <c r="AL1305" i="1" l="1"/>
  <c r="AM1304" i="1"/>
  <c r="AN1303" i="1" s="1"/>
  <c r="AP1303" i="1"/>
  <c r="AO1303" i="1"/>
  <c r="AN1302" i="1"/>
  <c r="AP1304" i="1" l="1"/>
  <c r="AO1304" i="1"/>
  <c r="AL1306" i="1"/>
  <c r="AM1305" i="1"/>
  <c r="AP1305" i="1" l="1"/>
  <c r="AO1305" i="1"/>
  <c r="AL1307" i="1"/>
  <c r="AM1306" i="1"/>
  <c r="AN1304" i="1"/>
  <c r="AP1306" i="1" l="1"/>
  <c r="AO1306" i="1"/>
  <c r="AL1308" i="1"/>
  <c r="AM1307" i="1"/>
  <c r="AN1305" i="1"/>
  <c r="AO1307" i="1" l="1"/>
  <c r="AP1307" i="1"/>
  <c r="AL1309" i="1"/>
  <c r="AM1308" i="1"/>
  <c r="AN1306" i="1"/>
  <c r="AO1308" i="1" l="1"/>
  <c r="AP1308" i="1"/>
  <c r="AL1310" i="1"/>
  <c r="AM1309" i="1"/>
  <c r="AN1307" i="1"/>
  <c r="AP1309" i="1" l="1"/>
  <c r="AO1309" i="1"/>
  <c r="AL1311" i="1"/>
  <c r="AM1310" i="1"/>
  <c r="AN1308" i="1"/>
  <c r="AP1310" i="1" l="1"/>
  <c r="AO1310" i="1"/>
  <c r="AL1312" i="1"/>
  <c r="AM1311" i="1"/>
  <c r="AN1309" i="1"/>
  <c r="AO1311" i="1" l="1"/>
  <c r="AP1311" i="1"/>
  <c r="AL1313" i="1"/>
  <c r="AM1312" i="1"/>
  <c r="AN1310" i="1"/>
  <c r="AO1312" i="1" l="1"/>
  <c r="AP1312" i="1"/>
  <c r="AL1314" i="1"/>
  <c r="AM1313" i="1"/>
  <c r="AN1311" i="1"/>
  <c r="AP1313" i="1" l="1"/>
  <c r="AO1313" i="1"/>
  <c r="AL1315" i="1"/>
  <c r="AM1314" i="1"/>
  <c r="AN1312" i="1"/>
  <c r="AP1314" i="1" l="1"/>
  <c r="AO1314" i="1"/>
  <c r="AL1316" i="1"/>
  <c r="AM1315" i="1"/>
  <c r="AN1313" i="1"/>
  <c r="AP1315" i="1" l="1"/>
  <c r="AO1315" i="1"/>
  <c r="AL1317" i="1"/>
  <c r="AM1316" i="1"/>
  <c r="AN1314" i="1"/>
  <c r="AO1316" i="1" l="1"/>
  <c r="AP1316" i="1"/>
  <c r="AL1318" i="1"/>
  <c r="AM1317" i="1"/>
  <c r="AN1315" i="1"/>
  <c r="AP1317" i="1" l="1"/>
  <c r="AO1317" i="1"/>
  <c r="AL1319" i="1"/>
  <c r="AM1318" i="1"/>
  <c r="AN1316" i="1"/>
  <c r="AP1318" i="1" l="1"/>
  <c r="AO1318" i="1"/>
  <c r="AL1320" i="1"/>
  <c r="AM1319" i="1"/>
  <c r="AN1317" i="1"/>
  <c r="AP1319" i="1" l="1"/>
  <c r="AO1319" i="1"/>
  <c r="AL1321" i="1"/>
  <c r="AM1320" i="1"/>
  <c r="AN1318" i="1"/>
  <c r="AP1320" i="1" l="1"/>
  <c r="AO1320" i="1"/>
  <c r="AL1322" i="1"/>
  <c r="AM1321" i="1"/>
  <c r="AN1319" i="1"/>
  <c r="AO1321" i="1" l="1"/>
  <c r="AP1321" i="1"/>
  <c r="AL1323" i="1"/>
  <c r="AM1322" i="1"/>
  <c r="AN1320" i="1"/>
  <c r="AP1322" i="1" l="1"/>
  <c r="AO1322" i="1"/>
  <c r="AL1324" i="1"/>
  <c r="AM1323" i="1"/>
  <c r="AN1321" i="1"/>
  <c r="AP1323" i="1" l="1"/>
  <c r="AO1323" i="1"/>
  <c r="AL1325" i="1"/>
  <c r="AM1324" i="1"/>
  <c r="AN1322" i="1"/>
  <c r="AP1324" i="1" l="1"/>
  <c r="AO1324" i="1"/>
  <c r="AL1326" i="1"/>
  <c r="AM1325" i="1"/>
  <c r="AN1323" i="1"/>
  <c r="AP1325" i="1" l="1"/>
  <c r="AL1327" i="1"/>
  <c r="AM1326" i="1"/>
  <c r="AN1324" i="1"/>
  <c r="AO1326" i="1" l="1"/>
  <c r="AP1326" i="1"/>
  <c r="AL1328" i="1"/>
  <c r="AM1327" i="1"/>
  <c r="AN1325" i="1"/>
  <c r="AO1325" i="1" s="1"/>
  <c r="AP1327" i="1" l="1"/>
  <c r="AL1329" i="1"/>
  <c r="AM1328" i="1"/>
  <c r="AN1326" i="1"/>
  <c r="AP1328" i="1" l="1"/>
  <c r="AL1330" i="1"/>
  <c r="AM1329" i="1"/>
  <c r="AN1327" i="1"/>
  <c r="AO1327" i="1" s="1"/>
  <c r="AP1329" i="1" l="1"/>
  <c r="AL1331" i="1"/>
  <c r="AM1330" i="1"/>
  <c r="AN1328" i="1"/>
  <c r="AO1328" i="1" s="1"/>
  <c r="AO1330" i="1" l="1"/>
  <c r="AP1330" i="1"/>
  <c r="AL1332" i="1"/>
  <c r="AM1331" i="1"/>
  <c r="AN1329" i="1"/>
  <c r="AO1329" i="1" s="1"/>
  <c r="AL1333" i="1" l="1"/>
  <c r="AM1332" i="1"/>
  <c r="AN1331" i="1" s="1"/>
  <c r="AO1331" i="1" s="1"/>
  <c r="AP1331" i="1"/>
  <c r="AN1330" i="1"/>
  <c r="AP1332" i="1" l="1"/>
  <c r="AO1332" i="1"/>
  <c r="AL1334" i="1"/>
  <c r="AM1333" i="1"/>
  <c r="AP1333" i="1" l="1"/>
  <c r="AL1335" i="1"/>
  <c r="AM1334" i="1"/>
  <c r="AN1332" i="1"/>
  <c r="AP1334" i="1" l="1"/>
  <c r="AO1334" i="1"/>
  <c r="AL1336" i="1"/>
  <c r="AM1335" i="1"/>
  <c r="AN1333" i="1"/>
  <c r="AO1333" i="1" s="1"/>
  <c r="AP1335" i="1" l="1"/>
  <c r="AL1337" i="1"/>
  <c r="AM1336" i="1"/>
  <c r="AN1334" i="1"/>
  <c r="AP1336" i="1" l="1"/>
  <c r="AL1338" i="1"/>
  <c r="AM1337" i="1"/>
  <c r="AN1335" i="1"/>
  <c r="AO1335" i="1" s="1"/>
  <c r="AP1337" i="1" l="1"/>
  <c r="AO1337" i="1"/>
  <c r="AL1339" i="1"/>
  <c r="AM1338" i="1"/>
  <c r="AN1336" i="1"/>
  <c r="AO1336" i="1" s="1"/>
  <c r="AP1338" i="1" l="1"/>
  <c r="AL1340" i="1"/>
  <c r="AM1339" i="1"/>
  <c r="AN1337" i="1"/>
  <c r="AP1339" i="1" l="1"/>
  <c r="AL1341" i="1"/>
  <c r="AM1340" i="1"/>
  <c r="AN1338" i="1"/>
  <c r="AO1338" i="1" s="1"/>
  <c r="AP1340" i="1" l="1"/>
  <c r="AL1342" i="1"/>
  <c r="AM1341" i="1"/>
  <c r="AN1339" i="1"/>
  <c r="AO1339" i="1" s="1"/>
  <c r="AP1341" i="1" l="1"/>
  <c r="AO1341" i="1"/>
  <c r="AL1343" i="1"/>
  <c r="AM1342" i="1"/>
  <c r="AN1340" i="1"/>
  <c r="AO1340" i="1" s="1"/>
  <c r="AP1342" i="1" l="1"/>
  <c r="AL1344" i="1"/>
  <c r="AM1343" i="1"/>
  <c r="AN1341" i="1"/>
  <c r="AP1343" i="1" l="1"/>
  <c r="AO1343" i="1"/>
  <c r="AL1345" i="1"/>
  <c r="AM1344" i="1"/>
  <c r="AN1342" i="1"/>
  <c r="AO1342" i="1" s="1"/>
  <c r="AO1344" i="1" l="1"/>
  <c r="AP1344" i="1"/>
  <c r="AL1346" i="1"/>
  <c r="AM1345" i="1"/>
  <c r="AN1343" i="1"/>
  <c r="AP1345" i="1" l="1"/>
  <c r="AO1345" i="1"/>
  <c r="AL1347" i="1"/>
  <c r="AM1346" i="1"/>
  <c r="AN1344" i="1"/>
  <c r="AP1346" i="1" l="1"/>
  <c r="AO1346" i="1"/>
  <c r="AL1348" i="1"/>
  <c r="AM1347" i="1"/>
  <c r="AN1345" i="1"/>
  <c r="AP1347" i="1" l="1"/>
  <c r="AL1349" i="1"/>
  <c r="AM1348" i="1"/>
  <c r="AN1346" i="1"/>
  <c r="AO1348" i="1" l="1"/>
  <c r="AP1348" i="1"/>
  <c r="AL1350" i="1"/>
  <c r="AM1349" i="1"/>
  <c r="AN1347" i="1"/>
  <c r="AO1347" i="1" s="1"/>
  <c r="AP1349" i="1" l="1"/>
  <c r="AL1351" i="1"/>
  <c r="AM1350" i="1"/>
  <c r="AN1348" i="1"/>
  <c r="AP1350" i="1" l="1"/>
  <c r="AL1352" i="1"/>
  <c r="AM1351" i="1"/>
  <c r="AN1349" i="1"/>
  <c r="AO1349" i="1" s="1"/>
  <c r="AP1351" i="1" l="1"/>
  <c r="AO1351" i="1"/>
  <c r="AL1353" i="1"/>
  <c r="AM1352" i="1"/>
  <c r="AN1350" i="1"/>
  <c r="AO1350" i="1" s="1"/>
  <c r="AP1352" i="1" l="1"/>
  <c r="AL1354" i="1"/>
  <c r="AM1353" i="1"/>
  <c r="AN1351" i="1"/>
  <c r="AP1353" i="1" l="1"/>
  <c r="AL1355" i="1"/>
  <c r="AM1354" i="1"/>
  <c r="AN1352" i="1"/>
  <c r="AO1352" i="1" s="1"/>
  <c r="AP1354" i="1" l="1"/>
  <c r="AO1354" i="1"/>
  <c r="AL1356" i="1"/>
  <c r="AM1355" i="1"/>
  <c r="AN1353" i="1"/>
  <c r="AO1353" i="1" s="1"/>
  <c r="AP1355" i="1" l="1"/>
  <c r="AL1357" i="1"/>
  <c r="AM1356" i="1"/>
  <c r="AN1354" i="1"/>
  <c r="AP1356" i="1" l="1"/>
  <c r="AO1356" i="1"/>
  <c r="AL1358" i="1"/>
  <c r="AM1357" i="1"/>
  <c r="AN1355" i="1"/>
  <c r="AO1355" i="1" s="1"/>
  <c r="AO1357" i="1" l="1"/>
  <c r="AP1357" i="1"/>
  <c r="AL1359" i="1"/>
  <c r="AM1358" i="1"/>
  <c r="AN1356" i="1"/>
  <c r="AP1358" i="1" l="1"/>
  <c r="AO1358" i="1"/>
  <c r="AL1360" i="1"/>
  <c r="AM1359" i="1"/>
  <c r="AN1357" i="1"/>
  <c r="AP1359" i="1" l="1"/>
  <c r="AO1359" i="1"/>
  <c r="AL1361" i="1"/>
  <c r="AM1360" i="1"/>
  <c r="AN1358" i="1"/>
  <c r="AP1360" i="1" l="1"/>
  <c r="AO1360" i="1"/>
  <c r="AL1362" i="1"/>
  <c r="AM1361" i="1"/>
  <c r="AN1359" i="1"/>
  <c r="AP1361" i="1" l="1"/>
  <c r="AL1363" i="1"/>
  <c r="AM1362" i="1"/>
  <c r="AN1360" i="1"/>
  <c r="AP1362" i="1" l="1"/>
  <c r="AL1364" i="1"/>
  <c r="AM1363" i="1"/>
  <c r="AN1361" i="1"/>
  <c r="AO1361" i="1" s="1"/>
  <c r="AP1363" i="1" l="1"/>
  <c r="AO1363" i="1"/>
  <c r="AL1365" i="1"/>
  <c r="AM1364" i="1"/>
  <c r="AN1362" i="1"/>
  <c r="AO1362" i="1" s="1"/>
  <c r="AP1364" i="1" l="1"/>
  <c r="AL1366" i="1"/>
  <c r="AM1365" i="1"/>
  <c r="AN1363" i="1"/>
  <c r="AP1365" i="1" l="1"/>
  <c r="AL1367" i="1"/>
  <c r="AM1366" i="1"/>
  <c r="AN1364" i="1"/>
  <c r="AO1364" i="1" s="1"/>
  <c r="AP1366" i="1" l="1"/>
  <c r="AL1368" i="1"/>
  <c r="AM1367" i="1"/>
  <c r="AN1365" i="1"/>
  <c r="AO1365" i="1" s="1"/>
  <c r="AP1367" i="1" l="1"/>
  <c r="AL1369" i="1"/>
  <c r="AM1368" i="1"/>
  <c r="AN1366" i="1"/>
  <c r="AO1366" i="1" s="1"/>
  <c r="AP1368" i="1" l="1"/>
  <c r="AO1368" i="1"/>
  <c r="AL1370" i="1"/>
  <c r="AM1369" i="1"/>
  <c r="AN1367" i="1"/>
  <c r="AO1367" i="1" s="1"/>
  <c r="AP1369" i="1" l="1"/>
  <c r="AL1371" i="1"/>
  <c r="AM1370" i="1"/>
  <c r="AN1368" i="1"/>
  <c r="AP1370" i="1" l="1"/>
  <c r="AL1372" i="1"/>
  <c r="AM1371" i="1"/>
  <c r="AN1369" i="1"/>
  <c r="AO1369" i="1" s="1"/>
  <c r="AO1371" i="1" l="1"/>
  <c r="AP1371" i="1"/>
  <c r="AL1373" i="1"/>
  <c r="AM1372" i="1"/>
  <c r="AN1370" i="1"/>
  <c r="AO1370" i="1" s="1"/>
  <c r="AO1372" i="1" l="1"/>
  <c r="AP1372" i="1"/>
  <c r="AL1374" i="1"/>
  <c r="AM1373" i="1"/>
  <c r="AN1371" i="1"/>
  <c r="AP1373" i="1" l="1"/>
  <c r="AL1375" i="1"/>
  <c r="AM1374" i="1"/>
  <c r="AN1372" i="1"/>
  <c r="AP1374" i="1" l="1"/>
  <c r="AO1374" i="1"/>
  <c r="AL1376" i="1"/>
  <c r="AM1375" i="1"/>
  <c r="AN1373" i="1"/>
  <c r="AO1373" i="1" s="1"/>
  <c r="AP1375" i="1" l="1"/>
  <c r="AL1377" i="1"/>
  <c r="AM1376" i="1"/>
  <c r="AN1374" i="1"/>
  <c r="AP1376" i="1" l="1"/>
  <c r="AL1378" i="1"/>
  <c r="AM1377" i="1"/>
  <c r="AN1375" i="1"/>
  <c r="AO1375" i="1" s="1"/>
  <c r="AP1377" i="1" l="1"/>
  <c r="AO1377" i="1"/>
  <c r="AL1379" i="1"/>
  <c r="AM1378" i="1"/>
  <c r="AN1376" i="1"/>
  <c r="AO1376" i="1" s="1"/>
  <c r="AP1378" i="1" l="1"/>
  <c r="AL1380" i="1"/>
  <c r="AM1379" i="1"/>
  <c r="AN1377" i="1"/>
  <c r="AP1379" i="1" l="1"/>
  <c r="AL1381" i="1"/>
  <c r="AM1380" i="1"/>
  <c r="AN1378" i="1"/>
  <c r="AO1378" i="1" s="1"/>
  <c r="AP1380" i="1" l="1"/>
  <c r="AO1380" i="1"/>
  <c r="AL1382" i="1"/>
  <c r="AM1381" i="1"/>
  <c r="AN1379" i="1"/>
  <c r="AO1379" i="1" s="1"/>
  <c r="AP1381" i="1" l="1"/>
  <c r="AL1383" i="1"/>
  <c r="AM1382" i="1"/>
  <c r="AN1380" i="1"/>
  <c r="AP1382" i="1" l="1"/>
  <c r="AL1384" i="1"/>
  <c r="AM1383" i="1"/>
  <c r="AN1381" i="1"/>
  <c r="AO1381" i="1" s="1"/>
  <c r="AP1383" i="1" l="1"/>
  <c r="AL1385" i="1"/>
  <c r="AM1384" i="1"/>
  <c r="AN1382" i="1"/>
  <c r="AO1382" i="1" s="1"/>
  <c r="AP1384" i="1" l="1"/>
  <c r="AL1386" i="1"/>
  <c r="AM1385" i="1"/>
  <c r="AN1383" i="1"/>
  <c r="AO1383" i="1" s="1"/>
  <c r="AP1385" i="1" l="1"/>
  <c r="AL1387" i="1"/>
  <c r="AM1386" i="1"/>
  <c r="AN1384" i="1"/>
  <c r="AO1384" i="1" s="1"/>
  <c r="AP1386" i="1" l="1"/>
  <c r="AO1386" i="1"/>
  <c r="AL1388" i="1"/>
  <c r="AM1387" i="1"/>
  <c r="AN1385" i="1"/>
  <c r="AO1385" i="1" s="1"/>
  <c r="AP1387" i="1" l="1"/>
  <c r="AL1389" i="1"/>
  <c r="AM1388" i="1"/>
  <c r="AN1386" i="1"/>
  <c r="AP1388" i="1" l="1"/>
  <c r="AL1390" i="1"/>
  <c r="AM1389" i="1"/>
  <c r="AN1387" i="1"/>
  <c r="AO1387" i="1" s="1"/>
  <c r="AP1389" i="1" l="1"/>
  <c r="AO1389" i="1"/>
  <c r="AL1391" i="1"/>
  <c r="AM1390" i="1"/>
  <c r="AN1388" i="1"/>
  <c r="AO1388" i="1" s="1"/>
  <c r="AP1390" i="1" l="1"/>
  <c r="AL1392" i="1"/>
  <c r="AM1391" i="1"/>
  <c r="AN1389" i="1"/>
  <c r="AP1391" i="1" l="1"/>
  <c r="AL1393" i="1"/>
  <c r="AM1392" i="1"/>
  <c r="AN1390" i="1"/>
  <c r="AO1390" i="1" s="1"/>
  <c r="AP1392" i="1" l="1"/>
  <c r="AO1392" i="1"/>
  <c r="AL1394" i="1"/>
  <c r="AM1393" i="1"/>
  <c r="AN1391" i="1"/>
  <c r="AO1391" i="1" s="1"/>
  <c r="AP1393" i="1" l="1"/>
  <c r="AL1395" i="1"/>
  <c r="AM1394" i="1"/>
  <c r="AN1392" i="1"/>
  <c r="AP1394" i="1" l="1"/>
  <c r="AL1396" i="1"/>
  <c r="AM1395" i="1"/>
  <c r="AN1393" i="1"/>
  <c r="AO1393" i="1" s="1"/>
  <c r="AP1395" i="1" l="1"/>
  <c r="AL1397" i="1"/>
  <c r="AM1396" i="1"/>
  <c r="AN1394" i="1"/>
  <c r="AO1394" i="1" s="1"/>
  <c r="AP1396" i="1" l="1"/>
  <c r="AL1398" i="1"/>
  <c r="AM1397" i="1"/>
  <c r="AN1395" i="1"/>
  <c r="AO1395" i="1" s="1"/>
  <c r="AP1397" i="1" l="1"/>
  <c r="AL1399" i="1"/>
  <c r="AM1398" i="1"/>
  <c r="AN1396" i="1"/>
  <c r="AO1396" i="1" s="1"/>
  <c r="AP1398" i="1" l="1"/>
  <c r="AO1398" i="1"/>
  <c r="AL1400" i="1"/>
  <c r="AM1399" i="1"/>
  <c r="AN1397" i="1"/>
  <c r="AO1397" i="1" s="1"/>
  <c r="AO1399" i="1" l="1"/>
  <c r="AP1399" i="1"/>
  <c r="AL1401" i="1"/>
  <c r="AM1400" i="1"/>
  <c r="AN1398" i="1"/>
  <c r="AP1400" i="1" l="1"/>
  <c r="AO1400" i="1"/>
  <c r="AL1402" i="1"/>
  <c r="AM1401" i="1"/>
  <c r="AN1399" i="1"/>
  <c r="AP1401" i="1" l="1"/>
  <c r="AO1401" i="1"/>
  <c r="AL1403" i="1"/>
  <c r="AM1402" i="1"/>
  <c r="AN1400" i="1"/>
  <c r="AP1402" i="1" l="1"/>
  <c r="AO1402" i="1"/>
  <c r="AL1404" i="1"/>
  <c r="AM1403" i="1"/>
  <c r="AN1401" i="1"/>
  <c r="AP1403" i="1" l="1"/>
  <c r="AL1405" i="1"/>
  <c r="AM1404" i="1"/>
  <c r="AN1402" i="1"/>
  <c r="AP1404" i="1" l="1"/>
  <c r="AL1406" i="1"/>
  <c r="AM1405" i="1"/>
  <c r="AN1403" i="1"/>
  <c r="AO1403" i="1" s="1"/>
  <c r="AP1405" i="1" l="1"/>
  <c r="AL1407" i="1"/>
  <c r="AM1406" i="1"/>
  <c r="AN1404" i="1"/>
  <c r="AO1404" i="1" s="1"/>
  <c r="AP1406" i="1" l="1"/>
  <c r="AL1408" i="1"/>
  <c r="AM1407" i="1"/>
  <c r="AN1405" i="1"/>
  <c r="AO1405" i="1" s="1"/>
  <c r="AP1407" i="1" l="1"/>
  <c r="AO1407" i="1"/>
  <c r="AL1409" i="1"/>
  <c r="AM1408" i="1"/>
  <c r="AN1406" i="1"/>
  <c r="AO1406" i="1" s="1"/>
  <c r="AP1408" i="1" l="1"/>
  <c r="AO1408" i="1"/>
  <c r="AL1410" i="1"/>
  <c r="AM1409" i="1"/>
  <c r="AN1407" i="1"/>
  <c r="AP1409" i="1" l="1"/>
  <c r="AL1411" i="1"/>
  <c r="AM1410" i="1"/>
  <c r="AN1408" i="1"/>
  <c r="AP1410" i="1" l="1"/>
  <c r="AO1410" i="1"/>
  <c r="AL1412" i="1"/>
  <c r="AM1411" i="1"/>
  <c r="AN1409" i="1"/>
  <c r="AO1409" i="1" s="1"/>
  <c r="AP1411" i="1" l="1"/>
  <c r="AL1413" i="1"/>
  <c r="AM1412" i="1"/>
  <c r="AN1410" i="1"/>
  <c r="AP1412" i="1" l="1"/>
  <c r="AO1412" i="1"/>
  <c r="AL1414" i="1"/>
  <c r="AM1413" i="1"/>
  <c r="AN1411" i="1"/>
  <c r="AO1411" i="1" s="1"/>
  <c r="AP1413" i="1" l="1"/>
  <c r="AO1413" i="1"/>
  <c r="AL1415" i="1"/>
  <c r="AM1414" i="1"/>
  <c r="AN1412" i="1"/>
  <c r="AP1414" i="1" l="1"/>
  <c r="AL1416" i="1"/>
  <c r="AM1415" i="1"/>
  <c r="AN1413" i="1"/>
  <c r="AP1415" i="1" l="1"/>
  <c r="AL1417" i="1"/>
  <c r="AM1416" i="1"/>
  <c r="AN1414" i="1"/>
  <c r="AO1414" i="1" s="1"/>
  <c r="AP1416" i="1" l="1"/>
  <c r="AO1416" i="1"/>
  <c r="AL1418" i="1"/>
  <c r="AM1417" i="1"/>
  <c r="AN1415" i="1"/>
  <c r="AO1415" i="1" s="1"/>
  <c r="AO1417" i="1" l="1"/>
  <c r="AP1417" i="1"/>
  <c r="AL1419" i="1"/>
  <c r="AM1418" i="1"/>
  <c r="AN1416" i="1"/>
  <c r="AP1418" i="1" l="1"/>
  <c r="AL1420" i="1"/>
  <c r="AM1419" i="1"/>
  <c r="AN1417" i="1"/>
  <c r="AP1419" i="1" l="1"/>
  <c r="AO1419" i="1"/>
  <c r="AL1421" i="1"/>
  <c r="AM1420" i="1"/>
  <c r="AN1418" i="1"/>
  <c r="AO1418" i="1" s="1"/>
  <c r="AP1420" i="1" l="1"/>
  <c r="AO1420" i="1"/>
  <c r="AN1419" i="1"/>
  <c r="AL1422" i="1"/>
  <c r="AM1421" i="1"/>
  <c r="AN1420" i="1" s="1"/>
  <c r="AP1421" i="1" l="1"/>
  <c r="AL1423" i="1"/>
  <c r="AM1422" i="1"/>
  <c r="AO1422" i="1" l="1"/>
  <c r="AP1422" i="1"/>
  <c r="AL1424" i="1"/>
  <c r="AM1423" i="1"/>
  <c r="AN1421" i="1"/>
  <c r="AO1421" i="1" s="1"/>
  <c r="AP1423" i="1" l="1"/>
  <c r="AL1425" i="1"/>
  <c r="AM1424" i="1"/>
  <c r="AN1422" i="1"/>
  <c r="AL1426" i="1" l="1"/>
  <c r="AM1425" i="1"/>
  <c r="AN1424" i="1" s="1"/>
  <c r="AO1424" i="1" s="1"/>
  <c r="AP1424" i="1"/>
  <c r="AN1423" i="1"/>
  <c r="AO1423" i="1" s="1"/>
  <c r="AP1425" i="1" l="1"/>
  <c r="AO1425" i="1"/>
  <c r="AL1427" i="1"/>
  <c r="AM1426" i="1"/>
  <c r="AP1426" i="1" l="1"/>
  <c r="AL1428" i="1"/>
  <c r="AM1427" i="1"/>
  <c r="AN1425" i="1"/>
  <c r="AL1429" i="1" l="1"/>
  <c r="AM1428" i="1"/>
  <c r="AN1427" i="1" s="1"/>
  <c r="AO1427" i="1" s="1"/>
  <c r="AP1427" i="1"/>
  <c r="AN1426" i="1"/>
  <c r="AO1426" i="1" s="1"/>
  <c r="AP1428" i="1" l="1"/>
  <c r="AO1428" i="1"/>
  <c r="AL1430" i="1"/>
  <c r="AM1429" i="1"/>
  <c r="AL1431" i="1" l="1"/>
  <c r="AM1430" i="1"/>
  <c r="AN1429" i="1" s="1"/>
  <c r="AO1429" i="1" s="1"/>
  <c r="AP1429" i="1"/>
  <c r="AN1428" i="1"/>
  <c r="AO1430" i="1" l="1"/>
  <c r="AP1430" i="1"/>
  <c r="AL1432" i="1"/>
  <c r="AM1431" i="1"/>
  <c r="AP1431" i="1" l="1"/>
  <c r="AO1431" i="1"/>
  <c r="AL1433" i="1"/>
  <c r="AM1432" i="1"/>
  <c r="AN1430" i="1"/>
  <c r="AL1434" i="1" l="1"/>
  <c r="AM1433" i="1"/>
  <c r="AN1432" i="1" s="1"/>
  <c r="AO1432" i="1"/>
  <c r="AP1432" i="1"/>
  <c r="AN1431" i="1"/>
  <c r="AP1433" i="1" l="1"/>
  <c r="AL1435" i="1"/>
  <c r="AM1434" i="1"/>
  <c r="AO1434" i="1" l="1"/>
  <c r="AP1434" i="1"/>
  <c r="AL1436" i="1"/>
  <c r="AM1435" i="1"/>
  <c r="AN1433" i="1"/>
  <c r="AO1433" i="1" s="1"/>
  <c r="AP1435" i="1" l="1"/>
  <c r="AL1437" i="1"/>
  <c r="AM1436" i="1"/>
  <c r="AN1434" i="1"/>
  <c r="AP1436" i="1" l="1"/>
  <c r="AL1438" i="1"/>
  <c r="AM1437" i="1"/>
  <c r="AN1435" i="1"/>
  <c r="AO1435" i="1" s="1"/>
  <c r="AL1439" i="1" l="1"/>
  <c r="AM1438" i="1"/>
  <c r="AN1437" i="1" s="1"/>
  <c r="AO1437" i="1" s="1"/>
  <c r="AP1437" i="1"/>
  <c r="AN1436" i="1"/>
  <c r="AO1436" i="1" s="1"/>
  <c r="AP1438" i="1" l="1"/>
  <c r="AL1440" i="1"/>
  <c r="AM1439" i="1"/>
  <c r="AP1439" i="1" l="1"/>
  <c r="AO1439" i="1"/>
  <c r="AL1441" i="1"/>
  <c r="AM1440" i="1"/>
  <c r="AN1438" i="1"/>
  <c r="AO1438" i="1" s="1"/>
  <c r="AP1440" i="1" l="1"/>
  <c r="AL1442" i="1"/>
  <c r="AM1441" i="1"/>
  <c r="AN1439" i="1"/>
  <c r="AP1441" i="1" l="1"/>
  <c r="AO1441" i="1"/>
  <c r="AL1443" i="1"/>
  <c r="AM1442" i="1"/>
  <c r="AN1440" i="1"/>
  <c r="AO1440" i="1" s="1"/>
  <c r="AP1442" i="1" l="1"/>
  <c r="AL1444" i="1"/>
  <c r="AM1443" i="1"/>
  <c r="AN1441" i="1"/>
  <c r="AP1443" i="1" l="1"/>
  <c r="AO1443" i="1"/>
  <c r="AL1445" i="1"/>
  <c r="AM1444" i="1"/>
  <c r="AN1442" i="1"/>
  <c r="AO1442" i="1" s="1"/>
  <c r="AP1444" i="1" l="1"/>
  <c r="AL1446" i="1"/>
  <c r="AM1445" i="1"/>
  <c r="AN1443" i="1"/>
  <c r="AP1445" i="1" l="1"/>
  <c r="AL1447" i="1"/>
  <c r="AM1446" i="1"/>
  <c r="AN1444" i="1"/>
  <c r="AO1444" i="1" s="1"/>
  <c r="AO1446" i="1" l="1"/>
  <c r="AP1446" i="1"/>
  <c r="AL1448" i="1"/>
  <c r="AM1447" i="1"/>
  <c r="AN1445" i="1"/>
  <c r="AO1445" i="1" s="1"/>
  <c r="AP1447" i="1" l="1"/>
  <c r="AL1449" i="1"/>
  <c r="AM1448" i="1"/>
  <c r="AN1446" i="1"/>
  <c r="AP1448" i="1" l="1"/>
  <c r="AL1450" i="1"/>
  <c r="AM1449" i="1"/>
  <c r="AN1447" i="1"/>
  <c r="AO1447" i="1" s="1"/>
  <c r="AP1449" i="1" l="1"/>
  <c r="AL1451" i="1"/>
  <c r="AM1450" i="1"/>
  <c r="AN1448" i="1"/>
  <c r="AO1448" i="1" s="1"/>
  <c r="AP1450" i="1" l="1"/>
  <c r="AL1452" i="1"/>
  <c r="AM1451" i="1"/>
  <c r="AN1449" i="1"/>
  <c r="AO1449" i="1" s="1"/>
  <c r="AL1453" i="1" l="1"/>
  <c r="AM1452" i="1"/>
  <c r="AP1451" i="1"/>
  <c r="AN1450" i="1"/>
  <c r="AO1450" i="1" s="1"/>
  <c r="AP1452" i="1" l="1"/>
  <c r="AN1451" i="1"/>
  <c r="AO1451" i="1" s="1"/>
  <c r="AL1454" i="1"/>
  <c r="AM1453" i="1"/>
  <c r="AP1453" i="1" l="1"/>
  <c r="AL1455" i="1"/>
  <c r="AM1454" i="1"/>
  <c r="AN1452" i="1"/>
  <c r="AO1452" i="1" s="1"/>
  <c r="AP1454" i="1" l="1"/>
  <c r="AL1456" i="1"/>
  <c r="AM1455" i="1"/>
  <c r="AN1453" i="1"/>
  <c r="AO1453" i="1" s="1"/>
  <c r="AL1457" i="1" l="1"/>
  <c r="AM1456" i="1"/>
  <c r="AP1455" i="1"/>
  <c r="AN1454" i="1"/>
  <c r="AO1454" i="1" s="1"/>
  <c r="AO1456" i="1" l="1"/>
  <c r="AP1456" i="1"/>
  <c r="AN1455" i="1"/>
  <c r="AO1455" i="1" s="1"/>
  <c r="AL1458" i="1"/>
  <c r="AM1457" i="1"/>
  <c r="AN1456" i="1" s="1"/>
  <c r="AP1457" i="1" l="1"/>
  <c r="AL1459" i="1"/>
  <c r="AM1458" i="1"/>
  <c r="AN1457" i="1" s="1"/>
  <c r="AO1457" i="1" s="1"/>
  <c r="AL1460" i="1" l="1"/>
  <c r="AM1459" i="1"/>
  <c r="AN1458" i="1" s="1"/>
  <c r="AO1458" i="1" s="1"/>
  <c r="AP1458" i="1"/>
  <c r="AP1459" i="1" l="1"/>
  <c r="AL1461" i="1"/>
  <c r="AM1460" i="1"/>
  <c r="AP1460" i="1" l="1"/>
  <c r="AL1462" i="1"/>
  <c r="AM1461" i="1"/>
  <c r="AN1459" i="1"/>
  <c r="AO1459" i="1" s="1"/>
  <c r="AP1461" i="1" l="1"/>
  <c r="AL1463" i="1"/>
  <c r="AM1462" i="1"/>
  <c r="AN1461" i="1" s="1"/>
  <c r="AO1461" i="1" s="1"/>
  <c r="AN1460" i="1"/>
  <c r="AO1460" i="1" s="1"/>
  <c r="AL1464" i="1" l="1"/>
  <c r="AM1463" i="1"/>
  <c r="AN1462" i="1" s="1"/>
  <c r="AO1462" i="1"/>
  <c r="AP1462" i="1"/>
  <c r="AP1463" i="1" l="1"/>
  <c r="AO1463" i="1"/>
  <c r="AL1465" i="1"/>
  <c r="AM1464" i="1"/>
  <c r="AN1463" i="1" s="1"/>
  <c r="AL1466" i="1" l="1"/>
  <c r="AM1465" i="1"/>
  <c r="AN1464" i="1" s="1"/>
  <c r="AO1464" i="1"/>
  <c r="AP1464" i="1"/>
  <c r="AP1465" i="1" l="1"/>
  <c r="AL1467" i="1"/>
  <c r="AM1466" i="1"/>
  <c r="AP1466" i="1" l="1"/>
  <c r="AL1468" i="1"/>
  <c r="AM1467" i="1"/>
  <c r="AN1465" i="1"/>
  <c r="AO1465" i="1" s="1"/>
  <c r="AL1469" i="1" l="1"/>
  <c r="AM1468" i="1"/>
  <c r="AN1467" i="1" s="1"/>
  <c r="AO1467" i="1" s="1"/>
  <c r="AP1467" i="1"/>
  <c r="AN1466" i="1"/>
  <c r="AO1466" i="1" s="1"/>
  <c r="AP1468" i="1" l="1"/>
  <c r="AL1470" i="1"/>
  <c r="AM1469" i="1"/>
  <c r="AL1471" i="1" l="1"/>
  <c r="AM1470" i="1"/>
  <c r="AP1469" i="1"/>
  <c r="AN1468" i="1"/>
  <c r="AO1468" i="1" s="1"/>
  <c r="AP1470" i="1" l="1"/>
  <c r="AN1469" i="1"/>
  <c r="AO1469" i="1" s="1"/>
  <c r="AL1472" i="1"/>
  <c r="AM1471" i="1"/>
  <c r="AL1473" i="1" l="1"/>
  <c r="AM1472" i="1"/>
  <c r="AP1471" i="1"/>
  <c r="AN1470" i="1"/>
  <c r="AO1470" i="1" s="1"/>
  <c r="AO1472" i="1" l="1"/>
  <c r="AP1472" i="1"/>
  <c r="AN1471" i="1"/>
  <c r="AO1471" i="1" s="1"/>
  <c r="AL1474" i="1"/>
  <c r="AM1473" i="1"/>
  <c r="AP1473" i="1" l="1"/>
  <c r="AL1475" i="1"/>
  <c r="AM1474" i="1"/>
  <c r="AN1472" i="1"/>
  <c r="AP1474" i="1" l="1"/>
  <c r="AL1476" i="1"/>
  <c r="AM1475" i="1"/>
  <c r="AN1473" i="1"/>
  <c r="AO1473" i="1" s="1"/>
  <c r="AL1477" i="1" l="1"/>
  <c r="AM1476" i="1"/>
  <c r="AP1475" i="1"/>
  <c r="AN1474" i="1"/>
  <c r="AO1474" i="1" s="1"/>
  <c r="AP1476" i="1" l="1"/>
  <c r="AN1475" i="1"/>
  <c r="AO1475" i="1" s="1"/>
  <c r="AL1478" i="1"/>
  <c r="AM1477" i="1"/>
  <c r="AP1477" i="1" l="1"/>
  <c r="AL1479" i="1"/>
  <c r="AM1478" i="1"/>
  <c r="AN1476" i="1"/>
  <c r="AO1476" i="1" s="1"/>
  <c r="AP1478" i="1" l="1"/>
  <c r="AL1480" i="1"/>
  <c r="AM1479" i="1"/>
  <c r="AN1477" i="1"/>
  <c r="AO1477" i="1" s="1"/>
  <c r="AL1481" i="1" l="1"/>
  <c r="AM1480" i="1"/>
  <c r="AN1479" i="1" s="1"/>
  <c r="AO1479" i="1"/>
  <c r="AP1479" i="1"/>
  <c r="AN1478" i="1"/>
  <c r="AO1478" i="1" s="1"/>
  <c r="AP1480" i="1" l="1"/>
  <c r="AL1482" i="1"/>
  <c r="AM1481" i="1"/>
  <c r="AN1480" i="1" s="1"/>
  <c r="AO1480" i="1" s="1"/>
  <c r="AL1483" i="1" l="1"/>
  <c r="AM1482" i="1"/>
  <c r="AN1481" i="1" s="1"/>
  <c r="AO1481" i="1" s="1"/>
  <c r="AP1481" i="1"/>
  <c r="AP1482" i="1" l="1"/>
  <c r="AO1482" i="1"/>
  <c r="AL1484" i="1"/>
  <c r="AM1483" i="1"/>
  <c r="AL1485" i="1" l="1"/>
  <c r="AM1484" i="1"/>
  <c r="AN1483" i="1" s="1"/>
  <c r="AO1483" i="1" s="1"/>
  <c r="AP1483" i="1"/>
  <c r="AN1482" i="1"/>
  <c r="AP1484" i="1" l="1"/>
  <c r="AL1486" i="1"/>
  <c r="AM1485" i="1"/>
  <c r="AL1487" i="1" l="1"/>
  <c r="AM1486" i="1"/>
  <c r="AN1485" i="1" s="1"/>
  <c r="AO1485" i="1" s="1"/>
  <c r="AP1485" i="1"/>
  <c r="AN1484" i="1"/>
  <c r="AO1484" i="1" s="1"/>
  <c r="AO1486" i="1" l="1"/>
  <c r="AP1486" i="1"/>
  <c r="AL1488" i="1"/>
  <c r="AM1487" i="1"/>
  <c r="AL1489" i="1" l="1"/>
  <c r="AM1488" i="1"/>
  <c r="AN1487" i="1" s="1"/>
  <c r="AO1487" i="1" s="1"/>
  <c r="AP1487" i="1"/>
  <c r="AN1486" i="1"/>
  <c r="AP1488" i="1" l="1"/>
  <c r="AL1490" i="1"/>
  <c r="AM1489" i="1"/>
  <c r="AP1489" i="1" l="1"/>
  <c r="AL1491" i="1"/>
  <c r="AM1490" i="1"/>
  <c r="AN1488" i="1"/>
  <c r="AO1488" i="1" s="1"/>
  <c r="AL1492" i="1" l="1"/>
  <c r="AM1491" i="1"/>
  <c r="AN1490" i="1" s="1"/>
  <c r="AO1490" i="1" s="1"/>
  <c r="AP1490" i="1"/>
  <c r="AN1489" i="1"/>
  <c r="AO1489" i="1" s="1"/>
  <c r="AP1491" i="1" l="1"/>
  <c r="AL1493" i="1"/>
  <c r="AM1492" i="1"/>
  <c r="AP1492" i="1" l="1"/>
  <c r="AN1491" i="1"/>
  <c r="AO1491" i="1" s="1"/>
  <c r="AL1494" i="1"/>
  <c r="AM1493" i="1"/>
  <c r="AL1495" i="1" l="1"/>
  <c r="AM1494" i="1"/>
  <c r="AP1493" i="1"/>
  <c r="AN1492" i="1"/>
  <c r="AO1492" i="1" s="1"/>
  <c r="AP1494" i="1" l="1"/>
  <c r="AN1493" i="1"/>
  <c r="AO1493" i="1" s="1"/>
  <c r="AL1496" i="1"/>
  <c r="AM1495" i="1"/>
  <c r="AP1495" i="1" l="1"/>
  <c r="AN1494" i="1"/>
  <c r="AO1494" i="1" s="1"/>
  <c r="AL1497" i="1"/>
  <c r="AM1496" i="1"/>
  <c r="AN1495" i="1" s="1"/>
  <c r="AO1495" i="1" s="1"/>
  <c r="AP1496" i="1" l="1"/>
  <c r="AL1498" i="1"/>
  <c r="AM1497" i="1"/>
  <c r="AL1499" i="1" l="1"/>
  <c r="AM1498" i="1"/>
  <c r="AN1497" i="1" s="1"/>
  <c r="AO1497" i="1" s="1"/>
  <c r="AP1497" i="1"/>
  <c r="AN1496" i="1"/>
  <c r="AO1496" i="1" s="1"/>
  <c r="AP1498" i="1" l="1"/>
  <c r="AL1500" i="1"/>
  <c r="AM1499" i="1"/>
  <c r="AP1499" i="1" l="1"/>
  <c r="AL1501" i="1"/>
  <c r="AM1500" i="1"/>
  <c r="AN1498" i="1"/>
  <c r="AO1498" i="1" s="1"/>
  <c r="AP1500" i="1" l="1"/>
  <c r="AN1499" i="1"/>
  <c r="AO1499" i="1" s="1"/>
  <c r="AL1502" i="1"/>
  <c r="AM1501" i="1"/>
  <c r="AL1503" i="1" l="1"/>
  <c r="AM1502" i="1"/>
  <c r="AN1501" i="1" s="1"/>
  <c r="AO1501" i="1" s="1"/>
  <c r="AP1501" i="1"/>
  <c r="AN1500" i="1"/>
  <c r="AO1500" i="1" s="1"/>
  <c r="AP1502" i="1" l="1"/>
  <c r="AL1504" i="1"/>
  <c r="AM1503" i="1"/>
  <c r="AL1505" i="1" l="1"/>
  <c r="AM1504" i="1"/>
  <c r="AN1503" i="1" s="1"/>
  <c r="AP1503" i="1"/>
  <c r="AO1503" i="1"/>
  <c r="AN1502" i="1"/>
  <c r="AO1502" i="1" s="1"/>
  <c r="AP1504" i="1" l="1"/>
  <c r="AL1506" i="1"/>
  <c r="AM1505" i="1"/>
  <c r="AP1505" i="1" l="1"/>
  <c r="AN1504" i="1"/>
  <c r="AO1504" i="1" s="1"/>
  <c r="AL1507" i="1"/>
  <c r="AM1506" i="1"/>
  <c r="AP1506" i="1" l="1"/>
  <c r="AO1506" i="1"/>
  <c r="AN1505" i="1"/>
  <c r="AO1505" i="1" s="1"/>
  <c r="AL1508" i="1"/>
  <c r="AM1507" i="1"/>
  <c r="AP1507" i="1" l="1"/>
  <c r="AL1509" i="1"/>
  <c r="AM1508" i="1"/>
  <c r="AN1507" i="1" s="1"/>
  <c r="AO1507" i="1" s="1"/>
  <c r="AN1506" i="1"/>
  <c r="AL1510" i="1" l="1"/>
  <c r="AM1509" i="1"/>
  <c r="AN1508" i="1" s="1"/>
  <c r="AO1508" i="1" s="1"/>
  <c r="AP1508" i="1"/>
  <c r="AP1509" i="1" l="1"/>
  <c r="AL1511" i="1"/>
  <c r="AM1510" i="1"/>
  <c r="AP1510" i="1" l="1"/>
  <c r="AL1512" i="1"/>
  <c r="AM1511" i="1"/>
  <c r="AN1509" i="1"/>
  <c r="AO1509" i="1" s="1"/>
  <c r="AP1511" i="1" l="1"/>
  <c r="AL1513" i="1"/>
  <c r="AM1512" i="1"/>
  <c r="AN1510" i="1"/>
  <c r="AO1510" i="1" s="1"/>
  <c r="AL1514" i="1" l="1"/>
  <c r="AM1513" i="1"/>
  <c r="AN1512" i="1" s="1"/>
  <c r="AO1512" i="1" s="1"/>
  <c r="AP1512" i="1"/>
  <c r="AN1511" i="1"/>
  <c r="AO1511" i="1" s="1"/>
  <c r="AP1513" i="1" l="1"/>
  <c r="AO1513" i="1"/>
  <c r="AL1515" i="1"/>
  <c r="AM1514" i="1"/>
  <c r="AN1513" i="1" s="1"/>
  <c r="AP1514" i="1" l="1"/>
  <c r="AL1516" i="1"/>
  <c r="AM1515" i="1"/>
  <c r="AL1517" i="1" l="1"/>
  <c r="AM1516" i="1"/>
  <c r="AN1515" i="1" s="1"/>
  <c r="AO1515" i="1" s="1"/>
  <c r="AP1515" i="1"/>
  <c r="AN1514" i="1"/>
  <c r="AO1514" i="1" s="1"/>
  <c r="AP1516" i="1" l="1"/>
  <c r="AL1518" i="1"/>
  <c r="AM1517" i="1"/>
  <c r="AN1516" i="1" s="1"/>
  <c r="AO1516" i="1" s="1"/>
  <c r="AL1519" i="1" l="1"/>
  <c r="AM1518" i="1"/>
  <c r="AN1517" i="1" s="1"/>
  <c r="AO1517" i="1" s="1"/>
  <c r="AP1517" i="1"/>
  <c r="AO1518" i="1" l="1"/>
  <c r="AP1518" i="1"/>
  <c r="AL1520" i="1"/>
  <c r="AM1519" i="1"/>
  <c r="AP1519" i="1" l="1"/>
  <c r="AN1518" i="1"/>
  <c r="AL1521" i="1"/>
  <c r="AM1520" i="1"/>
  <c r="AL1522" i="1" l="1"/>
  <c r="AM1521" i="1"/>
  <c r="AN1520" i="1" s="1"/>
  <c r="AO1520" i="1" s="1"/>
  <c r="AP1520" i="1"/>
  <c r="AN1519" i="1"/>
  <c r="AO1519" i="1" s="1"/>
  <c r="AP1521" i="1" l="1"/>
  <c r="AL1523" i="1"/>
  <c r="AM1522" i="1"/>
  <c r="AL1524" i="1" l="1"/>
  <c r="AM1523" i="1"/>
  <c r="AO1522" i="1"/>
  <c r="AP1522" i="1"/>
  <c r="AN1521" i="1"/>
  <c r="AO1521" i="1" s="1"/>
  <c r="AP1523" i="1" l="1"/>
  <c r="AN1522" i="1"/>
  <c r="AL1525" i="1"/>
  <c r="AM1524" i="1"/>
  <c r="AP1524" i="1" l="1"/>
  <c r="AL1526" i="1"/>
  <c r="AM1525" i="1"/>
  <c r="AN1524" i="1" s="1"/>
  <c r="AO1524" i="1" s="1"/>
  <c r="AN1523" i="1"/>
  <c r="AO1523" i="1" s="1"/>
  <c r="AL1527" i="1" l="1"/>
  <c r="AM1526" i="1"/>
  <c r="AN1525" i="1" s="1"/>
  <c r="AO1525" i="1" s="1"/>
  <c r="AP1525" i="1"/>
  <c r="AP1526" i="1" l="1"/>
  <c r="AL1528" i="1"/>
  <c r="AM1527" i="1"/>
  <c r="AN1526" i="1" s="1"/>
  <c r="AO1526" i="1" s="1"/>
  <c r="AL1529" i="1" l="1"/>
  <c r="AM1528" i="1"/>
  <c r="AN1527" i="1" s="1"/>
  <c r="AO1527" i="1" s="1"/>
  <c r="AP1527" i="1"/>
  <c r="AO1528" i="1" l="1"/>
  <c r="AP1528" i="1"/>
  <c r="AL1530" i="1"/>
  <c r="AM1529" i="1"/>
  <c r="AN1528" i="1" s="1"/>
  <c r="AL1531" i="1" l="1"/>
  <c r="AM1530" i="1"/>
  <c r="AN1529" i="1" s="1"/>
  <c r="AO1529" i="1" s="1"/>
  <c r="AP1529" i="1"/>
  <c r="AP1530" i="1" l="1"/>
  <c r="AL1532" i="1"/>
  <c r="AM1531" i="1"/>
  <c r="AP1531" i="1" l="1"/>
  <c r="AL1533" i="1"/>
  <c r="AM1532" i="1"/>
  <c r="AN1531" i="1" s="1"/>
  <c r="AO1531" i="1" s="1"/>
  <c r="AN1530" i="1"/>
  <c r="AO1530" i="1" s="1"/>
  <c r="AL1534" i="1" l="1"/>
  <c r="AM1533" i="1"/>
  <c r="AN1532" i="1" s="1"/>
  <c r="AO1532" i="1" s="1"/>
  <c r="AP1532" i="1"/>
  <c r="AP1533" i="1" l="1"/>
  <c r="AL1535" i="1"/>
  <c r="AM1534" i="1"/>
  <c r="AN1533" i="1" s="1"/>
  <c r="AO1533" i="1" s="1"/>
  <c r="AP1534" i="1" l="1"/>
  <c r="AL1536" i="1"/>
  <c r="AM1535" i="1"/>
  <c r="AP1535" i="1" l="1"/>
  <c r="AL1537" i="1"/>
  <c r="AM1536" i="1"/>
  <c r="AN1534" i="1"/>
  <c r="AO1534" i="1" s="1"/>
  <c r="AO1536" i="1" l="1"/>
  <c r="AP1536" i="1"/>
  <c r="AN1535" i="1"/>
  <c r="AO1535" i="1" s="1"/>
  <c r="AL1538" i="1"/>
  <c r="AM1537" i="1"/>
  <c r="AN1536" i="1" s="1"/>
  <c r="AL1539" i="1" l="1"/>
  <c r="AM1538" i="1"/>
  <c r="AO1537" i="1"/>
  <c r="AP1537" i="1"/>
  <c r="AP1538" i="1" l="1"/>
  <c r="AN1537" i="1"/>
  <c r="AL1540" i="1"/>
  <c r="AM1539" i="1"/>
  <c r="AP1539" i="1" l="1"/>
  <c r="AO1539" i="1"/>
  <c r="AN1538" i="1"/>
  <c r="AO1538" i="1" s="1"/>
  <c r="AL1541" i="1"/>
  <c r="AM1540" i="1"/>
  <c r="AN1539" i="1" s="1"/>
  <c r="AP1540" i="1" l="1"/>
  <c r="AL1542" i="1"/>
  <c r="AM1541" i="1"/>
  <c r="AP1541" i="1" l="1"/>
  <c r="AL1543" i="1"/>
  <c r="AM1542" i="1"/>
  <c r="AN1540" i="1"/>
  <c r="AO1540" i="1" s="1"/>
  <c r="AP1542" i="1" l="1"/>
  <c r="AO1542" i="1"/>
  <c r="AL1544" i="1"/>
  <c r="AM1543" i="1"/>
  <c r="AN1541" i="1"/>
  <c r="AO1541" i="1" s="1"/>
  <c r="AL1545" i="1" l="1"/>
  <c r="AM1544" i="1"/>
  <c r="AN1543" i="1" s="1"/>
  <c r="AP1543" i="1"/>
  <c r="AO1543" i="1"/>
  <c r="AN1542" i="1"/>
  <c r="AP1544" i="1" l="1"/>
  <c r="AL1546" i="1"/>
  <c r="AM1545" i="1"/>
  <c r="AP1545" i="1" l="1"/>
  <c r="AO1545" i="1"/>
  <c r="AL1547" i="1"/>
  <c r="AM1546" i="1"/>
  <c r="AN1545" i="1" s="1"/>
  <c r="AN1544" i="1"/>
  <c r="AO1544" i="1" s="1"/>
  <c r="AP1546" i="1" l="1"/>
  <c r="AL1548" i="1"/>
  <c r="AM1547" i="1"/>
  <c r="AL1549" i="1" l="1"/>
  <c r="AM1548" i="1"/>
  <c r="AN1547" i="1" s="1"/>
  <c r="AO1547" i="1" s="1"/>
  <c r="AP1547" i="1"/>
  <c r="AN1546" i="1"/>
  <c r="AO1546" i="1" s="1"/>
  <c r="AP1548" i="1" l="1"/>
  <c r="AL1550" i="1"/>
  <c r="AM1549" i="1"/>
  <c r="AN1548" i="1" s="1"/>
  <c r="AO1548" i="1" s="1"/>
  <c r="AL1551" i="1" l="1"/>
  <c r="AM1550" i="1"/>
  <c r="AP1549" i="1"/>
  <c r="AP1550" i="1" l="1"/>
  <c r="AN1549" i="1"/>
  <c r="AO1549" i="1" s="1"/>
  <c r="AL1552" i="1"/>
  <c r="AM1551" i="1"/>
  <c r="AP1551" i="1" l="1"/>
  <c r="AL1553" i="1"/>
  <c r="AM1552" i="1"/>
  <c r="AN1550" i="1"/>
  <c r="AO1550" i="1" s="1"/>
  <c r="AL1554" i="1" l="1"/>
  <c r="AM1553" i="1"/>
  <c r="AN1552" i="1" s="1"/>
  <c r="AO1552" i="1" s="1"/>
  <c r="AP1552" i="1"/>
  <c r="AN1551" i="1"/>
  <c r="AO1551" i="1" s="1"/>
  <c r="AP1553" i="1" l="1"/>
  <c r="AL1555" i="1"/>
  <c r="AM1554" i="1"/>
  <c r="AN1553" i="1" s="1"/>
  <c r="AO1553" i="1" s="1"/>
  <c r="AL1556" i="1" l="1"/>
  <c r="AM1555" i="1"/>
  <c r="AN1554" i="1" s="1"/>
  <c r="AP1554" i="1"/>
  <c r="AO1554" i="1"/>
  <c r="AP1555" i="1" l="1"/>
  <c r="AL1557" i="1"/>
  <c r="AM1556" i="1"/>
  <c r="AP1556" i="1" l="1"/>
  <c r="AL1558" i="1"/>
  <c r="AM1557" i="1"/>
  <c r="AN1555" i="1"/>
  <c r="AO1555" i="1" s="1"/>
  <c r="AP1557" i="1" l="1"/>
  <c r="AN1556" i="1"/>
  <c r="AO1556" i="1" s="1"/>
  <c r="AL1559" i="1"/>
  <c r="AM1558" i="1"/>
  <c r="AN1557" i="1" s="1"/>
  <c r="AO1557" i="1" s="1"/>
  <c r="AL1560" i="1" l="1"/>
  <c r="AM1559" i="1"/>
  <c r="AN1558" i="1" s="1"/>
  <c r="AO1558" i="1" s="1"/>
  <c r="AP1558" i="1"/>
  <c r="AP1559" i="1" l="1"/>
  <c r="AL1561" i="1"/>
  <c r="AM1560" i="1"/>
  <c r="AO1560" i="1" l="1"/>
  <c r="AP1560" i="1"/>
  <c r="AL1562" i="1"/>
  <c r="AM1561" i="1"/>
  <c r="AN1559" i="1"/>
  <c r="AO1559" i="1" s="1"/>
  <c r="AL1563" i="1" l="1"/>
  <c r="AM1562" i="1"/>
  <c r="AN1561" i="1" s="1"/>
  <c r="AO1561" i="1" s="1"/>
  <c r="AP1561" i="1"/>
  <c r="AN1560" i="1"/>
  <c r="AP1562" i="1" l="1"/>
  <c r="AL1564" i="1"/>
  <c r="AM1563" i="1"/>
  <c r="AN1562" i="1" s="1"/>
  <c r="AO1562" i="1" s="1"/>
  <c r="AL1565" i="1" l="1"/>
  <c r="AM1564" i="1"/>
  <c r="AO1563" i="1"/>
  <c r="AP1563" i="1"/>
  <c r="AN1563" i="1"/>
  <c r="AO1564" i="1" l="1"/>
  <c r="AP1564" i="1"/>
  <c r="AL1566" i="1"/>
  <c r="AM1565" i="1"/>
  <c r="AP1565" i="1" l="1"/>
  <c r="AL1567" i="1"/>
  <c r="AM1566" i="1"/>
  <c r="AN1564" i="1"/>
  <c r="AL1568" i="1" l="1"/>
  <c r="AM1567" i="1"/>
  <c r="AN1566" i="1" s="1"/>
  <c r="AO1566" i="1" s="1"/>
  <c r="AP1566" i="1"/>
  <c r="AN1565" i="1"/>
  <c r="AO1565" i="1" s="1"/>
  <c r="AP1567" i="1" l="1"/>
  <c r="AL1569" i="1"/>
  <c r="AM1568" i="1"/>
  <c r="AO1568" i="1" l="1"/>
  <c r="AP1568" i="1"/>
  <c r="AL1570" i="1"/>
  <c r="AM1569" i="1"/>
  <c r="AN1568" i="1" s="1"/>
  <c r="AN1567" i="1"/>
  <c r="AO1567" i="1" s="1"/>
  <c r="AL1571" i="1" l="1"/>
  <c r="AM1570" i="1"/>
  <c r="AN1569" i="1" s="1"/>
  <c r="AO1569" i="1" s="1"/>
  <c r="AP1569" i="1"/>
  <c r="AP1570" i="1" l="1"/>
  <c r="AL1572" i="1"/>
  <c r="AM1571" i="1"/>
  <c r="AP1571" i="1" l="1"/>
  <c r="AL1573" i="1"/>
  <c r="AM1572" i="1"/>
  <c r="AN1570" i="1"/>
  <c r="AO1570" i="1" s="1"/>
  <c r="AL1574" i="1" l="1"/>
  <c r="AM1573" i="1"/>
  <c r="AN1572" i="1" s="1"/>
  <c r="AO1572" i="1"/>
  <c r="AP1572" i="1"/>
  <c r="AN1571" i="1"/>
  <c r="AO1571" i="1" s="1"/>
  <c r="AP1573" i="1" l="1"/>
  <c r="AL1575" i="1"/>
  <c r="AM1574" i="1"/>
  <c r="AP1574" i="1" l="1"/>
  <c r="AL1576" i="1"/>
  <c r="AM1575" i="1"/>
  <c r="AN1574" i="1" s="1"/>
  <c r="AO1574" i="1" s="1"/>
  <c r="AN1573" i="1"/>
  <c r="AO1573" i="1" s="1"/>
  <c r="AL1577" i="1" l="1"/>
  <c r="AM1576" i="1"/>
  <c r="AN1575" i="1" s="1"/>
  <c r="AO1575" i="1" s="1"/>
  <c r="AP1575" i="1"/>
  <c r="AP1576" i="1" l="1"/>
  <c r="AL1578" i="1"/>
  <c r="AM1577" i="1"/>
  <c r="AL1579" i="1" l="1"/>
  <c r="AM1578" i="1"/>
  <c r="AN1577" i="1" s="1"/>
  <c r="AO1577" i="1" s="1"/>
  <c r="AP1577" i="1"/>
  <c r="AN1576" i="1"/>
  <c r="AO1576" i="1" s="1"/>
  <c r="AP1578" i="1" l="1"/>
  <c r="AL1580" i="1"/>
  <c r="AM1579" i="1"/>
  <c r="AO1579" i="1" l="1"/>
  <c r="AP1579" i="1"/>
  <c r="AL1581" i="1"/>
  <c r="AM1580" i="1"/>
  <c r="AN1578" i="1"/>
  <c r="AO1578" i="1" s="1"/>
  <c r="AP1580" i="1" l="1"/>
  <c r="AL1582" i="1"/>
  <c r="AM1581" i="1"/>
  <c r="AN1579" i="1"/>
  <c r="AL1583" i="1" l="1"/>
  <c r="AM1582" i="1"/>
  <c r="AN1581" i="1" s="1"/>
  <c r="AO1581" i="1" s="1"/>
  <c r="AP1581" i="1"/>
  <c r="AN1580" i="1"/>
  <c r="AO1580" i="1" s="1"/>
  <c r="AP1582" i="1" l="1"/>
  <c r="AL1584" i="1"/>
  <c r="AM1583" i="1"/>
  <c r="AN1582" i="1" s="1"/>
  <c r="AO1582" i="1" s="1"/>
  <c r="AL1585" i="1" l="1"/>
  <c r="AM1584" i="1"/>
  <c r="AN1583" i="1" s="1"/>
  <c r="AP1583" i="1"/>
  <c r="AO1583" i="1"/>
  <c r="AP1584" i="1" l="1"/>
  <c r="AL1586" i="1"/>
  <c r="AM1585" i="1"/>
  <c r="AN1584" i="1" s="1"/>
  <c r="AO1584" i="1" s="1"/>
  <c r="AL1587" i="1" l="1"/>
  <c r="AM1586" i="1"/>
  <c r="AN1585" i="1" s="1"/>
  <c r="AO1585" i="1"/>
  <c r="AP1585" i="1"/>
  <c r="AP1586" i="1" l="1"/>
  <c r="AL1588" i="1"/>
  <c r="AM1587" i="1"/>
  <c r="AL1589" i="1" l="1"/>
  <c r="AM1588" i="1"/>
  <c r="AN1587" i="1" s="1"/>
  <c r="AO1587" i="1" s="1"/>
  <c r="AP1587" i="1"/>
  <c r="AN1586" i="1"/>
  <c r="AO1586" i="1" s="1"/>
  <c r="AP1588" i="1" l="1"/>
  <c r="AL1590" i="1"/>
  <c r="AM1589" i="1"/>
  <c r="AL1591" i="1" l="1"/>
  <c r="AM1590" i="1"/>
  <c r="AN1589" i="1" s="1"/>
  <c r="AO1589" i="1" s="1"/>
  <c r="AP1589" i="1"/>
  <c r="AN1588" i="1"/>
  <c r="AO1588" i="1" s="1"/>
  <c r="AP1590" i="1" l="1"/>
  <c r="AL1592" i="1"/>
  <c r="AM1591" i="1"/>
  <c r="AL1593" i="1" l="1"/>
  <c r="AM1592" i="1"/>
  <c r="AN1591" i="1" s="1"/>
  <c r="AO1591" i="1" s="1"/>
  <c r="AP1591" i="1"/>
  <c r="AN1590" i="1"/>
  <c r="AO1590" i="1" s="1"/>
  <c r="AP1592" i="1" l="1"/>
  <c r="AL1594" i="1"/>
  <c r="AM1593" i="1"/>
  <c r="AL1595" i="1" l="1"/>
  <c r="AM1594" i="1"/>
  <c r="AN1593" i="1" s="1"/>
  <c r="AO1593" i="1" s="1"/>
  <c r="AP1593" i="1"/>
  <c r="AN1592" i="1"/>
  <c r="AO1592" i="1" s="1"/>
  <c r="AO1594" i="1" l="1"/>
  <c r="AP1594" i="1"/>
  <c r="AL1596" i="1"/>
  <c r="AM1595" i="1"/>
  <c r="AP1595" i="1" l="1"/>
  <c r="AN1594" i="1"/>
  <c r="AL1597" i="1"/>
  <c r="AM1596" i="1"/>
  <c r="AL1598" i="1" l="1"/>
  <c r="AM1597" i="1"/>
  <c r="AN1596" i="1" s="1"/>
  <c r="AP1596" i="1"/>
  <c r="AO1596" i="1"/>
  <c r="AN1595" i="1"/>
  <c r="AO1595" i="1" s="1"/>
  <c r="AO1597" i="1" l="1"/>
  <c r="AP1597" i="1"/>
  <c r="AL1599" i="1"/>
  <c r="AM1598" i="1"/>
  <c r="AN1597" i="1" s="1"/>
  <c r="AP1598" i="1" l="1"/>
  <c r="AL1600" i="1"/>
  <c r="AM1599" i="1"/>
  <c r="AP1599" i="1" l="1"/>
  <c r="AN1598" i="1"/>
  <c r="AO1598" i="1" s="1"/>
  <c r="AL1601" i="1"/>
  <c r="AM1600" i="1"/>
  <c r="AP1600" i="1" l="1"/>
  <c r="AL1602" i="1"/>
  <c r="AM1601" i="1"/>
  <c r="AN1599" i="1"/>
  <c r="AO1599" i="1" s="1"/>
  <c r="AL1603" i="1" l="1"/>
  <c r="AM1602" i="1"/>
  <c r="AN1601" i="1" s="1"/>
  <c r="AO1601" i="1" s="1"/>
  <c r="AP1601" i="1"/>
  <c r="AN1600" i="1"/>
  <c r="AO1600" i="1" s="1"/>
  <c r="AP1602" i="1" l="1"/>
  <c r="AL1604" i="1"/>
  <c r="AM1603" i="1"/>
  <c r="AP1603" i="1" l="1"/>
  <c r="AL1605" i="1"/>
  <c r="AM1604" i="1"/>
  <c r="AN1602" i="1"/>
  <c r="AO1602" i="1" s="1"/>
  <c r="AL1606" i="1" l="1"/>
  <c r="AM1605" i="1"/>
  <c r="AN1604" i="1" s="1"/>
  <c r="AO1604" i="1" s="1"/>
  <c r="AP1604" i="1"/>
  <c r="AN1603" i="1"/>
  <c r="AO1603" i="1" s="1"/>
  <c r="AP1605" i="1" l="1"/>
  <c r="AL1607" i="1"/>
  <c r="AM1606" i="1"/>
  <c r="AP1606" i="1" l="1"/>
  <c r="AL1608" i="1"/>
  <c r="AM1607" i="1"/>
  <c r="AN1605" i="1"/>
  <c r="AO1605" i="1" s="1"/>
  <c r="AL1609" i="1" l="1"/>
  <c r="AM1608" i="1"/>
  <c r="AP1607" i="1"/>
  <c r="AO1607" i="1"/>
  <c r="AN1607" i="1"/>
  <c r="AN1606" i="1"/>
  <c r="AO1606" i="1" s="1"/>
  <c r="AP1608" i="1" l="1"/>
  <c r="AO1608" i="1"/>
  <c r="AL1610" i="1"/>
  <c r="AM1609" i="1"/>
  <c r="AN1608" i="1" s="1"/>
  <c r="AP1609" i="1" l="1"/>
  <c r="AO1609" i="1"/>
  <c r="AL1611" i="1"/>
  <c r="AM1610" i="1"/>
  <c r="AL1612" i="1" l="1"/>
  <c r="AM1611" i="1"/>
  <c r="AN1610" i="1" s="1"/>
  <c r="AO1610" i="1" s="1"/>
  <c r="AP1610" i="1"/>
  <c r="AN1609" i="1"/>
  <c r="AP1611" i="1" l="1"/>
  <c r="AL1613" i="1"/>
  <c r="AM1612" i="1"/>
  <c r="AP1612" i="1" l="1"/>
  <c r="AL1614" i="1"/>
  <c r="AM1613" i="1"/>
  <c r="AN1611" i="1"/>
  <c r="AO1611" i="1" s="1"/>
  <c r="AP1613" i="1" l="1"/>
  <c r="AL1615" i="1"/>
  <c r="AM1614" i="1"/>
  <c r="AN1612" i="1"/>
  <c r="AO1612" i="1" s="1"/>
  <c r="AL1616" i="1" l="1"/>
  <c r="AM1615" i="1"/>
  <c r="AO1614" i="1"/>
  <c r="AP1614" i="1"/>
  <c r="AN1613" i="1"/>
  <c r="AO1613" i="1" s="1"/>
  <c r="AP1615" i="1" l="1"/>
  <c r="AN1614" i="1"/>
  <c r="AL1617" i="1"/>
  <c r="AM1616" i="1"/>
  <c r="AL1618" i="1" l="1"/>
  <c r="AM1617" i="1"/>
  <c r="AN1616" i="1" s="1"/>
  <c r="AO1616" i="1" s="1"/>
  <c r="AP1616" i="1"/>
  <c r="AN1615" i="1"/>
  <c r="AO1615" i="1" s="1"/>
  <c r="AP1617" i="1" l="1"/>
  <c r="AO1617" i="1"/>
  <c r="AL1619" i="1"/>
  <c r="AM1618" i="1"/>
  <c r="AL1620" i="1" l="1"/>
  <c r="AM1619" i="1"/>
  <c r="AP1618" i="1"/>
  <c r="AN1617" i="1"/>
  <c r="AP1619" i="1" l="1"/>
  <c r="AO1619" i="1"/>
  <c r="AN1618" i="1"/>
  <c r="AO1618" i="1" s="1"/>
  <c r="AL1621" i="1"/>
  <c r="AM1620" i="1"/>
  <c r="AL1622" i="1" l="1"/>
  <c r="AM1621" i="1"/>
  <c r="AN1620" i="1" s="1"/>
  <c r="AO1620" i="1" s="1"/>
  <c r="AP1620" i="1"/>
  <c r="AN1619" i="1"/>
  <c r="AP1621" i="1" l="1"/>
  <c r="AL1623" i="1"/>
  <c r="AM1622" i="1"/>
  <c r="AP1622" i="1" l="1"/>
  <c r="AL1624" i="1"/>
  <c r="AM1623" i="1"/>
  <c r="AN1621" i="1"/>
  <c r="AO1621" i="1" s="1"/>
  <c r="AP1623" i="1" l="1"/>
  <c r="AO1623" i="1"/>
  <c r="AL1625" i="1"/>
  <c r="AM1624" i="1"/>
  <c r="AN1623" i="1" s="1"/>
  <c r="AN1622" i="1"/>
  <c r="AO1622" i="1" s="1"/>
  <c r="AL1626" i="1" l="1"/>
  <c r="AM1625" i="1"/>
  <c r="AN1624" i="1" s="1"/>
  <c r="AO1624" i="1" s="1"/>
  <c r="AP1624" i="1"/>
  <c r="AP1625" i="1" l="1"/>
  <c r="AL1627" i="1"/>
  <c r="AM1626" i="1"/>
  <c r="AL1628" i="1" l="1"/>
  <c r="AM1627" i="1"/>
  <c r="AP1626" i="1"/>
  <c r="AN1625" i="1"/>
  <c r="AO1625" i="1" s="1"/>
  <c r="AP1627" i="1" l="1"/>
  <c r="AN1626" i="1"/>
  <c r="AO1626" i="1" s="1"/>
  <c r="AL1629" i="1"/>
  <c r="AM1628" i="1"/>
  <c r="AP1628" i="1" l="1"/>
  <c r="AL1630" i="1"/>
  <c r="AM1629" i="1"/>
  <c r="AN1627" i="1"/>
  <c r="AO1627" i="1" s="1"/>
  <c r="AP1629" i="1" l="1"/>
  <c r="AL1631" i="1"/>
  <c r="AM1630" i="1"/>
  <c r="AN1628" i="1"/>
  <c r="AO1628" i="1" s="1"/>
  <c r="AP1630" i="1" l="1"/>
  <c r="AL1632" i="1"/>
  <c r="AM1631" i="1"/>
  <c r="AN1629" i="1"/>
  <c r="AO1629" i="1" s="1"/>
  <c r="AP1631" i="1" l="1"/>
  <c r="AL1633" i="1"/>
  <c r="AM1632" i="1"/>
  <c r="AN1630" i="1"/>
  <c r="AO1630" i="1" s="1"/>
  <c r="AO1632" i="1" l="1"/>
  <c r="AP1632" i="1"/>
  <c r="AL1634" i="1"/>
  <c r="AM1633" i="1"/>
  <c r="AN1631" i="1"/>
  <c r="AO1631" i="1" s="1"/>
  <c r="AP1633" i="1" l="1"/>
  <c r="AL1635" i="1"/>
  <c r="AM1634" i="1"/>
  <c r="AN1632" i="1"/>
  <c r="AP1634" i="1" l="1"/>
  <c r="AL1636" i="1"/>
  <c r="AM1635" i="1"/>
  <c r="AN1633" i="1"/>
  <c r="AO1633" i="1" s="1"/>
  <c r="AL1637" i="1" l="1"/>
  <c r="AM1636" i="1"/>
  <c r="AN1635" i="1" s="1"/>
  <c r="AO1635" i="1" s="1"/>
  <c r="AP1635" i="1"/>
  <c r="AN1634" i="1"/>
  <c r="AO1634" i="1" s="1"/>
  <c r="AP1636" i="1" l="1"/>
  <c r="AL1638" i="1"/>
  <c r="AM1637" i="1"/>
  <c r="AN1636" i="1" s="1"/>
  <c r="AO1636" i="1" s="1"/>
  <c r="AP1637" i="1" l="1"/>
  <c r="AL1639" i="1"/>
  <c r="AM1638" i="1"/>
  <c r="AL1640" i="1" l="1"/>
  <c r="AM1639" i="1"/>
  <c r="AN1638" i="1" s="1"/>
  <c r="AO1638" i="1" s="1"/>
  <c r="AP1638" i="1"/>
  <c r="AN1637" i="1"/>
  <c r="AO1637" i="1" s="1"/>
  <c r="AP1639" i="1" l="1"/>
  <c r="AL1641" i="1"/>
  <c r="AM1640" i="1"/>
  <c r="AP1640" i="1" l="1"/>
  <c r="AO1640" i="1"/>
  <c r="AL1642" i="1"/>
  <c r="AM1641" i="1"/>
  <c r="AN1640" i="1" s="1"/>
  <c r="AN1639" i="1"/>
  <c r="AO1639" i="1" s="1"/>
  <c r="AP1641" i="1" l="1"/>
  <c r="AL1643" i="1"/>
  <c r="AM1642" i="1"/>
  <c r="AP1642" i="1" l="1"/>
  <c r="AL1644" i="1"/>
  <c r="AM1643" i="1"/>
  <c r="AN1641" i="1"/>
  <c r="AO1641" i="1" s="1"/>
  <c r="AP1643" i="1" l="1"/>
  <c r="AL1645" i="1"/>
  <c r="AM1644" i="1"/>
  <c r="AN1642" i="1"/>
  <c r="AO1642" i="1" s="1"/>
  <c r="AO1644" i="1" l="1"/>
  <c r="AP1644" i="1"/>
  <c r="AL1646" i="1"/>
  <c r="AM1645" i="1"/>
  <c r="AN1643" i="1"/>
  <c r="AO1643" i="1" s="1"/>
  <c r="AP1645" i="1" l="1"/>
  <c r="AL1647" i="1"/>
  <c r="AM1646" i="1"/>
  <c r="AN1644" i="1"/>
  <c r="AP1646" i="1" l="1"/>
  <c r="AL1648" i="1"/>
  <c r="AM1647" i="1"/>
  <c r="AN1645" i="1"/>
  <c r="AO1645" i="1" s="1"/>
  <c r="AP1647" i="1" l="1"/>
  <c r="AO1647" i="1"/>
  <c r="AL1649" i="1"/>
  <c r="AM1648" i="1"/>
  <c r="AN1646" i="1"/>
  <c r="AO1646" i="1" s="1"/>
  <c r="AP1648" i="1" l="1"/>
  <c r="AO1648" i="1"/>
  <c r="AL1650" i="1"/>
  <c r="AM1649" i="1"/>
  <c r="AN1647" i="1"/>
  <c r="AP1649" i="1" l="1"/>
  <c r="AN1648" i="1"/>
  <c r="AL1651" i="1"/>
  <c r="AM1650" i="1"/>
  <c r="AP1650" i="1" l="1"/>
  <c r="AL1652" i="1"/>
  <c r="AM1651" i="1"/>
  <c r="AN1649" i="1"/>
  <c r="AO1649" i="1" s="1"/>
  <c r="AP1651" i="1" l="1"/>
  <c r="AL1653" i="1"/>
  <c r="AM1652" i="1"/>
  <c r="AN1650" i="1"/>
  <c r="AO1650" i="1" s="1"/>
  <c r="AL1654" i="1" l="1"/>
  <c r="AM1653" i="1"/>
  <c r="AN1652" i="1" s="1"/>
  <c r="AO1652" i="1" s="1"/>
  <c r="AP1652" i="1"/>
  <c r="AN1651" i="1"/>
  <c r="AO1651" i="1" s="1"/>
  <c r="AP1653" i="1" l="1"/>
  <c r="AL1655" i="1"/>
  <c r="AM1654" i="1"/>
  <c r="AP1654" i="1" l="1"/>
  <c r="AL1656" i="1"/>
  <c r="AM1655" i="1"/>
  <c r="AN1653" i="1"/>
  <c r="AO1653" i="1" s="1"/>
  <c r="AP1655" i="1" l="1"/>
  <c r="AO1655" i="1"/>
  <c r="AL1657" i="1"/>
  <c r="AM1656" i="1"/>
  <c r="AN1654" i="1"/>
  <c r="AO1654" i="1" s="1"/>
  <c r="AP1656" i="1" l="1"/>
  <c r="AL1658" i="1"/>
  <c r="AM1657" i="1"/>
  <c r="AN1655" i="1"/>
  <c r="AP1657" i="1" l="1"/>
  <c r="AL1659" i="1"/>
  <c r="AM1658" i="1"/>
  <c r="AN1656" i="1"/>
  <c r="AO1656" i="1" s="1"/>
  <c r="AP1658" i="1" l="1"/>
  <c r="AL1660" i="1"/>
  <c r="AM1659" i="1"/>
  <c r="AN1657" i="1"/>
  <c r="AO1657" i="1" s="1"/>
  <c r="AP1659" i="1" l="1"/>
  <c r="AL1661" i="1"/>
  <c r="AM1660" i="1"/>
  <c r="AN1658" i="1"/>
  <c r="AO1658" i="1" s="1"/>
  <c r="AP1660" i="1" l="1"/>
  <c r="AL1662" i="1"/>
  <c r="AM1661" i="1"/>
  <c r="AN1659" i="1"/>
  <c r="AO1659" i="1" s="1"/>
  <c r="AP1661" i="1" l="1"/>
  <c r="AL1663" i="1"/>
  <c r="AM1662" i="1"/>
  <c r="AN1660" i="1"/>
  <c r="AO1660" i="1" s="1"/>
  <c r="AP1662" i="1" l="1"/>
  <c r="AL1664" i="1"/>
  <c r="AM1663" i="1"/>
  <c r="AN1661" i="1"/>
  <c r="AO1661" i="1" s="1"/>
  <c r="AP1663" i="1" l="1"/>
  <c r="AL1665" i="1"/>
  <c r="AM1664" i="1"/>
  <c r="AN1662" i="1"/>
  <c r="AO1662" i="1" s="1"/>
  <c r="AP1664" i="1" l="1"/>
  <c r="AL1666" i="1"/>
  <c r="AM1665" i="1"/>
  <c r="AN1663" i="1"/>
  <c r="AO1663" i="1" s="1"/>
  <c r="AP1665" i="1" l="1"/>
  <c r="AL1667" i="1"/>
  <c r="AM1666" i="1"/>
  <c r="AN1664" i="1"/>
  <c r="AO1664" i="1" s="1"/>
  <c r="AP1666" i="1" l="1"/>
  <c r="AL1668" i="1"/>
  <c r="AM1667" i="1"/>
  <c r="AN1665" i="1"/>
  <c r="AO1665" i="1" s="1"/>
  <c r="AP1667" i="1" l="1"/>
  <c r="AL1669" i="1"/>
  <c r="AM1668" i="1"/>
  <c r="AN1666" i="1"/>
  <c r="AO1666" i="1" s="1"/>
  <c r="AP1668" i="1" l="1"/>
  <c r="AO1668" i="1"/>
  <c r="AL1670" i="1"/>
  <c r="AM1669" i="1"/>
  <c r="AN1667" i="1"/>
  <c r="AO1667" i="1" s="1"/>
  <c r="AO1669" i="1" l="1"/>
  <c r="AP1669" i="1"/>
  <c r="AL1671" i="1"/>
  <c r="AM1670" i="1"/>
  <c r="AN1668" i="1"/>
  <c r="AP1670" i="1" l="1"/>
  <c r="AL1672" i="1"/>
  <c r="AM1671" i="1"/>
  <c r="AN1669" i="1"/>
  <c r="AP1671" i="1" l="1"/>
  <c r="AL1673" i="1"/>
  <c r="AM1672" i="1"/>
  <c r="AN1670" i="1"/>
  <c r="AO1670" i="1" s="1"/>
  <c r="AO1672" i="1" l="1"/>
  <c r="AP1672" i="1"/>
  <c r="AL1674" i="1"/>
  <c r="AM1673" i="1"/>
  <c r="AN1671" i="1"/>
  <c r="AO1671" i="1" s="1"/>
  <c r="AP1673" i="1" l="1"/>
  <c r="AL1675" i="1"/>
  <c r="AM1674" i="1"/>
  <c r="AN1672" i="1"/>
  <c r="AP1674" i="1" l="1"/>
  <c r="AL1676" i="1"/>
  <c r="AM1675" i="1"/>
  <c r="AN1673" i="1"/>
  <c r="AO1673" i="1" s="1"/>
  <c r="AP1675" i="1" l="1"/>
  <c r="AL1677" i="1"/>
  <c r="AM1676" i="1"/>
  <c r="AN1674" i="1"/>
  <c r="AO1674" i="1" s="1"/>
  <c r="AP1676" i="1" l="1"/>
  <c r="AO1676" i="1"/>
  <c r="AL1678" i="1"/>
  <c r="AM1677" i="1"/>
  <c r="AN1675" i="1"/>
  <c r="AO1675" i="1" s="1"/>
  <c r="AP1677" i="1" l="1"/>
  <c r="AL1679" i="1"/>
  <c r="AM1678" i="1"/>
  <c r="AN1676" i="1"/>
  <c r="AP1678" i="1" l="1"/>
  <c r="AL1680" i="1"/>
  <c r="AM1679" i="1"/>
  <c r="AN1677" i="1"/>
  <c r="AO1677" i="1" s="1"/>
  <c r="AO1679" i="1" l="1"/>
  <c r="AP1679" i="1"/>
  <c r="AL1681" i="1"/>
  <c r="AM1680" i="1"/>
  <c r="AN1678" i="1"/>
  <c r="AO1678" i="1" s="1"/>
  <c r="AP1680" i="1" l="1"/>
  <c r="AL1682" i="1"/>
  <c r="AM1681" i="1"/>
  <c r="AN1679" i="1"/>
  <c r="AP1681" i="1" l="1"/>
  <c r="AO1681" i="1"/>
  <c r="AL1683" i="1"/>
  <c r="AM1682" i="1"/>
  <c r="AN1680" i="1"/>
  <c r="AO1680" i="1" s="1"/>
  <c r="AP1682" i="1" l="1"/>
  <c r="AL1684" i="1"/>
  <c r="AM1683" i="1"/>
  <c r="AN1681" i="1"/>
  <c r="AP1683" i="1" l="1"/>
  <c r="AO1683" i="1"/>
  <c r="AL1685" i="1"/>
  <c r="AM1684" i="1"/>
  <c r="AN1682" i="1"/>
  <c r="AO1682" i="1" s="1"/>
  <c r="AP1684" i="1" l="1"/>
  <c r="AL1686" i="1"/>
  <c r="AM1685" i="1"/>
  <c r="AN1683" i="1"/>
  <c r="AP1685" i="1" l="1"/>
  <c r="AL1687" i="1"/>
  <c r="AM1686" i="1"/>
  <c r="AN1684" i="1"/>
  <c r="AO1684" i="1" s="1"/>
  <c r="AO1686" i="1" l="1"/>
  <c r="AP1686" i="1"/>
  <c r="AL1688" i="1"/>
  <c r="AM1687" i="1"/>
  <c r="AN1685" i="1"/>
  <c r="AO1685" i="1" s="1"/>
  <c r="AO1687" i="1" l="1"/>
  <c r="AP1687" i="1"/>
  <c r="AL1689" i="1"/>
  <c r="AM1688" i="1"/>
  <c r="AN1686" i="1"/>
  <c r="AP1688" i="1" l="1"/>
  <c r="AL1690" i="1"/>
  <c r="AM1689" i="1"/>
  <c r="AN1687" i="1"/>
  <c r="AP1689" i="1" l="1"/>
  <c r="AL1691" i="1"/>
  <c r="AM1690" i="1"/>
  <c r="AN1688" i="1"/>
  <c r="AO1688" i="1" s="1"/>
  <c r="AP1690" i="1" l="1"/>
  <c r="AL1692" i="1"/>
  <c r="AM1691" i="1"/>
  <c r="AN1689" i="1"/>
  <c r="AO1689" i="1" s="1"/>
  <c r="AO1691" i="1" l="1"/>
  <c r="AP1691" i="1"/>
  <c r="AL1693" i="1"/>
  <c r="AM1692" i="1"/>
  <c r="AN1690" i="1"/>
  <c r="AO1690" i="1" s="1"/>
  <c r="AP1692" i="1" l="1"/>
  <c r="AL1694" i="1"/>
  <c r="AM1693" i="1"/>
  <c r="AN1691" i="1"/>
  <c r="AP1693" i="1" l="1"/>
  <c r="AL1695" i="1"/>
  <c r="AM1694" i="1"/>
  <c r="AN1692" i="1"/>
  <c r="AO1692" i="1" s="1"/>
  <c r="AP1694" i="1" l="1"/>
  <c r="AO1694" i="1"/>
  <c r="AL1696" i="1"/>
  <c r="AM1695" i="1"/>
  <c r="AN1693" i="1"/>
  <c r="AO1693" i="1" s="1"/>
  <c r="AP1695" i="1" l="1"/>
  <c r="AL1697" i="1"/>
  <c r="AM1696" i="1"/>
  <c r="AN1694" i="1"/>
  <c r="AP1696" i="1" l="1"/>
  <c r="AL1698" i="1"/>
  <c r="AM1697" i="1"/>
  <c r="AN1695" i="1"/>
  <c r="AO1695" i="1" s="1"/>
  <c r="AP1697" i="1" l="1"/>
  <c r="AL1699" i="1"/>
  <c r="AM1698" i="1"/>
  <c r="AN1696" i="1"/>
  <c r="AO1696" i="1" s="1"/>
  <c r="AP1698" i="1" l="1"/>
  <c r="AL1700" i="1"/>
  <c r="AM1699" i="1"/>
  <c r="AN1697" i="1"/>
  <c r="AO1697" i="1" s="1"/>
  <c r="AP1699" i="1" l="1"/>
  <c r="AL1701" i="1"/>
  <c r="AM1700" i="1"/>
  <c r="AN1698" i="1"/>
  <c r="AO1698" i="1" s="1"/>
  <c r="AP1700" i="1" l="1"/>
  <c r="AL1702" i="1"/>
  <c r="AM1701" i="1"/>
  <c r="AN1699" i="1"/>
  <c r="AO1699" i="1" s="1"/>
  <c r="AP1701" i="1" l="1"/>
  <c r="AL1703" i="1"/>
  <c r="AM1702" i="1"/>
  <c r="AN1700" i="1"/>
  <c r="AO1700" i="1" s="1"/>
  <c r="AP1702" i="1" l="1"/>
  <c r="AL1704" i="1"/>
  <c r="AM1703" i="1"/>
  <c r="AN1702" i="1" s="1"/>
  <c r="AO1702" i="1" s="1"/>
  <c r="AN1701" i="1"/>
  <c r="AO1701" i="1" s="1"/>
  <c r="AP1703" i="1" l="1"/>
  <c r="AL1705" i="1"/>
  <c r="AM1704" i="1"/>
  <c r="AN1703" i="1" s="1"/>
  <c r="AO1703" i="1" s="1"/>
  <c r="AP1704" i="1" l="1"/>
  <c r="AL1706" i="1"/>
  <c r="AM1705" i="1"/>
  <c r="AO1705" i="1" l="1"/>
  <c r="AP1705" i="1"/>
  <c r="AL1707" i="1"/>
  <c r="AM1706" i="1"/>
  <c r="AN1704" i="1"/>
  <c r="AO1704" i="1" s="1"/>
  <c r="AP1706" i="1" l="1"/>
  <c r="AL1708" i="1"/>
  <c r="AM1707" i="1"/>
  <c r="AN1705" i="1"/>
  <c r="AL1709" i="1" l="1"/>
  <c r="AM1708" i="1"/>
  <c r="AN1707" i="1" s="1"/>
  <c r="AO1707" i="1" s="1"/>
  <c r="AP1707" i="1"/>
  <c r="AN1706" i="1"/>
  <c r="AO1706" i="1" s="1"/>
  <c r="AP1708" i="1" l="1"/>
  <c r="AL1710" i="1"/>
  <c r="AM1709" i="1"/>
  <c r="AP1709" i="1" l="1"/>
  <c r="AL1711" i="1"/>
  <c r="AM1710" i="1"/>
  <c r="AN1708" i="1"/>
  <c r="AO1708" i="1" s="1"/>
  <c r="AP1710" i="1" l="1"/>
  <c r="AL1712" i="1"/>
  <c r="AM1711" i="1"/>
  <c r="AN1709" i="1"/>
  <c r="AO1709" i="1" s="1"/>
  <c r="AL1713" i="1" l="1"/>
  <c r="AM1712" i="1"/>
  <c r="AN1711" i="1" s="1"/>
  <c r="AO1711" i="1"/>
  <c r="AP1711" i="1"/>
  <c r="AN1710" i="1"/>
  <c r="AO1710" i="1" s="1"/>
  <c r="AP1712" i="1" l="1"/>
  <c r="AL1714" i="1"/>
  <c r="AM1713" i="1"/>
  <c r="AP1713" i="1" l="1"/>
  <c r="AL1715" i="1"/>
  <c r="AM1714" i="1"/>
  <c r="AN1712" i="1"/>
  <c r="AO1712" i="1" s="1"/>
  <c r="AO1714" i="1" l="1"/>
  <c r="AP1714" i="1"/>
  <c r="AL1716" i="1"/>
  <c r="AM1715" i="1"/>
  <c r="AN1713" i="1"/>
  <c r="AO1713" i="1" s="1"/>
  <c r="AP1715" i="1" l="1"/>
  <c r="AL1717" i="1"/>
  <c r="AM1716" i="1"/>
  <c r="AN1714" i="1"/>
  <c r="AP1716" i="1" l="1"/>
  <c r="AL1718" i="1"/>
  <c r="AM1717" i="1"/>
  <c r="AN1715" i="1"/>
  <c r="AO1715" i="1" s="1"/>
  <c r="AO1717" i="1" l="1"/>
  <c r="AP1717" i="1"/>
  <c r="AN1716" i="1"/>
  <c r="AO1716" i="1" s="1"/>
  <c r="AL1719" i="1"/>
  <c r="AM1718" i="1"/>
  <c r="AP1718" i="1" l="1"/>
  <c r="AL1720" i="1"/>
  <c r="AM1719" i="1"/>
  <c r="AN1718" i="1" s="1"/>
  <c r="AO1718" i="1" s="1"/>
  <c r="AN1717" i="1"/>
  <c r="AP1719" i="1" l="1"/>
  <c r="AL1721" i="1"/>
  <c r="AM1720" i="1"/>
  <c r="AP1720" i="1" l="1"/>
  <c r="AL1722" i="1"/>
  <c r="AM1721" i="1"/>
  <c r="AN1719" i="1"/>
  <c r="AO1719" i="1" s="1"/>
  <c r="AP1721" i="1" l="1"/>
  <c r="AL1723" i="1"/>
  <c r="AM1722" i="1"/>
  <c r="AN1720" i="1"/>
  <c r="AO1720" i="1" s="1"/>
  <c r="AP1722" i="1" l="1"/>
  <c r="AO1722" i="1"/>
  <c r="AL1724" i="1"/>
  <c r="AM1723" i="1"/>
  <c r="AN1721" i="1"/>
  <c r="AO1721" i="1" s="1"/>
  <c r="AO1723" i="1" l="1"/>
  <c r="AP1723" i="1"/>
  <c r="AL1725" i="1"/>
  <c r="AM1724" i="1"/>
  <c r="AN1722" i="1"/>
  <c r="AP1724" i="1" l="1"/>
  <c r="AL1726" i="1"/>
  <c r="AM1725" i="1"/>
  <c r="AN1723" i="1"/>
  <c r="AP1725" i="1" l="1"/>
  <c r="AL1727" i="1"/>
  <c r="AM1726" i="1"/>
  <c r="AN1724" i="1"/>
  <c r="AO1724" i="1" s="1"/>
  <c r="AP1726" i="1" l="1"/>
  <c r="AL1728" i="1"/>
  <c r="AM1727" i="1"/>
  <c r="AN1725" i="1"/>
  <c r="AO1725" i="1" s="1"/>
  <c r="AP1727" i="1" l="1"/>
  <c r="AL1729" i="1"/>
  <c r="AM1728" i="1"/>
  <c r="AN1726" i="1"/>
  <c r="AO1726" i="1" s="1"/>
  <c r="AO1728" i="1" l="1"/>
  <c r="AP1728" i="1"/>
  <c r="AL1730" i="1"/>
  <c r="AM1729" i="1"/>
  <c r="AN1727" i="1"/>
  <c r="AO1727" i="1" s="1"/>
  <c r="AP1729" i="1" l="1"/>
  <c r="AL1731" i="1"/>
  <c r="AM1730" i="1"/>
  <c r="AN1728" i="1"/>
  <c r="AO1730" i="1" l="1"/>
  <c r="AP1730" i="1"/>
  <c r="AL1732" i="1"/>
  <c r="AM1731" i="1"/>
  <c r="AN1729" i="1"/>
  <c r="AO1729" i="1" s="1"/>
  <c r="AP1731" i="1" l="1"/>
  <c r="AL1733" i="1"/>
  <c r="AM1732" i="1"/>
  <c r="AN1730" i="1"/>
  <c r="AP1732" i="1" l="1"/>
  <c r="AL1734" i="1"/>
  <c r="AM1733" i="1"/>
  <c r="AN1731" i="1"/>
  <c r="AO1731" i="1" s="1"/>
  <c r="AP1733" i="1" l="1"/>
  <c r="AL1735" i="1"/>
  <c r="AM1734" i="1"/>
  <c r="AN1732" i="1"/>
  <c r="AO1732" i="1" s="1"/>
  <c r="AP1734" i="1" l="1"/>
  <c r="AO1734" i="1"/>
  <c r="AL1736" i="1"/>
  <c r="AM1735" i="1"/>
  <c r="AN1733" i="1"/>
  <c r="AO1733" i="1" s="1"/>
  <c r="AP1735" i="1" l="1"/>
  <c r="AL1737" i="1"/>
  <c r="AM1736" i="1"/>
  <c r="AN1734" i="1"/>
  <c r="AP1736" i="1" l="1"/>
  <c r="AL1738" i="1"/>
  <c r="AM1737" i="1"/>
  <c r="AN1735" i="1"/>
  <c r="AO1735" i="1" s="1"/>
  <c r="AP1737" i="1" l="1"/>
  <c r="AO1737" i="1"/>
  <c r="AL1739" i="1"/>
  <c r="AM1738" i="1"/>
  <c r="AN1736" i="1"/>
  <c r="AO1736" i="1" s="1"/>
  <c r="AP1738" i="1" l="1"/>
  <c r="AL1740" i="1"/>
  <c r="AM1739" i="1"/>
  <c r="AN1737" i="1"/>
  <c r="AP1739" i="1" l="1"/>
  <c r="AL1741" i="1"/>
  <c r="AM1740" i="1"/>
  <c r="AN1738" i="1"/>
  <c r="AO1738" i="1" s="1"/>
  <c r="AO1740" i="1" l="1"/>
  <c r="AP1740" i="1"/>
  <c r="AL1742" i="1"/>
  <c r="AM1741" i="1"/>
  <c r="AN1739" i="1"/>
  <c r="AO1739" i="1" s="1"/>
  <c r="AO1741" i="1" l="1"/>
  <c r="AP1741" i="1"/>
  <c r="AL1743" i="1"/>
  <c r="AM1742" i="1"/>
  <c r="AN1740" i="1"/>
  <c r="AP1742" i="1" l="1"/>
  <c r="AL1744" i="1"/>
  <c r="AM1743" i="1"/>
  <c r="AN1741" i="1"/>
  <c r="AP1743" i="1" l="1"/>
  <c r="AL1745" i="1"/>
  <c r="AM1744" i="1"/>
  <c r="AN1742" i="1"/>
  <c r="AO1742" i="1" s="1"/>
  <c r="AL1746" i="1" l="1"/>
  <c r="AM1745" i="1"/>
  <c r="AP1744" i="1"/>
  <c r="AN1744" i="1"/>
  <c r="AO1744" i="1" s="1"/>
  <c r="AN1743" i="1"/>
  <c r="AO1743" i="1" s="1"/>
  <c r="AP1745" i="1" l="1"/>
  <c r="AL1747" i="1"/>
  <c r="AM1746" i="1"/>
  <c r="AP1746" i="1" l="1"/>
  <c r="AL1748" i="1"/>
  <c r="AM1747" i="1"/>
  <c r="AN1745" i="1"/>
  <c r="AO1745" i="1" s="1"/>
  <c r="AO1747" i="1" l="1"/>
  <c r="AP1747" i="1"/>
  <c r="AL1749" i="1"/>
  <c r="AM1748" i="1"/>
  <c r="AN1746" i="1"/>
  <c r="AO1746" i="1" s="1"/>
  <c r="AP1748" i="1" l="1"/>
  <c r="AL1750" i="1"/>
  <c r="AM1749" i="1"/>
  <c r="AN1747" i="1"/>
  <c r="AP1749" i="1" l="1"/>
  <c r="AL1751" i="1"/>
  <c r="AM1750" i="1"/>
  <c r="AN1748" i="1"/>
  <c r="AO1748" i="1" s="1"/>
  <c r="AP1750" i="1" l="1"/>
  <c r="AL1752" i="1"/>
  <c r="AM1751" i="1"/>
  <c r="AN1749" i="1"/>
  <c r="AO1749" i="1" s="1"/>
  <c r="AP1751" i="1" l="1"/>
  <c r="AL1753" i="1"/>
  <c r="AM1752" i="1"/>
  <c r="AN1750" i="1"/>
  <c r="AO1750" i="1" s="1"/>
  <c r="AP1752" i="1" l="1"/>
  <c r="AL1754" i="1"/>
  <c r="AM1753" i="1"/>
  <c r="AN1751" i="1"/>
  <c r="AO1751" i="1" s="1"/>
  <c r="AP1753" i="1" l="1"/>
  <c r="AL1755" i="1"/>
  <c r="AM1754" i="1"/>
  <c r="AN1752" i="1"/>
  <c r="AO1752" i="1" s="1"/>
  <c r="AP1754" i="1" l="1"/>
  <c r="AL1756" i="1"/>
  <c r="AM1755" i="1"/>
  <c r="AN1753" i="1"/>
  <c r="AO1753" i="1" s="1"/>
  <c r="AP1755" i="1" l="1"/>
  <c r="AL1757" i="1"/>
  <c r="AM1756" i="1"/>
  <c r="AN1754" i="1"/>
  <c r="AO1754" i="1" s="1"/>
  <c r="AO1756" i="1" l="1"/>
  <c r="AP1756" i="1"/>
  <c r="AL1758" i="1"/>
  <c r="AM1757" i="1"/>
  <c r="AN1755" i="1"/>
  <c r="AO1755" i="1" s="1"/>
  <c r="AP1757" i="1" l="1"/>
  <c r="AL1759" i="1"/>
  <c r="AM1758" i="1"/>
  <c r="AN1756" i="1"/>
  <c r="AO1758" i="1" l="1"/>
  <c r="AP1758" i="1"/>
  <c r="AL1760" i="1"/>
  <c r="AM1759" i="1"/>
  <c r="AN1757" i="1"/>
  <c r="AO1757" i="1" s="1"/>
  <c r="AP1759" i="1" l="1"/>
  <c r="AL1761" i="1"/>
  <c r="AM1760" i="1"/>
  <c r="AN1758" i="1"/>
  <c r="AP1760" i="1" l="1"/>
  <c r="AL1762" i="1"/>
  <c r="AM1761" i="1"/>
  <c r="AN1759" i="1"/>
  <c r="AO1759" i="1" s="1"/>
  <c r="AP1761" i="1" l="1"/>
  <c r="AO1761" i="1"/>
  <c r="AL1763" i="1"/>
  <c r="AM1762" i="1"/>
  <c r="AN1760" i="1"/>
  <c r="AO1760" i="1" s="1"/>
  <c r="AP1762" i="1" l="1"/>
  <c r="AL1764" i="1"/>
  <c r="AM1763" i="1"/>
  <c r="AN1761" i="1"/>
  <c r="AP1763" i="1" l="1"/>
  <c r="AL1765" i="1"/>
  <c r="AM1764" i="1"/>
  <c r="AN1762" i="1"/>
  <c r="AO1762" i="1" s="1"/>
  <c r="AP1764" i="1" l="1"/>
  <c r="AL1766" i="1"/>
  <c r="AM1765" i="1"/>
  <c r="AN1763" i="1"/>
  <c r="AO1763" i="1" s="1"/>
  <c r="AP1765" i="1" l="1"/>
  <c r="AL1767" i="1"/>
  <c r="AM1766" i="1"/>
  <c r="AN1764" i="1"/>
  <c r="AO1764" i="1" s="1"/>
  <c r="AP1766" i="1" l="1"/>
  <c r="AL1768" i="1"/>
  <c r="AM1767" i="1"/>
  <c r="AN1765" i="1"/>
  <c r="AO1765" i="1" s="1"/>
  <c r="AP1767" i="1" l="1"/>
  <c r="AL1769" i="1"/>
  <c r="AM1768" i="1"/>
  <c r="AN1766" i="1"/>
  <c r="AO1766" i="1" s="1"/>
  <c r="AO1768" i="1" l="1"/>
  <c r="AP1768" i="1"/>
  <c r="AL1770" i="1"/>
  <c r="AM1769" i="1"/>
  <c r="AN1767" i="1"/>
  <c r="AO1767" i="1" s="1"/>
  <c r="AP1769" i="1" l="1"/>
  <c r="AL1771" i="1"/>
  <c r="AM1770" i="1"/>
  <c r="AN1768" i="1"/>
  <c r="AP1770" i="1" l="1"/>
  <c r="AO1770" i="1"/>
  <c r="AL1772" i="1"/>
  <c r="AM1771" i="1"/>
  <c r="AN1769" i="1"/>
  <c r="AO1769" i="1" s="1"/>
  <c r="AO1771" i="1" l="1"/>
  <c r="AP1771" i="1"/>
  <c r="AL1773" i="1"/>
  <c r="AM1772" i="1"/>
  <c r="AN1770" i="1"/>
  <c r="AP1772" i="1" l="1"/>
  <c r="AL1774" i="1"/>
  <c r="AM1773" i="1"/>
  <c r="AN1771" i="1"/>
  <c r="AP1773" i="1" l="1"/>
  <c r="AO1773" i="1"/>
  <c r="AL1775" i="1"/>
  <c r="AM1774" i="1"/>
  <c r="AN1772" i="1"/>
  <c r="AO1772" i="1" s="1"/>
  <c r="AP1774" i="1" l="1"/>
  <c r="AO1774" i="1"/>
  <c r="AL1776" i="1"/>
  <c r="AM1775" i="1"/>
  <c r="AN1773" i="1"/>
  <c r="AP1775" i="1" l="1"/>
  <c r="AL1777" i="1"/>
  <c r="AM1776" i="1"/>
  <c r="AN1774" i="1"/>
  <c r="AP1776" i="1" l="1"/>
  <c r="AL1778" i="1"/>
  <c r="AM1777" i="1"/>
  <c r="AN1775" i="1"/>
  <c r="AO1775" i="1" s="1"/>
  <c r="AP1777" i="1" l="1"/>
  <c r="AL1779" i="1"/>
  <c r="AM1778" i="1"/>
  <c r="AN1776" i="1"/>
  <c r="AO1776" i="1" s="1"/>
  <c r="AP1778" i="1" l="1"/>
  <c r="AL1780" i="1"/>
  <c r="AM1779" i="1"/>
  <c r="AN1777" i="1"/>
  <c r="AO1777" i="1" s="1"/>
  <c r="AP1779" i="1" l="1"/>
  <c r="AL1781" i="1"/>
  <c r="AM1780" i="1"/>
  <c r="AN1778" i="1"/>
  <c r="AO1778" i="1" s="1"/>
  <c r="AO1780" i="1" l="1"/>
  <c r="AP1780" i="1"/>
  <c r="AL1782" i="1"/>
  <c r="AM1781" i="1"/>
  <c r="AN1779" i="1"/>
  <c r="AO1779" i="1" s="1"/>
  <c r="AP1781" i="1" l="1"/>
  <c r="AL1783" i="1"/>
  <c r="AM1782" i="1"/>
  <c r="AN1780" i="1"/>
  <c r="AP1782" i="1" l="1"/>
  <c r="AO1782" i="1"/>
  <c r="AL1784" i="1"/>
  <c r="AM1783" i="1"/>
  <c r="AN1781" i="1"/>
  <c r="AO1781" i="1" s="1"/>
  <c r="AO1783" i="1" l="1"/>
  <c r="AP1783" i="1"/>
  <c r="AL1785" i="1"/>
  <c r="AM1784" i="1"/>
  <c r="AN1782" i="1"/>
  <c r="AP1784" i="1" l="1"/>
  <c r="AL1786" i="1"/>
  <c r="AM1785" i="1"/>
  <c r="AN1783" i="1"/>
  <c r="AO1785" i="1" l="1"/>
  <c r="AP1785" i="1"/>
  <c r="AL1787" i="1"/>
  <c r="AM1786" i="1"/>
  <c r="AN1784" i="1"/>
  <c r="AO1784" i="1" s="1"/>
  <c r="AP1786" i="1" l="1"/>
  <c r="AL1788" i="1"/>
  <c r="AM1787" i="1"/>
  <c r="AN1785" i="1"/>
  <c r="AP1787" i="1" l="1"/>
  <c r="AL1789" i="1"/>
  <c r="AM1788" i="1"/>
  <c r="AN1786" i="1"/>
  <c r="AO1786" i="1" s="1"/>
  <c r="AL1790" i="1" l="1"/>
  <c r="AM1789" i="1"/>
  <c r="AN1788" i="1" s="1"/>
  <c r="AO1788" i="1" s="1"/>
  <c r="AP1788" i="1"/>
  <c r="AN1787" i="1"/>
  <c r="AO1787" i="1" s="1"/>
  <c r="AO1789" i="1" l="1"/>
  <c r="AP1789" i="1"/>
  <c r="AL1791" i="1"/>
  <c r="AM1790" i="1"/>
  <c r="AO1790" i="1" l="1"/>
  <c r="AP1790" i="1"/>
  <c r="AL1792" i="1"/>
  <c r="AM1791" i="1"/>
  <c r="AN1789" i="1"/>
  <c r="AP1791" i="1" l="1"/>
  <c r="AO1791" i="1"/>
  <c r="AL1793" i="1"/>
  <c r="AM1792" i="1"/>
  <c r="AN1790" i="1"/>
  <c r="AL1794" i="1" l="1"/>
  <c r="AM1793" i="1"/>
  <c r="AN1792" i="1" s="1"/>
  <c r="AO1792" i="1"/>
  <c r="AP1792" i="1"/>
  <c r="AN1791" i="1"/>
  <c r="AP1793" i="1" l="1"/>
  <c r="AL1795" i="1"/>
  <c r="AM1794" i="1"/>
  <c r="AP1794" i="1" l="1"/>
  <c r="AO1794" i="1"/>
  <c r="AL1796" i="1"/>
  <c r="AM1795" i="1"/>
  <c r="AN1793" i="1"/>
  <c r="AO1793" i="1" s="1"/>
  <c r="AP1795" i="1" l="1"/>
  <c r="AL1797" i="1"/>
  <c r="AM1796" i="1"/>
  <c r="AN1794" i="1"/>
  <c r="AP1796" i="1" l="1"/>
  <c r="AL1798" i="1"/>
  <c r="AM1797" i="1"/>
  <c r="AN1795" i="1"/>
  <c r="AO1795" i="1" s="1"/>
  <c r="AL1799" i="1" l="1"/>
  <c r="AM1798" i="1"/>
  <c r="AN1797" i="1" s="1"/>
  <c r="AO1797" i="1" s="1"/>
  <c r="AP1797" i="1"/>
  <c r="AN1796" i="1"/>
  <c r="AO1796" i="1" s="1"/>
  <c r="AP1798" i="1" l="1"/>
  <c r="AL1800" i="1"/>
  <c r="AM1799" i="1"/>
  <c r="AP1799" i="1" l="1"/>
  <c r="AO1799" i="1"/>
  <c r="AL1801" i="1"/>
  <c r="AM1800" i="1"/>
  <c r="AN1798" i="1"/>
  <c r="AO1798" i="1" s="1"/>
  <c r="AP1800" i="1" l="1"/>
  <c r="AO1800" i="1"/>
  <c r="AL1802" i="1"/>
  <c r="AM1801" i="1"/>
  <c r="AN1799" i="1"/>
  <c r="AP1801" i="1" l="1"/>
  <c r="AO1801" i="1"/>
  <c r="AL1803" i="1"/>
  <c r="AM1802" i="1"/>
  <c r="AN1800" i="1"/>
  <c r="AP1802" i="1" l="1"/>
  <c r="AL1804" i="1"/>
  <c r="AM1803" i="1"/>
  <c r="AN1801" i="1"/>
  <c r="AO1803" i="1" l="1"/>
  <c r="AP1803" i="1"/>
  <c r="AL1805" i="1"/>
  <c r="AM1804" i="1"/>
  <c r="AN1802" i="1"/>
  <c r="AO1802" i="1" s="1"/>
  <c r="AP1804" i="1" l="1"/>
  <c r="AL1806" i="1"/>
  <c r="AM1805" i="1"/>
  <c r="AN1803" i="1"/>
  <c r="AP1805" i="1" l="1"/>
  <c r="AL1807" i="1"/>
  <c r="AM1806" i="1"/>
  <c r="AN1804" i="1"/>
  <c r="AO1804" i="1" s="1"/>
  <c r="AO1806" i="1" l="1"/>
  <c r="AP1806" i="1"/>
  <c r="AL1808" i="1"/>
  <c r="AM1807" i="1"/>
  <c r="AN1805" i="1"/>
  <c r="AO1805" i="1" s="1"/>
  <c r="AP1807" i="1" l="1"/>
  <c r="AL1809" i="1"/>
  <c r="AM1808" i="1"/>
  <c r="AN1806" i="1"/>
  <c r="AP1808" i="1" l="1"/>
  <c r="AL1810" i="1"/>
  <c r="AM1809" i="1"/>
  <c r="AN1807" i="1"/>
  <c r="AO1807" i="1" s="1"/>
  <c r="AP1809" i="1" l="1"/>
  <c r="AO1809" i="1"/>
  <c r="AL1811" i="1"/>
  <c r="AM1810" i="1"/>
  <c r="AN1808" i="1"/>
  <c r="AO1808" i="1" s="1"/>
  <c r="AO1810" i="1" l="1"/>
  <c r="AP1810" i="1"/>
  <c r="AL1812" i="1"/>
  <c r="AM1811" i="1"/>
  <c r="AN1809" i="1"/>
  <c r="AP1811" i="1" l="1"/>
  <c r="AL1813" i="1"/>
  <c r="AM1812" i="1"/>
  <c r="AN1810" i="1"/>
  <c r="AP1812" i="1" l="1"/>
  <c r="AL1814" i="1"/>
  <c r="AM1813" i="1"/>
  <c r="AN1811" i="1"/>
  <c r="AO1811" i="1" s="1"/>
  <c r="AP1813" i="1" l="1"/>
  <c r="AL1815" i="1"/>
  <c r="AM1814" i="1"/>
  <c r="AN1812" i="1"/>
  <c r="AO1812" i="1" s="1"/>
  <c r="AP1814" i="1" l="1"/>
  <c r="AL1816" i="1"/>
  <c r="AM1815" i="1"/>
  <c r="AN1813" i="1"/>
  <c r="AO1813" i="1" s="1"/>
  <c r="AP1815" i="1" l="1"/>
  <c r="AO1815" i="1"/>
  <c r="AL1817" i="1"/>
  <c r="AM1816" i="1"/>
  <c r="AN1814" i="1"/>
  <c r="AO1814" i="1" s="1"/>
  <c r="AO1816" i="1" l="1"/>
  <c r="AP1816" i="1"/>
  <c r="AL1818" i="1"/>
  <c r="AM1817" i="1"/>
  <c r="AN1815" i="1"/>
  <c r="AP1817" i="1" l="1"/>
  <c r="AO1817" i="1"/>
  <c r="AL1819" i="1"/>
  <c r="AM1818" i="1"/>
  <c r="AN1816" i="1"/>
  <c r="AP1818" i="1" l="1"/>
  <c r="AO1818" i="1"/>
  <c r="AL1820" i="1"/>
  <c r="AM1819" i="1"/>
  <c r="AN1817" i="1"/>
  <c r="AO1819" i="1" l="1"/>
  <c r="AP1819" i="1"/>
  <c r="AL1821" i="1"/>
  <c r="AM1820" i="1"/>
  <c r="AN1818" i="1"/>
  <c r="AP1820" i="1" l="1"/>
  <c r="AL1822" i="1"/>
  <c r="AM1821" i="1"/>
  <c r="AN1819" i="1"/>
  <c r="AP1821" i="1" l="1"/>
  <c r="AL1823" i="1"/>
  <c r="AM1822" i="1"/>
  <c r="AN1820" i="1"/>
  <c r="AO1820" i="1" s="1"/>
  <c r="AP1822" i="1" l="1"/>
  <c r="AL1824" i="1"/>
  <c r="AM1823" i="1"/>
  <c r="AN1821" i="1"/>
  <c r="AO1821" i="1" s="1"/>
  <c r="AP1823" i="1" l="1"/>
  <c r="AL1825" i="1"/>
  <c r="AM1824" i="1"/>
  <c r="AN1822" i="1"/>
  <c r="AO1822" i="1" s="1"/>
  <c r="AP1824" i="1" l="1"/>
  <c r="AL1826" i="1"/>
  <c r="AM1825" i="1"/>
  <c r="AN1823" i="1"/>
  <c r="AO1823" i="1" s="1"/>
  <c r="AO1825" i="1" l="1"/>
  <c r="AP1825" i="1"/>
  <c r="AL1827" i="1"/>
  <c r="AM1826" i="1"/>
  <c r="AN1824" i="1"/>
  <c r="AO1824" i="1" s="1"/>
  <c r="AP1826" i="1" l="1"/>
  <c r="AL1828" i="1"/>
  <c r="AM1827" i="1"/>
  <c r="AN1825" i="1"/>
  <c r="AP1827" i="1" l="1"/>
  <c r="AO1827" i="1"/>
  <c r="AL1829" i="1"/>
  <c r="AM1828" i="1"/>
  <c r="AN1826" i="1"/>
  <c r="AO1826" i="1" s="1"/>
  <c r="AP1828" i="1" l="1"/>
  <c r="AL1830" i="1"/>
  <c r="AM1829" i="1"/>
  <c r="AN1827" i="1"/>
  <c r="AP1829" i="1" l="1"/>
  <c r="AL1831" i="1"/>
  <c r="AM1830" i="1"/>
  <c r="AN1828" i="1"/>
  <c r="AO1828" i="1" s="1"/>
  <c r="AO1830" i="1" l="1"/>
  <c r="AP1830" i="1"/>
  <c r="AL1832" i="1"/>
  <c r="AM1831" i="1"/>
  <c r="AN1829" i="1"/>
  <c r="AO1829" i="1" s="1"/>
  <c r="AO1831" i="1" l="1"/>
  <c r="AP1831" i="1"/>
  <c r="AL1833" i="1"/>
  <c r="AM1832" i="1"/>
  <c r="AN1830" i="1"/>
  <c r="AP1832" i="1" l="1"/>
  <c r="AL1834" i="1"/>
  <c r="AM1833" i="1"/>
  <c r="AN1831" i="1"/>
  <c r="AP1833" i="1" l="1"/>
  <c r="AL1835" i="1"/>
  <c r="AM1834" i="1"/>
  <c r="AN1832" i="1"/>
  <c r="AO1832" i="1" s="1"/>
  <c r="AO1834" i="1" l="1"/>
  <c r="AP1834" i="1"/>
  <c r="AL1836" i="1"/>
  <c r="AM1835" i="1"/>
  <c r="AN1833" i="1"/>
  <c r="AO1833" i="1" s="1"/>
  <c r="AP1835" i="1" l="1"/>
  <c r="AL1837" i="1"/>
  <c r="AM1836" i="1"/>
  <c r="AN1834" i="1"/>
  <c r="AP1836" i="1" l="1"/>
  <c r="AL1838" i="1"/>
  <c r="AM1837" i="1"/>
  <c r="AN1835" i="1"/>
  <c r="AO1835" i="1" s="1"/>
  <c r="AP1837" i="1" l="1"/>
  <c r="AO1837" i="1"/>
  <c r="AL1839" i="1"/>
  <c r="AM1838" i="1"/>
  <c r="AN1836" i="1"/>
  <c r="AO1836" i="1" s="1"/>
  <c r="AO1838" i="1" l="1"/>
  <c r="AP1838" i="1"/>
  <c r="AL1840" i="1"/>
  <c r="AM1839" i="1"/>
  <c r="AN1837" i="1"/>
  <c r="AP1839" i="1" l="1"/>
  <c r="AL1841" i="1"/>
  <c r="AM1840" i="1"/>
  <c r="AN1838" i="1"/>
  <c r="AP1840" i="1" l="1"/>
  <c r="AL1842" i="1"/>
  <c r="AM1841" i="1"/>
  <c r="AN1839" i="1"/>
  <c r="AO1839" i="1" s="1"/>
  <c r="AP1841" i="1" l="1"/>
  <c r="AL1843" i="1"/>
  <c r="AM1842" i="1"/>
  <c r="AN1840" i="1"/>
  <c r="AO1840" i="1" s="1"/>
  <c r="AP1842" i="1" l="1"/>
  <c r="AL1844" i="1"/>
  <c r="AM1843" i="1"/>
  <c r="AN1841" i="1"/>
  <c r="AO1841" i="1" s="1"/>
  <c r="AP1843" i="1" l="1"/>
  <c r="AO1843" i="1"/>
  <c r="AL1845" i="1"/>
  <c r="AM1844" i="1"/>
  <c r="AN1842" i="1"/>
  <c r="AO1842" i="1" s="1"/>
  <c r="AP1844" i="1" l="1"/>
  <c r="AL1846" i="1"/>
  <c r="AM1845" i="1"/>
  <c r="AN1843" i="1"/>
  <c r="AP1845" i="1" l="1"/>
  <c r="AL1847" i="1"/>
  <c r="AM1846" i="1"/>
  <c r="AN1844" i="1"/>
  <c r="AO1844" i="1" s="1"/>
  <c r="AO1846" i="1" l="1"/>
  <c r="AP1846" i="1"/>
  <c r="AL1848" i="1"/>
  <c r="AM1847" i="1"/>
  <c r="AN1845" i="1"/>
  <c r="AO1845" i="1" s="1"/>
  <c r="AP1847" i="1" l="1"/>
  <c r="AL1849" i="1"/>
  <c r="AM1848" i="1"/>
  <c r="AN1846" i="1"/>
  <c r="AP1848" i="1" l="1"/>
  <c r="AL1850" i="1"/>
  <c r="AM1849" i="1"/>
  <c r="AN1847" i="1"/>
  <c r="AO1847" i="1" s="1"/>
  <c r="AP1849" i="1" l="1"/>
  <c r="AL1851" i="1"/>
  <c r="AM1850" i="1"/>
  <c r="AN1848" i="1"/>
  <c r="AO1848" i="1" s="1"/>
  <c r="AO1850" i="1" l="1"/>
  <c r="AP1850" i="1"/>
  <c r="AL1852" i="1"/>
  <c r="AM1851" i="1"/>
  <c r="AN1849" i="1"/>
  <c r="AO1849" i="1" s="1"/>
  <c r="AP1851" i="1" l="1"/>
  <c r="AO1851" i="1"/>
  <c r="AL1853" i="1"/>
  <c r="AM1852" i="1"/>
  <c r="AN1850" i="1"/>
  <c r="AO1852" i="1" l="1"/>
  <c r="AP1852" i="1"/>
  <c r="AL1854" i="1"/>
  <c r="AM1853" i="1"/>
  <c r="AN1851" i="1"/>
  <c r="AP1853" i="1" l="1"/>
  <c r="AL1855" i="1"/>
  <c r="AM1854" i="1"/>
  <c r="AN1852" i="1"/>
  <c r="AO1854" i="1" l="1"/>
  <c r="AP1854" i="1"/>
  <c r="AL1856" i="1"/>
  <c r="AM1855" i="1"/>
  <c r="AN1853" i="1"/>
  <c r="AO1853" i="1" s="1"/>
  <c r="AP1855" i="1" l="1"/>
  <c r="AO1855" i="1"/>
  <c r="AL1857" i="1"/>
  <c r="AM1856" i="1"/>
  <c r="AN1854" i="1"/>
  <c r="AP1856" i="1" l="1"/>
  <c r="AL1858" i="1"/>
  <c r="AM1857" i="1"/>
  <c r="AN1855" i="1"/>
  <c r="AP1857" i="1" l="1"/>
  <c r="AL1859" i="1"/>
  <c r="AM1858" i="1"/>
  <c r="AN1856" i="1"/>
  <c r="AO1856" i="1" s="1"/>
  <c r="AO1858" i="1" l="1"/>
  <c r="AP1858" i="1"/>
  <c r="AL1860" i="1"/>
  <c r="AM1859" i="1"/>
  <c r="AN1857" i="1"/>
  <c r="AO1857" i="1" s="1"/>
  <c r="AP1859" i="1" l="1"/>
  <c r="AL1861" i="1"/>
  <c r="AM1860" i="1"/>
  <c r="AN1858" i="1"/>
  <c r="AP1860" i="1" l="1"/>
  <c r="AL1862" i="1"/>
  <c r="AM1861" i="1"/>
  <c r="AN1859" i="1"/>
  <c r="AO1859" i="1" s="1"/>
  <c r="AP1861" i="1" l="1"/>
  <c r="AO1861" i="1"/>
  <c r="AL1863" i="1"/>
  <c r="AM1862" i="1"/>
  <c r="AN1860" i="1"/>
  <c r="AO1860" i="1" s="1"/>
  <c r="AP1862" i="1" l="1"/>
  <c r="AO1862" i="1"/>
  <c r="AL1864" i="1"/>
  <c r="AM1863" i="1"/>
  <c r="AN1861" i="1"/>
  <c r="AP1863" i="1" l="1"/>
  <c r="AO1863" i="1"/>
  <c r="AL1865" i="1"/>
  <c r="AM1864" i="1"/>
  <c r="AN1862" i="1"/>
  <c r="AP1864" i="1" l="1"/>
  <c r="AL1866" i="1"/>
  <c r="AM1865" i="1"/>
  <c r="AN1863" i="1"/>
  <c r="AP1865" i="1" l="1"/>
  <c r="AL1867" i="1"/>
  <c r="AM1866" i="1"/>
  <c r="AN1864" i="1"/>
  <c r="AO1864" i="1" s="1"/>
  <c r="AO1866" i="1" l="1"/>
  <c r="AP1866" i="1"/>
  <c r="AL1868" i="1"/>
  <c r="AM1867" i="1"/>
  <c r="AN1865" i="1"/>
  <c r="AO1865" i="1" s="1"/>
  <c r="AO1867" i="1" l="1"/>
  <c r="AP1867" i="1"/>
  <c r="AL1869" i="1"/>
  <c r="AM1868" i="1"/>
  <c r="AN1866" i="1"/>
  <c r="AP1868" i="1" l="1"/>
  <c r="AL1870" i="1"/>
  <c r="AM1869" i="1"/>
  <c r="AN1867" i="1"/>
  <c r="AP1869" i="1" l="1"/>
  <c r="AL1871" i="1"/>
  <c r="AM1870" i="1"/>
  <c r="AN1868" i="1"/>
  <c r="AO1868" i="1" s="1"/>
  <c r="AP1870" i="1" l="1"/>
  <c r="AL1872" i="1"/>
  <c r="AM1871" i="1"/>
  <c r="AN1869" i="1"/>
  <c r="AO1869" i="1" s="1"/>
  <c r="AP1871" i="1" l="1"/>
  <c r="AL1873" i="1"/>
  <c r="AM1872" i="1"/>
  <c r="AN1870" i="1"/>
  <c r="AO1870" i="1" s="1"/>
  <c r="AP1872" i="1" l="1"/>
  <c r="AO1872" i="1"/>
  <c r="AL1874" i="1"/>
  <c r="AM1873" i="1"/>
  <c r="AN1871" i="1"/>
  <c r="AO1871" i="1" s="1"/>
  <c r="AP1873" i="1" l="1"/>
  <c r="AL1875" i="1"/>
  <c r="AM1874" i="1"/>
  <c r="AN1872" i="1"/>
  <c r="AP1874" i="1" l="1"/>
  <c r="AL1876" i="1"/>
  <c r="AM1875" i="1"/>
  <c r="AN1873" i="1"/>
  <c r="AO1873" i="1" s="1"/>
  <c r="AP1875" i="1" l="1"/>
  <c r="AL1877" i="1"/>
  <c r="AM1876" i="1"/>
  <c r="AN1874" i="1"/>
  <c r="AO1874" i="1" s="1"/>
  <c r="AP1876" i="1" l="1"/>
  <c r="AL1878" i="1"/>
  <c r="AM1877" i="1"/>
  <c r="AN1875" i="1"/>
  <c r="AO1875" i="1" s="1"/>
  <c r="AP1877" i="1" l="1"/>
  <c r="AL1879" i="1"/>
  <c r="AM1878" i="1"/>
  <c r="AN1876" i="1"/>
  <c r="AO1876" i="1" s="1"/>
  <c r="AP1878" i="1" l="1"/>
  <c r="AL1880" i="1"/>
  <c r="AM1879" i="1"/>
  <c r="AN1877" i="1"/>
  <c r="AO1877" i="1" s="1"/>
  <c r="AP1879" i="1" l="1"/>
  <c r="AO1879" i="1"/>
  <c r="AL1881" i="1"/>
  <c r="AM1880" i="1"/>
  <c r="AN1878" i="1"/>
  <c r="AO1878" i="1" s="1"/>
  <c r="AP1880" i="1" l="1"/>
  <c r="AL1882" i="1"/>
  <c r="AM1881" i="1"/>
  <c r="AN1879" i="1"/>
  <c r="AP1881" i="1" l="1"/>
  <c r="AL1883" i="1"/>
  <c r="AM1882" i="1"/>
  <c r="AN1880" i="1"/>
  <c r="AO1880" i="1" s="1"/>
  <c r="AO1882" i="1" l="1"/>
  <c r="AP1882" i="1"/>
  <c r="AL1884" i="1"/>
  <c r="AM1883" i="1"/>
  <c r="AN1881" i="1"/>
  <c r="AO1881" i="1" s="1"/>
  <c r="AP1883" i="1" l="1"/>
  <c r="AL1885" i="1"/>
  <c r="AM1884" i="1"/>
  <c r="AN1882" i="1"/>
  <c r="AP1884" i="1" l="1"/>
  <c r="AL1886" i="1"/>
  <c r="AM1885" i="1"/>
  <c r="AN1883" i="1"/>
  <c r="AO1883" i="1" s="1"/>
  <c r="AP1885" i="1" l="1"/>
  <c r="AL1887" i="1"/>
  <c r="AM1886" i="1"/>
  <c r="AN1884" i="1"/>
  <c r="AO1884" i="1" s="1"/>
  <c r="AP1886" i="1" l="1"/>
  <c r="AL1888" i="1"/>
  <c r="AM1887" i="1"/>
  <c r="AN1885" i="1"/>
  <c r="AO1885" i="1" s="1"/>
  <c r="AP1887" i="1" l="1"/>
  <c r="AL1889" i="1"/>
  <c r="AM1888" i="1"/>
  <c r="AN1886" i="1"/>
  <c r="AO1886" i="1" s="1"/>
  <c r="AP1888" i="1" l="1"/>
  <c r="AL1890" i="1"/>
  <c r="AM1889" i="1"/>
  <c r="AN1887" i="1"/>
  <c r="AO1887" i="1" s="1"/>
  <c r="AP1889" i="1" l="1"/>
  <c r="AL1891" i="1"/>
  <c r="AM1890" i="1"/>
  <c r="AN1888" i="1"/>
  <c r="AO1888" i="1" s="1"/>
  <c r="AP1890" i="1" l="1"/>
  <c r="AL1892" i="1"/>
  <c r="AM1891" i="1"/>
  <c r="AN1889" i="1"/>
  <c r="AO1889" i="1" s="1"/>
  <c r="AO1891" i="1" l="1"/>
  <c r="AP1891" i="1"/>
  <c r="AL1893" i="1"/>
  <c r="AM1892" i="1"/>
  <c r="AN1890" i="1"/>
  <c r="AO1890" i="1" s="1"/>
  <c r="AP1892" i="1" l="1"/>
  <c r="AL1894" i="1"/>
  <c r="AM1893" i="1"/>
  <c r="AN1891" i="1"/>
  <c r="AP1893" i="1" l="1"/>
  <c r="AL1895" i="1"/>
  <c r="AM1894" i="1"/>
  <c r="AN1892" i="1"/>
  <c r="AO1892" i="1" s="1"/>
  <c r="AP1894" i="1" l="1"/>
  <c r="AO1894" i="1"/>
  <c r="AL1896" i="1"/>
  <c r="AM1895" i="1"/>
  <c r="AN1893" i="1"/>
  <c r="AO1893" i="1" s="1"/>
  <c r="AP1895" i="1" l="1"/>
  <c r="AL1897" i="1"/>
  <c r="AM1896" i="1"/>
  <c r="AN1894" i="1"/>
  <c r="AP1896" i="1" l="1"/>
  <c r="AL1898" i="1"/>
  <c r="AM1897" i="1"/>
  <c r="AN1895" i="1"/>
  <c r="AO1895" i="1" s="1"/>
  <c r="AO1897" i="1" l="1"/>
  <c r="AP1897" i="1"/>
  <c r="AL1899" i="1"/>
  <c r="AM1898" i="1"/>
  <c r="AN1896" i="1"/>
  <c r="AO1896" i="1" s="1"/>
  <c r="AP1898" i="1" l="1"/>
  <c r="AL1900" i="1"/>
  <c r="AM1899" i="1"/>
  <c r="AN1897" i="1"/>
  <c r="AP1899" i="1" l="1"/>
  <c r="AO1899" i="1"/>
  <c r="AL1901" i="1"/>
  <c r="AM1900" i="1"/>
  <c r="AN1898" i="1"/>
  <c r="AO1898" i="1" s="1"/>
  <c r="AP1900" i="1" l="1"/>
  <c r="AL1902" i="1"/>
  <c r="AM1901" i="1"/>
  <c r="AN1899" i="1"/>
  <c r="AP1901" i="1" l="1"/>
  <c r="AL1903" i="1"/>
  <c r="AM1902" i="1"/>
  <c r="AN1900" i="1"/>
  <c r="AO1900" i="1" s="1"/>
  <c r="AP1902" i="1" l="1"/>
  <c r="AL1904" i="1"/>
  <c r="AM1903" i="1"/>
  <c r="AN1901" i="1"/>
  <c r="AO1901" i="1" s="1"/>
  <c r="AO1903" i="1" l="1"/>
  <c r="AP1903" i="1"/>
  <c r="AL1905" i="1"/>
  <c r="AM1904" i="1"/>
  <c r="AN1902" i="1"/>
  <c r="AO1902" i="1" s="1"/>
  <c r="AP1904" i="1" l="1"/>
  <c r="AL1906" i="1"/>
  <c r="AM1905" i="1"/>
  <c r="AN1903" i="1"/>
  <c r="AP1905" i="1" l="1"/>
  <c r="AL1907" i="1"/>
  <c r="AM1906" i="1"/>
  <c r="AN1904" i="1"/>
  <c r="AO1904" i="1" s="1"/>
  <c r="AP1906" i="1" l="1"/>
  <c r="AL1908" i="1"/>
  <c r="AM1907" i="1"/>
  <c r="AN1905" i="1"/>
  <c r="AO1905" i="1" s="1"/>
  <c r="AP1907" i="1" l="1"/>
  <c r="AL1909" i="1"/>
  <c r="AM1908" i="1"/>
  <c r="AN1906" i="1"/>
  <c r="AO1906" i="1" s="1"/>
  <c r="AP1908" i="1" l="1"/>
  <c r="AL1910" i="1"/>
  <c r="AM1909" i="1"/>
  <c r="AN1907" i="1"/>
  <c r="AO1907" i="1" s="1"/>
  <c r="AP1909" i="1" l="1"/>
  <c r="AO1909" i="1"/>
  <c r="AL1911" i="1"/>
  <c r="AM1910" i="1"/>
  <c r="AN1908" i="1"/>
  <c r="AO1908" i="1" s="1"/>
  <c r="AP1910" i="1" l="1"/>
  <c r="AO1910" i="1"/>
  <c r="AL1912" i="1"/>
  <c r="AM1911" i="1"/>
  <c r="AN1909" i="1"/>
  <c r="AP1911" i="1" l="1"/>
  <c r="AO1911" i="1"/>
  <c r="AL1913" i="1"/>
  <c r="AM1912" i="1"/>
  <c r="AN1910" i="1"/>
  <c r="AP1912" i="1" l="1"/>
  <c r="AL1914" i="1"/>
  <c r="AM1913" i="1"/>
  <c r="AN1911" i="1"/>
  <c r="AP1913" i="1" l="1"/>
  <c r="AL1915" i="1"/>
  <c r="AM1914" i="1"/>
  <c r="AN1912" i="1"/>
  <c r="AO1912" i="1" s="1"/>
  <c r="AP1914" i="1" l="1"/>
  <c r="AO1914" i="1"/>
  <c r="AL1916" i="1"/>
  <c r="AM1915" i="1"/>
  <c r="AN1913" i="1"/>
  <c r="AO1913" i="1" s="1"/>
  <c r="AO1915" i="1" l="1"/>
  <c r="AP1915" i="1"/>
  <c r="AL1917" i="1"/>
  <c r="AM1916" i="1"/>
  <c r="AN1914" i="1"/>
  <c r="AP1916" i="1" l="1"/>
  <c r="AL1918" i="1"/>
  <c r="AM1917" i="1"/>
  <c r="AN1915" i="1"/>
  <c r="AP1917" i="1" l="1"/>
  <c r="AL1919" i="1"/>
  <c r="AM1918" i="1"/>
  <c r="AN1916" i="1"/>
  <c r="AO1916" i="1" s="1"/>
  <c r="AP1918" i="1" l="1"/>
  <c r="AL1920" i="1"/>
  <c r="AM1919" i="1"/>
  <c r="AN1917" i="1"/>
  <c r="AO1917" i="1" s="1"/>
  <c r="AP1919" i="1" l="1"/>
  <c r="AL1921" i="1"/>
  <c r="AM1920" i="1"/>
  <c r="AN1918" i="1"/>
  <c r="AO1918" i="1" s="1"/>
  <c r="AP1920" i="1" l="1"/>
  <c r="AL1922" i="1"/>
  <c r="AM1921" i="1"/>
  <c r="AN1919" i="1"/>
  <c r="AO1919" i="1" s="1"/>
  <c r="AP1921" i="1" l="1"/>
  <c r="AL1923" i="1"/>
  <c r="AM1922" i="1"/>
  <c r="AN1920" i="1"/>
  <c r="AO1920" i="1" s="1"/>
  <c r="AP1922" i="1" l="1"/>
  <c r="AL1924" i="1"/>
  <c r="AM1923" i="1"/>
  <c r="AN1921" i="1"/>
  <c r="AO1921" i="1" s="1"/>
  <c r="AP1923" i="1" l="1"/>
  <c r="AL1925" i="1"/>
  <c r="AM1924" i="1"/>
  <c r="AN1922" i="1"/>
  <c r="AO1922" i="1" s="1"/>
  <c r="AO1924" i="1" l="1"/>
  <c r="AP1924" i="1"/>
  <c r="AL1926" i="1"/>
  <c r="AM1925" i="1"/>
  <c r="AN1923" i="1"/>
  <c r="AO1923" i="1" s="1"/>
  <c r="AO1925" i="1" l="1"/>
  <c r="AP1925" i="1"/>
  <c r="AL1927" i="1"/>
  <c r="AM1926" i="1"/>
  <c r="AN1924" i="1"/>
  <c r="AP1926" i="1" l="1"/>
  <c r="AO1926" i="1"/>
  <c r="AL1928" i="1"/>
  <c r="AM1927" i="1"/>
  <c r="AN1925" i="1"/>
  <c r="AO1927" i="1" l="1"/>
  <c r="AP1927" i="1"/>
  <c r="AL1929" i="1"/>
  <c r="AM1928" i="1"/>
  <c r="AN1926" i="1"/>
  <c r="AP1928" i="1" l="1"/>
  <c r="AL1930" i="1"/>
  <c r="AM1929" i="1"/>
  <c r="AN1927" i="1"/>
  <c r="AP1929" i="1" l="1"/>
  <c r="AL1931" i="1"/>
  <c r="AM1930" i="1"/>
  <c r="AN1928" i="1"/>
  <c r="AO1928" i="1" s="1"/>
  <c r="AO1930" i="1" l="1"/>
  <c r="AP1930" i="1"/>
  <c r="AL1932" i="1"/>
  <c r="AM1931" i="1"/>
  <c r="AN1929" i="1"/>
  <c r="AO1929" i="1" s="1"/>
  <c r="AP1931" i="1" l="1"/>
  <c r="AL1933" i="1"/>
  <c r="AM1932" i="1"/>
  <c r="AN1930" i="1"/>
  <c r="AP1932" i="1" l="1"/>
  <c r="AL1934" i="1"/>
  <c r="AM1933" i="1"/>
  <c r="AN1931" i="1"/>
  <c r="AO1931" i="1" s="1"/>
  <c r="AP1933" i="1" l="1"/>
  <c r="AL1935" i="1"/>
  <c r="AM1934" i="1"/>
  <c r="AN1932" i="1"/>
  <c r="AO1932" i="1" s="1"/>
  <c r="AP1934" i="1" l="1"/>
  <c r="AL1936" i="1"/>
  <c r="AM1935" i="1"/>
  <c r="AN1933" i="1"/>
  <c r="AO1933" i="1" s="1"/>
  <c r="AP1935" i="1" l="1"/>
  <c r="AL1937" i="1"/>
  <c r="AM1936" i="1"/>
  <c r="AN1934" i="1"/>
  <c r="AO1934" i="1" s="1"/>
  <c r="AP1936" i="1" l="1"/>
  <c r="AL1938" i="1"/>
  <c r="AM1937" i="1"/>
  <c r="AN1935" i="1"/>
  <c r="AO1935" i="1" s="1"/>
  <c r="AP1937" i="1" l="1"/>
  <c r="AL1939" i="1"/>
  <c r="AM1938" i="1"/>
  <c r="AN1936" i="1"/>
  <c r="AO1936" i="1" s="1"/>
  <c r="AO1938" i="1" l="1"/>
  <c r="AP1938" i="1"/>
  <c r="AL1940" i="1"/>
  <c r="AM1939" i="1"/>
  <c r="AN1937" i="1"/>
  <c r="AO1937" i="1" s="1"/>
  <c r="AO1939" i="1" l="1"/>
  <c r="AP1939" i="1"/>
  <c r="AL1941" i="1"/>
  <c r="AM1940" i="1"/>
  <c r="AN1938" i="1"/>
  <c r="AP1940" i="1" l="1"/>
  <c r="AL1942" i="1"/>
  <c r="AM1941" i="1"/>
  <c r="AN1939" i="1"/>
  <c r="AP1941" i="1" l="1"/>
  <c r="AL1943" i="1"/>
  <c r="AM1942" i="1"/>
  <c r="AN1940" i="1"/>
  <c r="AO1940" i="1" s="1"/>
  <c r="AP1942" i="1" l="1"/>
  <c r="AL1944" i="1"/>
  <c r="AM1943" i="1"/>
  <c r="AN1941" i="1"/>
  <c r="AO1941" i="1" s="1"/>
  <c r="AP1943" i="1" l="1"/>
  <c r="AL1945" i="1"/>
  <c r="AM1944" i="1"/>
  <c r="AN1942" i="1"/>
  <c r="AO1942" i="1" s="1"/>
  <c r="AP1944" i="1" l="1"/>
  <c r="AL1946" i="1"/>
  <c r="AM1945" i="1"/>
  <c r="AN1943" i="1"/>
  <c r="AO1943" i="1" s="1"/>
  <c r="AO1945" i="1" l="1"/>
  <c r="AP1945" i="1"/>
  <c r="AL1947" i="1"/>
  <c r="AM1946" i="1"/>
  <c r="AN1944" i="1"/>
  <c r="AO1944" i="1" s="1"/>
  <c r="AP1946" i="1" l="1"/>
  <c r="AO1946" i="1"/>
  <c r="AL1948" i="1"/>
  <c r="AM1947" i="1"/>
  <c r="AN1945" i="1"/>
  <c r="AP1947" i="1" l="1"/>
  <c r="AL1949" i="1"/>
  <c r="AM1948" i="1"/>
  <c r="AN1946" i="1"/>
  <c r="AP1948" i="1" l="1"/>
  <c r="AL1950" i="1"/>
  <c r="AM1949" i="1"/>
  <c r="AN1947" i="1"/>
  <c r="AO1947" i="1" s="1"/>
  <c r="AP1949" i="1" l="1"/>
  <c r="AL1951" i="1"/>
  <c r="AM1950" i="1"/>
  <c r="AN1948" i="1"/>
  <c r="AO1948" i="1" s="1"/>
  <c r="AP1950" i="1" l="1"/>
  <c r="AO1950" i="1"/>
  <c r="AL1952" i="1"/>
  <c r="AM1951" i="1"/>
  <c r="AN1949" i="1"/>
  <c r="AO1949" i="1" s="1"/>
  <c r="AP1951" i="1" l="1"/>
  <c r="AL1953" i="1"/>
  <c r="AM1952" i="1"/>
  <c r="AN1950" i="1"/>
  <c r="AP1952" i="1" l="1"/>
  <c r="AL1954" i="1"/>
  <c r="AM1953" i="1"/>
  <c r="AN1951" i="1"/>
  <c r="AO1951" i="1" s="1"/>
  <c r="AP1953" i="1" l="1"/>
  <c r="AL1955" i="1"/>
  <c r="AM1954" i="1"/>
  <c r="AN1952" i="1"/>
  <c r="AO1952" i="1" s="1"/>
  <c r="AP1954" i="1" l="1"/>
  <c r="AO1954" i="1"/>
  <c r="AL1956" i="1"/>
  <c r="AM1955" i="1"/>
  <c r="AN1953" i="1"/>
  <c r="AO1953" i="1" s="1"/>
  <c r="AP1955" i="1" l="1"/>
  <c r="AL1957" i="1"/>
  <c r="AM1956" i="1"/>
  <c r="AN1954" i="1"/>
  <c r="AP1956" i="1" l="1"/>
  <c r="AL1958" i="1"/>
  <c r="AM1957" i="1"/>
  <c r="AN1955" i="1"/>
  <c r="AO1955" i="1" s="1"/>
  <c r="AO1957" i="1" l="1"/>
  <c r="AP1957" i="1"/>
  <c r="AL1959" i="1"/>
  <c r="AM1958" i="1"/>
  <c r="AN1956" i="1"/>
  <c r="AO1956" i="1" s="1"/>
  <c r="AP1958" i="1" l="1"/>
  <c r="AL1960" i="1"/>
  <c r="AM1959" i="1"/>
  <c r="AN1957" i="1"/>
  <c r="AP1959" i="1" l="1"/>
  <c r="AL1961" i="1"/>
  <c r="AM1960" i="1"/>
  <c r="AN1958" i="1"/>
  <c r="AO1958" i="1" s="1"/>
  <c r="AP1960" i="1" l="1"/>
  <c r="AO1960" i="1"/>
  <c r="AL1962" i="1"/>
  <c r="AM1961" i="1"/>
  <c r="AN1959" i="1"/>
  <c r="AO1959" i="1" s="1"/>
  <c r="AO1961" i="1" l="1"/>
  <c r="AP1961" i="1"/>
  <c r="AL1963" i="1"/>
  <c r="AM1962" i="1"/>
  <c r="AN1960" i="1"/>
  <c r="AO1962" i="1" l="1"/>
  <c r="AP1962" i="1"/>
  <c r="AL1964" i="1"/>
  <c r="AM1963" i="1"/>
  <c r="AN1961" i="1"/>
  <c r="AO1963" i="1" l="1"/>
  <c r="AP1963" i="1"/>
  <c r="AL1965" i="1"/>
  <c r="AM1964" i="1"/>
  <c r="AN1962" i="1"/>
  <c r="AP1964" i="1" l="1"/>
  <c r="AL1966" i="1"/>
  <c r="AM1965" i="1"/>
  <c r="AN1963" i="1"/>
  <c r="AP1965" i="1" l="1"/>
  <c r="AO1965" i="1"/>
  <c r="AL1967" i="1"/>
  <c r="AM1966" i="1"/>
  <c r="AN1964" i="1"/>
  <c r="AO1964" i="1" s="1"/>
  <c r="AP1966" i="1" l="1"/>
  <c r="AL1968" i="1"/>
  <c r="AM1967" i="1"/>
  <c r="AN1965" i="1"/>
  <c r="AP1967" i="1" l="1"/>
  <c r="AL1969" i="1"/>
  <c r="AM1968" i="1"/>
  <c r="AN1966" i="1"/>
  <c r="AO1966" i="1" s="1"/>
  <c r="AP1968" i="1" l="1"/>
  <c r="AL1970" i="1"/>
  <c r="AM1969" i="1"/>
  <c r="AN1967" i="1"/>
  <c r="AO1967" i="1" s="1"/>
  <c r="AP1969" i="1" l="1"/>
  <c r="AL1971" i="1"/>
  <c r="AM1970" i="1"/>
  <c r="AN1968" i="1"/>
  <c r="AO1968" i="1" s="1"/>
  <c r="AP1970" i="1" l="1"/>
  <c r="AL1972" i="1"/>
  <c r="AM1971" i="1"/>
  <c r="AN1969" i="1"/>
  <c r="AO1969" i="1" s="1"/>
  <c r="AP1971" i="1" l="1"/>
  <c r="AL1973" i="1"/>
  <c r="AM1972" i="1"/>
  <c r="AN1970" i="1"/>
  <c r="AO1970" i="1" s="1"/>
  <c r="AP1972" i="1" l="1"/>
  <c r="AO1972" i="1"/>
  <c r="AL1974" i="1"/>
  <c r="AM1973" i="1"/>
  <c r="AN1971" i="1"/>
  <c r="AO1971" i="1" s="1"/>
  <c r="AP1973" i="1" l="1"/>
  <c r="AL1975" i="1"/>
  <c r="AM1974" i="1"/>
  <c r="AN1972" i="1"/>
  <c r="AP1974" i="1" l="1"/>
  <c r="AL1976" i="1"/>
  <c r="AM1975" i="1"/>
  <c r="AN1973" i="1"/>
  <c r="AO1973" i="1" s="1"/>
  <c r="AP1975" i="1" l="1"/>
  <c r="AO1975" i="1"/>
  <c r="AL1977" i="1"/>
  <c r="AM1976" i="1"/>
  <c r="AN1974" i="1"/>
  <c r="AO1974" i="1" s="1"/>
  <c r="AP1976" i="1" l="1"/>
  <c r="AL1978" i="1"/>
  <c r="AM1977" i="1"/>
  <c r="AN1975" i="1"/>
  <c r="AP1977" i="1" l="1"/>
  <c r="AL1979" i="1"/>
  <c r="AM1978" i="1"/>
  <c r="AN1976" i="1"/>
  <c r="AO1976" i="1" s="1"/>
  <c r="AO1978" i="1" l="1"/>
  <c r="AP1978" i="1"/>
  <c r="AL1980" i="1"/>
  <c r="AM1979" i="1"/>
  <c r="AN1977" i="1"/>
  <c r="AO1977" i="1" s="1"/>
  <c r="AP1979" i="1" l="1"/>
  <c r="AL1981" i="1"/>
  <c r="AM1980" i="1"/>
  <c r="AN1978" i="1"/>
  <c r="AP1980" i="1" l="1"/>
  <c r="AL1982" i="1"/>
  <c r="AM1981" i="1"/>
  <c r="AN1979" i="1"/>
  <c r="AO1979" i="1" s="1"/>
  <c r="AP1981" i="1" l="1"/>
  <c r="AL1983" i="1"/>
  <c r="AM1982" i="1"/>
  <c r="AN1980" i="1"/>
  <c r="AO1980" i="1" s="1"/>
  <c r="AP1982" i="1" l="1"/>
  <c r="AL1984" i="1"/>
  <c r="AM1983" i="1"/>
  <c r="AN1981" i="1"/>
  <c r="AO1981" i="1" s="1"/>
  <c r="AO1983" i="1" l="1"/>
  <c r="AP1983" i="1"/>
  <c r="AL1985" i="1"/>
  <c r="AM1984" i="1"/>
  <c r="AN1982" i="1"/>
  <c r="AO1982" i="1" s="1"/>
  <c r="AP1984" i="1" l="1"/>
  <c r="AL1986" i="1"/>
  <c r="AM1985" i="1"/>
  <c r="AN1983" i="1"/>
  <c r="AO1985" i="1" l="1"/>
  <c r="AL1987" i="1"/>
  <c r="AM1986" i="1"/>
  <c r="AN1984" i="1"/>
  <c r="AO1984" i="1" s="1"/>
  <c r="AP1986" i="1" l="1"/>
  <c r="AL1988" i="1"/>
  <c r="AM1987" i="1"/>
  <c r="AN1985" i="1"/>
  <c r="AP1985" i="1" s="1"/>
  <c r="AO1987" i="1" l="1"/>
  <c r="AP1987" i="1"/>
  <c r="AL1989" i="1"/>
  <c r="AM1988" i="1"/>
  <c r="AN1986" i="1"/>
  <c r="AO1986" i="1" s="1"/>
  <c r="AO1988" i="1" l="1"/>
  <c r="AP1988" i="1"/>
  <c r="AL1990" i="1"/>
  <c r="AM1989" i="1"/>
  <c r="AN1987" i="1"/>
  <c r="AP1989" i="1" l="1"/>
  <c r="AL1991" i="1"/>
  <c r="AM1990" i="1"/>
  <c r="AN1988" i="1"/>
  <c r="AO1990" i="1" l="1"/>
  <c r="AP1990" i="1"/>
  <c r="AL1992" i="1"/>
  <c r="AM1991" i="1"/>
  <c r="AN1989" i="1"/>
  <c r="AO1989" i="1" s="1"/>
  <c r="AP1991" i="1" l="1"/>
  <c r="AL1993" i="1"/>
  <c r="AM1992" i="1"/>
  <c r="AN1990" i="1"/>
  <c r="AP1992" i="1" l="1"/>
  <c r="AL1994" i="1"/>
  <c r="AM1993" i="1"/>
  <c r="AN1991" i="1"/>
  <c r="AO1991" i="1" s="1"/>
  <c r="AO1993" i="1" l="1"/>
  <c r="AP1993" i="1"/>
  <c r="AL1995" i="1"/>
  <c r="AM1994" i="1"/>
  <c r="AN1992" i="1"/>
  <c r="AO1992" i="1" s="1"/>
  <c r="AP1994" i="1" l="1"/>
  <c r="AO1994" i="1"/>
  <c r="AL1996" i="1"/>
  <c r="AM1995" i="1"/>
  <c r="AN1993" i="1"/>
  <c r="AP1995" i="1" l="1"/>
  <c r="AL1997" i="1"/>
  <c r="AM1996" i="1"/>
  <c r="AN1994" i="1"/>
  <c r="AP1996" i="1" l="1"/>
  <c r="AO1996" i="1"/>
  <c r="AL1998" i="1"/>
  <c r="AM1997" i="1"/>
  <c r="AN1995" i="1"/>
  <c r="AO1995" i="1" s="1"/>
  <c r="AP1997" i="1" l="1"/>
  <c r="AL1999" i="1"/>
  <c r="AM1998" i="1"/>
  <c r="AN1996" i="1"/>
  <c r="AP1998" i="1" l="1"/>
  <c r="AL2000" i="1"/>
  <c r="AM1999" i="1"/>
  <c r="AN1997" i="1"/>
  <c r="AO1997" i="1" s="1"/>
  <c r="AP1999" i="1" l="1"/>
  <c r="AL2001" i="1"/>
  <c r="AM2000" i="1"/>
  <c r="AN1998" i="1"/>
  <c r="AO1998" i="1" s="1"/>
  <c r="AP2000" i="1" l="1"/>
  <c r="AO2000" i="1"/>
  <c r="AL2002" i="1"/>
  <c r="AM2001" i="1"/>
  <c r="AN1999" i="1"/>
  <c r="AO1999" i="1" s="1"/>
  <c r="AO2001" i="1" l="1"/>
  <c r="AL2003" i="1"/>
  <c r="AM2002" i="1"/>
  <c r="AN2000" i="1"/>
  <c r="AP2002" i="1" l="1"/>
  <c r="AL2004" i="1"/>
  <c r="AM2003" i="1"/>
  <c r="AN2001" i="1"/>
  <c r="AP2001" i="1" s="1"/>
  <c r="AP2003" i="1" l="1"/>
  <c r="AL2005" i="1"/>
  <c r="AM2004" i="1"/>
  <c r="AN2002" i="1"/>
  <c r="AO2002" i="1" s="1"/>
  <c r="AO2004" i="1" l="1"/>
  <c r="AL2006" i="1"/>
  <c r="AM2005" i="1"/>
  <c r="AN2003" i="1"/>
  <c r="AO2003" i="1" s="1"/>
  <c r="AO2005" i="1" l="1"/>
  <c r="AL2007" i="1"/>
  <c r="AM2006" i="1"/>
  <c r="AN2004" i="1"/>
  <c r="AP2004" i="1" s="1"/>
  <c r="AO2006" i="1" l="1"/>
  <c r="AL2008" i="1"/>
  <c r="AM2007" i="1"/>
  <c r="AN2005" i="1"/>
  <c r="AP2005" i="1" s="1"/>
  <c r="AP2007" i="1" l="1"/>
  <c r="AL2009" i="1"/>
  <c r="AM2008" i="1"/>
  <c r="AN2006" i="1"/>
  <c r="AP2006" i="1" s="1"/>
  <c r="AO2008" i="1" l="1"/>
  <c r="AP2008" i="1"/>
  <c r="AL2010" i="1"/>
  <c r="AM2009" i="1"/>
  <c r="AN2007" i="1"/>
  <c r="AO2007" i="1" s="1"/>
  <c r="AL2011" i="1" l="1"/>
  <c r="AM2010" i="1"/>
  <c r="AN2009" i="1" s="1"/>
  <c r="AO2009" i="1" s="1"/>
  <c r="AP2009" i="1"/>
  <c r="AN2008" i="1"/>
  <c r="AP2010" i="1" l="1"/>
  <c r="AO2010" i="1"/>
  <c r="AL2012" i="1"/>
  <c r="AM2011" i="1"/>
  <c r="AL2013" i="1" l="1"/>
  <c r="AM2012" i="1"/>
  <c r="AN2011" i="1" s="1"/>
  <c r="AO2011" i="1"/>
  <c r="AP2011" i="1"/>
  <c r="AN2010" i="1"/>
  <c r="AO2012" i="1" l="1"/>
  <c r="AP2012" i="1"/>
  <c r="AL2014" i="1"/>
  <c r="AM2013" i="1"/>
  <c r="AL2015" i="1" l="1"/>
  <c r="AM2014" i="1"/>
  <c r="AN2013" i="1" s="1"/>
  <c r="AP2013" i="1" s="1"/>
  <c r="AO2013" i="1"/>
  <c r="AN2012" i="1"/>
  <c r="AP2014" i="1" l="1"/>
  <c r="AO2014" i="1"/>
  <c r="AL2016" i="1"/>
  <c r="AM2015" i="1"/>
  <c r="AL2017" i="1" l="1"/>
  <c r="AM2016" i="1"/>
  <c r="AN2015" i="1" s="1"/>
  <c r="AP2015" i="1" s="1"/>
  <c r="AO2015" i="1"/>
  <c r="AN2014" i="1"/>
  <c r="AP2016" i="1" l="1"/>
  <c r="AL2018" i="1"/>
  <c r="AM2017" i="1"/>
  <c r="AO2017" i="1" l="1"/>
  <c r="AL2019" i="1"/>
  <c r="AM2018" i="1"/>
  <c r="AN2016" i="1"/>
  <c r="AO2016" i="1" s="1"/>
  <c r="AO2018" i="1" l="1"/>
  <c r="AP2018" i="1"/>
  <c r="AL2020" i="1"/>
  <c r="AM2019" i="1"/>
  <c r="AN2017" i="1"/>
  <c r="AP2017" i="1" s="1"/>
  <c r="AL2021" i="1" l="1"/>
  <c r="AM2020" i="1"/>
  <c r="AO2019" i="1"/>
  <c r="AN2018" i="1"/>
  <c r="AO2020" i="1" l="1"/>
  <c r="AN2019" i="1"/>
  <c r="AP2019" i="1" s="1"/>
  <c r="AL2022" i="1"/>
  <c r="AM2021" i="1"/>
  <c r="AO2021" i="1" l="1"/>
  <c r="AL2023" i="1"/>
  <c r="AM2022" i="1"/>
  <c r="AN2020" i="1"/>
  <c r="AP2020" i="1" s="1"/>
  <c r="AP2022" i="1" l="1"/>
  <c r="AL2024" i="1"/>
  <c r="AM2023" i="1"/>
  <c r="AN2021" i="1"/>
  <c r="AP2021" i="1" s="1"/>
  <c r="AO2023" i="1" l="1"/>
  <c r="AL2025" i="1"/>
  <c r="AM2024" i="1"/>
  <c r="AN2022" i="1"/>
  <c r="AO2022" i="1" s="1"/>
  <c r="AP2024" i="1" l="1"/>
  <c r="AO2024" i="1"/>
  <c r="AL2026" i="1"/>
  <c r="AM2025" i="1"/>
  <c r="AN2023" i="1"/>
  <c r="AP2023" i="1" s="1"/>
  <c r="AL2027" i="1" l="1"/>
  <c r="AM2026" i="1"/>
  <c r="AP2025" i="1"/>
  <c r="AN2024" i="1"/>
  <c r="AO2026" i="1" l="1"/>
  <c r="AP2026" i="1"/>
  <c r="AN2025" i="1"/>
  <c r="AO2025" i="1" s="1"/>
  <c r="AL2028" i="1"/>
  <c r="AM2027" i="1"/>
  <c r="AP2027" i="1" l="1"/>
  <c r="AL2029" i="1"/>
  <c r="AM2028" i="1"/>
  <c r="AN2026" i="1"/>
  <c r="AP2028" i="1" l="1"/>
  <c r="AO2028" i="1"/>
  <c r="AL2030" i="1"/>
  <c r="AM2029" i="1"/>
  <c r="AN2027" i="1"/>
  <c r="AO2027" i="1" s="1"/>
  <c r="AL2031" i="1" l="1"/>
  <c r="AM2030" i="1"/>
  <c r="AN2029" i="1" s="1"/>
  <c r="AP2029" i="1"/>
  <c r="AO2029" i="1"/>
  <c r="AN2028" i="1"/>
  <c r="AO2030" i="1" l="1"/>
  <c r="AL2032" i="1"/>
  <c r="AM2031" i="1"/>
  <c r="AO2031" i="1" l="1"/>
  <c r="AP2031" i="1"/>
  <c r="AL2033" i="1"/>
  <c r="AM2032" i="1"/>
  <c r="AN2030" i="1"/>
  <c r="AP2030" i="1" s="1"/>
  <c r="AO2032" i="1" l="1"/>
  <c r="AL2034" i="1"/>
  <c r="AM2033" i="1"/>
  <c r="AN2031" i="1"/>
  <c r="AO2033" i="1" l="1"/>
  <c r="AL2035" i="1"/>
  <c r="AM2034" i="1"/>
  <c r="AN2032" i="1"/>
  <c r="AP2032" i="1" s="1"/>
  <c r="AO2034" i="1" l="1"/>
  <c r="AL2036" i="1"/>
  <c r="AM2035" i="1"/>
  <c r="AN2033" i="1"/>
  <c r="AP2033" i="1" s="1"/>
  <c r="AP2035" i="1" l="1"/>
  <c r="AL2037" i="1"/>
  <c r="AM2036" i="1"/>
  <c r="AN2034" i="1"/>
  <c r="AP2034" i="1" s="1"/>
  <c r="AP2036" i="1" l="1"/>
  <c r="AO2036" i="1"/>
  <c r="AL2038" i="1"/>
  <c r="AM2037" i="1"/>
  <c r="AN2035" i="1"/>
  <c r="AO2035" i="1" s="1"/>
  <c r="AP2037" i="1" l="1"/>
  <c r="AL2039" i="1"/>
  <c r="AM2038" i="1"/>
  <c r="AN2036" i="1"/>
  <c r="AP2038" i="1" l="1"/>
  <c r="AO2038" i="1"/>
  <c r="AL2040" i="1"/>
  <c r="AM2039" i="1"/>
  <c r="AN2037" i="1"/>
  <c r="AO2037" i="1" s="1"/>
  <c r="AL2041" i="1" l="1"/>
  <c r="AM2040" i="1"/>
  <c r="AN2039" i="1" s="1"/>
  <c r="AO2039" i="1" s="1"/>
  <c r="AP2039" i="1"/>
  <c r="AN2038" i="1"/>
  <c r="AP2040" i="1" l="1"/>
  <c r="AL2042" i="1"/>
  <c r="AM2041" i="1"/>
  <c r="AO2041" i="1" l="1"/>
  <c r="AN2040" i="1"/>
  <c r="AO2040" i="1" s="1"/>
  <c r="AL2043" i="1"/>
  <c r="AM2042" i="1"/>
  <c r="AO2042" i="1" l="1"/>
  <c r="AP2042" i="1"/>
  <c r="AL2044" i="1"/>
  <c r="AM2043" i="1"/>
  <c r="AN2041" i="1"/>
  <c r="AP2041" i="1" s="1"/>
  <c r="AP2043" i="1" l="1"/>
  <c r="AL2045" i="1"/>
  <c r="AM2044" i="1"/>
  <c r="AN2042" i="1"/>
  <c r="AP2044" i="1" l="1"/>
  <c r="AL2046" i="1"/>
  <c r="AM2045" i="1"/>
  <c r="AN2043" i="1"/>
  <c r="AO2043" i="1" s="1"/>
  <c r="AO2045" i="1" l="1"/>
  <c r="AL2047" i="1"/>
  <c r="AM2046" i="1"/>
  <c r="AN2044" i="1"/>
  <c r="AO2044" i="1" s="1"/>
  <c r="AP2046" i="1" l="1"/>
  <c r="AL2048" i="1"/>
  <c r="AM2047" i="1"/>
  <c r="AN2045" i="1"/>
  <c r="AP2045" i="1" s="1"/>
  <c r="AP2047" i="1" l="1"/>
  <c r="AL2049" i="1"/>
  <c r="AM2048" i="1"/>
  <c r="AN2047" i="1" s="1"/>
  <c r="AO2047" i="1" s="1"/>
  <c r="AN2046" i="1"/>
  <c r="AO2046" i="1" s="1"/>
  <c r="AL2050" i="1" l="1"/>
  <c r="AM2049" i="1"/>
  <c r="AN2048" i="1" s="1"/>
  <c r="AO2048" i="1"/>
  <c r="AP2048" i="1"/>
  <c r="AO2049" i="1" l="1"/>
  <c r="AP2049" i="1"/>
  <c r="AL2051" i="1"/>
  <c r="AM2050" i="1"/>
  <c r="AL2052" i="1" l="1"/>
  <c r="AM2051" i="1"/>
  <c r="AN2050" i="1" s="1"/>
  <c r="AP2050" i="1"/>
  <c r="AO2050" i="1"/>
  <c r="AN2049" i="1"/>
  <c r="AO2051" i="1" l="1"/>
  <c r="AP2051" i="1"/>
  <c r="AL2053" i="1"/>
  <c r="AM2052" i="1"/>
  <c r="AL2054" i="1" l="1"/>
  <c r="AM2053" i="1"/>
  <c r="AN2052" i="1" s="1"/>
  <c r="AO2052" i="1"/>
  <c r="AP2052" i="1"/>
  <c r="AN2051" i="1"/>
  <c r="AO2053" i="1" l="1"/>
  <c r="AL2055" i="1"/>
  <c r="AM2054" i="1"/>
  <c r="AP2054" i="1" l="1"/>
  <c r="AO2054" i="1"/>
  <c r="AL2056" i="1"/>
  <c r="AM2055" i="1"/>
  <c r="AN2053" i="1"/>
  <c r="AP2053" i="1" s="1"/>
  <c r="AO2055" i="1" l="1"/>
  <c r="AL2057" i="1"/>
  <c r="AM2056" i="1"/>
  <c r="AN2054" i="1"/>
  <c r="AP2056" i="1" l="1"/>
  <c r="AO2056" i="1"/>
  <c r="AL2058" i="1"/>
  <c r="AM2057" i="1"/>
  <c r="AN2055" i="1"/>
  <c r="AP2055" i="1" s="1"/>
  <c r="AO2057" i="1" l="1"/>
  <c r="AN2056" i="1"/>
  <c r="AL2059" i="1"/>
  <c r="AM2058" i="1"/>
  <c r="AL2060" i="1" l="1"/>
  <c r="AM2059" i="1"/>
  <c r="AN2058" i="1" s="1"/>
  <c r="AO2058" i="1" s="1"/>
  <c r="AP2058" i="1"/>
  <c r="AN2057" i="1"/>
  <c r="AP2057" i="1" s="1"/>
  <c r="AO2059" i="1" l="1"/>
  <c r="AL2061" i="1"/>
  <c r="AM2060" i="1"/>
  <c r="AL2062" i="1" l="1"/>
  <c r="AM2061" i="1"/>
  <c r="AN2060" i="1" s="1"/>
  <c r="AP2060" i="1" s="1"/>
  <c r="AO2060" i="1"/>
  <c r="AN2059" i="1"/>
  <c r="AP2059" i="1" s="1"/>
  <c r="AO2061" i="1" l="1"/>
  <c r="AL2063" i="1"/>
  <c r="AM2062" i="1"/>
  <c r="AP2062" i="1" l="1"/>
  <c r="AL2064" i="1"/>
  <c r="AM2063" i="1"/>
  <c r="AN2061" i="1"/>
  <c r="AP2061" i="1" s="1"/>
  <c r="AP2063" i="1" l="1"/>
  <c r="AO2063" i="1"/>
  <c r="AL2065" i="1"/>
  <c r="AM2064" i="1"/>
  <c r="AN2062" i="1"/>
  <c r="AO2062" i="1" s="1"/>
  <c r="AL2066" i="1" l="1"/>
  <c r="AM2065" i="1"/>
  <c r="AN2064" i="1" s="1"/>
  <c r="AO2064" i="1"/>
  <c r="AP2064" i="1"/>
  <c r="AN2063" i="1"/>
  <c r="AP2065" i="1" l="1"/>
  <c r="AO2065" i="1"/>
  <c r="AL2067" i="1"/>
  <c r="AM2066" i="1"/>
  <c r="AP2066" i="1" l="1"/>
  <c r="AL2068" i="1"/>
  <c r="AM2067" i="1"/>
  <c r="AN2065" i="1"/>
  <c r="AO2067" i="1" l="1"/>
  <c r="AP2067" i="1"/>
  <c r="AL2069" i="1"/>
  <c r="AM2068" i="1"/>
  <c r="AN2066" i="1"/>
  <c r="AO2066" i="1" s="1"/>
  <c r="AL2070" i="1" l="1"/>
  <c r="AM2069" i="1"/>
  <c r="AN2068" i="1" s="1"/>
  <c r="AP2068" i="1" s="1"/>
  <c r="AO2068" i="1"/>
  <c r="AN2067" i="1"/>
  <c r="AP2069" i="1" l="1"/>
  <c r="AL2071" i="1"/>
  <c r="AM2070" i="1"/>
  <c r="AO2070" i="1" l="1"/>
  <c r="AL2072" i="1"/>
  <c r="AM2071" i="1"/>
  <c r="AN2069" i="1"/>
  <c r="AO2069" i="1" s="1"/>
  <c r="AO2071" i="1" l="1"/>
  <c r="AL2073" i="1"/>
  <c r="AM2072" i="1"/>
  <c r="AN2070" i="1"/>
  <c r="AP2070" i="1" s="1"/>
  <c r="AL2074" i="1" l="1"/>
  <c r="AM2073" i="1"/>
  <c r="AP2072" i="1"/>
  <c r="AN2071" i="1"/>
  <c r="AP2071" i="1" s="1"/>
  <c r="AP2073" i="1" l="1"/>
  <c r="AN2072" i="1"/>
  <c r="AO2072" i="1" s="1"/>
  <c r="AL2075" i="1"/>
  <c r="AM2074" i="1"/>
  <c r="AO2074" i="1" l="1"/>
  <c r="AL2076" i="1"/>
  <c r="AM2075" i="1"/>
  <c r="AN2073" i="1"/>
  <c r="AO2073" i="1" s="1"/>
  <c r="AP2075" i="1" l="1"/>
  <c r="AO2075" i="1"/>
  <c r="AL2077" i="1"/>
  <c r="AM2076" i="1"/>
  <c r="AN2074" i="1"/>
  <c r="AP2074" i="1" s="1"/>
  <c r="AP2076" i="1" l="1"/>
  <c r="AN2075" i="1"/>
  <c r="AL2078" i="1"/>
  <c r="AM2077" i="1"/>
  <c r="AL2079" i="1" l="1"/>
  <c r="AM2078" i="1"/>
  <c r="AN2077" i="1" s="1"/>
  <c r="AP2077" i="1"/>
  <c r="AO2077" i="1"/>
  <c r="AN2076" i="1"/>
  <c r="AO2076" i="1" s="1"/>
  <c r="AP2078" i="1" l="1"/>
  <c r="AO2078" i="1"/>
  <c r="AL2080" i="1"/>
  <c r="AM2079" i="1"/>
  <c r="AO2079" i="1" l="1"/>
  <c r="AL2081" i="1"/>
  <c r="AM2080" i="1"/>
  <c r="AN2078" i="1"/>
  <c r="AO2080" i="1" l="1"/>
  <c r="AL2082" i="1"/>
  <c r="AM2081" i="1"/>
  <c r="AN2079" i="1"/>
  <c r="AP2079" i="1" s="1"/>
  <c r="AP2081" i="1" l="1"/>
  <c r="AL2083" i="1"/>
  <c r="AM2082" i="1"/>
  <c r="AN2080" i="1"/>
  <c r="AP2080" i="1" s="1"/>
  <c r="AO2082" i="1" l="1"/>
  <c r="AL2084" i="1"/>
  <c r="AM2083" i="1"/>
  <c r="AN2081" i="1"/>
  <c r="AO2081" i="1" s="1"/>
  <c r="AO2083" i="1" l="1"/>
  <c r="AL2085" i="1"/>
  <c r="AM2084" i="1"/>
  <c r="AN2082" i="1"/>
  <c r="AP2082" i="1" s="1"/>
  <c r="AO2084" i="1" l="1"/>
  <c r="AL2086" i="1"/>
  <c r="AM2085" i="1"/>
  <c r="AN2083" i="1"/>
  <c r="AP2083" i="1" s="1"/>
  <c r="AP2085" i="1" l="1"/>
  <c r="AL2087" i="1"/>
  <c r="AM2086" i="1"/>
  <c r="AN2084" i="1"/>
  <c r="AP2084" i="1" s="1"/>
  <c r="AP2086" i="1" l="1"/>
  <c r="AL2088" i="1"/>
  <c r="AM2087" i="1"/>
  <c r="AN2085" i="1"/>
  <c r="AO2085" i="1" s="1"/>
  <c r="AP2087" i="1" l="1"/>
  <c r="AL2089" i="1"/>
  <c r="AM2088" i="1"/>
  <c r="AN2086" i="1"/>
  <c r="AO2086" i="1" s="1"/>
  <c r="AO2088" i="1" l="1"/>
  <c r="AN2087" i="1"/>
  <c r="AO2087" i="1" s="1"/>
  <c r="AL2090" i="1"/>
  <c r="AM2089" i="1"/>
  <c r="AP2089" i="1" l="1"/>
  <c r="AL2091" i="1"/>
  <c r="AM2090" i="1"/>
  <c r="AN2088" i="1"/>
  <c r="AP2088" i="1" s="1"/>
  <c r="AP2090" i="1" l="1"/>
  <c r="AL2092" i="1"/>
  <c r="AM2091" i="1"/>
  <c r="AN2089" i="1"/>
  <c r="AO2089" i="1" s="1"/>
  <c r="AO2091" i="1" l="1"/>
  <c r="AL2093" i="1"/>
  <c r="AM2092" i="1"/>
  <c r="AN2090" i="1"/>
  <c r="AO2090" i="1" s="1"/>
  <c r="AO2092" i="1" l="1"/>
  <c r="AL2094" i="1"/>
  <c r="AM2093" i="1"/>
  <c r="AN2091" i="1"/>
  <c r="AP2091" i="1" s="1"/>
  <c r="AO2093" i="1" l="1"/>
  <c r="AP2093" i="1"/>
  <c r="AL2095" i="1"/>
  <c r="AM2094" i="1"/>
  <c r="AN2092" i="1"/>
  <c r="AP2092" i="1" s="1"/>
  <c r="AL2096" i="1" l="1"/>
  <c r="AM2095" i="1"/>
  <c r="AP2094" i="1"/>
  <c r="AN2093" i="1"/>
  <c r="AP2095" i="1" l="1"/>
  <c r="AN2094" i="1"/>
  <c r="AO2094" i="1" s="1"/>
  <c r="AL2097" i="1"/>
  <c r="AM2096" i="1"/>
  <c r="AO2096" i="1" l="1"/>
  <c r="AP2096" i="1"/>
  <c r="AL2098" i="1"/>
  <c r="AM2097" i="1"/>
  <c r="AN2095" i="1"/>
  <c r="AO2095" i="1" s="1"/>
  <c r="AL2099" i="1" l="1"/>
  <c r="AM2098" i="1"/>
  <c r="AN2097" i="1" s="1"/>
  <c r="AP2097" i="1" s="1"/>
  <c r="AO2097" i="1"/>
  <c r="AN2096" i="1"/>
  <c r="AO2098" i="1" l="1"/>
  <c r="AL2100" i="1"/>
  <c r="AM2099" i="1"/>
  <c r="AP2099" i="1" l="1"/>
  <c r="AL2101" i="1"/>
  <c r="AM2100" i="1"/>
  <c r="AN2098" i="1"/>
  <c r="AP2098" i="1" s="1"/>
  <c r="AL2102" i="1" l="1"/>
  <c r="AM2101" i="1"/>
  <c r="AO2100" i="1"/>
  <c r="AN2099" i="1"/>
  <c r="AO2099" i="1" s="1"/>
  <c r="AO2101" i="1" l="1"/>
  <c r="AN2100" i="1"/>
  <c r="AP2100" i="1" s="1"/>
  <c r="AL2103" i="1"/>
  <c r="AM2102" i="1"/>
  <c r="AL2104" i="1" l="1"/>
  <c r="AM2103" i="1"/>
  <c r="AN2102" i="1" s="1"/>
  <c r="AO2102" i="1" s="1"/>
  <c r="AP2102" i="1"/>
  <c r="AN2101" i="1"/>
  <c r="AP2101" i="1" s="1"/>
  <c r="AP2103" i="1" l="1"/>
  <c r="AL2105" i="1"/>
  <c r="AM2104" i="1"/>
  <c r="AP2104" i="1" l="1"/>
  <c r="AL2106" i="1"/>
  <c r="AM2105" i="1"/>
  <c r="AN2103" i="1"/>
  <c r="AO2103" i="1" s="1"/>
  <c r="AO2105" i="1" l="1"/>
  <c r="AL2107" i="1"/>
  <c r="AM2106" i="1"/>
  <c r="AN2104" i="1"/>
  <c r="AO2104" i="1" s="1"/>
  <c r="AO2106" i="1" l="1"/>
  <c r="AL2108" i="1"/>
  <c r="AM2107" i="1"/>
  <c r="AN2105" i="1"/>
  <c r="AP2105" i="1" s="1"/>
  <c r="AO2107" i="1" l="1"/>
  <c r="AL2109" i="1"/>
  <c r="AM2108" i="1"/>
  <c r="AN2106" i="1"/>
  <c r="AP2106" i="1" s="1"/>
  <c r="AP2108" i="1" l="1"/>
  <c r="AL2110" i="1"/>
  <c r="AM2109" i="1"/>
  <c r="AN2107" i="1"/>
  <c r="AP2107" i="1" s="1"/>
  <c r="AO2109" i="1" l="1"/>
  <c r="AL2111" i="1"/>
  <c r="AM2110" i="1"/>
  <c r="AN2108" i="1"/>
  <c r="AO2108" i="1" s="1"/>
  <c r="AO2110" i="1" l="1"/>
  <c r="AL2112" i="1"/>
  <c r="AM2111" i="1"/>
  <c r="AN2109" i="1"/>
  <c r="AP2109" i="1" s="1"/>
  <c r="AO2111" i="1" l="1"/>
  <c r="AL2113" i="1"/>
  <c r="AM2112" i="1"/>
  <c r="AN2110" i="1"/>
  <c r="AP2110" i="1" s="1"/>
  <c r="AP2112" i="1" l="1"/>
  <c r="AL2114" i="1"/>
  <c r="AM2113" i="1"/>
  <c r="AN2111" i="1"/>
  <c r="AP2111" i="1" s="1"/>
  <c r="AP2113" i="1" l="1"/>
  <c r="AL2115" i="1"/>
  <c r="AM2114" i="1"/>
  <c r="AN2112" i="1"/>
  <c r="AO2112" i="1" s="1"/>
  <c r="AO2114" i="1" l="1"/>
  <c r="AP2114" i="1"/>
  <c r="AL2116" i="1"/>
  <c r="AM2115" i="1"/>
  <c r="AN2113" i="1"/>
  <c r="AO2113" i="1" s="1"/>
  <c r="AL2117" i="1" l="1"/>
  <c r="AM2116" i="1"/>
  <c r="AO2115" i="1"/>
  <c r="AN2114" i="1"/>
  <c r="AO2116" i="1" l="1"/>
  <c r="AN2115" i="1"/>
  <c r="AP2115" i="1" s="1"/>
  <c r="AL2118" i="1"/>
  <c r="AM2117" i="1"/>
  <c r="AL2119" i="1" l="1"/>
  <c r="AM2118" i="1"/>
  <c r="AN2117" i="1" s="1"/>
  <c r="AO2117" i="1" s="1"/>
  <c r="AP2117" i="1"/>
  <c r="AN2116" i="1"/>
  <c r="AP2116" i="1" s="1"/>
  <c r="AP2118" i="1" l="1"/>
  <c r="AL2120" i="1"/>
  <c r="AM2119" i="1"/>
  <c r="AN2118" i="1" s="1"/>
  <c r="AO2118" i="1" s="1"/>
  <c r="AL2121" i="1" l="1"/>
  <c r="AM2120" i="1"/>
  <c r="AN2119" i="1" s="1"/>
  <c r="AP2119" i="1" s="1"/>
  <c r="AO2119" i="1"/>
  <c r="AO2120" i="1" l="1"/>
  <c r="AP2120" i="1"/>
  <c r="AL2122" i="1"/>
  <c r="AM2121" i="1"/>
  <c r="AL2123" i="1" l="1"/>
  <c r="AM2122" i="1"/>
  <c r="AN2121" i="1" s="1"/>
  <c r="AP2121" i="1" s="1"/>
  <c r="AO2121" i="1"/>
  <c r="AN2120" i="1"/>
  <c r="AP2122" i="1" l="1"/>
  <c r="AL2124" i="1"/>
  <c r="AM2123" i="1"/>
  <c r="AP2123" i="1" l="1"/>
  <c r="AL2125" i="1"/>
  <c r="AM2124" i="1"/>
  <c r="AN2122" i="1"/>
  <c r="AO2122" i="1" s="1"/>
  <c r="AO2124" i="1" l="1"/>
  <c r="AL2126" i="1"/>
  <c r="AM2125" i="1"/>
  <c r="AN2123" i="1"/>
  <c r="AO2123" i="1" s="1"/>
  <c r="AO2125" i="1" l="1"/>
  <c r="AL2127" i="1"/>
  <c r="AM2126" i="1"/>
  <c r="AN2124" i="1"/>
  <c r="AP2124" i="1" s="1"/>
  <c r="AP2126" i="1" l="1"/>
  <c r="AL2128" i="1"/>
  <c r="AM2127" i="1"/>
  <c r="AN2125" i="1"/>
  <c r="AP2125" i="1" s="1"/>
  <c r="AP2127" i="1" l="1"/>
  <c r="AL2129" i="1"/>
  <c r="AM2128" i="1"/>
  <c r="AN2126" i="1"/>
  <c r="AO2126" i="1" s="1"/>
  <c r="AP2128" i="1" l="1"/>
  <c r="AL2130" i="1"/>
  <c r="AM2129" i="1"/>
  <c r="AN2127" i="1"/>
  <c r="AO2127" i="1" s="1"/>
  <c r="AO2129" i="1" l="1"/>
  <c r="AL2131" i="1"/>
  <c r="AM2130" i="1"/>
  <c r="AN2128" i="1"/>
  <c r="AO2128" i="1" s="1"/>
  <c r="AP2130" i="1" l="1"/>
  <c r="AL2132" i="1"/>
  <c r="AM2131" i="1"/>
  <c r="AN2129" i="1"/>
  <c r="AP2129" i="1" s="1"/>
  <c r="AP2131" i="1" l="1"/>
  <c r="AL2133" i="1"/>
  <c r="AM2132" i="1"/>
  <c r="AN2130" i="1"/>
  <c r="AO2130" i="1" s="1"/>
  <c r="AP2132" i="1" l="1"/>
  <c r="AL2134" i="1"/>
  <c r="AM2133" i="1"/>
  <c r="AN2131" i="1"/>
  <c r="AO2131" i="1" s="1"/>
  <c r="AO2133" i="1" l="1"/>
  <c r="AL2135" i="1"/>
  <c r="AM2134" i="1"/>
  <c r="AN2132" i="1"/>
  <c r="AO2132" i="1" s="1"/>
  <c r="AP2134" i="1" l="1"/>
  <c r="AL2136" i="1"/>
  <c r="AM2135" i="1"/>
  <c r="AN2133" i="1"/>
  <c r="AP2133" i="1" s="1"/>
  <c r="AP2135" i="1" l="1"/>
  <c r="AL2137" i="1"/>
  <c r="AM2136" i="1"/>
  <c r="AN2135" i="1" s="1"/>
  <c r="AO2135" i="1" s="1"/>
  <c r="AN2134" i="1"/>
  <c r="AO2134" i="1" s="1"/>
  <c r="AO2136" i="1" l="1"/>
  <c r="AL2138" i="1"/>
  <c r="AM2137" i="1"/>
  <c r="AL2139" i="1" l="1"/>
  <c r="AM2138" i="1"/>
  <c r="AN2137" i="1" s="1"/>
  <c r="AP2137" i="1" s="1"/>
  <c r="AO2137" i="1"/>
  <c r="AN2136" i="1"/>
  <c r="AP2136" i="1" s="1"/>
  <c r="AO2138" i="1" l="1"/>
  <c r="AP2138" i="1"/>
  <c r="AL2140" i="1"/>
  <c r="AM2139" i="1"/>
  <c r="AP2139" i="1" l="1"/>
  <c r="AL2141" i="1"/>
  <c r="AM2140" i="1"/>
  <c r="AN2138" i="1"/>
  <c r="AP2140" i="1" l="1"/>
  <c r="AL2142" i="1"/>
  <c r="AM2141" i="1"/>
  <c r="AN2139" i="1"/>
  <c r="AO2139" i="1" s="1"/>
  <c r="AP2141" i="1" l="1"/>
  <c r="AO2141" i="1"/>
  <c r="AL2143" i="1"/>
  <c r="AM2142" i="1"/>
  <c r="AN2140" i="1"/>
  <c r="AO2140" i="1" s="1"/>
  <c r="AL2144" i="1" l="1"/>
  <c r="AM2143" i="1"/>
  <c r="AO2142" i="1"/>
  <c r="AN2141" i="1"/>
  <c r="AO2143" i="1" l="1"/>
  <c r="AN2142" i="1"/>
  <c r="AP2142" i="1" s="1"/>
  <c r="AL2145" i="1"/>
  <c r="AM2144" i="1"/>
  <c r="AL2146" i="1" l="1"/>
  <c r="AM2145" i="1"/>
  <c r="AP2144" i="1"/>
  <c r="AN2143" i="1"/>
  <c r="AP2143" i="1" s="1"/>
  <c r="AO2145" i="1" l="1"/>
  <c r="AN2144" i="1"/>
  <c r="AO2144" i="1" s="1"/>
  <c r="AL2147" i="1"/>
  <c r="AM2146" i="1"/>
  <c r="AO2146" i="1" l="1"/>
  <c r="AL2148" i="1"/>
  <c r="AM2147" i="1"/>
  <c r="AN2145" i="1"/>
  <c r="AP2145" i="1" s="1"/>
  <c r="AP2147" i="1" l="1"/>
  <c r="AL2149" i="1"/>
  <c r="AM2148" i="1"/>
  <c r="AN2146" i="1"/>
  <c r="AP2146" i="1" s="1"/>
  <c r="AP2148" i="1" l="1"/>
  <c r="AL2150" i="1"/>
  <c r="AM2149" i="1"/>
  <c r="AN2147" i="1"/>
  <c r="AO2147" i="1" s="1"/>
  <c r="AP2149" i="1" l="1"/>
  <c r="AL2151" i="1"/>
  <c r="AM2150" i="1"/>
  <c r="AN2148" i="1"/>
  <c r="AO2148" i="1" s="1"/>
  <c r="AP2150" i="1" l="1"/>
  <c r="AL2152" i="1"/>
  <c r="AM2151" i="1"/>
  <c r="AN2149" i="1"/>
  <c r="AO2149" i="1" s="1"/>
  <c r="AO2151" i="1" l="1"/>
  <c r="AL2153" i="1"/>
  <c r="AM2152" i="1"/>
  <c r="AN2150" i="1"/>
  <c r="AO2150" i="1" s="1"/>
  <c r="AO2152" i="1" l="1"/>
  <c r="AL2154" i="1"/>
  <c r="AM2153" i="1"/>
  <c r="AN2151" i="1"/>
  <c r="AP2151" i="1" s="1"/>
  <c r="AP2153" i="1" l="1"/>
  <c r="AL2155" i="1"/>
  <c r="AM2154" i="1"/>
  <c r="AN2152" i="1"/>
  <c r="AP2152" i="1" s="1"/>
  <c r="AO2154" i="1" l="1"/>
  <c r="AL2156" i="1"/>
  <c r="AM2155" i="1"/>
  <c r="AN2153" i="1"/>
  <c r="AO2153" i="1" s="1"/>
  <c r="AO2155" i="1" l="1"/>
  <c r="AL2157" i="1"/>
  <c r="AM2156" i="1"/>
  <c r="AN2154" i="1"/>
  <c r="AP2154" i="1" s="1"/>
  <c r="AO2156" i="1" l="1"/>
  <c r="AL2158" i="1"/>
  <c r="AM2157" i="1"/>
  <c r="AN2155" i="1"/>
  <c r="AP2155" i="1" s="1"/>
  <c r="AP2157" i="1" l="1"/>
  <c r="AL2159" i="1"/>
  <c r="AM2158" i="1"/>
  <c r="AN2156" i="1"/>
  <c r="AP2156" i="1" s="1"/>
  <c r="AO2158" i="1" l="1"/>
  <c r="AL2160" i="1"/>
  <c r="AM2159" i="1"/>
  <c r="AN2157" i="1"/>
  <c r="AO2157" i="1" s="1"/>
  <c r="AO2159" i="1" l="1"/>
  <c r="AL2161" i="1"/>
  <c r="AM2160" i="1"/>
  <c r="AN2158" i="1"/>
  <c r="AP2158" i="1" s="1"/>
  <c r="AP2160" i="1" l="1"/>
  <c r="AL2162" i="1"/>
  <c r="AM2161" i="1"/>
  <c r="AN2159" i="1"/>
  <c r="AP2159" i="1" s="1"/>
  <c r="AP2161" i="1" l="1"/>
  <c r="AL2163" i="1"/>
  <c r="AM2162" i="1"/>
  <c r="AN2160" i="1"/>
  <c r="AO2160" i="1" s="1"/>
  <c r="AP2162" i="1" l="1"/>
  <c r="AL2164" i="1"/>
  <c r="AM2163" i="1"/>
  <c r="AN2161" i="1"/>
  <c r="AO2161" i="1" s="1"/>
  <c r="AO2163" i="1" l="1"/>
  <c r="AL2165" i="1"/>
  <c r="AM2164" i="1"/>
  <c r="AN2162" i="1"/>
  <c r="AO2162" i="1" s="1"/>
  <c r="AO2164" i="1" l="1"/>
  <c r="AL2166" i="1"/>
  <c r="AM2165" i="1"/>
  <c r="AN2163" i="1"/>
  <c r="AP2163" i="1" s="1"/>
  <c r="AO2165" i="1" l="1"/>
  <c r="AL2167" i="1"/>
  <c r="AM2166" i="1"/>
  <c r="AN2164" i="1"/>
  <c r="AP2164" i="1" s="1"/>
  <c r="AP2166" i="1" l="1"/>
  <c r="AL2168" i="1"/>
  <c r="AM2167" i="1"/>
  <c r="AN2165" i="1"/>
  <c r="AP2165" i="1" s="1"/>
  <c r="AL2169" i="1" l="1"/>
  <c r="AM2168" i="1"/>
  <c r="AP2167" i="1"/>
  <c r="AO2167" i="1"/>
  <c r="AN2166" i="1"/>
  <c r="AO2166" i="1" s="1"/>
  <c r="AO2168" i="1" l="1"/>
  <c r="AN2167" i="1"/>
  <c r="AL2170" i="1"/>
  <c r="AM2169" i="1"/>
  <c r="AO2169" i="1" l="1"/>
  <c r="AL2171" i="1"/>
  <c r="AM2170" i="1"/>
  <c r="AN2168" i="1"/>
  <c r="AP2168" i="1" s="1"/>
  <c r="AP2170" i="1" l="1"/>
  <c r="AL2172" i="1"/>
  <c r="AM2171" i="1"/>
  <c r="AN2169" i="1"/>
  <c r="AP2169" i="1" s="1"/>
  <c r="AO2171" i="1" l="1"/>
  <c r="AL2173" i="1"/>
  <c r="AM2172" i="1"/>
  <c r="AN2170" i="1"/>
  <c r="AO2170" i="1" s="1"/>
  <c r="AP2172" i="1" l="1"/>
  <c r="AL2174" i="1"/>
  <c r="AM2173" i="1"/>
  <c r="AN2171" i="1"/>
  <c r="AP2171" i="1" s="1"/>
  <c r="AO2173" i="1" l="1"/>
  <c r="AP2173" i="1"/>
  <c r="AL2175" i="1"/>
  <c r="AM2174" i="1"/>
  <c r="AN2172" i="1"/>
  <c r="AO2172" i="1" s="1"/>
  <c r="AP2174" i="1" l="1"/>
  <c r="AL2176" i="1"/>
  <c r="AM2175" i="1"/>
  <c r="AN2173" i="1"/>
  <c r="AP2175" i="1" l="1"/>
  <c r="AL2177" i="1"/>
  <c r="AM2176" i="1"/>
  <c r="AN2174" i="1"/>
  <c r="AO2174" i="1" s="1"/>
  <c r="AO2176" i="1" l="1"/>
  <c r="AL2178" i="1"/>
  <c r="AM2177" i="1"/>
  <c r="AN2175" i="1"/>
  <c r="AO2175" i="1" s="1"/>
  <c r="AO2177" i="1" l="1"/>
  <c r="AP2177" i="1"/>
  <c r="AL2179" i="1"/>
  <c r="AM2178" i="1"/>
  <c r="AN2176" i="1"/>
  <c r="AP2176" i="1" s="1"/>
  <c r="AO2178" i="1" l="1"/>
  <c r="AL2180" i="1"/>
  <c r="AM2179" i="1"/>
  <c r="AN2177" i="1"/>
  <c r="AP2179" i="1" l="1"/>
  <c r="AO2179" i="1"/>
  <c r="AL2181" i="1"/>
  <c r="AM2180" i="1"/>
  <c r="AN2178" i="1"/>
  <c r="AP2178" i="1" s="1"/>
  <c r="AP2180" i="1" l="1"/>
  <c r="AL2182" i="1"/>
  <c r="AM2181" i="1"/>
  <c r="AN2179" i="1"/>
  <c r="AL2183" i="1" l="1"/>
  <c r="AM2182" i="1"/>
  <c r="AN2181" i="1" s="1"/>
  <c r="AP2181" i="1" s="1"/>
  <c r="AO2181" i="1"/>
  <c r="AN2180" i="1"/>
  <c r="AO2180" i="1" s="1"/>
  <c r="AP2182" i="1" l="1"/>
  <c r="AO2182" i="1"/>
  <c r="AL2184" i="1"/>
  <c r="AM2183" i="1"/>
  <c r="AL2185" i="1" l="1"/>
  <c r="AM2184" i="1"/>
  <c r="AN2183" i="1" s="1"/>
  <c r="AP2183" i="1" s="1"/>
  <c r="AO2183" i="1"/>
  <c r="AN2182" i="1"/>
  <c r="AO2184" i="1" l="1"/>
  <c r="AL2186" i="1"/>
  <c r="AM2185" i="1"/>
  <c r="AP2185" i="1" l="1"/>
  <c r="AL2187" i="1"/>
  <c r="AM2186" i="1"/>
  <c r="AN2184" i="1"/>
  <c r="AP2184" i="1" s="1"/>
  <c r="AO2186" i="1" l="1"/>
  <c r="AP2186" i="1"/>
  <c r="AL2188" i="1"/>
  <c r="AM2187" i="1"/>
  <c r="AN2185" i="1"/>
  <c r="AO2185" i="1" s="1"/>
  <c r="AO2187" i="1" l="1"/>
  <c r="AL2189" i="1"/>
  <c r="AM2188" i="1"/>
  <c r="AN2186" i="1"/>
  <c r="AP2188" i="1" l="1"/>
  <c r="AL2190" i="1"/>
  <c r="AM2189" i="1"/>
  <c r="AN2187" i="1"/>
  <c r="AP2187" i="1" s="1"/>
  <c r="AL2191" i="1" l="1"/>
  <c r="AM2190" i="1"/>
  <c r="AN2189" i="1" s="1"/>
  <c r="AO2189" i="1" s="1"/>
  <c r="AP2189" i="1"/>
  <c r="AN2188" i="1"/>
  <c r="AO2188" i="1" s="1"/>
  <c r="AO2190" i="1" l="1"/>
  <c r="AP2190" i="1"/>
  <c r="AL2192" i="1"/>
  <c r="AM2191" i="1"/>
  <c r="AO2191" i="1" l="1"/>
  <c r="AL2193" i="1"/>
  <c r="AM2192" i="1"/>
  <c r="AN2190" i="1"/>
  <c r="AP2192" i="1" l="1"/>
  <c r="AL2194" i="1"/>
  <c r="AM2193" i="1"/>
  <c r="AN2191" i="1"/>
  <c r="AP2191" i="1" s="1"/>
  <c r="AP2193" i="1" l="1"/>
  <c r="AL2195" i="1"/>
  <c r="AM2194" i="1"/>
  <c r="AN2192" i="1"/>
  <c r="AO2192" i="1" s="1"/>
  <c r="AP2194" i="1" l="1"/>
  <c r="AL2196" i="1"/>
  <c r="AM2195" i="1"/>
  <c r="AN2193" i="1"/>
  <c r="AO2193" i="1" s="1"/>
  <c r="AL2197" i="1" l="1"/>
  <c r="AM2196" i="1"/>
  <c r="AN2195" i="1" s="1"/>
  <c r="AO2195" i="1"/>
  <c r="AP2195" i="1"/>
  <c r="AN2194" i="1"/>
  <c r="AO2194" i="1" s="1"/>
  <c r="AO2196" i="1" l="1"/>
  <c r="AL2198" i="1"/>
  <c r="AM2197" i="1"/>
  <c r="AP2197" i="1" l="1"/>
  <c r="AL2199" i="1"/>
  <c r="AM2198" i="1"/>
  <c r="AN2196" i="1"/>
  <c r="AP2196" i="1" s="1"/>
  <c r="AP2198" i="1" l="1"/>
  <c r="AL2200" i="1"/>
  <c r="AM2199" i="1"/>
  <c r="AN2197" i="1"/>
  <c r="AO2197" i="1" s="1"/>
  <c r="AP2199" i="1" l="1"/>
  <c r="AL2201" i="1"/>
  <c r="AM2200" i="1"/>
  <c r="AN2198" i="1"/>
  <c r="AO2198" i="1" s="1"/>
  <c r="AO2200" i="1" l="1"/>
  <c r="AL2202" i="1"/>
  <c r="AM2201" i="1"/>
  <c r="AN2199" i="1"/>
  <c r="AO2199" i="1" s="1"/>
  <c r="AP2201" i="1" l="1"/>
  <c r="AO2201" i="1"/>
  <c r="AL2203" i="1"/>
  <c r="AM2202" i="1"/>
  <c r="AN2200" i="1"/>
  <c r="AP2200" i="1" s="1"/>
  <c r="AL2204" i="1" l="1"/>
  <c r="AM2203" i="1"/>
  <c r="AN2202" i="1" s="1"/>
  <c r="AO2202" i="1" s="1"/>
  <c r="AP2202" i="1"/>
  <c r="AN2201" i="1"/>
  <c r="AP2203" i="1" l="1"/>
  <c r="AL2205" i="1"/>
  <c r="AM2204" i="1"/>
  <c r="AP2204" i="1" l="1"/>
  <c r="AL2206" i="1"/>
  <c r="AM2205" i="1"/>
  <c r="AN2203" i="1"/>
  <c r="AO2203" i="1" s="1"/>
  <c r="AO2205" i="1" l="1"/>
  <c r="AL2207" i="1"/>
  <c r="AM2206" i="1"/>
  <c r="AN2204" i="1"/>
  <c r="AO2204" i="1" s="1"/>
  <c r="AP2206" i="1" l="1"/>
  <c r="AL2208" i="1"/>
  <c r="AM2207" i="1"/>
  <c r="AN2205" i="1"/>
  <c r="AP2205" i="1" s="1"/>
  <c r="AP2207" i="1" l="1"/>
  <c r="AL2209" i="1"/>
  <c r="AM2208" i="1"/>
  <c r="AN2206" i="1"/>
  <c r="AO2206" i="1" s="1"/>
  <c r="AP2208" i="1" l="1"/>
  <c r="AL2210" i="1"/>
  <c r="AM2209" i="1"/>
  <c r="AN2207" i="1"/>
  <c r="AO2207" i="1" s="1"/>
  <c r="AO2209" i="1" l="1"/>
  <c r="AL2211" i="1"/>
  <c r="AM2210" i="1"/>
  <c r="AN2208" i="1"/>
  <c r="AO2208" i="1" s="1"/>
  <c r="AO2210" i="1" l="1"/>
  <c r="AL2212" i="1"/>
  <c r="AM2211" i="1"/>
  <c r="AN2209" i="1"/>
  <c r="AP2209" i="1" s="1"/>
  <c r="AP2211" i="1" l="1"/>
  <c r="AL2213" i="1"/>
  <c r="AM2212" i="1"/>
  <c r="AN2210" i="1"/>
  <c r="AP2210" i="1" s="1"/>
  <c r="AP2212" i="1" l="1"/>
  <c r="AL2214" i="1"/>
  <c r="AM2213" i="1"/>
  <c r="AN2211" i="1"/>
  <c r="AO2211" i="1" s="1"/>
  <c r="AP2213" i="1" l="1"/>
  <c r="AO2213" i="1"/>
  <c r="AL2215" i="1"/>
  <c r="AM2214" i="1"/>
  <c r="AN2212" i="1"/>
  <c r="AO2212" i="1" s="1"/>
  <c r="AO2214" i="1" l="1"/>
  <c r="AL2216" i="1"/>
  <c r="AM2215" i="1"/>
  <c r="AN2213" i="1"/>
  <c r="AP2215" i="1" l="1"/>
  <c r="AL2217" i="1"/>
  <c r="AM2216" i="1"/>
  <c r="AN2214" i="1"/>
  <c r="AP2214" i="1" s="1"/>
  <c r="AP2216" i="1" l="1"/>
  <c r="AL2218" i="1"/>
  <c r="AM2217" i="1"/>
  <c r="AN2215" i="1"/>
  <c r="AO2215" i="1" s="1"/>
  <c r="AO2217" i="1" l="1"/>
  <c r="AL2219" i="1"/>
  <c r="AM2218" i="1"/>
  <c r="AN2216" i="1"/>
  <c r="AO2216" i="1" s="1"/>
  <c r="AP2218" i="1" l="1"/>
  <c r="AL2220" i="1"/>
  <c r="AM2219" i="1"/>
  <c r="AN2217" i="1"/>
  <c r="AP2217" i="1" s="1"/>
  <c r="AP2219" i="1" l="1"/>
  <c r="AL2221" i="1"/>
  <c r="AM2220" i="1"/>
  <c r="AN2218" i="1"/>
  <c r="AO2218" i="1" s="1"/>
  <c r="AO2220" i="1" l="1"/>
  <c r="AL2222" i="1"/>
  <c r="AM2221" i="1"/>
  <c r="AN2219" i="1"/>
  <c r="AO2219" i="1" s="1"/>
  <c r="AP2221" i="1" l="1"/>
  <c r="AL2223" i="1"/>
  <c r="AM2222" i="1"/>
  <c r="AN2220" i="1"/>
  <c r="AP2220" i="1" s="1"/>
  <c r="AO2222" i="1" l="1"/>
  <c r="AP2222" i="1"/>
  <c r="AL2224" i="1"/>
  <c r="AM2223" i="1"/>
  <c r="AN2221" i="1"/>
  <c r="AO2221" i="1" s="1"/>
  <c r="AO2223" i="1" l="1"/>
  <c r="AL2225" i="1"/>
  <c r="AM2224" i="1"/>
  <c r="AN2222" i="1"/>
  <c r="AO2224" i="1" l="1"/>
  <c r="AL2226" i="1"/>
  <c r="AM2225" i="1"/>
  <c r="AN2223" i="1"/>
  <c r="AP2223" i="1" s="1"/>
  <c r="AP2225" i="1" l="1"/>
  <c r="AL2227" i="1"/>
  <c r="AM2226" i="1"/>
  <c r="AN2224" i="1"/>
  <c r="AP2224" i="1" s="1"/>
  <c r="AO2226" i="1" l="1"/>
  <c r="AP2226" i="1"/>
  <c r="AL2228" i="1"/>
  <c r="AM2227" i="1"/>
  <c r="AN2225" i="1"/>
  <c r="AO2225" i="1" s="1"/>
  <c r="AO2227" i="1" l="1"/>
  <c r="AL2229" i="1"/>
  <c r="AM2228" i="1"/>
  <c r="AN2226" i="1"/>
  <c r="AO2228" i="1" l="1"/>
  <c r="AL2230" i="1"/>
  <c r="AM2229" i="1"/>
  <c r="AN2227" i="1"/>
  <c r="AP2227" i="1" s="1"/>
  <c r="AO2229" i="1" l="1"/>
  <c r="AL2231" i="1"/>
  <c r="AM2230" i="1"/>
  <c r="AN2228" i="1"/>
  <c r="AP2228" i="1" s="1"/>
  <c r="AP2230" i="1" l="1"/>
  <c r="AL2232" i="1"/>
  <c r="AM2231" i="1"/>
  <c r="AN2229" i="1"/>
  <c r="AP2229" i="1" s="1"/>
  <c r="AP2231" i="1" l="1"/>
  <c r="AL2233" i="1"/>
  <c r="AM2232" i="1"/>
  <c r="AN2230" i="1"/>
  <c r="AO2230" i="1" s="1"/>
  <c r="AO2232" i="1" l="1"/>
  <c r="AL2234" i="1"/>
  <c r="AM2233" i="1"/>
  <c r="AN2231" i="1"/>
  <c r="AO2231" i="1" s="1"/>
  <c r="AO2233" i="1" l="1"/>
  <c r="AL2235" i="1"/>
  <c r="AM2234" i="1"/>
  <c r="AN2232" i="1"/>
  <c r="AP2232" i="1" s="1"/>
  <c r="AO2234" i="1" l="1"/>
  <c r="AL2236" i="1"/>
  <c r="AM2235" i="1"/>
  <c r="AN2233" i="1"/>
  <c r="AP2233" i="1" s="1"/>
  <c r="AP2235" i="1" l="1"/>
  <c r="AL2237" i="1"/>
  <c r="AM2236" i="1"/>
  <c r="AN2234" i="1"/>
  <c r="AP2234" i="1" s="1"/>
  <c r="AL2238" i="1" l="1"/>
  <c r="AM2237" i="1"/>
  <c r="AN2236" i="1" s="1"/>
  <c r="AP2236" i="1" s="1"/>
  <c r="AO2236" i="1"/>
  <c r="AN2235" i="1"/>
  <c r="AO2235" i="1" s="1"/>
  <c r="AO2237" i="1" l="1"/>
  <c r="AL2239" i="1"/>
  <c r="AM2238" i="1"/>
  <c r="AP2238" i="1" l="1"/>
  <c r="AL2240" i="1"/>
  <c r="AM2239" i="1"/>
  <c r="AN2237" i="1"/>
  <c r="AP2237" i="1" s="1"/>
  <c r="AL2241" i="1" l="1"/>
  <c r="AM2240" i="1"/>
  <c r="AN2238" i="1"/>
  <c r="AO2238" i="1" s="1"/>
  <c r="AL2242" i="1" l="1"/>
  <c r="AM2241" i="1"/>
  <c r="AN2240" i="1" s="1"/>
  <c r="AO2240" i="1" s="1"/>
  <c r="AP2240" i="1"/>
  <c r="AN2239" i="1"/>
  <c r="AO2239" i="1" l="1"/>
  <c r="AP2239" i="1"/>
  <c r="AL2243" i="1"/>
  <c r="AM2242" i="1"/>
  <c r="AL2244" i="1" l="1"/>
  <c r="AM2243" i="1"/>
  <c r="AN2242" i="1" s="1"/>
  <c r="AO2242" i="1" s="1"/>
  <c r="AP2242" i="1"/>
  <c r="AN2241" i="1"/>
  <c r="AO2241" i="1" l="1"/>
  <c r="AP2241" i="1"/>
  <c r="AL2245" i="1"/>
  <c r="AM2244" i="1"/>
  <c r="AO2244" i="1" l="1"/>
  <c r="AL2246" i="1"/>
  <c r="AM2245" i="1"/>
  <c r="AN2243" i="1"/>
  <c r="AO2243" i="1" l="1"/>
  <c r="AP2243" i="1"/>
  <c r="AO2245" i="1"/>
  <c r="AL2247" i="1"/>
  <c r="AM2246" i="1"/>
  <c r="AN2244" i="1"/>
  <c r="AP2244" i="1" s="1"/>
  <c r="AO2246" i="1" l="1"/>
  <c r="AL2248" i="1"/>
  <c r="AM2247" i="1"/>
  <c r="AN2245" i="1"/>
  <c r="AP2245" i="1" s="1"/>
  <c r="AL2249" i="1" l="1"/>
  <c r="AM2248" i="1"/>
  <c r="AN2246" i="1"/>
  <c r="AP2246" i="1" s="1"/>
  <c r="AL2250" i="1" l="1"/>
  <c r="AM2249" i="1"/>
  <c r="AN2247" i="1"/>
  <c r="AO2247" i="1" l="1"/>
  <c r="AP2247" i="1"/>
  <c r="AO2249" i="1"/>
  <c r="AL2251" i="1"/>
  <c r="AM2250" i="1"/>
  <c r="AN2248" i="1"/>
  <c r="AO2248" i="1" l="1"/>
  <c r="AP2248" i="1"/>
  <c r="AL2252" i="1"/>
  <c r="AM2251" i="1"/>
  <c r="AN2249" i="1"/>
  <c r="AP2249" i="1" s="1"/>
  <c r="AO2251" i="1" l="1"/>
  <c r="AL2253" i="1"/>
  <c r="AM2252" i="1"/>
  <c r="AN2250" i="1"/>
  <c r="AO2250" i="1" l="1"/>
  <c r="AP2250" i="1"/>
  <c r="AL2254" i="1"/>
  <c r="AM2253" i="1"/>
  <c r="AN2251" i="1"/>
  <c r="AP2251" i="1" s="1"/>
  <c r="AO2253" i="1" l="1"/>
  <c r="AL2255" i="1"/>
  <c r="AM2254" i="1"/>
  <c r="AN2252" i="1"/>
  <c r="AO2252" i="1" l="1"/>
  <c r="AP2252" i="1"/>
  <c r="AO2254" i="1"/>
  <c r="AL2256" i="1"/>
  <c r="AM2255" i="1"/>
  <c r="AN2253" i="1"/>
  <c r="AP2253" i="1" s="1"/>
  <c r="AO2255" i="1" l="1"/>
  <c r="AL2257" i="1"/>
  <c r="AM2256" i="1"/>
  <c r="AN2254" i="1"/>
  <c r="AP2254" i="1" s="1"/>
  <c r="AL2258" i="1" l="1"/>
  <c r="AM2257" i="1"/>
  <c r="AN2255" i="1"/>
  <c r="AP2255" i="1" s="1"/>
  <c r="AL2259" i="1" l="1"/>
  <c r="AM2258" i="1"/>
  <c r="AN2256" i="1"/>
  <c r="AO2256" i="1" l="1"/>
  <c r="AP2256" i="1"/>
  <c r="AL2260" i="1"/>
  <c r="AM2259" i="1"/>
  <c r="AN2257" i="1"/>
  <c r="AO2257" i="1" l="1"/>
  <c r="AP2257" i="1"/>
  <c r="AL2261" i="1"/>
  <c r="AM2260" i="1"/>
  <c r="AN2259" i="1" s="1"/>
  <c r="AP2259" i="1" s="1"/>
  <c r="AO2259" i="1"/>
  <c r="AN2258" i="1"/>
  <c r="AO2258" i="1" l="1"/>
  <c r="AP2258" i="1"/>
  <c r="AO2260" i="1"/>
  <c r="AL2262" i="1"/>
  <c r="AM2261" i="1"/>
  <c r="AL2263" i="1" l="1"/>
  <c r="AM2262" i="1"/>
  <c r="AN2260" i="1"/>
  <c r="AP2260" i="1" s="1"/>
  <c r="AL2264" i="1" l="1"/>
  <c r="AM2263" i="1"/>
  <c r="AN2261" i="1"/>
  <c r="AO2261" i="1" l="1"/>
  <c r="AP2261" i="1"/>
  <c r="AO2263" i="1"/>
  <c r="AL2265" i="1"/>
  <c r="AM2264" i="1"/>
  <c r="AN2262" i="1"/>
  <c r="AO2262" i="1" l="1"/>
  <c r="AP2262" i="1"/>
  <c r="AO2264" i="1"/>
  <c r="AL2266" i="1"/>
  <c r="AM2265" i="1"/>
  <c r="AN2263" i="1"/>
  <c r="AP2263" i="1" s="1"/>
  <c r="AO2265" i="1" l="1"/>
  <c r="AL2267" i="1"/>
  <c r="AM2266" i="1"/>
  <c r="AN2264" i="1"/>
  <c r="AP2264" i="1" s="1"/>
  <c r="AL2268" i="1" l="1"/>
  <c r="AM2267" i="1"/>
  <c r="AN2266" i="1" s="1"/>
  <c r="AP2266" i="1" s="1"/>
  <c r="AO2266" i="1"/>
  <c r="AN2265" i="1"/>
  <c r="AP2265" i="1" s="1"/>
  <c r="AL2269" i="1" l="1"/>
  <c r="AM2268" i="1"/>
  <c r="AL2270" i="1" l="1"/>
  <c r="AM2269" i="1"/>
  <c r="AN2267" i="1"/>
  <c r="AO2267" i="1" l="1"/>
  <c r="AP2267" i="1"/>
  <c r="AL2271" i="1"/>
  <c r="AM2270" i="1"/>
  <c r="AN2268" i="1"/>
  <c r="AO2268" i="1" l="1"/>
  <c r="AP2268" i="1"/>
  <c r="AL2272" i="1"/>
  <c r="AM2271" i="1"/>
  <c r="AN2269" i="1"/>
  <c r="AO2269" i="1" l="1"/>
  <c r="AP2269" i="1"/>
  <c r="AO2271" i="1"/>
  <c r="AL2273" i="1"/>
  <c r="AM2272" i="1"/>
  <c r="AN2270" i="1"/>
  <c r="AO2270" i="1" l="1"/>
  <c r="AP2270" i="1"/>
  <c r="AO2272" i="1"/>
  <c r="AL2274" i="1"/>
  <c r="AM2273" i="1"/>
  <c r="AN2271" i="1"/>
  <c r="AP2271" i="1" s="1"/>
  <c r="AL2275" i="1" l="1"/>
  <c r="AM2274" i="1"/>
  <c r="AN2272" i="1"/>
  <c r="AP2272" i="1" s="1"/>
  <c r="AL2276" i="1" l="1"/>
  <c r="AM2275" i="1"/>
  <c r="AN2273" i="1"/>
  <c r="AO2273" i="1" l="1"/>
  <c r="AP2273" i="1"/>
  <c r="AO2275" i="1"/>
  <c r="AL2277" i="1"/>
  <c r="AM2276" i="1"/>
  <c r="AN2274" i="1"/>
  <c r="AO2274" i="1" l="1"/>
  <c r="AP2274" i="1"/>
  <c r="AO2276" i="1"/>
  <c r="AL2278" i="1"/>
  <c r="AM2277" i="1"/>
  <c r="AN2275" i="1"/>
  <c r="AP2275" i="1" s="1"/>
  <c r="AO2277" i="1" l="1"/>
  <c r="AL2279" i="1"/>
  <c r="AM2278" i="1"/>
  <c r="AN2276" i="1"/>
  <c r="AP2276" i="1" s="1"/>
  <c r="AL2280" i="1" l="1"/>
  <c r="AM2279" i="1"/>
  <c r="AN2277" i="1"/>
  <c r="AP2277" i="1" s="1"/>
  <c r="AL2281" i="1" l="1"/>
  <c r="AM2280" i="1"/>
  <c r="AN2278" i="1"/>
  <c r="AO2278" i="1" l="1"/>
  <c r="AP2278" i="1"/>
  <c r="AL2282" i="1"/>
  <c r="AM2281" i="1"/>
  <c r="AN2279" i="1"/>
  <c r="AO2279" i="1" l="1"/>
  <c r="AP2279" i="1"/>
  <c r="AO2281" i="1"/>
  <c r="AL2283" i="1"/>
  <c r="AM2282" i="1"/>
  <c r="AN2280" i="1"/>
  <c r="AO2280" i="1" l="1"/>
  <c r="AP2280" i="1"/>
  <c r="AL2284" i="1"/>
  <c r="AM2283" i="1"/>
  <c r="AN2281" i="1"/>
  <c r="AP2281" i="1" s="1"/>
  <c r="AL2285" i="1" l="1"/>
  <c r="AM2284" i="1"/>
  <c r="AN2282" i="1"/>
  <c r="AO2282" i="1" l="1"/>
  <c r="AP2282" i="1"/>
  <c r="AO2284" i="1"/>
  <c r="AL2286" i="1"/>
  <c r="AM2285" i="1"/>
  <c r="AN2283" i="1"/>
  <c r="AO2283" i="1" l="1"/>
  <c r="AP2283" i="1"/>
  <c r="AL2287" i="1"/>
  <c r="AM2286" i="1"/>
  <c r="AN2284" i="1"/>
  <c r="AP2284" i="1" s="1"/>
  <c r="AO2286" i="1" l="1"/>
  <c r="AL2288" i="1"/>
  <c r="AM2287" i="1"/>
  <c r="AN2285" i="1"/>
  <c r="AO2285" i="1" l="1"/>
  <c r="AP2285" i="1"/>
  <c r="AL2289" i="1"/>
  <c r="AM2288" i="1"/>
  <c r="AN2286" i="1"/>
  <c r="AP2286" i="1" s="1"/>
  <c r="AL2290" i="1" l="1"/>
  <c r="AM2289" i="1"/>
  <c r="AN2287" i="1"/>
  <c r="AO2287" i="1" l="1"/>
  <c r="AP2287" i="1"/>
  <c r="AO2289" i="1"/>
  <c r="AL2291" i="1"/>
  <c r="AM2290" i="1"/>
  <c r="AN2288" i="1"/>
  <c r="AO2288" i="1" l="1"/>
  <c r="AP2288" i="1"/>
  <c r="AO2290" i="1"/>
  <c r="AL2292" i="1"/>
  <c r="AM2291" i="1"/>
  <c r="AN2289" i="1"/>
  <c r="AP2289" i="1" s="1"/>
  <c r="AO2291" i="1" l="1"/>
  <c r="AL2293" i="1"/>
  <c r="AM2292" i="1"/>
  <c r="AN2290" i="1"/>
  <c r="AP2290" i="1" s="1"/>
  <c r="AL2294" i="1" l="1"/>
  <c r="AM2293" i="1"/>
  <c r="AN2291" i="1"/>
  <c r="AP2291" i="1" s="1"/>
  <c r="AO2293" i="1" l="1"/>
  <c r="AL2295" i="1"/>
  <c r="AM2294" i="1"/>
  <c r="AN2292" i="1"/>
  <c r="AO2292" i="1" l="1"/>
  <c r="AP2292" i="1"/>
  <c r="AO2294" i="1"/>
  <c r="AL2296" i="1"/>
  <c r="AM2295" i="1"/>
  <c r="AN2293" i="1"/>
  <c r="AP2293" i="1" s="1"/>
  <c r="AO2295" i="1" l="1"/>
  <c r="AL2297" i="1"/>
  <c r="AM2296" i="1"/>
  <c r="AN2294" i="1"/>
  <c r="AP2294" i="1" s="1"/>
  <c r="AL2298" i="1" l="1"/>
  <c r="AM2297" i="1"/>
  <c r="AN2295" i="1"/>
  <c r="AP2295" i="1" s="1"/>
  <c r="AL2299" i="1" l="1"/>
  <c r="AM2298" i="1"/>
  <c r="AN2297" i="1" s="1"/>
  <c r="AO2297" i="1" s="1"/>
  <c r="AP2297" i="1"/>
  <c r="AN2296" i="1"/>
  <c r="AO2296" i="1" l="1"/>
  <c r="AP2296" i="1"/>
  <c r="AO2298" i="1"/>
  <c r="AL2300" i="1"/>
  <c r="AM2299" i="1"/>
  <c r="AL2301" i="1" l="1"/>
  <c r="AM2300" i="1"/>
  <c r="AN2298" i="1"/>
  <c r="AP2298" i="1" s="1"/>
  <c r="AL2302" i="1" l="1"/>
  <c r="AM2301" i="1"/>
  <c r="AN2299" i="1"/>
  <c r="AO2299" i="1" l="1"/>
  <c r="AP2299" i="1"/>
  <c r="AL2303" i="1"/>
  <c r="AM2302" i="1"/>
  <c r="AN2300" i="1"/>
  <c r="AO2300" i="1" l="1"/>
  <c r="AP2300" i="1"/>
  <c r="AL2304" i="1"/>
  <c r="AM2303" i="1"/>
  <c r="AN2301" i="1"/>
  <c r="AO2301" i="1" l="1"/>
  <c r="AP2301" i="1"/>
  <c r="AL2305" i="1"/>
  <c r="AM2304" i="1"/>
  <c r="AN2303" i="1" s="1"/>
  <c r="AP2303" i="1"/>
  <c r="AO2303" i="1"/>
  <c r="AN2302" i="1"/>
  <c r="AO2302" i="1" l="1"/>
  <c r="AP2302" i="1"/>
  <c r="AO2304" i="1"/>
  <c r="AL2306" i="1"/>
  <c r="AM2305" i="1"/>
  <c r="AL2307" i="1" l="1"/>
  <c r="AM2306" i="1"/>
  <c r="AN2304" i="1"/>
  <c r="AP2304" i="1" s="1"/>
  <c r="AO2306" i="1" l="1"/>
  <c r="AL2308" i="1"/>
  <c r="AM2307" i="1"/>
  <c r="AN2305" i="1"/>
  <c r="AO2305" i="1" l="1"/>
  <c r="AP2305" i="1"/>
  <c r="AL2309" i="1"/>
  <c r="AM2308" i="1"/>
  <c r="AN2306" i="1"/>
  <c r="AP2306" i="1" s="1"/>
  <c r="AO2308" i="1" l="1"/>
  <c r="AL2310" i="1"/>
  <c r="AM2309" i="1"/>
  <c r="AN2307" i="1"/>
  <c r="AO2307" i="1" l="1"/>
  <c r="AP2307" i="1"/>
  <c r="AO2309" i="1"/>
  <c r="AL2311" i="1"/>
  <c r="AM2310" i="1"/>
  <c r="AN2308" i="1"/>
  <c r="AP2308" i="1" s="1"/>
  <c r="AL2312" i="1" l="1"/>
  <c r="AM2311" i="1"/>
  <c r="AN2309" i="1"/>
  <c r="AP2309" i="1" s="1"/>
  <c r="AL2313" i="1" l="1"/>
  <c r="AM2312" i="1"/>
  <c r="AN2310" i="1"/>
  <c r="AO2310" i="1" l="1"/>
  <c r="AP2310" i="1"/>
  <c r="AO2312" i="1"/>
  <c r="AL2314" i="1"/>
  <c r="AM2313" i="1"/>
  <c r="AN2311" i="1"/>
  <c r="AO2311" i="1" l="1"/>
  <c r="AP2311" i="1"/>
  <c r="AO2313" i="1"/>
  <c r="AL2315" i="1"/>
  <c r="AM2314" i="1"/>
  <c r="AN2312" i="1"/>
  <c r="AP2312" i="1" s="1"/>
  <c r="AL2316" i="1" l="1"/>
  <c r="AM2315" i="1"/>
  <c r="AN2313" i="1"/>
  <c r="AP2313" i="1" s="1"/>
  <c r="AL2317" i="1" l="1"/>
  <c r="AM2316" i="1"/>
  <c r="AN2314" i="1"/>
  <c r="AO2314" i="1" l="1"/>
  <c r="AP2314" i="1"/>
  <c r="AO2316" i="1"/>
  <c r="AL2318" i="1"/>
  <c r="AM2317" i="1"/>
  <c r="AN2315" i="1"/>
  <c r="AO2315" i="1" l="1"/>
  <c r="AP2315" i="1"/>
  <c r="AO2317" i="1"/>
  <c r="AL2319" i="1"/>
  <c r="AM2318" i="1"/>
  <c r="AN2316" i="1"/>
  <c r="AP2316" i="1" s="1"/>
  <c r="AO2318" i="1" l="1"/>
  <c r="AL2320" i="1"/>
  <c r="AM2319" i="1"/>
  <c r="AN2317" i="1"/>
  <c r="AP2317" i="1" s="1"/>
  <c r="AL2321" i="1" l="1"/>
  <c r="AM2320" i="1"/>
  <c r="AN2318" i="1"/>
  <c r="AP2318" i="1" s="1"/>
  <c r="AL2322" i="1" l="1"/>
  <c r="AM2321" i="1"/>
  <c r="AN2319" i="1"/>
  <c r="AO2319" i="1" l="1"/>
  <c r="AP2319" i="1"/>
  <c r="AL2323" i="1"/>
  <c r="AM2322" i="1"/>
  <c r="AN2320" i="1"/>
  <c r="AO2320" i="1" l="1"/>
  <c r="AP2320" i="1"/>
  <c r="AO2322" i="1"/>
  <c r="AL2324" i="1"/>
  <c r="AM2323" i="1"/>
  <c r="AN2321" i="1"/>
  <c r="AO2321" i="1" l="1"/>
  <c r="AP2321" i="1"/>
  <c r="AO2323" i="1"/>
  <c r="AL2325" i="1"/>
  <c r="AM2324" i="1"/>
  <c r="AN2322" i="1"/>
  <c r="AP2322" i="1" s="1"/>
  <c r="AL2326" i="1" l="1"/>
  <c r="AM2325" i="1"/>
  <c r="AN2323" i="1"/>
  <c r="AP2323" i="1" s="1"/>
  <c r="AL2327" i="1" l="1"/>
  <c r="AM2326" i="1"/>
  <c r="AN2324" i="1"/>
  <c r="AO2324" i="1" l="1"/>
  <c r="AP2324" i="1"/>
  <c r="AO2326" i="1"/>
  <c r="AL2328" i="1"/>
  <c r="AM2327" i="1"/>
  <c r="AN2325" i="1"/>
  <c r="AO2325" i="1" l="1"/>
  <c r="AP2325" i="1"/>
  <c r="AL2329" i="1"/>
  <c r="AM2328" i="1"/>
  <c r="AN2326" i="1"/>
  <c r="AP2326" i="1" s="1"/>
  <c r="AL2330" i="1" l="1"/>
  <c r="AM2329" i="1"/>
  <c r="AN2327" i="1"/>
  <c r="AO2327" i="1" l="1"/>
  <c r="AP2327" i="1"/>
  <c r="AL2331" i="1"/>
  <c r="AM2330" i="1"/>
  <c r="AN2328" i="1"/>
  <c r="AO2328" i="1" l="1"/>
  <c r="AP2328" i="1"/>
  <c r="AL2332" i="1"/>
  <c r="AM2331" i="1"/>
  <c r="AN2329" i="1"/>
  <c r="AO2329" i="1" l="1"/>
  <c r="AP2329" i="1"/>
  <c r="AO2331" i="1"/>
  <c r="AL2333" i="1"/>
  <c r="AM2332" i="1"/>
  <c r="AN2330" i="1"/>
  <c r="AO2330" i="1" l="1"/>
  <c r="AP2330" i="1"/>
  <c r="AL2334" i="1"/>
  <c r="AM2333" i="1"/>
  <c r="AN2331" i="1"/>
  <c r="AP2331" i="1" s="1"/>
  <c r="AL2335" i="1" l="1"/>
  <c r="AM2334" i="1"/>
  <c r="AN2332" i="1"/>
  <c r="AO2332" i="1" l="1"/>
  <c r="AP2332" i="1"/>
  <c r="AO2334" i="1"/>
  <c r="AL2336" i="1"/>
  <c r="AM2335" i="1"/>
  <c r="AN2333" i="1"/>
  <c r="AO2333" i="1" l="1"/>
  <c r="AP2333" i="1"/>
  <c r="AO2335" i="1"/>
  <c r="AL2337" i="1"/>
  <c r="AM2336" i="1"/>
  <c r="AN2334" i="1"/>
  <c r="AP2334" i="1" s="1"/>
  <c r="AL2338" i="1" l="1"/>
  <c r="AM2337" i="1"/>
  <c r="AN2335" i="1"/>
  <c r="AP2335" i="1" s="1"/>
  <c r="AO2337" i="1" l="1"/>
  <c r="AL2339" i="1"/>
  <c r="AM2338" i="1"/>
  <c r="AN2336" i="1"/>
  <c r="AO2336" i="1" l="1"/>
  <c r="AP2336" i="1"/>
  <c r="AL2340" i="1"/>
  <c r="AM2339" i="1"/>
  <c r="AN2337" i="1"/>
  <c r="AP2337" i="1" s="1"/>
  <c r="AO2339" i="1" l="1"/>
  <c r="AL2341" i="1"/>
  <c r="AM2340" i="1"/>
  <c r="AN2338" i="1"/>
  <c r="AO2338" i="1" l="1"/>
  <c r="AP2338" i="1"/>
  <c r="AL2342" i="1"/>
  <c r="AM2341" i="1"/>
  <c r="AN2339" i="1"/>
  <c r="AP2339" i="1" s="1"/>
  <c r="AO2341" i="1" l="1"/>
  <c r="AL2343" i="1"/>
  <c r="AM2342" i="1"/>
  <c r="AN2340" i="1"/>
  <c r="AO2340" i="1" l="1"/>
  <c r="AP2340" i="1"/>
  <c r="AL2344" i="1"/>
  <c r="AM2343" i="1"/>
  <c r="AN2341" i="1"/>
  <c r="AP2341" i="1" s="1"/>
  <c r="AO2343" i="1" l="1"/>
  <c r="AL2345" i="1"/>
  <c r="AM2344" i="1"/>
  <c r="AN2342" i="1"/>
  <c r="AO2342" i="1" l="1"/>
  <c r="AP2342" i="1"/>
  <c r="AO2344" i="1"/>
  <c r="AL2346" i="1"/>
  <c r="AM2345" i="1"/>
  <c r="AN2343" i="1"/>
  <c r="AP2343" i="1" s="1"/>
  <c r="AO2345" i="1" l="1"/>
  <c r="AL2347" i="1"/>
  <c r="AM2346" i="1"/>
  <c r="AN2344" i="1"/>
  <c r="AP2344" i="1" s="1"/>
  <c r="AL2348" i="1" l="1"/>
  <c r="AM2347" i="1"/>
  <c r="AN2345" i="1"/>
  <c r="AP2345" i="1" s="1"/>
  <c r="AO2347" i="1" l="1"/>
  <c r="AL2349" i="1"/>
  <c r="AM2348" i="1"/>
  <c r="AN2346" i="1"/>
  <c r="AO2346" i="1" l="1"/>
  <c r="AP2346" i="1"/>
  <c r="AO2348" i="1"/>
  <c r="AL2350" i="1"/>
  <c r="AM2349" i="1"/>
  <c r="AN2347" i="1"/>
  <c r="AP2347" i="1" s="1"/>
  <c r="AO2349" i="1" l="1"/>
  <c r="AL2351" i="1"/>
  <c r="AM2350" i="1"/>
  <c r="AN2348" i="1"/>
  <c r="AP2348" i="1" s="1"/>
  <c r="AL2352" i="1" l="1"/>
  <c r="AM2351" i="1"/>
  <c r="AN2349" i="1"/>
  <c r="AP2349" i="1" s="1"/>
  <c r="AL2353" i="1" l="1"/>
  <c r="AM2352" i="1"/>
  <c r="AN2350" i="1"/>
  <c r="AO2350" i="1" l="1"/>
  <c r="AP2350" i="1"/>
  <c r="AO2352" i="1"/>
  <c r="AL2354" i="1"/>
  <c r="AM2353" i="1"/>
  <c r="AN2351" i="1"/>
  <c r="AO2351" i="1" l="1"/>
  <c r="AP2351" i="1"/>
  <c r="AL2355" i="1"/>
  <c r="AM2354" i="1"/>
  <c r="AN2352" i="1"/>
  <c r="AP2352" i="1" s="1"/>
  <c r="AO2354" i="1" l="1"/>
  <c r="AL2356" i="1"/>
  <c r="AM2355" i="1"/>
  <c r="AN2353" i="1"/>
  <c r="AO2353" i="1" l="1"/>
  <c r="AP2353" i="1"/>
  <c r="AO2355" i="1"/>
  <c r="AL2357" i="1"/>
  <c r="AM2356" i="1"/>
  <c r="AN2354" i="1"/>
  <c r="AP2354" i="1" s="1"/>
  <c r="AO2356" i="1" l="1"/>
  <c r="AL2358" i="1"/>
  <c r="AM2357" i="1"/>
  <c r="AN2355" i="1"/>
  <c r="AP2355" i="1" s="1"/>
  <c r="AO2357" i="1" l="1"/>
  <c r="AL2359" i="1"/>
  <c r="AM2358" i="1"/>
  <c r="AN2356" i="1"/>
  <c r="AP2356" i="1" s="1"/>
  <c r="AO2358" i="1" l="1"/>
  <c r="AL2360" i="1"/>
  <c r="AM2359" i="1"/>
  <c r="AN2357" i="1"/>
  <c r="AP2357" i="1" s="1"/>
  <c r="AO2359" i="1" l="1"/>
  <c r="AL2361" i="1"/>
  <c r="AM2360" i="1"/>
  <c r="AN2358" i="1"/>
  <c r="AP2358" i="1" s="1"/>
  <c r="AL2362" i="1" l="1"/>
  <c r="AM2361" i="1"/>
  <c r="AN2359" i="1"/>
  <c r="AP2359" i="1" s="1"/>
  <c r="AO2361" i="1" l="1"/>
  <c r="AL2363" i="1"/>
  <c r="AM2362" i="1"/>
  <c r="AN2360" i="1"/>
  <c r="AO2360" i="1" l="1"/>
  <c r="AP2360" i="1"/>
  <c r="AO2362" i="1"/>
  <c r="AL2364" i="1"/>
  <c r="AM2363" i="1"/>
  <c r="AN2361" i="1"/>
  <c r="AP2361" i="1" s="1"/>
  <c r="AO2363" i="1" l="1"/>
  <c r="AL2365" i="1"/>
  <c r="AM2364" i="1"/>
  <c r="AN2362" i="1"/>
  <c r="AP2362" i="1" s="1"/>
  <c r="AO2364" i="1" l="1"/>
  <c r="AL2366" i="1"/>
  <c r="AM2365" i="1"/>
  <c r="AN2363" i="1"/>
  <c r="AP2363" i="1" s="1"/>
  <c r="AO2365" i="1" l="1"/>
  <c r="AL2367" i="1"/>
  <c r="AM2366" i="1"/>
  <c r="AN2364" i="1"/>
  <c r="AP2364" i="1" s="1"/>
  <c r="AL2368" i="1" l="1"/>
  <c r="AM2367" i="1"/>
  <c r="AN2365" i="1"/>
  <c r="AP2365" i="1" s="1"/>
  <c r="AO2367" i="1" l="1"/>
  <c r="AL2369" i="1"/>
  <c r="AM2368" i="1"/>
  <c r="AN2366" i="1"/>
  <c r="AO2366" i="1" l="1"/>
  <c r="AP2366" i="1"/>
  <c r="AO2368" i="1"/>
  <c r="AL2370" i="1"/>
  <c r="AM2369" i="1"/>
  <c r="AN2367" i="1"/>
  <c r="AP2367" i="1" s="1"/>
  <c r="AL2371" i="1" l="1"/>
  <c r="AM2370" i="1"/>
  <c r="AN2368" i="1"/>
  <c r="AP2368" i="1" s="1"/>
  <c r="AO2370" i="1" l="1"/>
  <c r="AL2372" i="1"/>
  <c r="AM2371" i="1"/>
  <c r="AN2369" i="1"/>
  <c r="AO2369" i="1" l="1"/>
  <c r="AP2369" i="1"/>
  <c r="AO2371" i="1"/>
  <c r="AL2373" i="1"/>
  <c r="AM2372" i="1"/>
  <c r="AN2370" i="1"/>
  <c r="AP2370" i="1" s="1"/>
  <c r="AO2372" i="1" l="1"/>
  <c r="AL2374" i="1"/>
  <c r="AM2373" i="1"/>
  <c r="AN2371" i="1"/>
  <c r="AP2371" i="1" s="1"/>
  <c r="AO2373" i="1" l="1"/>
  <c r="AL2375" i="1"/>
  <c r="AM2374" i="1"/>
  <c r="AN2372" i="1"/>
  <c r="AP2372" i="1" s="1"/>
  <c r="AO2374" i="1" l="1"/>
  <c r="AL2376" i="1"/>
  <c r="AM2375" i="1"/>
  <c r="AN2373" i="1"/>
  <c r="AP2373" i="1" s="1"/>
  <c r="AO2375" i="1" l="1"/>
  <c r="AL2377" i="1"/>
  <c r="AM2376" i="1"/>
  <c r="AN2374" i="1"/>
  <c r="AP2374" i="1" s="1"/>
  <c r="AO2376" i="1" l="1"/>
  <c r="AL2378" i="1"/>
  <c r="AM2377" i="1"/>
  <c r="AN2375" i="1"/>
  <c r="AP2375" i="1" s="1"/>
  <c r="AO2377" i="1" l="1"/>
  <c r="AL2379" i="1"/>
  <c r="AM2378" i="1"/>
  <c r="AN2376" i="1"/>
  <c r="AP2376" i="1" s="1"/>
  <c r="AO2378" i="1" l="1"/>
  <c r="AL2380" i="1"/>
  <c r="AM2379" i="1"/>
  <c r="AN2377" i="1"/>
  <c r="AP2377" i="1" s="1"/>
  <c r="AO2379" i="1" l="1"/>
  <c r="AL2381" i="1"/>
  <c r="AM2380" i="1"/>
  <c r="AN2378" i="1"/>
  <c r="AP2378" i="1" s="1"/>
  <c r="AO2380" i="1" l="1"/>
  <c r="AL2382" i="1"/>
  <c r="AM2381" i="1"/>
  <c r="AN2379" i="1"/>
  <c r="AP2379" i="1" s="1"/>
  <c r="AO2381" i="1" l="1"/>
  <c r="AL2383" i="1"/>
  <c r="AM2382" i="1"/>
  <c r="AN2380" i="1"/>
  <c r="AP2380" i="1" s="1"/>
  <c r="AL2384" i="1" l="1"/>
  <c r="AM2383" i="1"/>
  <c r="AN2381" i="1"/>
  <c r="AP2381" i="1" s="1"/>
  <c r="AL2385" i="1" l="1"/>
  <c r="AM2384" i="1"/>
  <c r="AN2382" i="1"/>
  <c r="AO2382" i="1" l="1"/>
  <c r="AP2382" i="1"/>
  <c r="AO2384" i="1"/>
  <c r="AL2386" i="1"/>
  <c r="AM2385" i="1"/>
  <c r="AN2383" i="1"/>
  <c r="AO2383" i="1" l="1"/>
  <c r="AP2383" i="1"/>
  <c r="AL2387" i="1"/>
  <c r="AM2386" i="1"/>
  <c r="AN2384" i="1"/>
  <c r="AP2384" i="1" s="1"/>
  <c r="AL2388" i="1" l="1"/>
  <c r="AM2387" i="1"/>
  <c r="AN2385" i="1"/>
  <c r="AO2385" i="1" l="1"/>
  <c r="AP2385" i="1"/>
  <c r="AL2389" i="1"/>
  <c r="AM2388" i="1"/>
  <c r="AN2386" i="1"/>
  <c r="AO2386" i="1" l="1"/>
  <c r="AP2386" i="1"/>
  <c r="AL2390" i="1"/>
  <c r="AM2389" i="1"/>
  <c r="AN2387" i="1"/>
  <c r="AO2387" i="1" l="1"/>
  <c r="AP2387" i="1"/>
  <c r="AO2389" i="1"/>
  <c r="AL2391" i="1"/>
  <c r="AM2390" i="1"/>
  <c r="AN2388" i="1"/>
  <c r="AO2388" i="1" l="1"/>
  <c r="AP2388" i="1"/>
  <c r="AO2390" i="1"/>
  <c r="AL2392" i="1"/>
  <c r="AM2391" i="1"/>
  <c r="AN2389" i="1"/>
  <c r="AP2389" i="1" s="1"/>
  <c r="AL2393" i="1" l="1"/>
  <c r="AM2392" i="1"/>
  <c r="AN2390" i="1"/>
  <c r="AP2390" i="1" s="1"/>
  <c r="AL2394" i="1" l="1"/>
  <c r="AM2393" i="1"/>
  <c r="AN2391" i="1"/>
  <c r="AO2391" i="1" l="1"/>
  <c r="AP2391" i="1"/>
  <c r="AL2395" i="1"/>
  <c r="AM2394" i="1"/>
  <c r="AN2392" i="1"/>
  <c r="AO2392" i="1" l="1"/>
  <c r="AP2392" i="1"/>
  <c r="AL2396" i="1"/>
  <c r="AM2395" i="1"/>
  <c r="AN2393" i="1"/>
  <c r="AO2393" i="1" l="1"/>
  <c r="AP2393" i="1"/>
  <c r="AL2397" i="1"/>
  <c r="AM2396" i="1"/>
  <c r="AN2394" i="1"/>
  <c r="AO2394" i="1" l="1"/>
  <c r="AP2394" i="1"/>
  <c r="AO2396" i="1"/>
  <c r="AL2398" i="1"/>
  <c r="AM2397" i="1"/>
  <c r="AN2395" i="1"/>
  <c r="AO2395" i="1" l="1"/>
  <c r="AP2395" i="1"/>
  <c r="AO2397" i="1"/>
  <c r="AL2399" i="1"/>
  <c r="AM2398" i="1"/>
  <c r="AN2396" i="1"/>
  <c r="AP2396" i="1" s="1"/>
  <c r="AO2398" i="1" l="1"/>
  <c r="AL2400" i="1"/>
  <c r="AM2399" i="1"/>
  <c r="AN2397" i="1"/>
  <c r="AP2397" i="1" s="1"/>
  <c r="AL2401" i="1" l="1"/>
  <c r="AM2400" i="1"/>
  <c r="AN2398" i="1"/>
  <c r="AP2398" i="1" s="1"/>
  <c r="AO2400" i="1" l="1"/>
  <c r="AL2402" i="1"/>
  <c r="AM2401" i="1"/>
  <c r="AN2399" i="1"/>
  <c r="AO2399" i="1" l="1"/>
  <c r="AP2399" i="1"/>
  <c r="AO2401" i="1"/>
  <c r="AL2403" i="1"/>
  <c r="AM2402" i="1"/>
  <c r="AN2400" i="1"/>
  <c r="AP2400" i="1" s="1"/>
  <c r="AL2404" i="1" l="1"/>
  <c r="AM2403" i="1"/>
  <c r="AN2401" i="1"/>
  <c r="AP2401" i="1" s="1"/>
  <c r="AO2403" i="1" l="1"/>
  <c r="AL2405" i="1"/>
  <c r="AM2404" i="1"/>
  <c r="AN2402" i="1"/>
  <c r="AO2402" i="1" l="1"/>
  <c r="AP2402" i="1"/>
  <c r="AO2404" i="1"/>
  <c r="AL2406" i="1"/>
  <c r="AM2405" i="1"/>
  <c r="AN2403" i="1"/>
  <c r="AP2403" i="1" s="1"/>
  <c r="AO2405" i="1" l="1"/>
  <c r="AL2407" i="1"/>
  <c r="AM2406" i="1"/>
  <c r="AN2404" i="1"/>
  <c r="AP2404" i="1" s="1"/>
  <c r="AL2408" i="1" l="1"/>
  <c r="AM2407" i="1"/>
  <c r="AN2405" i="1"/>
  <c r="AP2405" i="1" s="1"/>
  <c r="AL2409" i="1" l="1"/>
  <c r="AM2408" i="1"/>
  <c r="AN2406" i="1"/>
  <c r="AO2406" i="1" l="1"/>
  <c r="AP2406" i="1"/>
  <c r="AL2410" i="1"/>
  <c r="AM2409" i="1"/>
  <c r="AN2407" i="1"/>
  <c r="AO2407" i="1" l="1"/>
  <c r="AP2407" i="1"/>
  <c r="AO2409" i="1"/>
  <c r="AL2411" i="1"/>
  <c r="AM2410" i="1"/>
  <c r="AN2408" i="1"/>
  <c r="AO2408" i="1" l="1"/>
  <c r="AP2408" i="1"/>
  <c r="AO2410" i="1"/>
  <c r="AL2412" i="1"/>
  <c r="AM2411" i="1"/>
  <c r="AN2409" i="1"/>
  <c r="AP2409" i="1" s="1"/>
  <c r="AO2411" i="1" l="1"/>
  <c r="AL2413" i="1"/>
  <c r="AM2412" i="1"/>
  <c r="AN2410" i="1"/>
  <c r="AP2410" i="1" s="1"/>
  <c r="AL2414" i="1" l="1"/>
  <c r="AM2413" i="1"/>
  <c r="AN2411" i="1"/>
  <c r="AP2411" i="1" s="1"/>
  <c r="AO2413" i="1" l="1"/>
  <c r="AL2415" i="1"/>
  <c r="AM2414" i="1"/>
  <c r="AN2412" i="1"/>
  <c r="AO2412" i="1" l="1"/>
  <c r="AP2412" i="1"/>
  <c r="AO2414" i="1"/>
  <c r="AL2416" i="1"/>
  <c r="AM2415" i="1"/>
  <c r="AN2413" i="1"/>
  <c r="AP2413" i="1" s="1"/>
  <c r="AO2415" i="1" l="1"/>
  <c r="AL2417" i="1"/>
  <c r="AM2416" i="1"/>
  <c r="AN2414" i="1"/>
  <c r="AP2414" i="1" s="1"/>
  <c r="AO2416" i="1" l="1"/>
  <c r="AL2418" i="1"/>
  <c r="AM2417" i="1"/>
  <c r="AN2415" i="1"/>
  <c r="AP2415" i="1" s="1"/>
  <c r="AL2419" i="1" l="1"/>
  <c r="AM2418" i="1"/>
  <c r="AN2416" i="1"/>
  <c r="AP2416" i="1" s="1"/>
  <c r="AO2418" i="1" l="1"/>
  <c r="AL2420" i="1"/>
  <c r="AM2419" i="1"/>
  <c r="AN2417" i="1"/>
  <c r="AO2417" i="1" l="1"/>
  <c r="AP2417" i="1"/>
  <c r="AO2419" i="1"/>
  <c r="AL2421" i="1"/>
  <c r="AM2420" i="1"/>
  <c r="AN2418" i="1"/>
  <c r="AP2418" i="1" s="1"/>
  <c r="AO2420" i="1" l="1"/>
  <c r="AL2422" i="1"/>
  <c r="AM2421" i="1"/>
  <c r="AN2419" i="1"/>
  <c r="AP2419" i="1" s="1"/>
  <c r="AL2423" i="1" l="1"/>
  <c r="AM2422" i="1"/>
  <c r="AN2420" i="1"/>
  <c r="AP2420" i="1" s="1"/>
  <c r="AO2422" i="1" l="1"/>
  <c r="AL2424" i="1"/>
  <c r="AM2423" i="1"/>
  <c r="AN2421" i="1"/>
  <c r="AO2421" i="1" l="1"/>
  <c r="AP2421" i="1"/>
  <c r="AL2425" i="1"/>
  <c r="AM2424" i="1"/>
  <c r="AN2422" i="1"/>
  <c r="AP2422" i="1" s="1"/>
  <c r="AO2424" i="1" l="1"/>
  <c r="AL2426" i="1"/>
  <c r="AM2425" i="1"/>
  <c r="AN2423" i="1"/>
  <c r="AO2423" i="1" l="1"/>
  <c r="AP2423" i="1"/>
  <c r="AO2425" i="1"/>
  <c r="AL2427" i="1"/>
  <c r="AM2426" i="1"/>
  <c r="AN2424" i="1"/>
  <c r="AP2424" i="1" s="1"/>
  <c r="AO2426" i="1" l="1"/>
  <c r="AL2428" i="1"/>
  <c r="AM2427" i="1"/>
  <c r="AN2425" i="1"/>
  <c r="AP2425" i="1" s="1"/>
  <c r="AL2429" i="1" l="1"/>
  <c r="AM2428" i="1"/>
  <c r="AN2426" i="1"/>
  <c r="AP2426" i="1" s="1"/>
  <c r="AO2428" i="1" l="1"/>
  <c r="AL2430" i="1"/>
  <c r="AM2429" i="1"/>
  <c r="AN2427" i="1"/>
  <c r="AO2427" i="1" l="1"/>
  <c r="AP2427" i="1"/>
  <c r="AL2431" i="1"/>
  <c r="AM2430" i="1"/>
  <c r="AN2428" i="1"/>
  <c r="AP2428" i="1" s="1"/>
  <c r="AL2432" i="1" l="1"/>
  <c r="AM2431" i="1"/>
  <c r="AN2429" i="1"/>
  <c r="AO2429" i="1" l="1"/>
  <c r="AP2429" i="1"/>
  <c r="AO2431" i="1"/>
  <c r="AL2433" i="1"/>
  <c r="AM2432" i="1"/>
  <c r="AN2430" i="1"/>
  <c r="AO2430" i="1" l="1"/>
  <c r="AP2430" i="1"/>
  <c r="AO2432" i="1"/>
  <c r="AL2434" i="1"/>
  <c r="AM2433" i="1"/>
  <c r="AN2431" i="1"/>
  <c r="AP2431" i="1" s="1"/>
  <c r="AL2435" i="1" l="1"/>
  <c r="AM2434" i="1"/>
  <c r="AN2432" i="1"/>
  <c r="AP2432" i="1" s="1"/>
  <c r="AO2434" i="1" l="1"/>
  <c r="AL2436" i="1"/>
  <c r="AM2435" i="1"/>
  <c r="AN2433" i="1"/>
  <c r="AO2433" i="1" l="1"/>
  <c r="AP2433" i="1"/>
  <c r="AO2435" i="1"/>
  <c r="AL2437" i="1"/>
  <c r="AM2436" i="1"/>
  <c r="AN2434" i="1"/>
  <c r="AP2434" i="1" s="1"/>
  <c r="AO2436" i="1" l="1"/>
  <c r="AL2438" i="1"/>
  <c r="AM2437" i="1"/>
  <c r="AN2435" i="1"/>
  <c r="AP2435" i="1" s="1"/>
  <c r="AL2439" i="1" l="1"/>
  <c r="AM2438" i="1"/>
  <c r="AN2436" i="1"/>
  <c r="AP2436" i="1" s="1"/>
  <c r="AL2440" i="1" l="1"/>
  <c r="AM2439" i="1"/>
  <c r="AN2437" i="1"/>
  <c r="AO2437" i="1" l="1"/>
  <c r="AP2437" i="1"/>
  <c r="AO2439" i="1"/>
  <c r="AL2441" i="1"/>
  <c r="AM2440" i="1"/>
  <c r="AN2438" i="1"/>
  <c r="AO2438" i="1" l="1"/>
  <c r="AP2438" i="1"/>
  <c r="AO2440" i="1"/>
  <c r="AL2442" i="1"/>
  <c r="AM2441" i="1"/>
  <c r="AN2439" i="1"/>
  <c r="AP2439" i="1" s="1"/>
  <c r="AO2441" i="1" l="1"/>
  <c r="AL2443" i="1"/>
  <c r="AM2442" i="1"/>
  <c r="AN2440" i="1"/>
  <c r="AP2440" i="1" s="1"/>
  <c r="AO2442" i="1" l="1"/>
  <c r="AL2444" i="1"/>
  <c r="AM2443" i="1"/>
  <c r="AN2441" i="1"/>
  <c r="AP2441" i="1" s="1"/>
  <c r="AO2443" i="1" l="1"/>
  <c r="AL2445" i="1"/>
  <c r="AM2444" i="1"/>
  <c r="AN2442" i="1"/>
  <c r="AP2442" i="1" s="1"/>
  <c r="AO2444" i="1" l="1"/>
  <c r="AL2446" i="1"/>
  <c r="AM2445" i="1"/>
  <c r="AN2443" i="1"/>
  <c r="AP2443" i="1" s="1"/>
  <c r="AO2445" i="1" l="1"/>
  <c r="AL2447" i="1"/>
  <c r="AM2446" i="1"/>
  <c r="AN2444" i="1"/>
  <c r="AP2444" i="1" s="1"/>
  <c r="AL2448" i="1" l="1"/>
  <c r="AM2447" i="1"/>
  <c r="AN2445" i="1"/>
  <c r="AP2445" i="1" s="1"/>
  <c r="AO2447" i="1" l="1"/>
  <c r="AL2449" i="1"/>
  <c r="AM2448" i="1"/>
  <c r="AN2446" i="1"/>
  <c r="AO2446" i="1" l="1"/>
  <c r="AP2446" i="1"/>
  <c r="AO2448" i="1"/>
  <c r="AL2450" i="1"/>
  <c r="AM2449" i="1"/>
  <c r="AN2447" i="1"/>
  <c r="AP2447" i="1" s="1"/>
  <c r="AO2449" i="1" l="1"/>
  <c r="AL2451" i="1"/>
  <c r="AM2450" i="1"/>
  <c r="AN2448" i="1"/>
  <c r="AP2448" i="1" s="1"/>
  <c r="AL2452" i="1" l="1"/>
  <c r="AM2451" i="1"/>
  <c r="AN2449" i="1"/>
  <c r="AP2449" i="1" s="1"/>
  <c r="AL2453" i="1" l="1"/>
  <c r="AM2452" i="1"/>
  <c r="AN2450" i="1"/>
  <c r="AO2450" i="1" l="1"/>
  <c r="AP2450" i="1"/>
  <c r="AO2452" i="1"/>
  <c r="AL2454" i="1"/>
  <c r="AM2453" i="1"/>
  <c r="AN2451" i="1"/>
  <c r="AO2451" i="1" l="1"/>
  <c r="AP2451" i="1"/>
  <c r="AO2453" i="1"/>
  <c r="AL2455" i="1"/>
  <c r="AM2454" i="1"/>
  <c r="AN2452" i="1"/>
  <c r="AP2452" i="1" s="1"/>
  <c r="AL2456" i="1" l="1"/>
  <c r="AM2455" i="1"/>
  <c r="AN2453" i="1"/>
  <c r="AP2453" i="1" s="1"/>
  <c r="AO2455" i="1" l="1"/>
  <c r="AL2457" i="1"/>
  <c r="AM2456" i="1"/>
  <c r="AN2454" i="1"/>
  <c r="AO2454" i="1" l="1"/>
  <c r="AP2454" i="1"/>
  <c r="AO2456" i="1"/>
  <c r="AL2458" i="1"/>
  <c r="AM2457" i="1"/>
  <c r="AN2455" i="1"/>
  <c r="AP2455" i="1" s="1"/>
  <c r="AO2457" i="1" l="1"/>
  <c r="AL2459" i="1"/>
  <c r="AM2458" i="1"/>
  <c r="AN2456" i="1"/>
  <c r="AP2456" i="1" s="1"/>
  <c r="AO2458" i="1" l="1"/>
  <c r="AL2460" i="1"/>
  <c r="AM2459" i="1"/>
  <c r="AN2457" i="1"/>
  <c r="AP2457" i="1" s="1"/>
  <c r="AO2459" i="1" l="1"/>
  <c r="AL2461" i="1"/>
  <c r="AM2460" i="1"/>
  <c r="AN2458" i="1"/>
  <c r="AP2458" i="1" s="1"/>
  <c r="AO2460" i="1" l="1"/>
  <c r="AL2462" i="1"/>
  <c r="AM2461" i="1"/>
  <c r="AN2459" i="1"/>
  <c r="AP2459" i="1" s="1"/>
  <c r="AL2463" i="1" l="1"/>
  <c r="AM2462" i="1"/>
  <c r="AN2460" i="1"/>
  <c r="AP2460" i="1" s="1"/>
  <c r="AL2464" i="1" l="1"/>
  <c r="AM2463" i="1"/>
  <c r="AN2461" i="1"/>
  <c r="AO2461" i="1" l="1"/>
  <c r="AP2461" i="1"/>
  <c r="AL2465" i="1"/>
  <c r="AM2464" i="1"/>
  <c r="AN2462" i="1"/>
  <c r="AO2462" i="1" l="1"/>
  <c r="AP2462" i="1"/>
  <c r="AL2466" i="1"/>
  <c r="AM2465" i="1"/>
  <c r="AN2463" i="1"/>
  <c r="AO2463" i="1" l="1"/>
  <c r="AP2463" i="1"/>
  <c r="AO2465" i="1"/>
  <c r="AL2467" i="1"/>
  <c r="AM2466" i="1"/>
  <c r="AN2464" i="1"/>
  <c r="AO2464" i="1" l="1"/>
  <c r="AP2464" i="1"/>
  <c r="AO2466" i="1"/>
  <c r="AL2468" i="1"/>
  <c r="AM2467" i="1"/>
  <c r="AN2465" i="1"/>
  <c r="AP2465" i="1" s="1"/>
  <c r="AO2467" i="1" l="1"/>
  <c r="AL2469" i="1"/>
  <c r="AM2468" i="1"/>
  <c r="AN2466" i="1"/>
  <c r="AP2466" i="1" s="1"/>
  <c r="AO2468" i="1" l="1"/>
  <c r="AL2470" i="1"/>
  <c r="AM2469" i="1"/>
  <c r="AN2467" i="1"/>
  <c r="AP2467" i="1" s="1"/>
  <c r="AO2469" i="1" l="1"/>
  <c r="AL2471" i="1"/>
  <c r="AM2470" i="1"/>
  <c r="AN2468" i="1"/>
  <c r="AP2468" i="1" s="1"/>
  <c r="AO2470" i="1" l="1"/>
  <c r="AL2472" i="1"/>
  <c r="AM2471" i="1"/>
  <c r="AN2469" i="1"/>
  <c r="AP2469" i="1" s="1"/>
  <c r="AO2471" i="1" l="1"/>
  <c r="AL2473" i="1"/>
  <c r="AM2472" i="1"/>
  <c r="AN2470" i="1"/>
  <c r="AP2470" i="1" s="1"/>
  <c r="AL2474" i="1" l="1"/>
  <c r="AM2473" i="1"/>
  <c r="AN2471" i="1"/>
  <c r="AP2471" i="1" s="1"/>
  <c r="AL2475" i="1" l="1"/>
  <c r="AM2474" i="1"/>
  <c r="AN2472" i="1"/>
  <c r="AO2472" i="1" l="1"/>
  <c r="AP2472" i="1"/>
  <c r="AL2476" i="1"/>
  <c r="AM2475" i="1"/>
  <c r="AN2473" i="1"/>
  <c r="AO2473" i="1" l="1"/>
  <c r="AP2473" i="1"/>
  <c r="AO2475" i="1"/>
  <c r="AL2477" i="1"/>
  <c r="AM2476" i="1"/>
  <c r="AN2474" i="1"/>
  <c r="AO2474" i="1" l="1"/>
  <c r="AP2474" i="1"/>
  <c r="AO2476" i="1"/>
  <c r="AL2478" i="1"/>
  <c r="AM2477" i="1"/>
  <c r="AN2475" i="1"/>
  <c r="AP2475" i="1" s="1"/>
  <c r="AL2479" i="1" l="1"/>
  <c r="AM2478" i="1"/>
  <c r="AN2476" i="1"/>
  <c r="AP2476" i="1" s="1"/>
  <c r="AO2478" i="1" l="1"/>
  <c r="AL2480" i="1"/>
  <c r="AM2479" i="1"/>
  <c r="AN2477" i="1"/>
  <c r="AO2477" i="1" l="1"/>
  <c r="AP2477" i="1"/>
  <c r="AL2481" i="1"/>
  <c r="AM2480" i="1"/>
  <c r="AN2478" i="1"/>
  <c r="AP2478" i="1" s="1"/>
  <c r="AO2480" i="1" l="1"/>
  <c r="AL2482" i="1"/>
  <c r="AM2481" i="1"/>
  <c r="AN2479" i="1"/>
  <c r="AO2479" i="1" l="1"/>
  <c r="AP2479" i="1"/>
  <c r="AO2481" i="1"/>
  <c r="AL2483" i="1"/>
  <c r="AM2482" i="1"/>
  <c r="AN2480" i="1"/>
  <c r="AP2480" i="1" s="1"/>
  <c r="AO2482" i="1" l="1"/>
  <c r="AL2484" i="1"/>
  <c r="AM2483" i="1"/>
  <c r="AN2481" i="1"/>
  <c r="AP2481" i="1" s="1"/>
  <c r="AL2485" i="1" l="1"/>
  <c r="AM2484" i="1"/>
  <c r="AN2482" i="1"/>
  <c r="AP2482" i="1" s="1"/>
  <c r="AL2486" i="1" l="1"/>
  <c r="AM2485" i="1"/>
  <c r="AN2483" i="1"/>
  <c r="AO2483" i="1" l="1"/>
  <c r="AP2483" i="1"/>
  <c r="AO2485" i="1"/>
  <c r="AL2487" i="1"/>
  <c r="AM2486" i="1"/>
  <c r="AN2484" i="1"/>
  <c r="AO2484" i="1" l="1"/>
  <c r="AP2484" i="1"/>
  <c r="AL2488" i="1"/>
  <c r="AM2487" i="1"/>
  <c r="AN2485" i="1"/>
  <c r="AP2485" i="1" s="1"/>
  <c r="AO2487" i="1" l="1"/>
  <c r="AL2489" i="1"/>
  <c r="AM2488" i="1"/>
  <c r="AN2486" i="1"/>
  <c r="AO2486" i="1" l="1"/>
  <c r="AP2486" i="1"/>
  <c r="AO2488" i="1"/>
  <c r="AL2490" i="1"/>
  <c r="AM2489" i="1"/>
  <c r="AN2487" i="1"/>
  <c r="AP2487" i="1" s="1"/>
  <c r="AO2489" i="1" l="1"/>
  <c r="AL2491" i="1"/>
  <c r="AM2490" i="1"/>
  <c r="AN2488" i="1"/>
  <c r="AP2488" i="1" s="1"/>
  <c r="AO2490" i="1" l="1"/>
  <c r="AL2492" i="1"/>
  <c r="AM2491" i="1"/>
  <c r="AN2489" i="1"/>
  <c r="AP2489" i="1" s="1"/>
  <c r="AO2491" i="1" l="1"/>
  <c r="AL2493" i="1"/>
  <c r="AM2492" i="1"/>
  <c r="AN2490" i="1"/>
  <c r="AP2490" i="1" s="1"/>
  <c r="AO2492" i="1" l="1"/>
  <c r="AL2494" i="1"/>
  <c r="AM2493" i="1"/>
  <c r="AN2491" i="1"/>
  <c r="AP2491" i="1" s="1"/>
  <c r="AL2495" i="1" l="1"/>
  <c r="AM2494" i="1"/>
  <c r="AN2492" i="1"/>
  <c r="AP2492" i="1" s="1"/>
  <c r="AL2496" i="1" l="1"/>
  <c r="AM2495" i="1"/>
  <c r="AN2493" i="1"/>
  <c r="AO2493" i="1" l="1"/>
  <c r="AP2493" i="1"/>
  <c r="AO2495" i="1"/>
  <c r="AL2497" i="1"/>
  <c r="AM2496" i="1"/>
  <c r="AN2494" i="1"/>
  <c r="AO2494" i="1" l="1"/>
  <c r="AP2494" i="1"/>
  <c r="AO2496" i="1"/>
  <c r="AL2498" i="1"/>
  <c r="AM2497" i="1"/>
  <c r="AN2495" i="1"/>
  <c r="AP2495" i="1" s="1"/>
  <c r="AO2497" i="1" l="1"/>
  <c r="AL2499" i="1"/>
  <c r="AM2498" i="1"/>
  <c r="AN2496" i="1"/>
  <c r="AP2496" i="1" s="1"/>
  <c r="AO2498" i="1" l="1"/>
  <c r="AL2500" i="1"/>
  <c r="AM2499" i="1"/>
  <c r="AN2497" i="1"/>
  <c r="AP2497" i="1" s="1"/>
  <c r="AL2501" i="1" l="1"/>
  <c r="AM2500" i="1"/>
  <c r="AN2498" i="1"/>
  <c r="AP2498" i="1" s="1"/>
  <c r="AO2500" i="1" l="1"/>
  <c r="AL2502" i="1"/>
  <c r="AM2501" i="1"/>
  <c r="AN2499" i="1"/>
  <c r="AO2499" i="1" l="1"/>
  <c r="AP2499" i="1"/>
  <c r="AO2501" i="1"/>
  <c r="AL2503" i="1"/>
  <c r="AM2502" i="1"/>
  <c r="AN2500" i="1"/>
  <c r="AP2500" i="1" s="1"/>
  <c r="AO2502" i="1" l="1"/>
  <c r="AL2504" i="1"/>
  <c r="AM2503" i="1"/>
  <c r="AN2501" i="1"/>
  <c r="AP2501" i="1" s="1"/>
  <c r="AO2503" i="1" l="1"/>
  <c r="AL2505" i="1"/>
  <c r="AM2504" i="1"/>
  <c r="AN2502" i="1"/>
  <c r="AP2502" i="1" s="1"/>
  <c r="AL2506" i="1" l="1"/>
  <c r="AM2505" i="1"/>
  <c r="AN2503" i="1"/>
  <c r="AP2503" i="1" s="1"/>
  <c r="AO2505" i="1" l="1"/>
  <c r="AL2507" i="1"/>
  <c r="AM2506" i="1"/>
  <c r="AN2504" i="1"/>
  <c r="AO2504" i="1" l="1"/>
  <c r="AP2504" i="1"/>
  <c r="AL2508" i="1"/>
  <c r="AM2507" i="1"/>
  <c r="AN2505" i="1"/>
  <c r="AP2505" i="1" s="1"/>
  <c r="AL2509" i="1" l="1"/>
  <c r="AM2508" i="1"/>
  <c r="AN2506" i="1"/>
  <c r="AO2506" i="1" l="1"/>
  <c r="AP2506" i="1"/>
  <c r="AO2508" i="1"/>
  <c r="AL2510" i="1"/>
  <c r="AM2509" i="1"/>
  <c r="AN2507" i="1"/>
  <c r="AO2507" i="1" l="1"/>
  <c r="AP2507" i="1"/>
  <c r="AO2509" i="1"/>
  <c r="AL2511" i="1"/>
  <c r="AM2510" i="1"/>
  <c r="AN2508" i="1"/>
  <c r="AP2508" i="1" s="1"/>
  <c r="AL2512" i="1" l="1"/>
  <c r="AM2511" i="1"/>
  <c r="AN2509" i="1"/>
  <c r="AP2509" i="1" s="1"/>
  <c r="AO2511" i="1" l="1"/>
  <c r="AL2513" i="1"/>
  <c r="AM2512" i="1"/>
  <c r="AN2510" i="1"/>
  <c r="AO2510" i="1" l="1"/>
  <c r="AP2510" i="1"/>
  <c r="AO2512" i="1"/>
  <c r="AL2514" i="1"/>
  <c r="AM2513" i="1"/>
  <c r="AN2511" i="1"/>
  <c r="AP2511" i="1" s="1"/>
  <c r="AL2515" i="1" l="1"/>
  <c r="AM2514" i="1"/>
  <c r="AN2512" i="1"/>
  <c r="AP2512" i="1" s="1"/>
  <c r="AO2514" i="1" l="1"/>
  <c r="AL2516" i="1"/>
  <c r="AM2515" i="1"/>
  <c r="AN2513" i="1"/>
  <c r="AO2513" i="1" l="1"/>
  <c r="AP2513" i="1"/>
  <c r="AO2515" i="1"/>
  <c r="AL2517" i="1"/>
  <c r="AM2516" i="1"/>
  <c r="AN2514" i="1"/>
  <c r="AP2514" i="1" s="1"/>
  <c r="AL2518" i="1" l="1"/>
  <c r="AM2517" i="1"/>
  <c r="AN2515" i="1"/>
  <c r="AP2515" i="1" s="1"/>
  <c r="AO2517" i="1" l="1"/>
  <c r="AL2519" i="1"/>
  <c r="AM2518" i="1"/>
  <c r="AN2516" i="1"/>
  <c r="AO2516" i="1" l="1"/>
  <c r="AP2516" i="1"/>
  <c r="AO2518" i="1"/>
  <c r="AL2520" i="1"/>
  <c r="AM2519" i="1"/>
  <c r="AN2517" i="1"/>
  <c r="AP2517" i="1" s="1"/>
  <c r="AO2519" i="1" l="1"/>
  <c r="AL2521" i="1"/>
  <c r="AM2520" i="1"/>
  <c r="AN2518" i="1"/>
  <c r="AP2518" i="1" s="1"/>
  <c r="AL2522" i="1" l="1"/>
  <c r="AM2521" i="1"/>
  <c r="AN2519" i="1"/>
  <c r="AP2519" i="1" s="1"/>
  <c r="AL2523" i="1" l="1"/>
  <c r="AM2522" i="1"/>
  <c r="AN2520" i="1"/>
  <c r="AO2520" i="1" l="1"/>
  <c r="AP2520" i="1"/>
  <c r="AL2524" i="1"/>
  <c r="AM2523" i="1"/>
  <c r="AN2521" i="1"/>
  <c r="AO2521" i="1" l="1"/>
  <c r="AP2521" i="1"/>
  <c r="AL2525" i="1"/>
  <c r="AM2524" i="1"/>
  <c r="AN2522" i="1"/>
  <c r="AO2522" i="1" l="1"/>
  <c r="AP2522" i="1"/>
  <c r="AO2524" i="1"/>
  <c r="AL2526" i="1"/>
  <c r="AM2525" i="1"/>
  <c r="AN2523" i="1"/>
  <c r="AO2523" i="1" l="1"/>
  <c r="AP2523" i="1"/>
  <c r="AO2525" i="1"/>
  <c r="AL2527" i="1"/>
  <c r="AM2526" i="1"/>
  <c r="AN2524" i="1"/>
  <c r="AP2524" i="1" s="1"/>
  <c r="AO2526" i="1" l="1"/>
  <c r="AL2528" i="1"/>
  <c r="AM2527" i="1"/>
  <c r="AN2525" i="1"/>
  <c r="AP2525" i="1" s="1"/>
  <c r="AO2527" i="1" l="1"/>
  <c r="AL2529" i="1"/>
  <c r="AM2528" i="1"/>
  <c r="AN2526" i="1"/>
  <c r="AP2526" i="1" s="1"/>
  <c r="AL2530" i="1" l="1"/>
  <c r="AM2529" i="1"/>
  <c r="AN2527" i="1"/>
  <c r="AP2527" i="1" s="1"/>
  <c r="AL2531" i="1" l="1"/>
  <c r="AM2530" i="1"/>
  <c r="AN2528" i="1"/>
  <c r="AO2528" i="1" l="1"/>
  <c r="AP2528" i="1"/>
  <c r="AO2530" i="1"/>
  <c r="AL2532" i="1"/>
  <c r="AM2531" i="1"/>
  <c r="AN2529" i="1"/>
  <c r="AO2529" i="1" l="1"/>
  <c r="AP2529" i="1"/>
  <c r="AO2531" i="1"/>
  <c r="AL2533" i="1"/>
  <c r="AM2532" i="1"/>
  <c r="AN2530" i="1"/>
  <c r="AP2530" i="1" s="1"/>
  <c r="AO2532" i="1" l="1"/>
  <c r="AL2534" i="1"/>
  <c r="AM2533" i="1"/>
  <c r="AN2531" i="1"/>
  <c r="AP2531" i="1" s="1"/>
  <c r="AO2533" i="1" l="1"/>
  <c r="AL2535" i="1"/>
  <c r="AM2534" i="1"/>
  <c r="AN2532" i="1"/>
  <c r="AP2532" i="1" s="1"/>
  <c r="AO2534" i="1" l="1"/>
  <c r="AL2536" i="1"/>
  <c r="AM2535" i="1"/>
  <c r="AN2533" i="1"/>
  <c r="AP2533" i="1" s="1"/>
  <c r="AL2537" i="1" l="1"/>
  <c r="AM2536" i="1"/>
  <c r="AN2534" i="1"/>
  <c r="AP2534" i="1" s="1"/>
  <c r="AO2536" i="1" l="1"/>
  <c r="AL2538" i="1"/>
  <c r="AM2537" i="1"/>
  <c r="AN2535" i="1"/>
  <c r="AO2535" i="1" l="1"/>
  <c r="AP2535" i="1"/>
  <c r="AO2537" i="1"/>
  <c r="AL2539" i="1"/>
  <c r="AM2538" i="1"/>
  <c r="AN2536" i="1"/>
  <c r="AP2536" i="1" s="1"/>
  <c r="AL2540" i="1" l="1"/>
  <c r="AM2539" i="1"/>
  <c r="AN2537" i="1"/>
  <c r="AP2537" i="1" s="1"/>
  <c r="AO2539" i="1" l="1"/>
  <c r="AL2541" i="1"/>
  <c r="AM2540" i="1"/>
  <c r="AN2538" i="1"/>
  <c r="AO2538" i="1" l="1"/>
  <c r="AP2538" i="1"/>
  <c r="AO2540" i="1"/>
  <c r="AL2542" i="1"/>
  <c r="AM2541" i="1"/>
  <c r="AN2539" i="1"/>
  <c r="AP2539" i="1" s="1"/>
  <c r="AL2543" i="1" l="1"/>
  <c r="AM2542" i="1"/>
  <c r="AN2540" i="1"/>
  <c r="AP2540" i="1" s="1"/>
  <c r="AL2544" i="1" l="1"/>
  <c r="AM2543" i="1"/>
  <c r="AN2541" i="1"/>
  <c r="AO2541" i="1" l="1"/>
  <c r="AP2541" i="1"/>
  <c r="AL2545" i="1"/>
  <c r="AM2544" i="1"/>
  <c r="AN2542" i="1"/>
  <c r="AO2542" i="1" l="1"/>
  <c r="AP2542" i="1"/>
  <c r="AL2546" i="1"/>
  <c r="AM2545" i="1"/>
  <c r="AN2543" i="1"/>
  <c r="AO2543" i="1" l="1"/>
  <c r="AP2543" i="1"/>
  <c r="AL2547" i="1"/>
  <c r="AM2546" i="1"/>
  <c r="AN2544" i="1"/>
  <c r="AO2544" i="1" l="1"/>
  <c r="AP2544" i="1"/>
  <c r="AO2546" i="1"/>
  <c r="AL2548" i="1"/>
  <c r="AM2547" i="1"/>
  <c r="AN2545" i="1"/>
  <c r="AO2545" i="1" l="1"/>
  <c r="AP2545" i="1"/>
  <c r="AO2547" i="1"/>
  <c r="AL2549" i="1"/>
  <c r="AM2548" i="1"/>
  <c r="AN2546" i="1"/>
  <c r="AP2546" i="1" s="1"/>
  <c r="AO2548" i="1" l="1"/>
  <c r="AL2550" i="1"/>
  <c r="AM2549" i="1"/>
  <c r="AN2547" i="1"/>
  <c r="AP2547" i="1" s="1"/>
  <c r="AO2549" i="1" l="1"/>
  <c r="AL2551" i="1"/>
  <c r="AM2550" i="1"/>
  <c r="AN2548" i="1"/>
  <c r="AP2548" i="1" s="1"/>
  <c r="AO2550" i="1" l="1"/>
  <c r="AL2552" i="1"/>
  <c r="AM2551" i="1"/>
  <c r="AN2549" i="1"/>
  <c r="AP2549" i="1" s="1"/>
  <c r="AO2551" i="1" l="1"/>
  <c r="AL2553" i="1"/>
  <c r="AM2552" i="1"/>
  <c r="AN2550" i="1"/>
  <c r="AP2550" i="1" s="1"/>
  <c r="AO2552" i="1" l="1"/>
  <c r="AL2554" i="1"/>
  <c r="AM2553" i="1"/>
  <c r="AN2551" i="1"/>
  <c r="AP2551" i="1" s="1"/>
  <c r="AO2553" i="1" l="1"/>
  <c r="AL2555" i="1"/>
  <c r="AM2554" i="1"/>
  <c r="AN2552" i="1"/>
  <c r="AP2552" i="1" s="1"/>
  <c r="AL2556" i="1" l="1"/>
  <c r="AM2555" i="1"/>
  <c r="AN2553" i="1"/>
  <c r="AP2553" i="1" s="1"/>
  <c r="AO2555" i="1" l="1"/>
  <c r="AL2557" i="1"/>
  <c r="AM2556" i="1"/>
  <c r="AN2554" i="1"/>
  <c r="AO2554" i="1" l="1"/>
  <c r="AP2554" i="1"/>
  <c r="AO2556" i="1"/>
  <c r="AL2558" i="1"/>
  <c r="AM2557" i="1"/>
  <c r="AN2555" i="1"/>
  <c r="AP2555" i="1" s="1"/>
  <c r="AO2557" i="1" l="1"/>
  <c r="AL2559" i="1"/>
  <c r="AM2558" i="1"/>
  <c r="AN2556" i="1"/>
  <c r="AP2556" i="1" s="1"/>
  <c r="AO2558" i="1" l="1"/>
  <c r="AL2560" i="1"/>
  <c r="AM2559" i="1"/>
  <c r="AN2557" i="1"/>
  <c r="AP2557" i="1" s="1"/>
  <c r="AL2561" i="1" l="1"/>
  <c r="AM2560" i="1"/>
  <c r="AN2558" i="1"/>
  <c r="AP2558" i="1" s="1"/>
  <c r="AL2562" i="1" l="1"/>
  <c r="AM2561" i="1"/>
  <c r="AN2559" i="1"/>
  <c r="AO2559" i="1" l="1"/>
  <c r="AP2559" i="1"/>
  <c r="AO2561" i="1"/>
  <c r="AL2563" i="1"/>
  <c r="AM2562" i="1"/>
  <c r="AN2560" i="1"/>
  <c r="AO2560" i="1" l="1"/>
  <c r="AP2560" i="1"/>
  <c r="AO2562" i="1"/>
  <c r="AL2564" i="1"/>
  <c r="AM2563" i="1"/>
  <c r="AN2561" i="1"/>
  <c r="AP2561" i="1" s="1"/>
  <c r="AO2563" i="1" l="1"/>
  <c r="AL2565" i="1"/>
  <c r="AM2564" i="1"/>
  <c r="AN2562" i="1"/>
  <c r="AP2562" i="1" s="1"/>
  <c r="AO2564" i="1" l="1"/>
  <c r="AL2566" i="1"/>
  <c r="AM2565" i="1"/>
  <c r="AN2563" i="1"/>
  <c r="AP2563" i="1" s="1"/>
  <c r="AO2565" i="1" l="1"/>
  <c r="AL2567" i="1"/>
  <c r="AM2566" i="1"/>
  <c r="AN2564" i="1"/>
  <c r="AP2564" i="1" s="1"/>
  <c r="AL2568" i="1" l="1"/>
  <c r="AM2567" i="1"/>
  <c r="AN2565" i="1"/>
  <c r="AP2565" i="1" s="1"/>
  <c r="AO2567" i="1" l="1"/>
  <c r="AL2569" i="1"/>
  <c r="AM2568" i="1"/>
  <c r="AN2566" i="1"/>
  <c r="AO2566" i="1" l="1"/>
  <c r="AP2566" i="1"/>
  <c r="AL2570" i="1"/>
  <c r="AM2569" i="1"/>
  <c r="AN2567" i="1"/>
  <c r="AP2567" i="1" s="1"/>
  <c r="AO2569" i="1" l="1"/>
  <c r="AL2571" i="1"/>
  <c r="AM2570" i="1"/>
  <c r="AN2568" i="1"/>
  <c r="AO2568" i="1" l="1"/>
  <c r="AP2568" i="1"/>
  <c r="AO2570" i="1"/>
  <c r="AL2572" i="1"/>
  <c r="AM2571" i="1"/>
  <c r="AN2569" i="1"/>
  <c r="AP2569" i="1" s="1"/>
  <c r="AO2571" i="1" l="1"/>
  <c r="AL2573" i="1"/>
  <c r="AM2572" i="1"/>
  <c r="AN2570" i="1"/>
  <c r="AP2570" i="1" s="1"/>
  <c r="AO2572" i="1" l="1"/>
  <c r="AL2574" i="1"/>
  <c r="AM2573" i="1"/>
  <c r="AN2571" i="1"/>
  <c r="AP2571" i="1" s="1"/>
  <c r="AO2573" i="1" l="1"/>
  <c r="AL2575" i="1"/>
  <c r="AM2574" i="1"/>
  <c r="AN2572" i="1"/>
  <c r="AP2572" i="1" s="1"/>
  <c r="AO2574" i="1" l="1"/>
  <c r="AL2576" i="1"/>
  <c r="AM2575" i="1"/>
  <c r="AN2573" i="1"/>
  <c r="AP2573" i="1" s="1"/>
  <c r="AO2575" i="1" l="1"/>
  <c r="AL2577" i="1"/>
  <c r="AM2576" i="1"/>
  <c r="AN2574" i="1"/>
  <c r="AP2574" i="1" s="1"/>
  <c r="AO2576" i="1" l="1"/>
  <c r="AL2578" i="1"/>
  <c r="AM2577" i="1"/>
  <c r="AN2575" i="1"/>
  <c r="AP2575" i="1" s="1"/>
  <c r="AL2579" i="1" l="1"/>
  <c r="AM2578" i="1"/>
  <c r="AN2576" i="1"/>
  <c r="AP2576" i="1" s="1"/>
  <c r="AL2580" i="1" l="1"/>
  <c r="AM2579" i="1"/>
  <c r="AN2577" i="1"/>
  <c r="AO2577" i="1" l="1"/>
  <c r="AP2577" i="1"/>
  <c r="AO2579" i="1"/>
  <c r="AL2581" i="1"/>
  <c r="AM2580" i="1"/>
  <c r="AN2578" i="1"/>
  <c r="AO2578" i="1" l="1"/>
  <c r="AP2578" i="1"/>
  <c r="AO2580" i="1"/>
  <c r="AL2582" i="1"/>
  <c r="AM2581" i="1"/>
  <c r="AN2579" i="1"/>
  <c r="AP2579" i="1" s="1"/>
  <c r="AO2581" i="1" l="1"/>
  <c r="AL2583" i="1"/>
  <c r="AM2582" i="1"/>
  <c r="AN2580" i="1"/>
  <c r="AP2580" i="1" s="1"/>
  <c r="AL2584" i="1" l="1"/>
  <c r="AM2583" i="1"/>
  <c r="AN2582" i="1" s="1"/>
  <c r="AO2582" i="1" s="1"/>
  <c r="AP2582" i="1"/>
  <c r="AN2581" i="1"/>
  <c r="AP2581" i="1" s="1"/>
  <c r="AL2585" i="1" l="1"/>
  <c r="AM2584" i="1"/>
  <c r="AO2584" i="1" l="1"/>
  <c r="AL2586" i="1"/>
  <c r="AM2585" i="1"/>
  <c r="AN2583" i="1"/>
  <c r="AO2583" i="1" l="1"/>
  <c r="AP2583" i="1"/>
  <c r="AO2585" i="1"/>
  <c r="AL2587" i="1"/>
  <c r="AM2586" i="1"/>
  <c r="AN2584" i="1"/>
  <c r="AP2584" i="1" s="1"/>
  <c r="AL2588" i="1" l="1"/>
  <c r="AM2587" i="1"/>
  <c r="AN2585" i="1"/>
  <c r="AP2585" i="1" s="1"/>
  <c r="AO2587" i="1" l="1"/>
  <c r="AL2589" i="1"/>
  <c r="AM2588" i="1"/>
  <c r="AN2586" i="1"/>
  <c r="AO2586" i="1" l="1"/>
  <c r="AP2586" i="1"/>
  <c r="AO2588" i="1"/>
  <c r="AL2590" i="1"/>
  <c r="AM2589" i="1"/>
  <c r="AN2587" i="1"/>
  <c r="AP2587" i="1" s="1"/>
  <c r="AO2589" i="1" l="1"/>
  <c r="AL2591" i="1"/>
  <c r="AM2590" i="1"/>
  <c r="AN2588" i="1"/>
  <c r="AP2588" i="1" s="1"/>
  <c r="AL2592" i="1" l="1"/>
  <c r="AM2591" i="1"/>
  <c r="AN2589" i="1"/>
  <c r="AP2589" i="1" s="1"/>
  <c r="AO2591" i="1" l="1"/>
  <c r="AL2593" i="1"/>
  <c r="AM2592" i="1"/>
  <c r="AN2590" i="1"/>
  <c r="AO2590" i="1" l="1"/>
  <c r="AP2590" i="1"/>
  <c r="AO2592" i="1"/>
  <c r="AL2594" i="1"/>
  <c r="AM2593" i="1"/>
  <c r="AN2591" i="1"/>
  <c r="AP2591" i="1" s="1"/>
  <c r="AO2593" i="1" l="1"/>
  <c r="AL2595" i="1"/>
  <c r="AM2594" i="1"/>
  <c r="AN2592" i="1"/>
  <c r="AP2592" i="1" s="1"/>
  <c r="AO2594" i="1" l="1"/>
  <c r="AL2596" i="1"/>
  <c r="AM2595" i="1"/>
  <c r="AN2593" i="1"/>
  <c r="AP2593" i="1" s="1"/>
  <c r="AL2597" i="1" l="1"/>
  <c r="AM2596" i="1"/>
  <c r="AN2594" i="1"/>
  <c r="AP2594" i="1" s="1"/>
  <c r="AO2596" i="1" l="1"/>
  <c r="AL2598" i="1"/>
  <c r="AM2597" i="1"/>
  <c r="AN2595" i="1"/>
  <c r="AO2595" i="1" l="1"/>
  <c r="AP2595" i="1"/>
  <c r="AO2597" i="1"/>
  <c r="AL2599" i="1"/>
  <c r="AM2598" i="1"/>
  <c r="AN2596" i="1"/>
  <c r="AP2596" i="1" s="1"/>
  <c r="AL2600" i="1" l="1"/>
  <c r="AM2599" i="1"/>
  <c r="AN2597" i="1"/>
  <c r="AP2597" i="1" s="1"/>
  <c r="AO2599" i="1" l="1"/>
  <c r="AL2601" i="1"/>
  <c r="AM2600" i="1"/>
  <c r="AN2598" i="1"/>
  <c r="AO2598" i="1" l="1"/>
  <c r="AP2598" i="1"/>
  <c r="AO2600" i="1"/>
  <c r="AL2602" i="1"/>
  <c r="AM2601" i="1"/>
  <c r="AN2599" i="1"/>
  <c r="AP2599" i="1" s="1"/>
  <c r="AO2601" i="1" l="1"/>
  <c r="AL2603" i="1"/>
  <c r="AM2602" i="1"/>
  <c r="AN2600" i="1"/>
  <c r="AP2600" i="1" s="1"/>
  <c r="AL2604" i="1" l="1"/>
  <c r="AM2603" i="1"/>
  <c r="AN2601" i="1"/>
  <c r="AP2601" i="1" s="1"/>
  <c r="AO2603" i="1" l="1"/>
  <c r="AL2605" i="1"/>
  <c r="AM2604" i="1"/>
  <c r="AN2602" i="1"/>
  <c r="AO2602" i="1" l="1"/>
  <c r="AP2602" i="1"/>
  <c r="AO2604" i="1"/>
  <c r="AL2606" i="1"/>
  <c r="AM2605" i="1"/>
  <c r="AN2603" i="1"/>
  <c r="AP2603" i="1" s="1"/>
  <c r="AO2605" i="1" l="1"/>
  <c r="AL2607" i="1"/>
  <c r="AM2606" i="1"/>
  <c r="AN2604" i="1"/>
  <c r="AP2604" i="1" s="1"/>
  <c r="AO2606" i="1" l="1"/>
  <c r="AL2608" i="1"/>
  <c r="AM2607" i="1"/>
  <c r="AN2605" i="1"/>
  <c r="AP2605" i="1" s="1"/>
  <c r="AL2609" i="1" l="1"/>
  <c r="AM2608" i="1"/>
  <c r="AN2606" i="1"/>
  <c r="AP2606" i="1" s="1"/>
  <c r="AO2608" i="1" l="1"/>
  <c r="AL2610" i="1"/>
  <c r="AM2609" i="1"/>
  <c r="AN2607" i="1"/>
  <c r="AO2607" i="1" l="1"/>
  <c r="AP2607" i="1"/>
  <c r="AO2609" i="1"/>
  <c r="AL2611" i="1"/>
  <c r="AM2610" i="1"/>
  <c r="AN2608" i="1"/>
  <c r="AP2608" i="1" s="1"/>
  <c r="AL2612" i="1" l="1"/>
  <c r="AM2611" i="1"/>
  <c r="AN2609" i="1"/>
  <c r="AP2609" i="1" s="1"/>
  <c r="AO2611" i="1" l="1"/>
  <c r="AL2613" i="1"/>
  <c r="AM2612" i="1"/>
  <c r="AN2610" i="1"/>
  <c r="AO2610" i="1" l="1"/>
  <c r="AP2610" i="1"/>
  <c r="AO2612" i="1"/>
  <c r="AL2614" i="1"/>
  <c r="AM2613" i="1"/>
  <c r="AN2611" i="1"/>
  <c r="AP2611" i="1" s="1"/>
  <c r="AO2613" i="1" l="1"/>
  <c r="AL2615" i="1"/>
  <c r="AM2614" i="1"/>
  <c r="AN2612" i="1"/>
  <c r="AP2612" i="1" s="1"/>
  <c r="AL2616" i="1" l="1"/>
  <c r="AM2615" i="1"/>
  <c r="AN2613" i="1"/>
  <c r="AP2613" i="1" s="1"/>
  <c r="AO2615" i="1" l="1"/>
  <c r="AL2617" i="1"/>
  <c r="AM2616" i="1"/>
  <c r="AN2614" i="1"/>
  <c r="AO2614" i="1" l="1"/>
  <c r="AP2614" i="1"/>
  <c r="AO2616" i="1"/>
  <c r="AL2618" i="1"/>
  <c r="AM2617" i="1"/>
  <c r="AN2615" i="1"/>
  <c r="AP2615" i="1" s="1"/>
  <c r="AO2617" i="1" l="1"/>
  <c r="AL2619" i="1"/>
  <c r="AM2618" i="1"/>
  <c r="AN2616" i="1"/>
  <c r="AP2616" i="1" s="1"/>
  <c r="AO2618" i="1" l="1"/>
  <c r="AL2620" i="1"/>
  <c r="AM2619" i="1"/>
  <c r="AN2617" i="1"/>
  <c r="AP2617" i="1" s="1"/>
  <c r="AL2621" i="1" l="1"/>
  <c r="AM2620" i="1"/>
  <c r="AN2619" i="1" s="1"/>
  <c r="AO2619" i="1" s="1"/>
  <c r="AP2619" i="1"/>
  <c r="AN2618" i="1"/>
  <c r="AP2618" i="1" s="1"/>
  <c r="AO2620" i="1" l="1"/>
  <c r="AL2622" i="1"/>
  <c r="AM2621" i="1"/>
  <c r="AO2621" i="1" l="1"/>
  <c r="AL2623" i="1"/>
  <c r="AM2622" i="1"/>
  <c r="AN2620" i="1"/>
  <c r="AP2620" i="1" s="1"/>
  <c r="AL2624" i="1" l="1"/>
  <c r="AM2623" i="1"/>
  <c r="AN2622" i="1" s="1"/>
  <c r="AP2622" i="1" s="1"/>
  <c r="AO2622" i="1"/>
  <c r="AN2621" i="1"/>
  <c r="AP2621" i="1" s="1"/>
  <c r="AO2623" i="1" l="1"/>
  <c r="AL2625" i="1"/>
  <c r="AM2624" i="1"/>
  <c r="AO2624" i="1" l="1"/>
  <c r="AL2626" i="1"/>
  <c r="AM2625" i="1"/>
  <c r="AN2623" i="1"/>
  <c r="AP2623" i="1" s="1"/>
  <c r="AL2627" i="1" l="1"/>
  <c r="AM2626" i="1"/>
  <c r="AN2625" i="1" s="1"/>
  <c r="AP2625" i="1"/>
  <c r="AO2625" i="1"/>
  <c r="AN2624" i="1"/>
  <c r="AP2624" i="1" s="1"/>
  <c r="AL2628" i="1" l="1"/>
  <c r="AM2627" i="1"/>
  <c r="AO2627" i="1" l="1"/>
  <c r="AL2629" i="1"/>
  <c r="AM2628" i="1"/>
  <c r="AN2626" i="1"/>
  <c r="AO2626" i="1" l="1"/>
  <c r="AP2626" i="1"/>
  <c r="AL2630" i="1"/>
  <c r="AM2629" i="1"/>
  <c r="AN2628" i="1" s="1"/>
  <c r="AO2628" i="1"/>
  <c r="AP2628" i="1"/>
  <c r="AN2627" i="1"/>
  <c r="AP2627" i="1" s="1"/>
  <c r="AO2629" i="1" l="1"/>
  <c r="AL2631" i="1"/>
  <c r="AM2630" i="1"/>
  <c r="AL2632" i="1" l="1"/>
  <c r="AM2631" i="1"/>
  <c r="AN2629" i="1"/>
  <c r="AP2629" i="1" s="1"/>
  <c r="AL2633" i="1" l="1"/>
  <c r="AM2632" i="1"/>
  <c r="AN2630" i="1"/>
  <c r="AO2630" i="1" l="1"/>
  <c r="AP2630" i="1"/>
  <c r="AL2634" i="1"/>
  <c r="AM2633" i="1"/>
  <c r="AN2631" i="1"/>
  <c r="AO2631" i="1" l="1"/>
  <c r="AP2631" i="1"/>
  <c r="AL2635" i="1"/>
  <c r="AM2634" i="1"/>
  <c r="AN2632" i="1"/>
  <c r="AP2632" i="1" l="1"/>
  <c r="AO2632" i="1"/>
  <c r="AL2636" i="1"/>
  <c r="AM2635" i="1"/>
  <c r="AN2634" i="1" s="1"/>
  <c r="AP2634" i="1" s="1"/>
  <c r="AN2633" i="1"/>
  <c r="AO2634" i="1" l="1"/>
  <c r="AO2633" i="1"/>
  <c r="AP2633" i="1"/>
  <c r="AL2637" i="1"/>
  <c r="AM2636" i="1"/>
  <c r="AL2638" i="1" l="1"/>
  <c r="AM2637" i="1"/>
  <c r="AN2635" i="1"/>
  <c r="AP2635" i="1" l="1"/>
  <c r="AO2635" i="1"/>
  <c r="AL2639" i="1"/>
  <c r="AM2638" i="1"/>
  <c r="AN2637" i="1" s="1"/>
  <c r="AP2637" i="1" s="1"/>
  <c r="AN2636" i="1"/>
  <c r="AO2637" i="1" l="1"/>
  <c r="AO2636" i="1"/>
  <c r="AP2636" i="1"/>
  <c r="AL2640" i="1"/>
  <c r="AM2639" i="1"/>
  <c r="AL2641" i="1" l="1"/>
  <c r="AM2640" i="1"/>
  <c r="AN2638" i="1"/>
  <c r="AP2638" i="1" l="1"/>
  <c r="AO2638" i="1"/>
  <c r="AL2642" i="1"/>
  <c r="AM2641" i="1"/>
  <c r="AN2640" i="1" s="1"/>
  <c r="AO2640" i="1" s="1"/>
  <c r="AP2640" i="1"/>
  <c r="AN2639" i="1"/>
  <c r="AO2639" i="1" l="1"/>
  <c r="AP2639" i="1"/>
  <c r="AL2643" i="1"/>
  <c r="AM2642" i="1"/>
  <c r="AL2644" i="1" l="1"/>
  <c r="AM2643" i="1"/>
  <c r="AN2641" i="1"/>
  <c r="AP2641" i="1" l="1"/>
  <c r="AO2641" i="1"/>
  <c r="AN2642" i="1"/>
  <c r="AL2645" i="1"/>
  <c r="AM2644" i="1"/>
  <c r="AP2642" i="1" l="1"/>
  <c r="AO2642" i="1"/>
  <c r="AL2646" i="1"/>
  <c r="AM2645" i="1"/>
  <c r="AN2644" i="1" s="1"/>
  <c r="AP2644" i="1" s="1"/>
  <c r="AN2643" i="1"/>
  <c r="AO2644" i="1" l="1"/>
  <c r="AO2643" i="1"/>
  <c r="AP2643" i="1"/>
  <c r="AL2647" i="1"/>
  <c r="AM2646" i="1"/>
  <c r="AL2648" i="1" l="1"/>
  <c r="AM2647" i="1"/>
  <c r="AN2645" i="1"/>
  <c r="AO2645" i="1" l="1"/>
  <c r="AP2645" i="1"/>
  <c r="AL2649" i="1"/>
  <c r="AM2648" i="1"/>
  <c r="AN2646" i="1"/>
  <c r="AO2646" i="1" l="1"/>
  <c r="AP2646" i="1"/>
  <c r="AL2650" i="1"/>
  <c r="AM2649" i="1"/>
  <c r="AN2647" i="1"/>
  <c r="AP2647" i="1" l="1"/>
  <c r="AO2647" i="1"/>
  <c r="AL2651" i="1"/>
  <c r="AM2650" i="1"/>
  <c r="AN2648" i="1"/>
  <c r="AO2648" i="1" l="1"/>
  <c r="AP2648" i="1"/>
  <c r="AL2652" i="1"/>
  <c r="AM2651" i="1"/>
  <c r="AN2649" i="1"/>
  <c r="AO2649" i="1" l="1"/>
  <c r="AP2649" i="1"/>
  <c r="AL2653" i="1"/>
  <c r="AM2652" i="1"/>
  <c r="AN2650" i="1"/>
  <c r="AP2650" i="1" l="1"/>
  <c r="AO2650" i="1"/>
  <c r="AL2654" i="1"/>
  <c r="AM2653" i="1"/>
  <c r="AN2651" i="1"/>
  <c r="AO2651" i="1" l="1"/>
  <c r="AP2651" i="1"/>
  <c r="AL2655" i="1"/>
  <c r="AM2654" i="1"/>
  <c r="AN2652" i="1"/>
  <c r="AP2652" i="1" l="1"/>
  <c r="AO2652" i="1"/>
  <c r="AL2656" i="1"/>
  <c r="AM2655" i="1"/>
  <c r="AN2653" i="1"/>
  <c r="AP2653" i="1" l="1"/>
  <c r="AO2653" i="1"/>
  <c r="AL2657" i="1"/>
  <c r="AM2656" i="1"/>
  <c r="AN2654" i="1"/>
  <c r="AO2654" i="1" l="1"/>
  <c r="AP2654" i="1"/>
  <c r="AL2658" i="1"/>
  <c r="AM2657" i="1"/>
  <c r="AN2655" i="1"/>
  <c r="AO2655" i="1" l="1"/>
  <c r="AP2655" i="1"/>
  <c r="AL2659" i="1"/>
  <c r="AM2658" i="1"/>
  <c r="AN2656" i="1"/>
  <c r="AP2656" i="1" l="1"/>
  <c r="AO2656" i="1"/>
  <c r="AL2660" i="1"/>
  <c r="AM2659" i="1"/>
  <c r="AN2658" i="1" s="1"/>
  <c r="AO2658" i="1" s="1"/>
  <c r="AP2658" i="1"/>
  <c r="AN2657" i="1"/>
  <c r="AO2657" i="1" l="1"/>
  <c r="AP2657" i="1"/>
  <c r="AL2661" i="1"/>
  <c r="AM2660" i="1"/>
  <c r="AL2662" i="1" l="1"/>
  <c r="AM2661" i="1"/>
  <c r="AN2659" i="1"/>
  <c r="AP2659" i="1" l="1"/>
  <c r="AO2659" i="1"/>
  <c r="AL2663" i="1"/>
  <c r="AM2662" i="1"/>
  <c r="AN2661" i="1" s="1"/>
  <c r="AP2661" i="1" s="1"/>
  <c r="AN2660" i="1"/>
  <c r="AO2661" i="1" l="1"/>
  <c r="AO2660" i="1"/>
  <c r="AP2660" i="1"/>
  <c r="AL2664" i="1"/>
  <c r="AM2663" i="1"/>
  <c r="AL2665" i="1" l="1"/>
  <c r="AM2664" i="1"/>
  <c r="AN2662" i="1"/>
  <c r="AP2662" i="1" l="1"/>
  <c r="AO2662" i="1"/>
  <c r="AL2666" i="1"/>
  <c r="AM2665" i="1"/>
  <c r="AN2663" i="1"/>
  <c r="AO2663" i="1" l="1"/>
  <c r="AP2663" i="1"/>
  <c r="AN2664" i="1"/>
  <c r="AL2667" i="1"/>
  <c r="AM2666" i="1"/>
  <c r="AO2664" i="1" l="1"/>
  <c r="AP2664" i="1"/>
  <c r="AL2668" i="1"/>
  <c r="AM2667" i="1"/>
  <c r="AN2666" i="1" s="1"/>
  <c r="AO2666" i="1" s="1"/>
  <c r="AP2666" i="1"/>
  <c r="AN2665" i="1"/>
  <c r="AP2665" i="1" l="1"/>
  <c r="AO2665" i="1"/>
  <c r="AL2669" i="1"/>
  <c r="AM2668" i="1"/>
  <c r="AL2670" i="1" l="1"/>
  <c r="AM2669" i="1"/>
  <c r="AN2667" i="1"/>
  <c r="AO2667" i="1" l="1"/>
  <c r="AP2667" i="1"/>
  <c r="AL2671" i="1"/>
  <c r="AM2670" i="1"/>
  <c r="AN2668" i="1"/>
  <c r="AP2668" i="1" l="1"/>
  <c r="AO2668" i="1"/>
  <c r="AL2672" i="1"/>
  <c r="AM2671" i="1"/>
  <c r="AN2669" i="1"/>
  <c r="AP2669" i="1" l="1"/>
  <c r="AO2669" i="1"/>
  <c r="AL2673" i="1"/>
  <c r="AM2672" i="1"/>
  <c r="AN2670" i="1"/>
  <c r="AO2670" i="1" l="1"/>
  <c r="AP2670" i="1"/>
  <c r="AL2674" i="1"/>
  <c r="AM2673" i="1"/>
  <c r="AN2671" i="1"/>
  <c r="AP2671" i="1" l="1"/>
  <c r="AO2671" i="1"/>
  <c r="AL2675" i="1"/>
  <c r="AM2674" i="1"/>
  <c r="AN2673" i="1" s="1"/>
  <c r="AP2673" i="1" s="1"/>
  <c r="AN2672" i="1"/>
  <c r="AO2673" i="1" l="1"/>
  <c r="AO2672" i="1"/>
  <c r="AP2672" i="1"/>
  <c r="AL2676" i="1"/>
  <c r="AM2675" i="1"/>
  <c r="AL2677" i="1" l="1"/>
  <c r="AM2676" i="1"/>
  <c r="AN2674" i="1"/>
  <c r="AO2674" i="1" l="1"/>
  <c r="AP2674" i="1"/>
  <c r="AL2678" i="1"/>
  <c r="AM2677" i="1"/>
  <c r="AN2675" i="1"/>
  <c r="AO2675" i="1" l="1"/>
  <c r="AP2675" i="1"/>
  <c r="AL2679" i="1"/>
  <c r="AM2678" i="1"/>
  <c r="AN2676" i="1"/>
  <c r="AO2676" i="1" l="1"/>
  <c r="AP2676" i="1"/>
  <c r="AL2680" i="1"/>
  <c r="AM2679" i="1"/>
  <c r="AN2677" i="1"/>
  <c r="AP2677" i="1" l="1"/>
  <c r="AO2677" i="1"/>
  <c r="AL2681" i="1"/>
  <c r="AM2680" i="1"/>
  <c r="AN2678" i="1"/>
  <c r="AO2678" i="1" l="1"/>
  <c r="AP2678" i="1"/>
  <c r="AN2679" i="1"/>
  <c r="AL2682" i="1"/>
  <c r="AM2681" i="1"/>
  <c r="AO2679" i="1" l="1"/>
  <c r="AP2679" i="1"/>
  <c r="AL2683" i="1"/>
  <c r="AM2682" i="1"/>
  <c r="AN2681" i="1" s="1"/>
  <c r="AO2681" i="1" s="1"/>
  <c r="AP2681" i="1"/>
  <c r="AN2680" i="1"/>
  <c r="AP2680" i="1" l="1"/>
  <c r="AO2680" i="1"/>
  <c r="AL2684" i="1"/>
  <c r="AM2683" i="1"/>
  <c r="AL2685" i="1" l="1"/>
  <c r="AM2684" i="1"/>
  <c r="AN2682" i="1"/>
  <c r="AP2682" i="1" l="1"/>
  <c r="AO2682" i="1"/>
  <c r="AL2686" i="1"/>
  <c r="AM2685" i="1"/>
  <c r="AN2683" i="1"/>
  <c r="AP2683" i="1" l="1"/>
  <c r="AO2683" i="1"/>
  <c r="AL2687" i="1"/>
  <c r="AM2686" i="1"/>
  <c r="AN2685" i="1" s="1"/>
  <c r="AO2685" i="1" s="1"/>
  <c r="AP2685" i="1"/>
  <c r="AN2684" i="1"/>
  <c r="AO2684" i="1" l="1"/>
  <c r="AP2684" i="1"/>
  <c r="AL2688" i="1"/>
  <c r="AM2687" i="1"/>
  <c r="AL2689" i="1" l="1"/>
  <c r="AM2688" i="1"/>
  <c r="AN2686" i="1"/>
  <c r="AO2686" i="1" l="1"/>
  <c r="AP2686" i="1"/>
  <c r="AL2690" i="1"/>
  <c r="AM2689" i="1"/>
  <c r="AN2687" i="1"/>
  <c r="AO2687" i="1" l="1"/>
  <c r="AP2687" i="1"/>
  <c r="AL2691" i="1"/>
  <c r="AM2690" i="1"/>
  <c r="AN2688" i="1"/>
  <c r="AO2688" i="1" l="1"/>
  <c r="AP2688" i="1"/>
  <c r="AL2692" i="1"/>
  <c r="AM2691" i="1"/>
  <c r="AN2689" i="1"/>
  <c r="AP2689" i="1" l="1"/>
  <c r="AO2689" i="1"/>
  <c r="AL2693" i="1"/>
  <c r="AM2692" i="1"/>
  <c r="AN2691" i="1" s="1"/>
  <c r="AO2691" i="1" s="1"/>
  <c r="AP2691" i="1"/>
  <c r="AN2690" i="1"/>
  <c r="AO2690" i="1" l="1"/>
  <c r="AP2690" i="1"/>
  <c r="AL2694" i="1"/>
  <c r="AM2693" i="1"/>
  <c r="AL2695" i="1" l="1"/>
  <c r="AM2694" i="1"/>
  <c r="AN2692" i="1"/>
  <c r="AP2692" i="1" l="1"/>
  <c r="AO2692" i="1"/>
  <c r="AL2696" i="1"/>
  <c r="AM2695" i="1"/>
  <c r="AN2693" i="1"/>
  <c r="AP2693" i="1" l="1"/>
  <c r="AO2693" i="1"/>
  <c r="AL2697" i="1"/>
  <c r="AM2696" i="1"/>
  <c r="AN2694" i="1"/>
  <c r="AO2694" i="1" l="1"/>
  <c r="AP2694" i="1"/>
  <c r="AL2698" i="1"/>
  <c r="AM2697" i="1"/>
  <c r="AN2695" i="1"/>
  <c r="AP2695" i="1" l="1"/>
  <c r="AO2695" i="1"/>
  <c r="AL2699" i="1"/>
  <c r="AM2698" i="1"/>
  <c r="AN2696" i="1"/>
  <c r="AP2696" i="1" l="1"/>
  <c r="AO2696" i="1"/>
  <c r="AL2700" i="1"/>
  <c r="AM2699" i="1"/>
  <c r="AN2697" i="1"/>
  <c r="AP2697" i="1" l="1"/>
  <c r="AO2697" i="1"/>
  <c r="AL2701" i="1"/>
  <c r="AM2700" i="1"/>
  <c r="AN2698" i="1"/>
  <c r="AO2698" i="1" l="1"/>
  <c r="AP2698" i="1"/>
  <c r="AL2702" i="1"/>
  <c r="AM2701" i="1"/>
  <c r="AN2699" i="1"/>
  <c r="AO2699" i="1" l="1"/>
  <c r="AP2699" i="1"/>
  <c r="AL2703" i="1"/>
  <c r="AM2702" i="1"/>
  <c r="AN2700" i="1"/>
  <c r="AP2700" i="1" l="1"/>
  <c r="AO2700" i="1"/>
  <c r="AL2704" i="1"/>
  <c r="AM2703" i="1"/>
  <c r="AN2701" i="1"/>
  <c r="AP2701" i="1" l="1"/>
  <c r="AO2701" i="1"/>
  <c r="AL2705" i="1"/>
  <c r="AM2704" i="1"/>
  <c r="AN2702" i="1"/>
  <c r="AO2702" i="1" l="1"/>
  <c r="AP2702" i="1"/>
  <c r="AL2706" i="1"/>
  <c r="AM2705" i="1"/>
  <c r="AN2703" i="1"/>
  <c r="AP2703" i="1" l="1"/>
  <c r="AO2703" i="1"/>
  <c r="AL2707" i="1"/>
  <c r="AM2706" i="1"/>
  <c r="AN2704" i="1"/>
  <c r="AP2704" i="1" l="1"/>
  <c r="AO2704" i="1"/>
  <c r="AL2708" i="1"/>
  <c r="AM2707" i="1"/>
  <c r="AN2705" i="1"/>
  <c r="AO2705" i="1" l="1"/>
  <c r="AP2705" i="1"/>
  <c r="AL2709" i="1"/>
  <c r="AM2708" i="1"/>
  <c r="AN2706" i="1"/>
  <c r="AO2706" i="1" l="1"/>
  <c r="AP2706" i="1"/>
  <c r="AL2710" i="1"/>
  <c r="AM2709" i="1"/>
  <c r="AN2707" i="1"/>
  <c r="AO2707" i="1" l="1"/>
  <c r="AP2707" i="1"/>
  <c r="AL2711" i="1"/>
  <c r="AM2710" i="1"/>
  <c r="AN2709" i="1" s="1"/>
  <c r="AO2709" i="1" s="1"/>
  <c r="AP2709" i="1"/>
  <c r="AN2708" i="1"/>
  <c r="AO2708" i="1" l="1"/>
  <c r="AP2708" i="1"/>
  <c r="AL2712" i="1"/>
  <c r="AM2711" i="1"/>
  <c r="AL2713" i="1" l="1"/>
  <c r="AM2712" i="1"/>
  <c r="AN2711" i="1" s="1"/>
  <c r="AP2711" i="1" s="1"/>
  <c r="AN2710" i="1"/>
  <c r="AO2711" i="1" l="1"/>
  <c r="AO2710" i="1"/>
  <c r="AP2710" i="1"/>
  <c r="AL2714" i="1"/>
  <c r="AM2713" i="1"/>
  <c r="AL2715" i="1" l="1"/>
  <c r="AM2714" i="1"/>
  <c r="AN2712" i="1"/>
  <c r="AO2712" i="1" l="1"/>
  <c r="AP2712" i="1"/>
  <c r="AL2716" i="1"/>
  <c r="AM2715" i="1"/>
  <c r="AN2713" i="1"/>
  <c r="AO2713" i="1" l="1"/>
  <c r="AP2713" i="1"/>
  <c r="AL2717" i="1"/>
  <c r="AM2716" i="1"/>
  <c r="AN2714" i="1"/>
  <c r="AO2714" i="1" l="1"/>
  <c r="AP2714" i="1"/>
  <c r="AL2718" i="1"/>
  <c r="AM2717" i="1"/>
  <c r="AN2715" i="1"/>
  <c r="AO2715" i="1" l="1"/>
  <c r="AP2715" i="1"/>
  <c r="AL2719" i="1"/>
  <c r="AM2718" i="1"/>
  <c r="AN2716" i="1"/>
  <c r="AO2716" i="1" l="1"/>
  <c r="AP2716" i="1"/>
  <c r="AL2720" i="1"/>
  <c r="AM2719" i="1"/>
  <c r="AN2717" i="1"/>
  <c r="AO2717" i="1" l="1"/>
  <c r="AP2717" i="1"/>
  <c r="AL2721" i="1"/>
  <c r="AM2720" i="1"/>
  <c r="AN2719" i="1" s="1"/>
  <c r="AP2719" i="1" s="1"/>
  <c r="AN2718" i="1"/>
  <c r="AO2719" i="1" l="1"/>
  <c r="AO2718" i="1"/>
  <c r="AP2718" i="1"/>
  <c r="AL2722" i="1"/>
  <c r="AM2721" i="1"/>
  <c r="AL2723" i="1" l="1"/>
  <c r="AM2722" i="1"/>
  <c r="AN2720" i="1"/>
  <c r="AO2720" i="1" l="1"/>
  <c r="AP2720" i="1"/>
  <c r="AL2724" i="1"/>
  <c r="AM2723" i="1"/>
  <c r="AN2721" i="1"/>
  <c r="AO2721" i="1" l="1"/>
  <c r="AP2721" i="1"/>
  <c r="AL2725" i="1"/>
  <c r="AM2724" i="1"/>
  <c r="AN2723" i="1" s="1"/>
  <c r="AO2723" i="1" s="1"/>
  <c r="AP2723" i="1"/>
  <c r="AN2722" i="1"/>
  <c r="AO2722" i="1" l="1"/>
  <c r="AP2722" i="1"/>
  <c r="AL2726" i="1"/>
  <c r="AM2725" i="1"/>
  <c r="AL2727" i="1" l="1"/>
  <c r="AM2726" i="1"/>
  <c r="AN2724" i="1"/>
  <c r="AO2724" i="1" l="1"/>
  <c r="AP2724" i="1"/>
  <c r="AL2728" i="1"/>
  <c r="AM2727" i="1"/>
  <c r="AN2726" i="1" s="1"/>
  <c r="AO2726" i="1" s="1"/>
  <c r="AP2726" i="1"/>
  <c r="AN2725" i="1"/>
  <c r="AP2725" i="1" l="1"/>
  <c r="AO2725" i="1"/>
  <c r="AL2729" i="1"/>
  <c r="AM2728" i="1"/>
  <c r="AL2730" i="1" l="1"/>
  <c r="AM2729" i="1"/>
  <c r="AN2728" i="1" s="1"/>
  <c r="AP2728" i="1" s="1"/>
  <c r="AN2727" i="1"/>
  <c r="AO2728" i="1" l="1"/>
  <c r="AO2727" i="1"/>
  <c r="AP2727" i="1"/>
  <c r="AL2731" i="1"/>
  <c r="AM2730" i="1"/>
  <c r="AL2732" i="1" l="1"/>
  <c r="AM2731" i="1"/>
  <c r="AN2730" i="1" s="1"/>
  <c r="AO2730" i="1" s="1"/>
  <c r="AP2730" i="1"/>
  <c r="AN2729" i="1"/>
  <c r="AO2729" i="1" l="1"/>
  <c r="AP2729" i="1"/>
  <c r="AL2733" i="1"/>
  <c r="AM2732" i="1"/>
  <c r="AL2734" i="1" l="1"/>
  <c r="AM2733" i="1"/>
  <c r="AN2732" i="1" s="1"/>
  <c r="AO2732" i="1" s="1"/>
  <c r="AP2732" i="1"/>
  <c r="AN2731" i="1"/>
  <c r="AO2731" i="1" l="1"/>
  <c r="AP2731" i="1"/>
  <c r="AL2735" i="1"/>
  <c r="AM2734" i="1"/>
  <c r="AL2736" i="1" l="1"/>
  <c r="AM2735" i="1"/>
  <c r="AN2733" i="1"/>
  <c r="AO2733" i="1" l="1"/>
  <c r="AP2733" i="1"/>
  <c r="AL2737" i="1"/>
  <c r="AM2736" i="1"/>
  <c r="AN2734" i="1"/>
  <c r="AO2734" i="1" l="1"/>
  <c r="AP2734" i="1"/>
  <c r="AL2738" i="1"/>
  <c r="AM2737" i="1"/>
  <c r="AN2735" i="1"/>
  <c r="AO2735" i="1" l="1"/>
  <c r="AP2735" i="1"/>
  <c r="AL2739" i="1"/>
  <c r="AM2738" i="1"/>
  <c r="AN2737" i="1" s="1"/>
  <c r="AP2737" i="1" s="1"/>
  <c r="AN2736" i="1"/>
  <c r="AO2737" i="1" l="1"/>
  <c r="AO2736" i="1"/>
  <c r="AP2736" i="1"/>
  <c r="AL2740" i="1"/>
  <c r="AM2739" i="1"/>
  <c r="AL2741" i="1" l="1"/>
  <c r="AM2740" i="1"/>
  <c r="AN2739" i="1" s="1"/>
  <c r="AO2739" i="1"/>
  <c r="AP2739" i="1"/>
  <c r="AN2738" i="1"/>
  <c r="AO2738" i="1" l="1"/>
  <c r="AP2738" i="1"/>
  <c r="AL2742" i="1"/>
  <c r="AM2741" i="1"/>
  <c r="AL2743" i="1" l="1"/>
  <c r="AM2742" i="1"/>
  <c r="AN2740" i="1"/>
  <c r="AO2740" i="1" l="1"/>
  <c r="AP2740" i="1"/>
  <c r="AL2744" i="1"/>
  <c r="AM2743" i="1"/>
  <c r="AN2741" i="1"/>
  <c r="AO2741" i="1" l="1"/>
  <c r="AP2741" i="1"/>
  <c r="AL2745" i="1"/>
  <c r="AM2744" i="1"/>
  <c r="AN2743" i="1" s="1"/>
  <c r="AP2743" i="1" s="1"/>
  <c r="AN2742" i="1"/>
  <c r="AO2743" i="1" l="1"/>
  <c r="AO2742" i="1"/>
  <c r="AP2742" i="1"/>
  <c r="AL2746" i="1"/>
  <c r="AM2745" i="1"/>
  <c r="AL2747" i="1" l="1"/>
  <c r="AM2746" i="1"/>
  <c r="AN2744" i="1"/>
  <c r="AO2744" i="1" l="1"/>
  <c r="AP2744" i="1"/>
  <c r="AL2748" i="1"/>
  <c r="AM2747" i="1"/>
  <c r="AN2745" i="1"/>
  <c r="AO2745" i="1" l="1"/>
  <c r="AP2745" i="1"/>
  <c r="AL2749" i="1"/>
  <c r="AM2748" i="1"/>
  <c r="AN2746" i="1"/>
  <c r="AO2746" i="1" l="1"/>
  <c r="AP2746" i="1"/>
  <c r="AL2750" i="1"/>
  <c r="AM2749" i="1"/>
  <c r="AN2748" i="1" s="1"/>
  <c r="AO2748" i="1" s="1"/>
  <c r="AP2748" i="1"/>
  <c r="AN2747" i="1"/>
  <c r="AO2747" i="1" l="1"/>
  <c r="AP2747" i="1"/>
  <c r="AL2751" i="1"/>
  <c r="AM2750" i="1"/>
  <c r="AL2752" i="1" l="1"/>
  <c r="AM2751" i="1"/>
  <c r="AN2749" i="1"/>
  <c r="AO2749" i="1" l="1"/>
  <c r="AP2749" i="1"/>
  <c r="AL2753" i="1"/>
  <c r="AM2752" i="1"/>
  <c r="AN2750" i="1"/>
  <c r="AO2750" i="1" l="1"/>
  <c r="AP2750" i="1"/>
  <c r="AL2754" i="1"/>
  <c r="AM2753" i="1"/>
  <c r="AN2752" i="1" s="1"/>
  <c r="AO2752" i="1" s="1"/>
  <c r="AP2752" i="1"/>
  <c r="AN2751" i="1"/>
  <c r="AP2751" i="1" l="1"/>
  <c r="AO2751" i="1"/>
  <c r="AL2755" i="1"/>
  <c r="AM2754" i="1"/>
  <c r="AL2756" i="1" l="1"/>
  <c r="AM2755" i="1"/>
  <c r="AN2754" i="1" s="1"/>
  <c r="AO2754" i="1" s="1"/>
  <c r="AN2753" i="1"/>
  <c r="AO2753" i="1" l="1"/>
  <c r="AP2753" i="1"/>
  <c r="AP2754" i="1"/>
  <c r="AL2757" i="1"/>
  <c r="AM2756" i="1"/>
  <c r="AL2758" i="1" l="1"/>
  <c r="AM2757" i="1"/>
  <c r="AN2755" i="1"/>
  <c r="AO2755" i="1" l="1"/>
  <c r="AP2755" i="1"/>
  <c r="AL2759" i="1"/>
  <c r="AM2758" i="1"/>
  <c r="AN2757" i="1" s="1"/>
  <c r="AO2757" i="1" s="1"/>
  <c r="AP2757" i="1"/>
  <c r="AN2756" i="1"/>
  <c r="AP2756" i="1" l="1"/>
  <c r="AO2756" i="1"/>
  <c r="AL2760" i="1"/>
  <c r="AM2759" i="1"/>
  <c r="AL2761" i="1" l="1"/>
  <c r="AM2760" i="1"/>
  <c r="AN2758" i="1"/>
  <c r="AO2758" i="1" l="1"/>
  <c r="AP2758" i="1"/>
  <c r="AL2762" i="1"/>
  <c r="AM2761" i="1"/>
  <c r="AN2760" i="1" s="1"/>
  <c r="AO2760" i="1" s="1"/>
  <c r="AP2760" i="1"/>
  <c r="AN2759" i="1"/>
  <c r="AO2759" i="1" l="1"/>
  <c r="AP2759" i="1"/>
  <c r="AL2763" i="1"/>
  <c r="AM2762" i="1"/>
  <c r="AL2764" i="1" l="1"/>
  <c r="AM2763" i="1"/>
  <c r="AN2762" i="1" s="1"/>
  <c r="AO2762" i="1" s="1"/>
  <c r="AP2762" i="1"/>
  <c r="AN2761" i="1"/>
  <c r="AO2761" i="1" l="1"/>
  <c r="AP2761" i="1"/>
  <c r="AL2765" i="1"/>
  <c r="AM2764" i="1"/>
  <c r="AL2766" i="1" l="1"/>
  <c r="AM2765" i="1"/>
  <c r="AN2764" i="1" s="1"/>
  <c r="AO2764" i="1" s="1"/>
  <c r="AP2764" i="1"/>
  <c r="AN2763" i="1"/>
  <c r="AO2763" i="1" l="1"/>
  <c r="AP2763" i="1"/>
  <c r="AL2767" i="1"/>
  <c r="AM2766" i="1"/>
  <c r="AL2768" i="1" l="1"/>
  <c r="AM2767" i="1"/>
  <c r="AN2765" i="1"/>
  <c r="AO2765" i="1" l="1"/>
  <c r="AP2765" i="1"/>
  <c r="AL2769" i="1"/>
  <c r="AM2768" i="1"/>
  <c r="AN2767" i="1" s="1"/>
  <c r="AO2767" i="1" s="1"/>
  <c r="AP2767" i="1"/>
  <c r="AN2766" i="1"/>
  <c r="AO2766" i="1" l="1"/>
  <c r="AP2766" i="1"/>
  <c r="AL2770" i="1"/>
  <c r="AM2769" i="1"/>
  <c r="AL2771" i="1" l="1"/>
  <c r="AM2770" i="1"/>
  <c r="AN2768" i="1"/>
  <c r="AO2768" i="1" l="1"/>
  <c r="AP2768" i="1"/>
  <c r="AL2772" i="1"/>
  <c r="AM2771" i="1"/>
  <c r="AN2769" i="1"/>
  <c r="AO2769" i="1" l="1"/>
  <c r="AP2769" i="1"/>
  <c r="AL2773" i="1"/>
  <c r="AM2772" i="1"/>
  <c r="AN2770" i="1"/>
  <c r="AO2770" i="1" l="1"/>
  <c r="AP2770" i="1"/>
  <c r="AL2774" i="1"/>
  <c r="AM2773" i="1"/>
  <c r="AN2772" i="1" s="1"/>
  <c r="AO2772" i="1" s="1"/>
  <c r="AP2772" i="1"/>
  <c r="AN2771" i="1"/>
  <c r="AO2771" i="1" l="1"/>
  <c r="AP2771" i="1"/>
  <c r="AL2775" i="1"/>
  <c r="AM2774" i="1"/>
  <c r="AL2776" i="1" l="1"/>
  <c r="AM2775" i="1"/>
  <c r="AN2773" i="1"/>
  <c r="AO2773" i="1" l="1"/>
  <c r="AP2773" i="1"/>
  <c r="AL2777" i="1"/>
  <c r="AM2776" i="1"/>
  <c r="AN2775" i="1" s="1"/>
  <c r="AO2775" i="1" s="1"/>
  <c r="AP2775" i="1"/>
  <c r="AN2774" i="1"/>
  <c r="AO2774" i="1" l="1"/>
  <c r="AP2774" i="1"/>
  <c r="AL2778" i="1"/>
  <c r="AM2777" i="1"/>
  <c r="AL2779" i="1" l="1"/>
  <c r="AM2778" i="1"/>
  <c r="AN2777" i="1" s="1"/>
  <c r="AO2777" i="1" s="1"/>
  <c r="AP2777" i="1"/>
  <c r="AN2776" i="1"/>
  <c r="AO2776" i="1" l="1"/>
  <c r="AP2776" i="1"/>
  <c r="AL2780" i="1"/>
  <c r="AM2779" i="1"/>
  <c r="AL2781" i="1" l="1"/>
  <c r="AM2780" i="1"/>
  <c r="AN2778" i="1"/>
  <c r="AO2778" i="1" l="1"/>
  <c r="AP2778" i="1"/>
  <c r="AL2782" i="1"/>
  <c r="AM2781" i="1"/>
  <c r="AN2780" i="1" s="1"/>
  <c r="AO2780" i="1" s="1"/>
  <c r="AP2780" i="1"/>
  <c r="AN2779" i="1"/>
  <c r="AO2779" i="1" l="1"/>
  <c r="AP2779" i="1"/>
  <c r="AL2783" i="1"/>
  <c r="AM2782" i="1"/>
  <c r="AL2784" i="1" l="1"/>
  <c r="AM2783" i="1"/>
  <c r="AN2781" i="1"/>
  <c r="AO2781" i="1" l="1"/>
  <c r="AP2781" i="1"/>
  <c r="AL2785" i="1"/>
  <c r="AM2784" i="1"/>
  <c r="AN2782" i="1"/>
  <c r="AO2782" i="1" l="1"/>
  <c r="AP2782" i="1"/>
  <c r="AL2786" i="1"/>
  <c r="AM2785" i="1"/>
  <c r="AN2783" i="1"/>
  <c r="AP2783" i="1" l="1"/>
  <c r="AO2783" i="1"/>
  <c r="AL2787" i="1"/>
  <c r="AM2786" i="1"/>
  <c r="AN2785" i="1" s="1"/>
  <c r="AP2785" i="1" s="1"/>
  <c r="AN2784" i="1"/>
  <c r="AO2785" i="1" l="1"/>
  <c r="AO2784" i="1"/>
  <c r="AP2784" i="1"/>
  <c r="AL2788" i="1"/>
  <c r="AM2787" i="1"/>
  <c r="AL2789" i="1" l="1"/>
  <c r="AM2788" i="1"/>
  <c r="AN2786" i="1"/>
  <c r="AO2786" i="1" l="1"/>
  <c r="AP2786" i="1"/>
  <c r="AL2790" i="1"/>
  <c r="AM2789" i="1"/>
  <c r="AN2787" i="1"/>
  <c r="AP2787" i="1" l="1"/>
  <c r="AO2787" i="1"/>
  <c r="AN2788" i="1"/>
  <c r="AL2791" i="1"/>
  <c r="AM2790" i="1"/>
  <c r="AO2788" i="1" l="1"/>
  <c r="AP2788" i="1"/>
  <c r="AL2792" i="1"/>
  <c r="AM2791" i="1"/>
  <c r="AN2789" i="1"/>
  <c r="AP2789" i="1" l="1"/>
  <c r="AO2789" i="1"/>
  <c r="AL2793" i="1"/>
  <c r="AM2792" i="1"/>
  <c r="AN2791" i="1" s="1"/>
  <c r="AO2791" i="1" s="1"/>
  <c r="AP2791" i="1"/>
  <c r="AN2790" i="1"/>
  <c r="AO2790" i="1" l="1"/>
  <c r="AP2790" i="1"/>
  <c r="AL2794" i="1"/>
  <c r="AM2793" i="1"/>
  <c r="AL2795" i="1" l="1"/>
  <c r="AM2794" i="1"/>
  <c r="AN2792" i="1"/>
  <c r="AO2792" i="1" l="1"/>
  <c r="AP2792" i="1"/>
  <c r="AL2796" i="1"/>
  <c r="AM2795" i="1"/>
  <c r="AN2793" i="1"/>
  <c r="AO2793" i="1" l="1"/>
  <c r="AP2793" i="1"/>
  <c r="AL2797" i="1"/>
  <c r="AM2796" i="1"/>
  <c r="AN2794" i="1"/>
  <c r="AO2794" i="1" l="1"/>
  <c r="AP2794" i="1"/>
  <c r="AL2798" i="1"/>
  <c r="AM2797" i="1"/>
  <c r="AN2795" i="1"/>
  <c r="AO2795" i="1" l="1"/>
  <c r="AP2795" i="1"/>
  <c r="AL2799" i="1"/>
  <c r="AM2798" i="1"/>
  <c r="AN2796" i="1"/>
  <c r="AO2796" i="1" l="1"/>
  <c r="AP2796" i="1"/>
  <c r="AL2800" i="1"/>
  <c r="AM2799" i="1"/>
  <c r="AN2797" i="1"/>
  <c r="AO2797" i="1" l="1"/>
  <c r="AP2797" i="1"/>
  <c r="AL2801" i="1"/>
  <c r="AM2800" i="1"/>
  <c r="AN2798" i="1"/>
  <c r="AO2798" i="1" l="1"/>
  <c r="AP2798" i="1"/>
  <c r="AL2802" i="1"/>
  <c r="AM2801" i="1"/>
  <c r="AN2799" i="1"/>
  <c r="AO2799" i="1" l="1"/>
  <c r="AP2799" i="1"/>
  <c r="AL2803" i="1"/>
  <c r="AM2802" i="1"/>
  <c r="AN2800" i="1"/>
  <c r="AO2800" i="1" l="1"/>
  <c r="AP2800" i="1"/>
  <c r="AL2804" i="1"/>
  <c r="AM2803" i="1"/>
  <c r="AN2801" i="1"/>
  <c r="AO2801" i="1" l="1"/>
  <c r="AP2801" i="1"/>
  <c r="AL2805" i="1"/>
  <c r="AM2804" i="1"/>
  <c r="AN2802" i="1"/>
  <c r="AO2802" i="1" l="1"/>
  <c r="AP2802" i="1"/>
  <c r="AL2806" i="1"/>
  <c r="AM2805" i="1"/>
  <c r="AN2803" i="1"/>
  <c r="AO2803" i="1" l="1"/>
  <c r="AP2803" i="1"/>
  <c r="AL2807" i="1"/>
  <c r="AM2806" i="1"/>
  <c r="AN2804" i="1"/>
  <c r="AP2804" i="1" l="1"/>
  <c r="AO2804" i="1"/>
  <c r="AL2808" i="1"/>
  <c r="AM2807" i="1"/>
  <c r="AN2805" i="1"/>
  <c r="AO2805" i="1" l="1"/>
  <c r="AP2805" i="1"/>
  <c r="AL2809" i="1"/>
  <c r="AM2808" i="1"/>
  <c r="AN2806" i="1"/>
  <c r="AP2806" i="1" l="1"/>
  <c r="AO2806" i="1"/>
  <c r="AL2810" i="1"/>
  <c r="AM2809" i="1"/>
  <c r="AN2807" i="1"/>
  <c r="AO2807" i="1" l="1"/>
  <c r="AP2807" i="1"/>
  <c r="AL2811" i="1"/>
  <c r="AM2810" i="1"/>
  <c r="AN2808" i="1"/>
  <c r="AO2808" i="1" l="1"/>
  <c r="AP2808" i="1"/>
  <c r="AL2812" i="1"/>
  <c r="AM2811" i="1"/>
  <c r="AN2809" i="1"/>
  <c r="AO2809" i="1" l="1"/>
  <c r="AP2809" i="1"/>
  <c r="AL2813" i="1"/>
  <c r="AM2812" i="1"/>
  <c r="AN2810" i="1"/>
  <c r="AP2810" i="1" l="1"/>
  <c r="AO2810" i="1"/>
  <c r="AL2814" i="1"/>
  <c r="AM2813" i="1"/>
  <c r="AN2811" i="1"/>
  <c r="AO2811" i="1" l="1"/>
  <c r="AP2811" i="1"/>
  <c r="AL2815" i="1"/>
  <c r="AM2814" i="1"/>
  <c r="AN2812" i="1"/>
  <c r="AO2812" i="1" l="1"/>
  <c r="AP2812" i="1"/>
  <c r="AL2816" i="1"/>
  <c r="AM2815" i="1"/>
  <c r="AN2813" i="1"/>
  <c r="AP2813" i="1" l="1"/>
  <c r="AO2813" i="1"/>
  <c r="AL2817" i="1"/>
  <c r="AM2816" i="1"/>
  <c r="AN2814" i="1"/>
  <c r="AO2814" i="1" l="1"/>
  <c r="AP2814" i="1"/>
  <c r="AL2818" i="1"/>
  <c r="AM2817" i="1"/>
  <c r="AN2815" i="1"/>
  <c r="AP2815" i="1" l="1"/>
  <c r="AO2815" i="1"/>
  <c r="AL2819" i="1"/>
  <c r="AM2818" i="1"/>
  <c r="AN2816" i="1"/>
  <c r="AO2816" i="1" l="1"/>
  <c r="AP2816" i="1"/>
  <c r="AL2820" i="1"/>
  <c r="AM2819" i="1"/>
  <c r="AN2817" i="1"/>
  <c r="AO2817" i="1" l="1"/>
  <c r="AP2817" i="1"/>
  <c r="AL2821" i="1"/>
  <c r="AM2820" i="1"/>
  <c r="AN2818" i="1"/>
  <c r="AO2818" i="1" l="1"/>
  <c r="AP2818" i="1"/>
  <c r="AL2822" i="1"/>
  <c r="AM2821" i="1"/>
  <c r="AN2819" i="1"/>
  <c r="AP2819" i="1" l="1"/>
  <c r="AO2819" i="1"/>
  <c r="AL2823" i="1"/>
  <c r="AM2822" i="1"/>
  <c r="AN2820" i="1"/>
  <c r="AO2820" i="1" l="1"/>
  <c r="AP2820" i="1"/>
  <c r="AL2824" i="1"/>
  <c r="AM2823" i="1"/>
  <c r="AN2821" i="1"/>
  <c r="AP2821" i="1" l="1"/>
  <c r="AO2821" i="1"/>
  <c r="AL2825" i="1"/>
  <c r="AM2824" i="1"/>
  <c r="AN2822" i="1"/>
  <c r="AO2822" i="1" l="1"/>
  <c r="AP2822" i="1"/>
  <c r="AL2826" i="1"/>
  <c r="AM2825" i="1"/>
  <c r="AN2823" i="1"/>
  <c r="AP2823" i="1" l="1"/>
  <c r="AO2823" i="1"/>
  <c r="AL2827" i="1"/>
  <c r="AM2826" i="1"/>
  <c r="AN2824" i="1"/>
  <c r="AO2824" i="1" l="1"/>
  <c r="AP2824" i="1"/>
  <c r="AL2828" i="1"/>
  <c r="AM2827" i="1"/>
  <c r="AN2825" i="1"/>
  <c r="AO2825" i="1" l="1"/>
  <c r="AP2825" i="1"/>
  <c r="AL2829" i="1"/>
  <c r="AM2828" i="1"/>
  <c r="AN2826" i="1"/>
  <c r="AO2826" i="1" l="1"/>
  <c r="AP2826" i="1"/>
  <c r="AL2830" i="1"/>
  <c r="AM2829" i="1"/>
  <c r="AN2828" i="1" s="1"/>
  <c r="AP2828" i="1" s="1"/>
  <c r="AN2827" i="1"/>
  <c r="AO2828" i="1" l="1"/>
  <c r="AO2827" i="1"/>
  <c r="AP2827" i="1"/>
  <c r="AL2831" i="1"/>
  <c r="AM2830" i="1"/>
  <c r="AL2832" i="1" l="1"/>
  <c r="AM2831" i="1"/>
  <c r="AN2829" i="1"/>
  <c r="AO2829" i="1" l="1"/>
  <c r="AP2829" i="1"/>
  <c r="AL2833" i="1"/>
  <c r="AM2832" i="1"/>
  <c r="AN2830" i="1"/>
  <c r="AO2830" i="1" l="1"/>
  <c r="AP2830" i="1"/>
  <c r="AL2834" i="1"/>
  <c r="AM2833" i="1"/>
  <c r="AN2831" i="1"/>
  <c r="AO2831" i="1" l="1"/>
  <c r="AP2831" i="1"/>
  <c r="AL2835" i="1"/>
  <c r="AM2834" i="1"/>
  <c r="AN2833" i="1" s="1"/>
  <c r="AO2833" i="1" s="1"/>
  <c r="AP2833" i="1"/>
  <c r="AN2832" i="1"/>
  <c r="AO2832" i="1" l="1"/>
  <c r="AP2832" i="1"/>
  <c r="AL2836" i="1"/>
  <c r="AM2835" i="1"/>
  <c r="AL2837" i="1" l="1"/>
  <c r="AM2836" i="1"/>
  <c r="AN2834" i="1"/>
  <c r="AO2834" i="1" l="1"/>
  <c r="AP2834" i="1"/>
  <c r="AL2838" i="1"/>
  <c r="AM2837" i="1"/>
  <c r="AN2835" i="1"/>
  <c r="AP2835" i="1" l="1"/>
  <c r="AO2835" i="1"/>
  <c r="AL2839" i="1"/>
  <c r="AM2838" i="1"/>
  <c r="AN2837" i="1" s="1"/>
  <c r="AO2837" i="1" s="1"/>
  <c r="AP2837" i="1"/>
  <c r="AN2836" i="1"/>
  <c r="AO2836" i="1" l="1"/>
  <c r="AP2836" i="1"/>
  <c r="AL2840" i="1"/>
  <c r="AM2839" i="1"/>
  <c r="AL2841" i="1" l="1"/>
  <c r="AM2840" i="1"/>
  <c r="AN2838" i="1"/>
  <c r="AO2838" i="1" l="1"/>
  <c r="AP2838" i="1"/>
  <c r="AL2842" i="1"/>
  <c r="AM2841" i="1"/>
  <c r="AN2839" i="1"/>
  <c r="AP2839" i="1" l="1"/>
  <c r="AO2839" i="1"/>
  <c r="AL2843" i="1"/>
  <c r="AM2842" i="1"/>
  <c r="AN2840" i="1"/>
  <c r="AO2840" i="1" l="1"/>
  <c r="AP2840" i="1"/>
  <c r="AL2844" i="1"/>
  <c r="AM2843" i="1"/>
  <c r="AN2842" i="1" s="1"/>
  <c r="AO2842" i="1" s="1"/>
  <c r="AP2842" i="1"/>
  <c r="AN2841" i="1"/>
  <c r="AO2841" i="1" l="1"/>
  <c r="AP2841" i="1"/>
  <c r="AL2845" i="1"/>
  <c r="AM2844" i="1"/>
  <c r="AL2846" i="1" l="1"/>
  <c r="AM2845" i="1"/>
  <c r="AN2843" i="1"/>
  <c r="AO2843" i="1" l="1"/>
  <c r="AP2843" i="1"/>
  <c r="AL2847" i="1"/>
  <c r="AM2846" i="1"/>
  <c r="AN2844" i="1"/>
  <c r="AO2844" i="1" l="1"/>
  <c r="AP2844" i="1"/>
  <c r="AL2848" i="1"/>
  <c r="AM2847" i="1"/>
  <c r="AN2845" i="1"/>
  <c r="AO2845" i="1" l="1"/>
  <c r="AP2845" i="1"/>
  <c r="AL2849" i="1"/>
  <c r="AM2848" i="1"/>
  <c r="AN2846" i="1"/>
  <c r="AO2846" i="1" l="1"/>
  <c r="AP2846" i="1"/>
  <c r="AL2850" i="1"/>
  <c r="AM2849" i="1"/>
  <c r="AN2847" i="1"/>
  <c r="AO2847" i="1" l="1"/>
  <c r="AP2847" i="1"/>
  <c r="AL2851" i="1"/>
  <c r="AM2850" i="1"/>
  <c r="AN2848" i="1"/>
  <c r="AO2848" i="1" l="1"/>
  <c r="AP2848" i="1"/>
  <c r="AL2852" i="1"/>
  <c r="AM2851" i="1"/>
  <c r="AN2849" i="1"/>
  <c r="AO2849" i="1" l="1"/>
  <c r="AP2849" i="1"/>
  <c r="AL2853" i="1"/>
  <c r="AM2852" i="1"/>
  <c r="AN2850" i="1"/>
  <c r="AO2850" i="1" l="1"/>
  <c r="AP2850" i="1"/>
  <c r="AL2854" i="1"/>
  <c r="AM2853" i="1"/>
  <c r="AN2851" i="1"/>
  <c r="AO2851" i="1" l="1"/>
  <c r="AP2851" i="1"/>
  <c r="AL2855" i="1"/>
  <c r="AM2854" i="1"/>
  <c r="AN2852" i="1"/>
  <c r="AO2852" i="1" l="1"/>
  <c r="AP2852" i="1"/>
  <c r="AL2856" i="1"/>
  <c r="AM2855" i="1"/>
  <c r="AN2853" i="1"/>
  <c r="AO2853" i="1" l="1"/>
  <c r="AP2853" i="1"/>
  <c r="AL2857" i="1"/>
  <c r="AM2856" i="1"/>
  <c r="AN2854" i="1"/>
  <c r="AO2854" i="1" l="1"/>
  <c r="AP2854" i="1"/>
  <c r="AL2858" i="1"/>
  <c r="AM2857" i="1"/>
  <c r="AN2855" i="1"/>
  <c r="AO2855" i="1" l="1"/>
  <c r="AP2855" i="1"/>
  <c r="AL2859" i="1"/>
  <c r="AM2858" i="1"/>
  <c r="AN2856" i="1"/>
  <c r="AO2856" i="1" l="1"/>
  <c r="AP2856" i="1"/>
  <c r="AL2860" i="1"/>
  <c r="AM2859" i="1"/>
  <c r="AN2857" i="1"/>
  <c r="AP2857" i="1" l="1"/>
  <c r="AO2857" i="1"/>
  <c r="AL2861" i="1"/>
  <c r="AM2860" i="1"/>
  <c r="AN2858" i="1"/>
  <c r="AO2858" i="1" l="1"/>
  <c r="AP2858" i="1"/>
  <c r="AL2862" i="1"/>
  <c r="AM2861" i="1"/>
  <c r="AN2859" i="1"/>
  <c r="AO2859" i="1" l="1"/>
  <c r="AP2859" i="1"/>
  <c r="AL2863" i="1"/>
  <c r="AM2862" i="1"/>
  <c r="AN2860" i="1"/>
  <c r="AP2860" i="1" l="1"/>
  <c r="AO2860" i="1"/>
  <c r="AL2864" i="1"/>
  <c r="AM2863" i="1"/>
  <c r="AN2861" i="1"/>
  <c r="AP2861" i="1" l="1"/>
  <c r="AO2861" i="1"/>
  <c r="AL2865" i="1"/>
  <c r="AM2864" i="1"/>
  <c r="AN2862" i="1"/>
  <c r="AO2862" i="1" l="1"/>
  <c r="AP2862" i="1"/>
  <c r="AL2866" i="1"/>
  <c r="AM2865" i="1"/>
  <c r="AN2863" i="1"/>
  <c r="AP2863" i="1" l="1"/>
  <c r="AO2863" i="1"/>
  <c r="AL2867" i="1"/>
  <c r="AM2866" i="1"/>
  <c r="AN2864" i="1"/>
  <c r="AP2864" i="1" l="1"/>
  <c r="AO2864" i="1"/>
  <c r="AL2868" i="1"/>
  <c r="AM2867" i="1"/>
  <c r="AN2865" i="1"/>
  <c r="AO2865" i="1" l="1"/>
  <c r="AP2865" i="1"/>
  <c r="AL2869" i="1"/>
  <c r="AM2868" i="1"/>
  <c r="AN2866" i="1"/>
  <c r="AP2866" i="1" l="1"/>
  <c r="AO2866" i="1"/>
  <c r="AL2870" i="1"/>
  <c r="AM2869" i="1"/>
  <c r="AN2867" i="1"/>
  <c r="AO2867" i="1" l="1"/>
  <c r="AP2867" i="1"/>
  <c r="AL2871" i="1"/>
  <c r="AM2870" i="1"/>
  <c r="AN2868" i="1"/>
  <c r="AO2868" i="1" l="1"/>
  <c r="AP2868" i="1"/>
  <c r="AL2872" i="1"/>
  <c r="AM2871" i="1"/>
  <c r="AN2869" i="1"/>
  <c r="AP2869" i="1" l="1"/>
  <c r="AO2869" i="1"/>
  <c r="AL2873" i="1"/>
  <c r="AM2872" i="1"/>
  <c r="AN2870" i="1"/>
  <c r="AP2870" i="1" l="1"/>
  <c r="AO2870" i="1"/>
  <c r="AL2874" i="1"/>
  <c r="AM2873" i="1"/>
  <c r="AN2871" i="1"/>
  <c r="AO2871" i="1" l="1"/>
  <c r="AP2871" i="1"/>
  <c r="AL2875" i="1"/>
  <c r="AM2874" i="1"/>
  <c r="AN2872" i="1"/>
  <c r="AO2872" i="1" l="1"/>
  <c r="AP2872" i="1"/>
  <c r="AL2876" i="1"/>
  <c r="AM2875" i="1"/>
  <c r="AN2873" i="1"/>
  <c r="AO2873" i="1" l="1"/>
  <c r="AP2873" i="1"/>
  <c r="AL2877" i="1"/>
  <c r="AM2876" i="1"/>
  <c r="AN2874" i="1"/>
  <c r="AO2874" i="1" l="1"/>
  <c r="AP2874" i="1"/>
  <c r="AL2878" i="1"/>
  <c r="AM2877" i="1"/>
  <c r="AN2875" i="1"/>
  <c r="AP2875" i="1" l="1"/>
  <c r="AO2875" i="1"/>
  <c r="AL2879" i="1"/>
  <c r="AM2878" i="1"/>
  <c r="AN2876" i="1"/>
  <c r="AO2876" i="1" l="1"/>
  <c r="AP2876" i="1"/>
  <c r="AL2880" i="1"/>
  <c r="AM2879" i="1"/>
  <c r="AN2877" i="1"/>
  <c r="AO2877" i="1" l="1"/>
  <c r="AP2877" i="1"/>
  <c r="AL2881" i="1"/>
  <c r="AM2880" i="1"/>
  <c r="AN2878" i="1"/>
  <c r="AP2878" i="1" l="1"/>
  <c r="AO2878" i="1"/>
  <c r="AL2882" i="1"/>
  <c r="AM2881" i="1"/>
  <c r="AN2879" i="1"/>
  <c r="AP2879" i="1" l="1"/>
  <c r="AO2879" i="1"/>
  <c r="AL2883" i="1"/>
  <c r="AM2882" i="1"/>
  <c r="AN2880" i="1"/>
  <c r="AO2880" i="1" l="1"/>
  <c r="AP2880" i="1"/>
  <c r="AL2884" i="1"/>
  <c r="AM2883" i="1"/>
  <c r="AN2881" i="1"/>
  <c r="AO2881" i="1" l="1"/>
  <c r="AP2881" i="1"/>
  <c r="AL2885" i="1"/>
  <c r="AM2884" i="1"/>
  <c r="AN2882" i="1"/>
  <c r="AO2882" i="1" l="1"/>
  <c r="AP2882" i="1"/>
  <c r="AL2886" i="1"/>
  <c r="AM2885" i="1"/>
  <c r="AN2883" i="1"/>
  <c r="AO2883" i="1" l="1"/>
  <c r="AP2883" i="1"/>
  <c r="AL2887" i="1"/>
  <c r="AM2886" i="1"/>
  <c r="AN2884" i="1"/>
  <c r="AO2884" i="1" l="1"/>
  <c r="AP2884" i="1"/>
  <c r="AL2888" i="1"/>
  <c r="AM2887" i="1"/>
  <c r="AN2885" i="1"/>
  <c r="AO2885" i="1" l="1"/>
  <c r="AP2885" i="1"/>
  <c r="AL2889" i="1"/>
  <c r="AM2888" i="1"/>
  <c r="AN2886" i="1"/>
  <c r="AO2886" i="1" l="1"/>
  <c r="AP2886" i="1"/>
  <c r="AL2890" i="1"/>
  <c r="AM2889" i="1"/>
  <c r="AN2887" i="1"/>
  <c r="AO2887" i="1" l="1"/>
  <c r="AP2887" i="1"/>
  <c r="AL2891" i="1"/>
  <c r="AM2890" i="1"/>
  <c r="AN2888" i="1"/>
  <c r="AP2888" i="1" l="1"/>
  <c r="AO2888" i="1"/>
  <c r="AL2892" i="1"/>
  <c r="AM2891" i="1"/>
  <c r="AN2889" i="1"/>
  <c r="AO2889" i="1" l="1"/>
  <c r="AP2889" i="1"/>
  <c r="AL2893" i="1"/>
  <c r="AM2892" i="1"/>
  <c r="AN2890" i="1"/>
  <c r="AP2890" i="1" l="1"/>
  <c r="AO2890" i="1"/>
  <c r="AL2894" i="1"/>
  <c r="AM2893" i="1"/>
  <c r="AN2891" i="1"/>
  <c r="AP2891" i="1" l="1"/>
  <c r="AO2891" i="1"/>
  <c r="AL2895" i="1"/>
  <c r="AM2894" i="1"/>
  <c r="AN2892" i="1"/>
  <c r="AO2892" i="1" l="1"/>
  <c r="AP2892" i="1"/>
  <c r="AL2896" i="1"/>
  <c r="AM2895" i="1"/>
  <c r="AN2893" i="1"/>
  <c r="AP2893" i="1" l="1"/>
  <c r="AO2893" i="1"/>
  <c r="AL2897" i="1"/>
  <c r="AM2896" i="1"/>
  <c r="AN2894" i="1"/>
  <c r="AO2894" i="1" l="1"/>
  <c r="AP2894" i="1"/>
  <c r="AL2898" i="1"/>
  <c r="AM2897" i="1"/>
  <c r="AN2895" i="1"/>
  <c r="AP2895" i="1" l="1"/>
  <c r="AO2895" i="1"/>
  <c r="AL2899" i="1"/>
  <c r="AM2898" i="1"/>
  <c r="AN2896" i="1"/>
  <c r="AP2896" i="1" l="1"/>
  <c r="AO2896" i="1"/>
  <c r="AL2900" i="1"/>
  <c r="AM2899" i="1"/>
  <c r="AN2898" i="1" s="1"/>
  <c r="AO2898" i="1" s="1"/>
  <c r="AP2898" i="1"/>
  <c r="AN2897" i="1"/>
  <c r="AO2897" i="1" l="1"/>
  <c r="AP2897" i="1"/>
  <c r="AL2901" i="1"/>
  <c r="AM2900" i="1"/>
  <c r="AL2902" i="1" l="1"/>
  <c r="AM2901" i="1"/>
  <c r="AN2899" i="1"/>
  <c r="AP2899" i="1" l="1"/>
  <c r="AO2899" i="1"/>
  <c r="AL2903" i="1"/>
  <c r="AM2902" i="1"/>
  <c r="AN2901" i="1" s="1"/>
  <c r="AO2901" i="1" s="1"/>
  <c r="AP2901" i="1"/>
  <c r="AN2900" i="1"/>
  <c r="AO2900" i="1" l="1"/>
  <c r="AP2900" i="1"/>
  <c r="AL2904" i="1"/>
  <c r="AM2903" i="1"/>
  <c r="AL2905" i="1" l="1"/>
  <c r="AM2904" i="1"/>
  <c r="AN2902" i="1"/>
  <c r="AO2902" i="1" l="1"/>
  <c r="AP2902" i="1"/>
  <c r="AL2906" i="1"/>
  <c r="AM2905" i="1"/>
  <c r="AN2903" i="1"/>
  <c r="AP2903" i="1" l="1"/>
  <c r="AO2903" i="1"/>
  <c r="AL2907" i="1"/>
  <c r="AM2906" i="1"/>
  <c r="AN2904" i="1"/>
  <c r="AO2904" i="1" l="1"/>
  <c r="AP2904" i="1"/>
  <c r="AL2908" i="1"/>
  <c r="AM2907" i="1"/>
  <c r="AN2905" i="1"/>
  <c r="AO2905" i="1" l="1"/>
  <c r="AP2905" i="1"/>
  <c r="AL2909" i="1"/>
  <c r="AM2908" i="1"/>
  <c r="AN2906" i="1"/>
  <c r="AO2906" i="1" l="1"/>
  <c r="AP2906" i="1"/>
  <c r="AL2910" i="1"/>
  <c r="AM2909" i="1"/>
  <c r="AN2907" i="1"/>
  <c r="AP2907" i="1" l="1"/>
  <c r="AO2907" i="1"/>
  <c r="AL2911" i="1"/>
  <c r="AM2910" i="1"/>
  <c r="AN2908" i="1"/>
  <c r="AO2908" i="1" l="1"/>
  <c r="AP2908" i="1"/>
  <c r="AL2912" i="1"/>
  <c r="AM2911" i="1"/>
  <c r="AN2909" i="1"/>
  <c r="AP2909" i="1" l="1"/>
  <c r="AO2909" i="1"/>
  <c r="AL2913" i="1"/>
  <c r="AM2912" i="1"/>
  <c r="AN2910" i="1"/>
  <c r="AO2910" i="1" l="1"/>
  <c r="AP2910" i="1"/>
  <c r="AL2914" i="1"/>
  <c r="AM2913" i="1"/>
  <c r="AN2911" i="1"/>
  <c r="AP2911" i="1" l="1"/>
  <c r="AO2911" i="1"/>
  <c r="AL2915" i="1"/>
  <c r="AM2914" i="1"/>
  <c r="AN2912" i="1"/>
  <c r="AO2912" i="1" l="1"/>
  <c r="AP2912" i="1"/>
  <c r="AL2916" i="1"/>
  <c r="AM2915" i="1"/>
  <c r="AN2913" i="1"/>
  <c r="AO2913" i="1" l="1"/>
  <c r="AP2913" i="1"/>
  <c r="AL2917" i="1"/>
  <c r="AM2916" i="1"/>
  <c r="AN2914" i="1"/>
  <c r="AO2914" i="1" l="1"/>
  <c r="AP2914" i="1"/>
  <c r="AL2918" i="1"/>
  <c r="AM2917" i="1"/>
  <c r="AN2915" i="1"/>
  <c r="AO2915" i="1" l="1"/>
  <c r="AP2915" i="1"/>
  <c r="AL2919" i="1"/>
  <c r="AM2918" i="1"/>
  <c r="AN2916" i="1"/>
  <c r="AO2916" i="1" l="1"/>
  <c r="AP2916" i="1"/>
  <c r="AL2920" i="1"/>
  <c r="AM2919" i="1"/>
  <c r="AN2917" i="1"/>
  <c r="AO2917" i="1" l="1"/>
  <c r="AP2917" i="1"/>
  <c r="AL2921" i="1"/>
  <c r="AM2920" i="1"/>
  <c r="AN2918" i="1"/>
  <c r="AO2918" i="1" l="1"/>
  <c r="AP2918" i="1"/>
  <c r="AL2922" i="1"/>
  <c r="AM2921" i="1"/>
  <c r="AN2919" i="1"/>
  <c r="AO2919" i="1" l="1"/>
  <c r="AP2919" i="1"/>
  <c r="AL2923" i="1"/>
  <c r="AM2922" i="1"/>
  <c r="AN2920" i="1"/>
  <c r="AP2920" i="1" l="1"/>
  <c r="AO2920" i="1"/>
  <c r="AL2924" i="1"/>
  <c r="AM2923" i="1"/>
  <c r="AN2921" i="1"/>
  <c r="AO2921" i="1" l="1"/>
  <c r="AP2921" i="1"/>
  <c r="AL2925" i="1"/>
  <c r="AM2924" i="1"/>
  <c r="AN2922" i="1"/>
  <c r="AO2922" i="1" l="1"/>
  <c r="AP2922" i="1"/>
  <c r="AL2926" i="1"/>
  <c r="AM2925" i="1"/>
  <c r="AN2923" i="1"/>
  <c r="AP2923" i="1" l="1"/>
  <c r="AO2923" i="1"/>
  <c r="AL2927" i="1"/>
  <c r="AM2926" i="1"/>
  <c r="AN2924" i="1"/>
  <c r="AO2924" i="1" l="1"/>
  <c r="AP2924" i="1"/>
  <c r="AL2928" i="1"/>
  <c r="AM2927" i="1"/>
  <c r="AN2925" i="1"/>
  <c r="AO2925" i="1" l="1"/>
  <c r="AP2925" i="1"/>
  <c r="AL2929" i="1"/>
  <c r="AM2928" i="1"/>
  <c r="AN2926" i="1"/>
  <c r="AO2926" i="1" l="1"/>
  <c r="AP2926" i="1"/>
  <c r="AL2930" i="1"/>
  <c r="AM2929" i="1"/>
  <c r="AN2927" i="1"/>
  <c r="AP2927" i="1" l="1"/>
  <c r="AO2927" i="1"/>
  <c r="AL2931" i="1"/>
  <c r="AM2930" i="1"/>
  <c r="AN2928" i="1"/>
  <c r="AP2928" i="1" l="1"/>
  <c r="AO2928" i="1"/>
  <c r="AL2932" i="1"/>
  <c r="AM2931" i="1"/>
  <c r="AN2929" i="1"/>
  <c r="AO2929" i="1" l="1"/>
  <c r="AP2929" i="1"/>
  <c r="AL2933" i="1"/>
  <c r="AM2932" i="1"/>
  <c r="AN2930" i="1"/>
  <c r="AO2930" i="1" l="1"/>
  <c r="AP2930" i="1"/>
  <c r="AL2934" i="1"/>
  <c r="AM2933" i="1"/>
  <c r="AN2931" i="1"/>
  <c r="AO2931" i="1" l="1"/>
  <c r="AP2931" i="1"/>
  <c r="AL2935" i="1"/>
  <c r="AM2934" i="1"/>
  <c r="AN2932" i="1"/>
  <c r="AO2932" i="1" l="1"/>
  <c r="AP2932" i="1"/>
  <c r="AL2936" i="1"/>
  <c r="AM2935" i="1"/>
  <c r="AN2933" i="1"/>
  <c r="AO2933" i="1" l="1"/>
  <c r="AP2933" i="1"/>
  <c r="AL2937" i="1"/>
  <c r="AM2936" i="1"/>
  <c r="AN2934" i="1"/>
  <c r="AO2934" i="1" l="1"/>
  <c r="AP2934" i="1"/>
  <c r="AL2938" i="1"/>
  <c r="AM2937" i="1"/>
  <c r="AN2935" i="1"/>
  <c r="AP2935" i="1" l="1"/>
  <c r="AO2935" i="1"/>
  <c r="AL2939" i="1"/>
  <c r="AM2938" i="1"/>
  <c r="AN2936" i="1"/>
  <c r="AP2936" i="1" l="1"/>
  <c r="AO2936" i="1"/>
  <c r="AL2940" i="1"/>
  <c r="AM2939" i="1"/>
  <c r="AN2937" i="1"/>
  <c r="AO2937" i="1" l="1"/>
  <c r="AP2937" i="1"/>
  <c r="AL2941" i="1"/>
  <c r="AM2940" i="1"/>
  <c r="AN2938" i="1"/>
  <c r="AP2938" i="1" l="1"/>
  <c r="AO2938" i="1"/>
  <c r="AL2942" i="1"/>
  <c r="AM2941" i="1"/>
  <c r="AN2939" i="1"/>
  <c r="AO2939" i="1" l="1"/>
  <c r="AP2939" i="1"/>
  <c r="AL2943" i="1"/>
  <c r="AM2942" i="1"/>
  <c r="AN2940" i="1"/>
  <c r="AO2940" i="1" l="1"/>
  <c r="AP2940" i="1"/>
  <c r="AL2944" i="1"/>
  <c r="AM2943" i="1"/>
  <c r="AN2941" i="1"/>
  <c r="AO2941" i="1" l="1"/>
  <c r="AP2941" i="1"/>
  <c r="AL2945" i="1"/>
  <c r="AM2944" i="1"/>
  <c r="AN2942" i="1"/>
  <c r="AO2942" i="1" l="1"/>
  <c r="AP2942" i="1"/>
  <c r="AL2946" i="1"/>
  <c r="AM2945" i="1"/>
  <c r="AN2943" i="1"/>
  <c r="AO2943" i="1" l="1"/>
  <c r="AP2943" i="1"/>
  <c r="AL2947" i="1"/>
  <c r="AM2946" i="1"/>
  <c r="AN2944" i="1"/>
  <c r="AO2944" i="1" l="1"/>
  <c r="AP2944" i="1"/>
  <c r="AL2948" i="1"/>
  <c r="AM2947" i="1"/>
  <c r="AN2945" i="1"/>
  <c r="AO2945" i="1" l="1"/>
  <c r="AP2945" i="1"/>
  <c r="AL2949" i="1"/>
  <c r="AM2948" i="1"/>
  <c r="AN2946" i="1"/>
  <c r="AO2946" i="1" l="1"/>
  <c r="AP2946" i="1"/>
  <c r="AL2950" i="1"/>
  <c r="AM2949" i="1"/>
  <c r="AN2947" i="1"/>
  <c r="AO2947" i="1" l="1"/>
  <c r="AP2947" i="1"/>
  <c r="AL2951" i="1"/>
  <c r="AM2950" i="1"/>
  <c r="AN2948" i="1"/>
  <c r="AP2948" i="1" l="1"/>
  <c r="AO2948" i="1"/>
  <c r="AL2952" i="1"/>
  <c r="AM2951" i="1"/>
  <c r="AN2949" i="1"/>
  <c r="AO2949" i="1" l="1"/>
  <c r="AP2949" i="1"/>
  <c r="AL2953" i="1"/>
  <c r="AM2952" i="1"/>
  <c r="AN2950" i="1"/>
  <c r="AO2950" i="1" l="1"/>
  <c r="AP2950" i="1"/>
  <c r="AL2954" i="1"/>
  <c r="AM2953" i="1"/>
  <c r="AN2951" i="1"/>
  <c r="AP2951" i="1" l="1"/>
  <c r="AO2951" i="1"/>
  <c r="AL2955" i="1"/>
  <c r="AM2954" i="1"/>
  <c r="AN2952" i="1"/>
  <c r="AO2952" i="1" l="1"/>
  <c r="AP2952" i="1"/>
  <c r="AL2956" i="1"/>
  <c r="AM2955" i="1"/>
  <c r="AN2953" i="1"/>
  <c r="AO2953" i="1" l="1"/>
  <c r="AP2953" i="1"/>
  <c r="AL2957" i="1"/>
  <c r="AM2956" i="1"/>
  <c r="AN2954" i="1"/>
  <c r="AO2954" i="1" l="1"/>
  <c r="AP2954" i="1"/>
  <c r="AL2958" i="1"/>
  <c r="AM2957" i="1"/>
  <c r="AN2955" i="1"/>
  <c r="AO2955" i="1" l="1"/>
  <c r="AP2955" i="1"/>
  <c r="AL2959" i="1"/>
  <c r="AM2958" i="1"/>
  <c r="AN2956" i="1"/>
  <c r="AO2956" i="1" l="1"/>
  <c r="AP2956" i="1"/>
  <c r="AL2960" i="1"/>
  <c r="AM2959" i="1"/>
  <c r="AN2957" i="1"/>
  <c r="AO2957" i="1" l="1"/>
  <c r="AP2957" i="1"/>
  <c r="AL2961" i="1"/>
  <c r="AM2960" i="1"/>
  <c r="AN2958" i="1"/>
  <c r="AO2958" i="1" l="1"/>
  <c r="AP2958" i="1"/>
  <c r="AL2962" i="1"/>
  <c r="AM2961" i="1"/>
  <c r="AN2959" i="1"/>
  <c r="AP2959" i="1" l="1"/>
  <c r="AO2959" i="1"/>
  <c r="AL2963" i="1"/>
  <c r="AM2962" i="1"/>
  <c r="AN2960" i="1"/>
  <c r="AP2960" i="1" l="1"/>
  <c r="AO2960" i="1"/>
  <c r="AL2964" i="1"/>
  <c r="AM2963" i="1"/>
  <c r="AN2961" i="1"/>
  <c r="AO2961" i="1" l="1"/>
  <c r="AP2961" i="1"/>
  <c r="AL2965" i="1"/>
  <c r="AM2964" i="1"/>
  <c r="AN2962" i="1"/>
  <c r="AO2962" i="1" l="1"/>
  <c r="AP2962" i="1"/>
  <c r="AL2966" i="1"/>
  <c r="AM2965" i="1"/>
  <c r="AN2963" i="1"/>
  <c r="AO2963" i="1" l="1"/>
  <c r="AP2963" i="1"/>
  <c r="AL2967" i="1"/>
  <c r="AM2966" i="1"/>
  <c r="AN2964" i="1"/>
  <c r="AP2964" i="1" l="1"/>
  <c r="AO2964" i="1"/>
  <c r="AL2968" i="1"/>
  <c r="AM2967" i="1"/>
  <c r="AN2965" i="1"/>
  <c r="AO2965" i="1" l="1"/>
  <c r="AP2965" i="1"/>
  <c r="AL2969" i="1"/>
  <c r="AM2968" i="1"/>
  <c r="AN2966" i="1"/>
  <c r="AO2966" i="1" l="1"/>
  <c r="AP2966" i="1"/>
  <c r="AL2970" i="1"/>
  <c r="AM2969" i="1"/>
  <c r="AN2967" i="1"/>
  <c r="AO2967" i="1" l="1"/>
  <c r="AP2967" i="1"/>
  <c r="AL2971" i="1"/>
  <c r="AM2970" i="1"/>
  <c r="AN2968" i="1"/>
  <c r="AO2968" i="1" l="1"/>
  <c r="AP2968" i="1"/>
  <c r="AL2972" i="1"/>
  <c r="AM2971" i="1"/>
  <c r="AN2969" i="1"/>
  <c r="AO2969" i="1" l="1"/>
  <c r="AP2969" i="1"/>
  <c r="AL2973" i="1"/>
  <c r="AM2972" i="1"/>
  <c r="AN2970" i="1"/>
  <c r="AO2970" i="1" l="1"/>
  <c r="AP2970" i="1"/>
  <c r="AL2974" i="1"/>
  <c r="AM2973" i="1"/>
  <c r="AN2971" i="1"/>
  <c r="AO2971" i="1" l="1"/>
  <c r="AP2971" i="1"/>
  <c r="AL2975" i="1"/>
  <c r="AM2974" i="1"/>
  <c r="AN2972" i="1"/>
  <c r="AP2972" i="1" l="1"/>
  <c r="AO2972" i="1"/>
  <c r="AL2976" i="1"/>
  <c r="AM2975" i="1"/>
  <c r="AN2973" i="1"/>
  <c r="AO2973" i="1" l="1"/>
  <c r="AP2973" i="1"/>
  <c r="AL2977" i="1"/>
  <c r="AM2976" i="1"/>
  <c r="AN2974" i="1"/>
  <c r="AO2974" i="1" l="1"/>
  <c r="AP2974" i="1"/>
  <c r="AL2978" i="1"/>
  <c r="AM2977" i="1"/>
  <c r="AN2975" i="1"/>
  <c r="AO2975" i="1" l="1"/>
  <c r="AP2975" i="1"/>
  <c r="AL2979" i="1"/>
  <c r="AM2978" i="1"/>
  <c r="AN2976" i="1"/>
  <c r="AP2976" i="1" l="1"/>
  <c r="AO2976" i="1"/>
  <c r="AL2980" i="1"/>
  <c r="AM2979" i="1"/>
  <c r="AN2977" i="1"/>
  <c r="AO2977" i="1" l="1"/>
  <c r="AP2977" i="1"/>
  <c r="AL2981" i="1"/>
  <c r="AM2980" i="1"/>
  <c r="AN2978" i="1"/>
  <c r="AO2978" i="1" l="1"/>
  <c r="AP2978" i="1"/>
  <c r="AL2982" i="1"/>
  <c r="AM2981" i="1"/>
  <c r="AN2979" i="1"/>
  <c r="AO2979" i="1" l="1"/>
  <c r="AP2979" i="1"/>
  <c r="AL2983" i="1"/>
  <c r="AM2982" i="1"/>
  <c r="AN2980" i="1"/>
  <c r="AO2980" i="1" l="1"/>
  <c r="AP2980" i="1"/>
  <c r="AL2984" i="1"/>
  <c r="AM2983" i="1"/>
  <c r="AN2981" i="1"/>
  <c r="AO2981" i="1" l="1"/>
  <c r="AP2981" i="1"/>
  <c r="AL2985" i="1"/>
  <c r="AM2984" i="1"/>
  <c r="AN2982" i="1"/>
  <c r="AO2982" i="1" l="1"/>
  <c r="AP2982" i="1"/>
  <c r="AL2986" i="1"/>
  <c r="AM2985" i="1"/>
  <c r="AN2983" i="1"/>
  <c r="AP2983" i="1" l="1"/>
  <c r="AO2983" i="1"/>
  <c r="AL2987" i="1"/>
  <c r="AM2986" i="1"/>
  <c r="AN2984" i="1"/>
  <c r="AP2984" i="1" l="1"/>
  <c r="AO2984" i="1"/>
  <c r="AL2988" i="1"/>
  <c r="AM2987" i="1"/>
  <c r="AN2985" i="1"/>
  <c r="AO2985" i="1" l="1"/>
  <c r="AP2985" i="1"/>
  <c r="AL2989" i="1"/>
  <c r="AM2988" i="1"/>
  <c r="AN2986" i="1"/>
  <c r="AP2986" i="1" l="1"/>
  <c r="AO2986" i="1"/>
  <c r="AL2990" i="1"/>
  <c r="AM2989" i="1"/>
  <c r="AN2987" i="1"/>
  <c r="AO2987" i="1" l="1"/>
  <c r="AP2987" i="1"/>
  <c r="AL2991" i="1"/>
  <c r="AM2990" i="1"/>
  <c r="AN2988" i="1"/>
  <c r="AO2988" i="1" l="1"/>
  <c r="AP2988" i="1"/>
  <c r="AL2992" i="1"/>
  <c r="AM2991" i="1"/>
  <c r="AN2989" i="1"/>
  <c r="AO2989" i="1" l="1"/>
  <c r="AP2989" i="1"/>
  <c r="AL2993" i="1"/>
  <c r="AM2992" i="1"/>
  <c r="AN2990" i="1"/>
  <c r="AO2990" i="1" l="1"/>
  <c r="AP2990" i="1"/>
  <c r="AL2994" i="1"/>
  <c r="AM2993" i="1"/>
  <c r="AN2991" i="1"/>
  <c r="AO2991" i="1" l="1"/>
  <c r="AP2991" i="1"/>
  <c r="AL2995" i="1"/>
  <c r="AM2994" i="1"/>
  <c r="AN2992" i="1"/>
  <c r="AO2992" i="1" l="1"/>
  <c r="AP2992" i="1"/>
  <c r="AL2996" i="1"/>
  <c r="AM2995" i="1"/>
  <c r="AN2993" i="1"/>
  <c r="AO2993" i="1" l="1"/>
  <c r="AP2993" i="1"/>
  <c r="AL2997" i="1"/>
  <c r="AM2996" i="1"/>
  <c r="AN2994" i="1"/>
  <c r="AO2994" i="1" l="1"/>
  <c r="AP2994" i="1"/>
  <c r="AL2998" i="1"/>
  <c r="AM2997" i="1"/>
  <c r="AN2995" i="1"/>
  <c r="AO2995" i="1" l="1"/>
  <c r="AP2995" i="1"/>
  <c r="AL2999" i="1"/>
  <c r="AM2998" i="1"/>
  <c r="AN2996" i="1"/>
  <c r="AO2996" i="1" l="1"/>
  <c r="AP2996" i="1"/>
  <c r="AL3000" i="1"/>
  <c r="AM2999" i="1"/>
  <c r="AN2997" i="1"/>
  <c r="AO2997" i="1" l="1"/>
  <c r="AP2997" i="1"/>
  <c r="AL3001" i="1"/>
  <c r="AM3000" i="1"/>
  <c r="AN2998" i="1"/>
  <c r="AP2998" i="1" l="1"/>
  <c r="AO2998" i="1"/>
  <c r="AL3002" i="1"/>
  <c r="AM3001" i="1"/>
  <c r="AN2999" i="1"/>
  <c r="AP2999" i="1" l="1"/>
  <c r="AO2999" i="1"/>
  <c r="AL3003" i="1"/>
  <c r="AM3002" i="1"/>
  <c r="AN3000" i="1"/>
  <c r="AO3000" i="1" l="1"/>
  <c r="AP3000" i="1"/>
  <c r="AL3004" i="1"/>
  <c r="AM3003" i="1"/>
  <c r="AN3001" i="1"/>
  <c r="AO3001" i="1" l="1"/>
  <c r="AP3001" i="1"/>
  <c r="AL3005" i="1"/>
  <c r="AM3004" i="1"/>
  <c r="AN3002" i="1"/>
  <c r="AO3002" i="1" l="1"/>
  <c r="AP3002" i="1"/>
  <c r="AL3006" i="1"/>
  <c r="AM3005" i="1"/>
  <c r="AN3003" i="1"/>
  <c r="AO3003" i="1" l="1"/>
  <c r="AP3003" i="1"/>
  <c r="AL3007" i="1"/>
  <c r="AM3006" i="1"/>
  <c r="AN3004" i="1"/>
  <c r="AO3004" i="1" l="1"/>
  <c r="AP3004" i="1"/>
  <c r="AL3008" i="1"/>
  <c r="AM3007" i="1"/>
  <c r="AN3005" i="1"/>
  <c r="AO3005" i="1" l="1"/>
  <c r="AP3005" i="1"/>
  <c r="AL3009" i="1"/>
  <c r="AM3008" i="1"/>
  <c r="AN3006" i="1"/>
  <c r="AO3006" i="1" l="1"/>
  <c r="AP3006" i="1"/>
  <c r="AL3010" i="1"/>
  <c r="AM3009" i="1"/>
  <c r="AN3007" i="1"/>
  <c r="AO3007" i="1" l="1"/>
  <c r="AP3007" i="1"/>
  <c r="AL3011" i="1"/>
  <c r="AM3010" i="1"/>
  <c r="AN3008" i="1"/>
  <c r="AO3008" i="1" l="1"/>
  <c r="AP3008" i="1"/>
  <c r="AL3012" i="1"/>
  <c r="AM3011" i="1"/>
  <c r="AN3009" i="1"/>
  <c r="AO3009" i="1" l="1"/>
  <c r="AP3009" i="1"/>
  <c r="AL3013" i="1"/>
  <c r="AM3012" i="1"/>
  <c r="AN3010" i="1"/>
  <c r="AO3010" i="1" l="1"/>
  <c r="AP3010" i="1"/>
  <c r="AL3014" i="1"/>
  <c r="AM3013" i="1"/>
  <c r="AN3011" i="1"/>
  <c r="AP3011" i="1" l="1"/>
  <c r="AO3011" i="1"/>
  <c r="AL3015" i="1"/>
  <c r="AM3014" i="1"/>
  <c r="AN3012" i="1"/>
  <c r="AO3012" i="1" l="1"/>
  <c r="AP3012" i="1"/>
  <c r="AL3016" i="1"/>
  <c r="AM3015" i="1"/>
  <c r="AN3013" i="1"/>
  <c r="AO3013" i="1" l="1"/>
  <c r="AP3013" i="1"/>
  <c r="AL3017" i="1"/>
  <c r="AM3016" i="1"/>
  <c r="AN3014" i="1"/>
  <c r="AO3014" i="1" l="1"/>
  <c r="AP3014" i="1"/>
  <c r="AL3018" i="1"/>
  <c r="AM3017" i="1"/>
  <c r="AN3015" i="1"/>
  <c r="AO3015" i="1" l="1"/>
  <c r="AP3015" i="1"/>
  <c r="AL3019" i="1"/>
  <c r="AM3018" i="1"/>
  <c r="AN3016" i="1"/>
  <c r="AP3016" i="1" l="1"/>
  <c r="AO3016" i="1"/>
  <c r="AL3020" i="1"/>
  <c r="AM3019" i="1"/>
  <c r="AN3017" i="1"/>
  <c r="AP3017" i="1" l="1"/>
  <c r="AO3017" i="1"/>
  <c r="AL3021" i="1"/>
  <c r="AM3020" i="1"/>
  <c r="AN3018" i="1"/>
  <c r="AO3018" i="1" l="1"/>
  <c r="AP3018" i="1"/>
  <c r="AL3022" i="1"/>
  <c r="AM3021" i="1"/>
  <c r="AN3019" i="1"/>
  <c r="AO3019" i="1" l="1"/>
  <c r="AP3019" i="1"/>
  <c r="AL3023" i="1"/>
  <c r="AM3022" i="1"/>
  <c r="AN3020" i="1"/>
  <c r="AO3020" i="1" l="1"/>
  <c r="AP3020" i="1"/>
  <c r="AL3024" i="1"/>
  <c r="AM3023" i="1"/>
  <c r="AN3021" i="1"/>
  <c r="AO3021" i="1" l="1"/>
  <c r="AP3021" i="1"/>
  <c r="AL3025" i="1"/>
  <c r="AM3024" i="1"/>
  <c r="AN3022" i="1"/>
  <c r="AO3022" i="1" l="1"/>
  <c r="AP3022" i="1"/>
  <c r="AL3026" i="1"/>
  <c r="AM3025" i="1"/>
  <c r="AN3023" i="1"/>
  <c r="AP3023" i="1" l="1"/>
  <c r="AO3023" i="1"/>
  <c r="AL3027" i="1"/>
  <c r="AM3026" i="1"/>
  <c r="AN3024" i="1"/>
  <c r="AO3024" i="1" l="1"/>
  <c r="AP3024" i="1"/>
  <c r="AL3028" i="1"/>
  <c r="AM3027" i="1"/>
  <c r="AN3025" i="1"/>
  <c r="AO3025" i="1" l="1"/>
  <c r="AP3025" i="1"/>
  <c r="AL3029" i="1"/>
  <c r="AM3028" i="1"/>
  <c r="AN3026" i="1"/>
  <c r="AO3026" i="1" l="1"/>
  <c r="AP3026" i="1"/>
  <c r="AL3030" i="1"/>
  <c r="AM3029" i="1"/>
  <c r="AN3027" i="1"/>
  <c r="AO3027" i="1" l="1"/>
  <c r="AP3027" i="1"/>
  <c r="AL3031" i="1"/>
  <c r="AM3030" i="1"/>
  <c r="AN3028" i="1"/>
  <c r="AO3028" i="1" l="1"/>
  <c r="AP3028" i="1"/>
  <c r="AL3032" i="1"/>
  <c r="AM3031" i="1"/>
  <c r="AN3029" i="1"/>
  <c r="AO3029" i="1" l="1"/>
  <c r="AP3029" i="1"/>
  <c r="AL3033" i="1"/>
  <c r="AM3032" i="1"/>
  <c r="AN3030" i="1"/>
  <c r="AO3030" i="1" l="1"/>
  <c r="AP3030" i="1"/>
  <c r="AL3034" i="1"/>
  <c r="AM3033" i="1"/>
  <c r="AN3031" i="1"/>
  <c r="AO3031" i="1" l="1"/>
  <c r="AP3031" i="1"/>
  <c r="AL3035" i="1"/>
  <c r="AM3034" i="1"/>
  <c r="AN3032" i="1"/>
  <c r="AO3032" i="1" l="1"/>
  <c r="AP3032" i="1"/>
  <c r="AL3036" i="1"/>
  <c r="AM3035" i="1"/>
  <c r="AN3033" i="1"/>
  <c r="AO3033" i="1" l="1"/>
  <c r="AP3033" i="1"/>
  <c r="AL3037" i="1"/>
  <c r="AM3036" i="1"/>
  <c r="AN3034" i="1"/>
  <c r="AO3034" i="1" l="1"/>
  <c r="AP3034" i="1"/>
  <c r="AL3038" i="1"/>
  <c r="AM3037" i="1"/>
  <c r="AN3035" i="1"/>
  <c r="AP3035" i="1" l="1"/>
  <c r="AO3035" i="1"/>
  <c r="AL3039" i="1"/>
  <c r="AM3038" i="1"/>
  <c r="AN3036" i="1"/>
  <c r="AO3036" i="1" l="1"/>
  <c r="AP3036" i="1"/>
  <c r="AL3040" i="1"/>
  <c r="AM3039" i="1"/>
  <c r="AN3037" i="1"/>
  <c r="AO3037" i="1" l="1"/>
  <c r="AP3037" i="1"/>
  <c r="AL3041" i="1"/>
  <c r="AM3040" i="1"/>
  <c r="AN3038" i="1"/>
  <c r="AO3038" i="1" l="1"/>
  <c r="AP3038" i="1"/>
  <c r="AL3042" i="1"/>
  <c r="AM3041" i="1"/>
  <c r="AN3039" i="1"/>
  <c r="AO3039" i="1" l="1"/>
  <c r="AP3039" i="1"/>
  <c r="AL3043" i="1"/>
  <c r="AM3042" i="1"/>
  <c r="AN3040" i="1"/>
  <c r="AO3040" i="1" l="1"/>
  <c r="AP3040" i="1"/>
  <c r="AL3044" i="1"/>
  <c r="AM3043" i="1"/>
  <c r="AN3041" i="1"/>
  <c r="AO3041" i="1" l="1"/>
  <c r="AP3041" i="1"/>
  <c r="AL3045" i="1"/>
  <c r="AM3044" i="1"/>
  <c r="AN3042" i="1"/>
  <c r="AO3042" i="1" l="1"/>
  <c r="AP3042" i="1"/>
  <c r="AL3046" i="1"/>
  <c r="AM3045" i="1"/>
  <c r="AN3043" i="1"/>
  <c r="AO3043" i="1" l="1"/>
  <c r="AP3043" i="1"/>
  <c r="AL3047" i="1"/>
  <c r="AM3046" i="1"/>
  <c r="AN3044" i="1"/>
  <c r="AO3044" i="1" l="1"/>
  <c r="AP3044" i="1"/>
  <c r="AL3048" i="1"/>
  <c r="AM3047" i="1"/>
  <c r="AN3045" i="1"/>
  <c r="AO3045" i="1" l="1"/>
  <c r="AP3045" i="1"/>
  <c r="AL3049" i="1"/>
  <c r="AM3048" i="1"/>
  <c r="AN3046" i="1"/>
  <c r="AO3046" i="1" l="1"/>
  <c r="AP3046" i="1"/>
  <c r="AL3050" i="1"/>
  <c r="AM3049" i="1"/>
  <c r="AN3047" i="1"/>
  <c r="AO3047" i="1" l="1"/>
  <c r="AP3047" i="1"/>
  <c r="AL3051" i="1"/>
  <c r="AM3050" i="1"/>
  <c r="AN3048" i="1"/>
  <c r="AO3048" i="1" l="1"/>
  <c r="AP3048" i="1"/>
  <c r="AL3052" i="1"/>
  <c r="AM3051" i="1"/>
  <c r="AN3049" i="1"/>
  <c r="AO3049" i="1" l="1"/>
  <c r="AP3049" i="1"/>
  <c r="AL3053" i="1"/>
  <c r="AM3052" i="1"/>
  <c r="AN3050" i="1"/>
  <c r="AO3050" i="1" l="1"/>
  <c r="AP3050" i="1"/>
  <c r="AL3054" i="1"/>
  <c r="AM3053" i="1"/>
  <c r="AN3051" i="1"/>
  <c r="AO3051" i="1" l="1"/>
  <c r="AP3051" i="1"/>
  <c r="AL3055" i="1"/>
  <c r="AM3054" i="1"/>
  <c r="AN3052" i="1"/>
  <c r="AP3052" i="1" l="1"/>
  <c r="AO3052" i="1"/>
  <c r="AL3056" i="1"/>
  <c r="AM3055" i="1"/>
  <c r="AN3053" i="1"/>
  <c r="AO3053" i="1" l="1"/>
  <c r="AP3053" i="1"/>
  <c r="AL3057" i="1"/>
  <c r="AM3056" i="1"/>
  <c r="AN3054" i="1"/>
  <c r="AO3054" i="1" l="1"/>
  <c r="AP3054" i="1"/>
  <c r="AL3058" i="1"/>
  <c r="AM3057" i="1"/>
  <c r="AN3055" i="1"/>
  <c r="AO3055" i="1" l="1"/>
  <c r="AP3055" i="1"/>
  <c r="AL3059" i="1"/>
  <c r="AM3058" i="1"/>
  <c r="AN3056" i="1"/>
  <c r="AO3056" i="1" l="1"/>
  <c r="AP3056" i="1"/>
  <c r="AL3060" i="1"/>
  <c r="AM3059" i="1"/>
  <c r="AN3057" i="1"/>
  <c r="AO3057" i="1" l="1"/>
  <c r="AP3057" i="1"/>
  <c r="AL3061" i="1"/>
  <c r="AM3060" i="1"/>
  <c r="AN3058" i="1"/>
  <c r="AO3058" i="1" l="1"/>
  <c r="AP3058" i="1"/>
  <c r="AL3062" i="1"/>
  <c r="AM3061" i="1"/>
  <c r="AN3059" i="1"/>
  <c r="AO3059" i="1" l="1"/>
  <c r="AP3059" i="1"/>
  <c r="AL3063" i="1"/>
  <c r="AM3062" i="1"/>
  <c r="AN3060" i="1"/>
  <c r="AO3060" i="1" l="1"/>
  <c r="AP3060" i="1"/>
  <c r="AL3064" i="1"/>
  <c r="AM3063" i="1"/>
  <c r="AN3061" i="1"/>
  <c r="AO3061" i="1" l="1"/>
  <c r="AP3061" i="1"/>
  <c r="AL3065" i="1"/>
  <c r="AM3064" i="1"/>
  <c r="AN3062" i="1"/>
  <c r="AO3062" i="1" l="1"/>
  <c r="AP3062" i="1"/>
  <c r="AL3066" i="1"/>
  <c r="AM3065" i="1"/>
  <c r="AN3063" i="1"/>
  <c r="AO3063" i="1" l="1"/>
  <c r="AP3063" i="1"/>
  <c r="AL3067" i="1"/>
  <c r="AM3066" i="1"/>
  <c r="AN3064" i="1"/>
  <c r="AO3064" i="1" l="1"/>
  <c r="AP3064" i="1"/>
  <c r="AL3068" i="1"/>
  <c r="AM3067" i="1"/>
  <c r="AN3065" i="1"/>
  <c r="AO3065" i="1" l="1"/>
  <c r="AP3065" i="1"/>
  <c r="AL3069" i="1"/>
  <c r="AM3068" i="1"/>
  <c r="AN3066" i="1"/>
  <c r="AO3066" i="1" l="1"/>
  <c r="AP3066" i="1"/>
  <c r="AL3070" i="1"/>
  <c r="AM3069" i="1"/>
  <c r="AN3067" i="1"/>
  <c r="AP3067" i="1" l="1"/>
  <c r="AO3067" i="1"/>
  <c r="AL3071" i="1"/>
  <c r="AM3070" i="1"/>
  <c r="AN3068" i="1"/>
  <c r="AO3068" i="1" l="1"/>
  <c r="AP3068" i="1"/>
  <c r="AL3072" i="1"/>
  <c r="AM3071" i="1"/>
  <c r="AN3069" i="1"/>
  <c r="AO3069" i="1" l="1"/>
  <c r="AP3069" i="1"/>
  <c r="AL3073" i="1"/>
  <c r="AM3072" i="1"/>
  <c r="AN3070" i="1"/>
  <c r="AP3070" i="1" l="1"/>
  <c r="AO3070" i="1"/>
  <c r="AL3074" i="1"/>
  <c r="AM3073" i="1"/>
  <c r="AN3071" i="1"/>
  <c r="AO3071" i="1" l="1"/>
  <c r="AP3071" i="1"/>
  <c r="AL3075" i="1"/>
  <c r="AM3074" i="1"/>
  <c r="AN3072" i="1"/>
  <c r="AO3072" i="1" l="1"/>
  <c r="AP3072" i="1"/>
  <c r="AL3076" i="1"/>
  <c r="AM3075" i="1"/>
  <c r="AN3073" i="1"/>
  <c r="AO3073" i="1" l="1"/>
  <c r="AP3073" i="1"/>
  <c r="AL3077" i="1"/>
  <c r="AM3076" i="1"/>
  <c r="AN3074" i="1"/>
  <c r="AO3074" i="1" l="1"/>
  <c r="AP3074" i="1"/>
  <c r="AL3078" i="1"/>
  <c r="AM3077" i="1"/>
  <c r="AN3075" i="1"/>
  <c r="AO3075" i="1" l="1"/>
  <c r="AP3075" i="1"/>
  <c r="AL3079" i="1"/>
  <c r="AM3078" i="1"/>
  <c r="AN3076" i="1"/>
  <c r="AP3076" i="1" l="1"/>
  <c r="AO3076" i="1"/>
  <c r="AL3080" i="1"/>
  <c r="AM3079" i="1"/>
  <c r="AN3077" i="1"/>
  <c r="AP3077" i="1" l="1"/>
  <c r="AO3077" i="1"/>
  <c r="AL3081" i="1"/>
  <c r="AM3080" i="1"/>
  <c r="AN3078" i="1"/>
  <c r="AO3078" i="1" l="1"/>
  <c r="AP3078" i="1"/>
  <c r="AL3082" i="1"/>
  <c r="AM3081" i="1"/>
  <c r="AN3079" i="1"/>
  <c r="AO3079" i="1" l="1"/>
  <c r="AP3079" i="1"/>
  <c r="AL3083" i="1"/>
  <c r="AM3082" i="1"/>
  <c r="AN3080" i="1"/>
  <c r="AO3080" i="1" l="1"/>
  <c r="AP3080" i="1"/>
  <c r="AL3084" i="1"/>
  <c r="AM3083" i="1"/>
  <c r="AN3081" i="1"/>
  <c r="AO3081" i="1" l="1"/>
  <c r="AP3081" i="1"/>
  <c r="AL3085" i="1"/>
  <c r="AM3084" i="1"/>
  <c r="AN3082" i="1"/>
  <c r="AO3082" i="1" l="1"/>
  <c r="AP3082" i="1"/>
  <c r="AL3086" i="1"/>
  <c r="AM3085" i="1"/>
  <c r="AN3083" i="1"/>
  <c r="AP3083" i="1" l="1"/>
  <c r="AO3083" i="1"/>
  <c r="AL3087" i="1"/>
  <c r="AM3086" i="1"/>
  <c r="AN3084" i="1"/>
  <c r="AO3084" i="1" l="1"/>
  <c r="AP3084" i="1"/>
  <c r="AL3088" i="1"/>
  <c r="AM3087" i="1"/>
  <c r="AN3085" i="1"/>
  <c r="AP3085" i="1" l="1"/>
  <c r="AO3085" i="1"/>
  <c r="AL3089" i="1"/>
  <c r="AM3088" i="1"/>
  <c r="AN3086" i="1"/>
  <c r="AP3086" i="1" l="1"/>
  <c r="AO3086" i="1"/>
  <c r="AL3090" i="1"/>
  <c r="AM3089" i="1"/>
  <c r="AN3087" i="1"/>
  <c r="AO3087" i="1" l="1"/>
  <c r="AP3087" i="1"/>
  <c r="AL3091" i="1"/>
  <c r="AM3090" i="1"/>
  <c r="AN3088" i="1"/>
  <c r="AO3088" i="1" l="1"/>
  <c r="AP3088" i="1"/>
  <c r="AL3092" i="1"/>
  <c r="AM3091" i="1"/>
  <c r="AN3089" i="1"/>
  <c r="AO3089" i="1" l="1"/>
  <c r="AP3089" i="1"/>
  <c r="AL3093" i="1"/>
  <c r="AM3092" i="1"/>
  <c r="AN3090" i="1"/>
  <c r="AO3090" i="1" l="1"/>
  <c r="AP3090" i="1"/>
  <c r="AL3094" i="1"/>
  <c r="AM3093" i="1"/>
  <c r="AN3091" i="1"/>
  <c r="AO3091" i="1" l="1"/>
  <c r="AP3091" i="1"/>
  <c r="AL3095" i="1"/>
  <c r="AM3094" i="1"/>
  <c r="AN3092" i="1"/>
  <c r="AO3092" i="1" l="1"/>
  <c r="AP3092" i="1"/>
  <c r="AL3096" i="1"/>
  <c r="AM3095" i="1"/>
  <c r="AN3093" i="1"/>
  <c r="AO3093" i="1" l="1"/>
  <c r="AP3093" i="1"/>
  <c r="AL3097" i="1"/>
  <c r="AM3096" i="1"/>
  <c r="AN3094" i="1"/>
  <c r="AP3094" i="1" l="1"/>
  <c r="AO3094" i="1"/>
  <c r="AL3098" i="1"/>
  <c r="AM3097" i="1"/>
  <c r="AN3095" i="1"/>
  <c r="AO3095" i="1" l="1"/>
  <c r="AP3095" i="1"/>
  <c r="AL3099" i="1"/>
  <c r="AM3098" i="1"/>
  <c r="AN3096" i="1"/>
  <c r="AP3096" i="1" l="1"/>
  <c r="AO3096" i="1"/>
  <c r="AL3100" i="1"/>
  <c r="AM3099" i="1"/>
  <c r="AN3097" i="1"/>
  <c r="AP3097" i="1" l="1"/>
  <c r="AO3097" i="1"/>
  <c r="AL3101" i="1"/>
  <c r="AM3100" i="1"/>
  <c r="AN3098" i="1"/>
  <c r="AP3098" i="1" l="1"/>
  <c r="AO3098" i="1"/>
  <c r="AL3102" i="1"/>
  <c r="AM3101" i="1"/>
  <c r="AN3099" i="1"/>
  <c r="AO3099" i="1" l="1"/>
  <c r="AP3099" i="1"/>
  <c r="AL3103" i="1"/>
  <c r="AM3102" i="1"/>
  <c r="AN3100" i="1"/>
  <c r="AO3100" i="1" l="1"/>
  <c r="AP3100" i="1"/>
  <c r="AL3104" i="1"/>
  <c r="AM3103" i="1"/>
  <c r="AN3101" i="1"/>
  <c r="AO3101" i="1" l="1"/>
  <c r="AP3101" i="1"/>
  <c r="AL3105" i="1"/>
  <c r="AM3104" i="1"/>
  <c r="AN3102" i="1"/>
  <c r="AP3102" i="1" l="1"/>
  <c r="AO3102" i="1"/>
  <c r="AL3106" i="1"/>
  <c r="AM3105" i="1"/>
  <c r="AN3103" i="1"/>
  <c r="AP3103" i="1" l="1"/>
  <c r="AO3103" i="1"/>
  <c r="AL3107" i="1"/>
  <c r="AM3106" i="1"/>
  <c r="AN3104" i="1"/>
  <c r="AO3104" i="1" l="1"/>
  <c r="AP3104" i="1"/>
  <c r="AL3108" i="1"/>
  <c r="AM3107" i="1"/>
  <c r="AN3105" i="1"/>
  <c r="AO3105" i="1" l="1"/>
  <c r="AP3105" i="1"/>
  <c r="AL3109" i="1"/>
  <c r="AM3108" i="1"/>
  <c r="AN3106" i="1"/>
  <c r="AO3106" i="1" l="1"/>
  <c r="AP3106" i="1"/>
  <c r="AL3110" i="1"/>
  <c r="AM3109" i="1"/>
  <c r="AN3107" i="1"/>
  <c r="AP3107" i="1" l="1"/>
  <c r="AO3107" i="1"/>
  <c r="AL3111" i="1"/>
  <c r="AM3110" i="1"/>
  <c r="AN3108" i="1"/>
  <c r="AO3108" i="1" l="1"/>
  <c r="AP3108" i="1"/>
  <c r="AL3112" i="1"/>
  <c r="AM3111" i="1"/>
  <c r="AN3109" i="1"/>
  <c r="AO3109" i="1" l="1"/>
  <c r="AP3109" i="1"/>
  <c r="AL3113" i="1"/>
  <c r="AM3112" i="1"/>
  <c r="AN3110" i="1"/>
  <c r="AO3110" i="1" l="1"/>
  <c r="AP3110" i="1"/>
  <c r="AL3114" i="1"/>
  <c r="AM3113" i="1"/>
  <c r="AN3111" i="1"/>
  <c r="AO3111" i="1" l="1"/>
  <c r="AP3111" i="1"/>
  <c r="AL3115" i="1"/>
  <c r="AM3114" i="1"/>
  <c r="AN3112" i="1"/>
  <c r="AO3112" i="1" l="1"/>
  <c r="AP3112" i="1"/>
  <c r="AL3116" i="1"/>
  <c r="AM3115" i="1"/>
  <c r="AN3113" i="1"/>
  <c r="AO3113" i="1" l="1"/>
  <c r="AP3113" i="1"/>
  <c r="AL3117" i="1"/>
  <c r="AM3116" i="1"/>
  <c r="AN3114" i="1"/>
  <c r="AO3114" i="1" l="1"/>
  <c r="AP3114" i="1"/>
  <c r="AL3118" i="1"/>
  <c r="AM3117" i="1"/>
  <c r="AN3115" i="1"/>
  <c r="AP3115" i="1" l="1"/>
  <c r="AO3115" i="1"/>
  <c r="AL3119" i="1"/>
  <c r="AM3118" i="1"/>
  <c r="AN3116" i="1"/>
  <c r="AO3116" i="1" l="1"/>
  <c r="AP3116" i="1"/>
  <c r="AL3120" i="1"/>
  <c r="AM3119" i="1"/>
  <c r="AN3117" i="1"/>
  <c r="AO3117" i="1" l="1"/>
  <c r="AP3117" i="1"/>
  <c r="AL3121" i="1"/>
  <c r="AM3120" i="1"/>
  <c r="AN3118" i="1"/>
  <c r="AO3118" i="1" l="1"/>
  <c r="AP3118" i="1"/>
  <c r="AL3122" i="1"/>
  <c r="AM3121" i="1"/>
  <c r="AN3119" i="1"/>
  <c r="AO3119" i="1" l="1"/>
  <c r="AP3119" i="1"/>
  <c r="AL3123" i="1"/>
  <c r="AM3122" i="1"/>
  <c r="AN3120" i="1"/>
  <c r="AO3120" i="1" l="1"/>
  <c r="AP3120" i="1"/>
  <c r="AL3124" i="1"/>
  <c r="AM3123" i="1"/>
  <c r="AN3121" i="1"/>
  <c r="AP3121" i="1" l="1"/>
  <c r="AO3121" i="1"/>
  <c r="AL3125" i="1"/>
  <c r="AM3124" i="1"/>
  <c r="AN3122" i="1"/>
  <c r="AP3122" i="1" l="1"/>
  <c r="AO3122" i="1"/>
  <c r="AL3126" i="1"/>
  <c r="AM3125" i="1"/>
  <c r="AN3123" i="1"/>
  <c r="AO3123" i="1" l="1"/>
  <c r="AP3123" i="1"/>
  <c r="AL3127" i="1"/>
  <c r="AM3126" i="1"/>
  <c r="AN3124" i="1"/>
  <c r="AO3124" i="1" l="1"/>
  <c r="AP3124" i="1"/>
  <c r="AL3128" i="1"/>
  <c r="AM3127" i="1"/>
  <c r="AN3125" i="1"/>
  <c r="AP3125" i="1" l="1"/>
  <c r="AO3125" i="1"/>
  <c r="AL3129" i="1"/>
  <c r="AM3128" i="1"/>
  <c r="AN3126" i="1"/>
  <c r="AO3126" i="1" l="1"/>
  <c r="AP3126" i="1"/>
  <c r="AL3130" i="1"/>
  <c r="AM3129" i="1"/>
  <c r="AN3127" i="1"/>
  <c r="AO3127" i="1" l="1"/>
  <c r="AP3127" i="1"/>
  <c r="AL3131" i="1"/>
  <c r="AM3130" i="1"/>
  <c r="AN3128" i="1"/>
  <c r="AO3128" i="1" l="1"/>
  <c r="AP3128" i="1"/>
  <c r="AL3132" i="1"/>
  <c r="AM3131" i="1"/>
  <c r="AN3129" i="1"/>
  <c r="AO3129" i="1" l="1"/>
  <c r="AP3129" i="1"/>
  <c r="AL3133" i="1"/>
  <c r="AM3132" i="1"/>
  <c r="AN3130" i="1"/>
  <c r="AP3130" i="1" l="1"/>
  <c r="AO3130" i="1"/>
  <c r="AL3134" i="1"/>
  <c r="AM3133" i="1"/>
  <c r="AN3131" i="1"/>
  <c r="AO3131" i="1" l="1"/>
  <c r="AP3131" i="1"/>
  <c r="AL3135" i="1"/>
  <c r="AM3134" i="1"/>
  <c r="AN3132" i="1"/>
  <c r="AO3132" i="1" l="1"/>
  <c r="AP3132" i="1"/>
  <c r="AL3136" i="1"/>
  <c r="AM3135" i="1"/>
  <c r="AN3133" i="1"/>
  <c r="AP3133" i="1" l="1"/>
  <c r="AO3133" i="1"/>
  <c r="AL3137" i="1"/>
  <c r="AM3136" i="1"/>
  <c r="AN3134" i="1"/>
  <c r="AO3134" i="1" l="1"/>
  <c r="AP3134" i="1"/>
  <c r="AL3138" i="1"/>
  <c r="AM3137" i="1"/>
  <c r="AN3135" i="1"/>
  <c r="AO3135" i="1" l="1"/>
  <c r="AP3135" i="1"/>
  <c r="AL3139" i="1"/>
  <c r="AM3138" i="1"/>
  <c r="AN3136" i="1"/>
  <c r="AO3136" i="1" l="1"/>
  <c r="AP3136" i="1"/>
  <c r="AL3140" i="1"/>
  <c r="AM3139" i="1"/>
  <c r="AN3137" i="1"/>
  <c r="AP3137" i="1" l="1"/>
  <c r="AO3137" i="1"/>
  <c r="AL3141" i="1"/>
  <c r="AM3140" i="1"/>
  <c r="AN3138" i="1"/>
  <c r="AO3138" i="1" l="1"/>
  <c r="AP3138" i="1"/>
  <c r="AL3142" i="1"/>
  <c r="AM3141" i="1"/>
  <c r="AN3139" i="1"/>
  <c r="AP3139" i="1" l="1"/>
  <c r="AO3139" i="1"/>
  <c r="AL3143" i="1"/>
  <c r="AM3142" i="1"/>
  <c r="AN3140" i="1"/>
  <c r="AO3140" i="1" l="1"/>
  <c r="AP3140" i="1"/>
  <c r="AL3144" i="1"/>
  <c r="AM3143" i="1"/>
  <c r="AN3141" i="1"/>
  <c r="AO3141" i="1" l="1"/>
  <c r="AP3141" i="1"/>
  <c r="AL3145" i="1"/>
  <c r="AM3144" i="1"/>
  <c r="AN3142" i="1"/>
  <c r="AO3142" i="1" l="1"/>
  <c r="AP3142" i="1"/>
  <c r="AL3146" i="1"/>
  <c r="AM3145" i="1"/>
  <c r="AN3143" i="1"/>
  <c r="AO3143" i="1" l="1"/>
  <c r="AP3143" i="1"/>
  <c r="AL3147" i="1"/>
  <c r="AM3146" i="1"/>
  <c r="AN3144" i="1"/>
  <c r="AO3144" i="1" l="1"/>
  <c r="AP3144" i="1"/>
  <c r="AL3148" i="1"/>
  <c r="AM3147" i="1"/>
  <c r="AN3145" i="1"/>
  <c r="AO3145" i="1" l="1"/>
  <c r="AP3145" i="1"/>
  <c r="AL3149" i="1"/>
  <c r="AM3148" i="1"/>
  <c r="AN3146" i="1"/>
  <c r="AO3146" i="1" l="1"/>
  <c r="AP3146" i="1"/>
  <c r="AL3150" i="1"/>
  <c r="AM3149" i="1"/>
  <c r="AN3147" i="1"/>
  <c r="AO3147" i="1" l="1"/>
  <c r="AP3147" i="1"/>
  <c r="AL3151" i="1"/>
  <c r="AM3150" i="1"/>
  <c r="AN3148" i="1"/>
  <c r="AO3148" i="1" l="1"/>
  <c r="AP3148" i="1"/>
  <c r="AL3152" i="1"/>
  <c r="AM3151" i="1"/>
  <c r="AN3149" i="1"/>
  <c r="AO3149" i="1" l="1"/>
  <c r="AP3149" i="1"/>
  <c r="AL3153" i="1"/>
  <c r="AM3152" i="1"/>
  <c r="AN3150" i="1"/>
  <c r="AO3150" i="1" l="1"/>
  <c r="AP3150" i="1"/>
  <c r="AL3154" i="1"/>
  <c r="AM3153" i="1"/>
  <c r="AN3151" i="1"/>
  <c r="AO3151" i="1" l="1"/>
  <c r="AP3151" i="1"/>
  <c r="AL3155" i="1"/>
  <c r="AM3154" i="1"/>
  <c r="AN3152" i="1"/>
  <c r="AO3152" i="1" l="1"/>
  <c r="AP3152" i="1"/>
  <c r="AL3156" i="1"/>
  <c r="AM3155" i="1"/>
  <c r="AN3153" i="1"/>
  <c r="AO3153" i="1" l="1"/>
  <c r="AP3153" i="1"/>
  <c r="AL3157" i="1"/>
  <c r="AM3156" i="1"/>
  <c r="AN3154" i="1"/>
  <c r="AO3154" i="1" l="1"/>
  <c r="AP3154" i="1"/>
  <c r="AL3158" i="1"/>
  <c r="AM3157" i="1"/>
  <c r="AN3155" i="1"/>
  <c r="AP3155" i="1" l="1"/>
  <c r="AO3155" i="1"/>
  <c r="AL3159" i="1"/>
  <c r="AM3158" i="1"/>
  <c r="AN3156" i="1"/>
  <c r="AO3156" i="1" l="1"/>
  <c r="AP3156" i="1"/>
  <c r="AL3160" i="1"/>
  <c r="AM3159" i="1"/>
  <c r="AN3157" i="1"/>
  <c r="AO3157" i="1" l="1"/>
  <c r="AP3157" i="1"/>
  <c r="AL3161" i="1"/>
  <c r="AM3160" i="1"/>
  <c r="AN3158" i="1"/>
  <c r="AP3158" i="1" l="1"/>
  <c r="AO3158" i="1"/>
  <c r="AL3162" i="1"/>
  <c r="AM3161" i="1"/>
  <c r="AN3159" i="1"/>
  <c r="AO3159" i="1" l="1"/>
  <c r="AP3159" i="1"/>
  <c r="AL3163" i="1"/>
  <c r="AM3162" i="1"/>
  <c r="AN3160" i="1"/>
  <c r="AO3160" i="1" l="1"/>
  <c r="AP3160" i="1"/>
  <c r="AL3164" i="1"/>
  <c r="AM3163" i="1"/>
  <c r="AN3161" i="1"/>
  <c r="AP3161" i="1" l="1"/>
  <c r="AO3161" i="1"/>
  <c r="AL3165" i="1"/>
  <c r="AM3164" i="1"/>
  <c r="AN3162" i="1"/>
  <c r="AO3162" i="1" l="1"/>
  <c r="AP3162" i="1"/>
  <c r="AL3166" i="1"/>
  <c r="AM3165" i="1"/>
  <c r="AN3163" i="1"/>
  <c r="AO3163" i="1" l="1"/>
  <c r="AP3163" i="1"/>
  <c r="AL3167" i="1"/>
  <c r="AM3166" i="1"/>
  <c r="AN3164" i="1"/>
  <c r="AP3164" i="1" l="1"/>
  <c r="AO3164" i="1"/>
  <c r="AL3168" i="1"/>
  <c r="AM3167" i="1"/>
  <c r="AN3165" i="1"/>
  <c r="AO3165" i="1" l="1"/>
  <c r="AP3165" i="1"/>
  <c r="AL3169" i="1"/>
  <c r="AM3168" i="1"/>
  <c r="AN3166" i="1"/>
  <c r="AO3166" i="1" l="1"/>
  <c r="AP3166" i="1"/>
  <c r="AL3170" i="1"/>
  <c r="AM3169" i="1"/>
  <c r="AN3167" i="1"/>
  <c r="AO3167" i="1" l="1"/>
  <c r="AP3167" i="1"/>
  <c r="AL3171" i="1"/>
  <c r="AM3170" i="1"/>
  <c r="AN3168" i="1"/>
  <c r="AO3168" i="1" l="1"/>
  <c r="AP3168" i="1"/>
  <c r="AL3172" i="1"/>
  <c r="AM3171" i="1"/>
  <c r="AN3169" i="1"/>
  <c r="AP3169" i="1" l="1"/>
  <c r="AO3169" i="1"/>
  <c r="AL3173" i="1"/>
  <c r="AM3172" i="1"/>
  <c r="AN3170" i="1"/>
  <c r="AO3170" i="1" l="1"/>
  <c r="AP3170" i="1"/>
  <c r="AL3174" i="1"/>
  <c r="AM3173" i="1"/>
  <c r="AN3171" i="1"/>
  <c r="AO3171" i="1" l="1"/>
  <c r="AP3171" i="1"/>
  <c r="AL3175" i="1"/>
  <c r="AM3174" i="1"/>
  <c r="AN3172" i="1"/>
  <c r="AO3172" i="1" l="1"/>
  <c r="AP3172" i="1"/>
  <c r="AL3176" i="1"/>
  <c r="AM3175" i="1"/>
  <c r="AN3173" i="1"/>
  <c r="AO3173" i="1" l="1"/>
  <c r="AP3173" i="1"/>
  <c r="AL3177" i="1"/>
  <c r="AM3176" i="1"/>
  <c r="AN3174" i="1"/>
  <c r="AP3174" i="1" l="1"/>
  <c r="AO3174" i="1"/>
  <c r="AL3178" i="1"/>
  <c r="AM3177" i="1"/>
  <c r="AN3175" i="1"/>
  <c r="AP3175" i="1" l="1"/>
  <c r="AO3175" i="1"/>
  <c r="AL3179" i="1"/>
  <c r="AM3178" i="1"/>
  <c r="AN3176" i="1"/>
  <c r="AO3176" i="1" l="1"/>
  <c r="AP3176" i="1"/>
  <c r="AL3180" i="1"/>
  <c r="AM3179" i="1"/>
  <c r="AN3177" i="1"/>
  <c r="AO3177" i="1" l="1"/>
  <c r="AP3177" i="1"/>
  <c r="AL3181" i="1"/>
  <c r="AM3180" i="1"/>
  <c r="AN3178" i="1"/>
  <c r="AO3178" i="1" l="1"/>
  <c r="AP3178" i="1"/>
  <c r="AL3182" i="1"/>
  <c r="AM3181" i="1"/>
  <c r="AN3179" i="1"/>
  <c r="AO3179" i="1" l="1"/>
  <c r="AP3179" i="1"/>
  <c r="AL3183" i="1"/>
  <c r="AM3182" i="1"/>
  <c r="AN3180" i="1"/>
  <c r="AP3180" i="1" l="1"/>
  <c r="AO3180" i="1"/>
  <c r="AL3184" i="1"/>
  <c r="AM3183" i="1"/>
  <c r="AN3181" i="1"/>
  <c r="AO3181" i="1" l="1"/>
  <c r="AP3181" i="1"/>
  <c r="AL3185" i="1"/>
  <c r="AM3184" i="1"/>
  <c r="AN3182" i="1"/>
  <c r="AO3182" i="1" l="1"/>
  <c r="AP3182" i="1"/>
  <c r="AL3186" i="1"/>
  <c r="AM3185" i="1"/>
  <c r="AN3183" i="1"/>
  <c r="AO3183" i="1" l="1"/>
  <c r="AP3183" i="1"/>
  <c r="AL3187" i="1"/>
  <c r="AM3186" i="1"/>
  <c r="AN3184" i="1"/>
  <c r="AO3184" i="1" l="1"/>
  <c r="AP3184" i="1"/>
  <c r="AL3188" i="1"/>
  <c r="AM3187" i="1"/>
  <c r="AN3185" i="1"/>
  <c r="AO3185" i="1" l="1"/>
  <c r="AP3185" i="1"/>
  <c r="AL3189" i="1"/>
  <c r="AM3188" i="1"/>
  <c r="AN3186" i="1"/>
  <c r="AO3186" i="1" l="1"/>
  <c r="AP3186" i="1"/>
  <c r="AL3190" i="1"/>
  <c r="AM3189" i="1"/>
  <c r="AN3187" i="1"/>
  <c r="AO3187" i="1" l="1"/>
  <c r="AP3187" i="1"/>
  <c r="AL3191" i="1"/>
  <c r="AM3190" i="1"/>
  <c r="AN3188" i="1"/>
  <c r="AO3188" i="1" l="1"/>
  <c r="AP3188" i="1"/>
  <c r="AL3192" i="1"/>
  <c r="AM3191" i="1"/>
  <c r="AN3189" i="1"/>
  <c r="AO3189" i="1" l="1"/>
  <c r="AP3189" i="1"/>
  <c r="AL3193" i="1"/>
  <c r="AM3192" i="1"/>
  <c r="AN3190" i="1"/>
  <c r="AO3190" i="1" l="1"/>
  <c r="AP3190" i="1"/>
  <c r="AL3194" i="1"/>
  <c r="AM3193" i="1"/>
  <c r="AN3191" i="1"/>
  <c r="AO3191" i="1" l="1"/>
  <c r="AP3191" i="1"/>
  <c r="AL3195" i="1"/>
  <c r="AM3194" i="1"/>
  <c r="AN3192" i="1"/>
  <c r="AO3192" i="1" l="1"/>
  <c r="AP3192" i="1"/>
  <c r="AL3196" i="1"/>
  <c r="AM3195" i="1"/>
  <c r="AN3193" i="1"/>
  <c r="AO3193" i="1" l="1"/>
  <c r="AP3193" i="1"/>
  <c r="AL3197" i="1"/>
  <c r="AM3196" i="1"/>
  <c r="AN3194" i="1"/>
  <c r="AO3194" i="1" l="1"/>
  <c r="AP3194" i="1"/>
  <c r="AL3198" i="1"/>
  <c r="AM3197" i="1"/>
  <c r="AN3195" i="1"/>
  <c r="AP3195" i="1" l="1"/>
  <c r="AO3195" i="1"/>
  <c r="AL3199" i="1"/>
  <c r="AM3198" i="1"/>
  <c r="AN3196" i="1"/>
  <c r="AO3196" i="1" l="1"/>
  <c r="AP3196" i="1"/>
  <c r="AL3200" i="1"/>
  <c r="AM3199" i="1"/>
  <c r="AN3197" i="1"/>
  <c r="AP3197" i="1" l="1"/>
  <c r="AO3197" i="1"/>
  <c r="AL3201" i="1"/>
  <c r="AM3200" i="1"/>
  <c r="AN3198" i="1"/>
  <c r="AO3198" i="1" l="1"/>
  <c r="AP3198" i="1"/>
  <c r="AL3202" i="1"/>
  <c r="AM3201" i="1"/>
  <c r="AN3199" i="1"/>
  <c r="AO3199" i="1" l="1"/>
  <c r="AP3199" i="1"/>
  <c r="AL3203" i="1"/>
  <c r="AM3202" i="1"/>
  <c r="AN3200" i="1"/>
  <c r="AP3200" i="1" l="1"/>
  <c r="AO3200" i="1"/>
  <c r="AL3204" i="1"/>
  <c r="AM3203" i="1"/>
  <c r="AN3201" i="1"/>
  <c r="AO3201" i="1" l="1"/>
  <c r="AP3201" i="1"/>
  <c r="AL3205" i="1"/>
  <c r="AM3204" i="1"/>
  <c r="AN3202" i="1"/>
  <c r="AO3202" i="1" l="1"/>
  <c r="AP3202" i="1"/>
  <c r="AL3206" i="1"/>
  <c r="AM3205" i="1"/>
  <c r="AN3203" i="1"/>
  <c r="AO3203" i="1" l="1"/>
  <c r="AP3203" i="1"/>
  <c r="AL3207" i="1"/>
  <c r="AM3206" i="1"/>
  <c r="AN3204" i="1"/>
  <c r="AO3204" i="1" l="1"/>
  <c r="AP3204" i="1"/>
  <c r="AL3208" i="1"/>
  <c r="AM3207" i="1"/>
  <c r="AN3205" i="1"/>
  <c r="AP3205" i="1" l="1"/>
  <c r="AO3205" i="1"/>
  <c r="AL3209" i="1"/>
  <c r="AM3208" i="1"/>
  <c r="AN3206" i="1"/>
  <c r="AO3206" i="1" l="1"/>
  <c r="AP3206" i="1"/>
  <c r="AL3210" i="1"/>
  <c r="AM3209" i="1"/>
  <c r="AN3207" i="1"/>
  <c r="AO3207" i="1" l="1"/>
  <c r="AP3207" i="1"/>
  <c r="AL3211" i="1"/>
  <c r="AM3210" i="1"/>
  <c r="AN3208" i="1"/>
  <c r="AO3208" i="1" l="1"/>
  <c r="AP3208" i="1"/>
  <c r="AL3212" i="1"/>
  <c r="AM3211" i="1"/>
  <c r="AN3209" i="1"/>
  <c r="AO3209" i="1" l="1"/>
  <c r="AP3209" i="1"/>
  <c r="AL3213" i="1"/>
  <c r="AM3212" i="1"/>
  <c r="AN3210" i="1"/>
  <c r="AO3210" i="1" l="1"/>
  <c r="AP3210" i="1"/>
  <c r="AL3214" i="1"/>
  <c r="AM3213" i="1"/>
  <c r="AN3211" i="1"/>
  <c r="AO3211" i="1" l="1"/>
  <c r="AP3211" i="1"/>
  <c r="AL3215" i="1"/>
  <c r="AM3214" i="1"/>
  <c r="AN3212" i="1"/>
  <c r="AO3212" i="1" l="1"/>
  <c r="AP3212" i="1"/>
  <c r="AL3216" i="1"/>
  <c r="AM3215" i="1"/>
  <c r="AN3213" i="1"/>
  <c r="AO3213" i="1" l="1"/>
  <c r="AP3213" i="1"/>
  <c r="AL3217" i="1"/>
  <c r="AM3216" i="1"/>
  <c r="AN3215" i="1" s="1"/>
  <c r="AO3215" i="1" s="1"/>
  <c r="AP3215" i="1"/>
  <c r="AN3214" i="1"/>
  <c r="AO3214" i="1" l="1"/>
  <c r="AP3214" i="1"/>
  <c r="AL3218" i="1"/>
  <c r="AM3217" i="1"/>
  <c r="AL3219" i="1" l="1"/>
  <c r="AM3218" i="1"/>
  <c r="AN3217" i="1" s="1"/>
  <c r="AO3217" i="1" s="1"/>
  <c r="AP3217" i="1"/>
  <c r="AN3216" i="1"/>
  <c r="AP3216" i="1" l="1"/>
  <c r="AO3216" i="1"/>
  <c r="AL3220" i="1"/>
  <c r="AM3219" i="1"/>
  <c r="AL3221" i="1" l="1"/>
  <c r="AM3220" i="1"/>
  <c r="AN3219" i="1" s="1"/>
  <c r="AO3219" i="1" s="1"/>
  <c r="AN3218" i="1"/>
  <c r="AO3218" i="1" l="1"/>
  <c r="AP3218" i="1"/>
  <c r="AP3219" i="1"/>
  <c r="AL3222" i="1"/>
  <c r="AM3221" i="1"/>
  <c r="AL3223" i="1" l="1"/>
  <c r="AM3222" i="1"/>
  <c r="AN3220" i="1"/>
  <c r="AO3220" i="1" l="1"/>
  <c r="AP3220" i="1"/>
  <c r="AL3224" i="1"/>
  <c r="AM3223" i="1"/>
  <c r="AN3221" i="1"/>
  <c r="AO3221" i="1" l="1"/>
  <c r="AP3221" i="1"/>
  <c r="AL3225" i="1"/>
  <c r="AM3224" i="1"/>
  <c r="AN3223" i="1" s="1"/>
  <c r="AO3223" i="1" s="1"/>
  <c r="AP3223" i="1"/>
  <c r="AN3222" i="1"/>
  <c r="AP3222" i="1" l="1"/>
  <c r="AO3222" i="1"/>
  <c r="AL3226" i="1"/>
  <c r="AM3225" i="1"/>
  <c r="AL3227" i="1" l="1"/>
  <c r="AM3226" i="1"/>
  <c r="AN3225" i="1" s="1"/>
  <c r="AP3225" i="1" s="1"/>
  <c r="AO3225" i="1"/>
  <c r="AN3224" i="1"/>
  <c r="AO3224" i="1" l="1"/>
  <c r="AP3224" i="1"/>
  <c r="AL3228" i="1"/>
  <c r="AM3227" i="1"/>
  <c r="AL3229" i="1" l="1"/>
  <c r="AM3228" i="1"/>
  <c r="AN3227" i="1" s="1"/>
  <c r="AO3227" i="1" s="1"/>
  <c r="AP3227" i="1"/>
  <c r="AN3226" i="1"/>
  <c r="AO3226" i="1" l="1"/>
  <c r="AP3226" i="1"/>
  <c r="AL3230" i="1"/>
  <c r="AM3229" i="1"/>
  <c r="AL3231" i="1" l="1"/>
  <c r="AM3230" i="1"/>
  <c r="AN3229" i="1" s="1"/>
  <c r="AO3229" i="1" s="1"/>
  <c r="AP3229" i="1"/>
  <c r="AN3228" i="1"/>
  <c r="AP3228" i="1" l="1"/>
  <c r="AO3228" i="1"/>
  <c r="AL3232" i="1"/>
  <c r="AM3231" i="1"/>
  <c r="AL3233" i="1" l="1"/>
  <c r="AM3232" i="1"/>
  <c r="AN3231" i="1" s="1"/>
  <c r="AP3231" i="1" s="1"/>
  <c r="AO3231" i="1"/>
  <c r="AN3230" i="1"/>
  <c r="AO3230" i="1" l="1"/>
  <c r="AP3230" i="1"/>
  <c r="AL3234" i="1"/>
  <c r="AM3233" i="1"/>
  <c r="AL3235" i="1" l="1"/>
  <c r="AM3234" i="1"/>
  <c r="AN3233" i="1" s="1"/>
  <c r="AO3233" i="1"/>
  <c r="AP3233" i="1"/>
  <c r="AN3232" i="1"/>
  <c r="AO3232" i="1" l="1"/>
  <c r="AP3232" i="1"/>
  <c r="AL3236" i="1"/>
  <c r="AM3235" i="1"/>
  <c r="AL3237" i="1" l="1"/>
  <c r="AM3236" i="1"/>
  <c r="AN3235" i="1" s="1"/>
  <c r="AO3235" i="1" s="1"/>
  <c r="AP3235" i="1"/>
  <c r="AN3234" i="1"/>
  <c r="AP3234" i="1" l="1"/>
  <c r="AO3234" i="1"/>
  <c r="AL3238" i="1"/>
  <c r="AM3237" i="1"/>
  <c r="AL3239" i="1" l="1"/>
  <c r="AM3238" i="1"/>
  <c r="AN3236" i="1"/>
  <c r="AO3236" i="1" l="1"/>
  <c r="AP3236" i="1"/>
  <c r="AL3240" i="1"/>
  <c r="AM3239" i="1"/>
  <c r="AN3237" i="1"/>
  <c r="AO3237" i="1" l="1"/>
  <c r="AP3237" i="1"/>
  <c r="AL3241" i="1"/>
  <c r="AM3240" i="1"/>
  <c r="AN3238" i="1"/>
  <c r="AO3238" i="1" l="1"/>
  <c r="AP3238" i="1"/>
  <c r="AL3242" i="1"/>
  <c r="AM3241" i="1"/>
  <c r="AN3239" i="1"/>
  <c r="AO3239" i="1" l="1"/>
  <c r="AP3239" i="1"/>
  <c r="AL3243" i="1"/>
  <c r="AM3242" i="1"/>
  <c r="AN3241" i="1" s="1"/>
  <c r="AO3241" i="1" s="1"/>
  <c r="AP3241" i="1"/>
  <c r="AN3240" i="1"/>
  <c r="AO3240" i="1" l="1"/>
  <c r="AP3240" i="1"/>
  <c r="AL3244" i="1"/>
  <c r="AM3243" i="1"/>
  <c r="AL3245" i="1" l="1"/>
  <c r="AM3244" i="1"/>
  <c r="AN3243" i="1" s="1"/>
  <c r="AP3243" i="1" s="1"/>
  <c r="AO3243" i="1"/>
  <c r="AN3242" i="1"/>
  <c r="AO3242" i="1" l="1"/>
  <c r="AP3242" i="1"/>
  <c r="AL3246" i="1"/>
  <c r="AM3245" i="1"/>
  <c r="AL3247" i="1" l="1"/>
  <c r="AM3246" i="1"/>
  <c r="AN3245" i="1" s="1"/>
  <c r="AP3245" i="1"/>
  <c r="AO3245" i="1"/>
  <c r="AN3244" i="1"/>
  <c r="AO3244" i="1" l="1"/>
  <c r="AP3244" i="1"/>
  <c r="AL3248" i="1"/>
  <c r="AM3247" i="1"/>
  <c r="AL3249" i="1" l="1"/>
  <c r="AM3248" i="1"/>
  <c r="AN3246" i="1"/>
  <c r="AO3246" i="1" l="1"/>
  <c r="AP3246" i="1"/>
  <c r="AL3250" i="1"/>
  <c r="AM3249" i="1"/>
  <c r="AN3248" i="1" s="1"/>
  <c r="AO3248" i="1" s="1"/>
  <c r="AP3248" i="1"/>
  <c r="AN3247" i="1"/>
  <c r="AO3247" i="1" l="1"/>
  <c r="AP3247" i="1"/>
  <c r="AL3251" i="1"/>
  <c r="AM3250" i="1"/>
  <c r="AL3252" i="1" l="1"/>
  <c r="AM3251" i="1"/>
  <c r="AN3250" i="1" s="1"/>
  <c r="AO3250" i="1" s="1"/>
  <c r="AP3250" i="1"/>
  <c r="AN3249" i="1"/>
  <c r="AO3249" i="1" l="1"/>
  <c r="AP3249" i="1"/>
  <c r="AL3253" i="1"/>
  <c r="AM3252" i="1"/>
  <c r="AL3254" i="1" l="1"/>
  <c r="AM3253" i="1"/>
  <c r="AN3252" i="1" s="1"/>
  <c r="AP3252" i="1" s="1"/>
  <c r="AO3252" i="1"/>
  <c r="AN3251" i="1"/>
  <c r="AO3251" i="1" l="1"/>
  <c r="AP3251" i="1"/>
  <c r="AL3255" i="1"/>
  <c r="AM3254" i="1"/>
  <c r="AL3256" i="1" l="1"/>
  <c r="AM3255" i="1"/>
  <c r="AN3254" i="1" s="1"/>
  <c r="AP3254" i="1"/>
  <c r="AO3254" i="1"/>
  <c r="AN3253" i="1"/>
  <c r="AO3253" i="1" l="1"/>
  <c r="AP3253" i="1"/>
  <c r="AL3257" i="1"/>
  <c r="AM3256" i="1"/>
  <c r="AL3258" i="1" l="1"/>
  <c r="AM3257" i="1"/>
  <c r="AN3255" i="1"/>
  <c r="AP3255" i="1" l="1"/>
  <c r="AO3255" i="1"/>
  <c r="AL3259" i="1"/>
  <c r="AM3258" i="1"/>
  <c r="AN3256" i="1"/>
  <c r="AO3256" i="1" l="1"/>
  <c r="AP3256" i="1"/>
  <c r="AL3260" i="1"/>
  <c r="AM3259" i="1"/>
  <c r="AN3257" i="1"/>
  <c r="AO3257" i="1" l="1"/>
  <c r="AP3257" i="1"/>
  <c r="AL3261" i="1"/>
  <c r="AM3260" i="1"/>
  <c r="AN3259" i="1" s="1"/>
  <c r="AO3259" i="1" s="1"/>
  <c r="AP3259" i="1"/>
  <c r="AN3258" i="1"/>
  <c r="AO3258" i="1" l="1"/>
  <c r="AP3258" i="1"/>
  <c r="AL3262" i="1"/>
  <c r="AM3261" i="1"/>
  <c r="AL3263" i="1" l="1"/>
  <c r="AM3262" i="1"/>
  <c r="AN3260" i="1"/>
  <c r="AO3260" i="1" l="1"/>
  <c r="AP3260" i="1"/>
  <c r="AL3264" i="1"/>
  <c r="AM3263" i="1"/>
  <c r="AN3262" i="1" s="1"/>
  <c r="AO3262" i="1" s="1"/>
  <c r="AP3262" i="1"/>
  <c r="AN3261" i="1"/>
  <c r="AP3261" i="1" l="1"/>
  <c r="AO3261" i="1"/>
  <c r="AL3265" i="1"/>
  <c r="AM3264" i="1"/>
  <c r="AL3266" i="1" l="1"/>
  <c r="AM3265" i="1"/>
  <c r="AN3264" i="1" s="1"/>
  <c r="AO3264" i="1" s="1"/>
  <c r="AP3264" i="1"/>
  <c r="AN3263" i="1"/>
  <c r="AO3263" i="1" l="1"/>
  <c r="AP3263" i="1"/>
  <c r="AL3267" i="1"/>
  <c r="AM3266" i="1"/>
  <c r="AL3268" i="1" l="1"/>
  <c r="AM3267" i="1"/>
  <c r="AN3266" i="1" s="1"/>
  <c r="AO3266" i="1"/>
  <c r="AP3266" i="1"/>
  <c r="AN3265" i="1"/>
  <c r="AO3265" i="1" l="1"/>
  <c r="AP3265" i="1"/>
  <c r="AL3269" i="1"/>
  <c r="AM3268" i="1"/>
  <c r="AL3270" i="1" l="1"/>
  <c r="AM3269" i="1"/>
  <c r="AN3267" i="1"/>
  <c r="AO3267" i="1" l="1"/>
  <c r="AP3267" i="1"/>
  <c r="AL3271" i="1"/>
  <c r="AM3270" i="1"/>
  <c r="AN3269" i="1" s="1"/>
  <c r="AO3269" i="1" s="1"/>
  <c r="AP3269" i="1"/>
  <c r="AN3268" i="1"/>
  <c r="AO3268" i="1" l="1"/>
  <c r="AP3268" i="1"/>
  <c r="AL3272" i="1"/>
  <c r="AM3271" i="1"/>
  <c r="AL3273" i="1" l="1"/>
  <c r="AM3272" i="1"/>
  <c r="AN3270" i="1"/>
  <c r="AO3270" i="1" l="1"/>
  <c r="AP3270" i="1"/>
  <c r="AL3274" i="1"/>
  <c r="AM3273" i="1"/>
  <c r="AN3272" i="1" s="1"/>
  <c r="AO3272" i="1" s="1"/>
  <c r="AP3272" i="1"/>
  <c r="AN3271" i="1"/>
  <c r="AO3271" i="1" l="1"/>
  <c r="AP3271" i="1"/>
  <c r="AL3275" i="1"/>
  <c r="AM3274" i="1"/>
  <c r="AL3276" i="1" l="1"/>
  <c r="AM3275" i="1"/>
  <c r="AN3273" i="1"/>
  <c r="AO3273" i="1" l="1"/>
  <c r="AP3273" i="1"/>
  <c r="AL3277" i="1"/>
  <c r="AM3276" i="1"/>
  <c r="AN3275" i="1" s="1"/>
  <c r="AO3275" i="1" s="1"/>
  <c r="AP3275" i="1"/>
  <c r="AN3274" i="1"/>
  <c r="AO3274" i="1" l="1"/>
  <c r="AP3274" i="1"/>
  <c r="AL3278" i="1"/>
  <c r="AM3277" i="1"/>
  <c r="AL3279" i="1" l="1"/>
  <c r="AM3278" i="1"/>
  <c r="AN3277" i="1" s="1"/>
  <c r="AO3277" i="1" s="1"/>
  <c r="AP3277" i="1"/>
  <c r="AN3276" i="1"/>
  <c r="AP3276" i="1" l="1"/>
  <c r="AO3276" i="1"/>
  <c r="AL3280" i="1"/>
  <c r="AM3279" i="1"/>
  <c r="AL3281" i="1" l="1"/>
  <c r="AM3280" i="1"/>
  <c r="AN3278" i="1"/>
  <c r="AO3278" i="1" l="1"/>
  <c r="AP3278" i="1"/>
  <c r="AL3282" i="1"/>
  <c r="AM3281" i="1"/>
  <c r="AN3280" i="1" s="1"/>
  <c r="AO3280" i="1" s="1"/>
  <c r="AP3280" i="1"/>
  <c r="AN3279" i="1"/>
  <c r="AP3279" i="1" l="1"/>
  <c r="AO3279" i="1"/>
  <c r="AL3283" i="1"/>
  <c r="AM3282" i="1"/>
  <c r="AL3284" i="1" l="1"/>
  <c r="AM3283" i="1"/>
  <c r="AN3282" i="1" s="1"/>
  <c r="AP3282" i="1" s="1"/>
  <c r="AO3282" i="1"/>
  <c r="AN3281" i="1"/>
  <c r="AP3281" i="1" l="1"/>
  <c r="AO3281" i="1"/>
  <c r="AL3285" i="1"/>
  <c r="AM3284" i="1"/>
  <c r="AL3286" i="1" l="1"/>
  <c r="AM3285" i="1"/>
  <c r="AN3283" i="1"/>
  <c r="AO3283" i="1" l="1"/>
  <c r="AP3283" i="1"/>
  <c r="AL3287" i="1"/>
  <c r="AM3286" i="1"/>
  <c r="AN3285" i="1" s="1"/>
  <c r="AO3285" i="1" s="1"/>
  <c r="AP3285" i="1"/>
  <c r="AN3284" i="1"/>
  <c r="AO3284" i="1" l="1"/>
  <c r="AP3284" i="1"/>
  <c r="AL3288" i="1"/>
  <c r="AM3287" i="1"/>
  <c r="AL3289" i="1" l="1"/>
  <c r="AM3288" i="1"/>
  <c r="AN3286" i="1"/>
  <c r="AO3286" i="1" l="1"/>
  <c r="AP3286" i="1"/>
  <c r="AN3287" i="1"/>
  <c r="AL3290" i="1"/>
  <c r="AM3289" i="1"/>
  <c r="AO3287" i="1" l="1"/>
  <c r="AP3287" i="1"/>
  <c r="AL3291" i="1"/>
  <c r="AM3290" i="1"/>
  <c r="AN3288" i="1"/>
  <c r="AP3288" i="1" l="1"/>
  <c r="AO3288" i="1"/>
  <c r="AL3292" i="1"/>
  <c r="AM3291" i="1"/>
  <c r="AN3290" i="1" s="1"/>
  <c r="AO3290" i="1" s="1"/>
  <c r="AP3290" i="1"/>
  <c r="AN3289" i="1"/>
  <c r="AO3289" i="1" l="1"/>
  <c r="AP3289" i="1"/>
  <c r="AL3293" i="1"/>
  <c r="AM3292" i="1"/>
  <c r="AL3294" i="1" l="1"/>
  <c r="AM3293" i="1"/>
  <c r="AN3292" i="1" s="1"/>
  <c r="AO3292" i="1" s="1"/>
  <c r="AP3292" i="1"/>
  <c r="AN3291" i="1"/>
  <c r="AO3291" i="1" l="1"/>
  <c r="AP3291" i="1"/>
  <c r="AL3295" i="1"/>
  <c r="AM3294" i="1"/>
  <c r="AL3296" i="1" l="1"/>
  <c r="AM3295" i="1"/>
  <c r="AN3294" i="1" s="1"/>
  <c r="AO3294" i="1" s="1"/>
  <c r="AP3294" i="1"/>
  <c r="AN3293" i="1"/>
  <c r="AO3293" i="1" l="1"/>
  <c r="AP3293" i="1"/>
  <c r="AL3297" i="1"/>
  <c r="AM3296" i="1"/>
  <c r="AL3298" i="1" l="1"/>
  <c r="AM3297" i="1"/>
  <c r="AN3296" i="1" s="1"/>
  <c r="AP3296" i="1"/>
  <c r="AO3296" i="1"/>
  <c r="AN3295" i="1"/>
  <c r="AO3295" i="1" l="1"/>
  <c r="AP3295" i="1"/>
  <c r="AL3299" i="1"/>
  <c r="AM3298" i="1"/>
  <c r="AL3300" i="1" l="1"/>
  <c r="AM3299" i="1"/>
  <c r="AN3298" i="1" s="1"/>
  <c r="AO3298" i="1" s="1"/>
  <c r="AP3298" i="1"/>
  <c r="AN3297" i="1"/>
  <c r="AO3297" i="1" l="1"/>
  <c r="AP3297" i="1"/>
  <c r="AL3301" i="1"/>
  <c r="AM3300" i="1"/>
  <c r="AL3302" i="1" l="1"/>
  <c r="AM3301" i="1"/>
  <c r="AN3300" i="1" s="1"/>
  <c r="AO3300" i="1" s="1"/>
  <c r="AP3300" i="1"/>
  <c r="AN3299" i="1"/>
  <c r="AO3299" i="1" l="1"/>
  <c r="AP3299" i="1"/>
  <c r="AL3303" i="1"/>
  <c r="AM3302" i="1"/>
  <c r="AL3304" i="1" l="1"/>
  <c r="AM3303" i="1"/>
  <c r="AN3302" i="1" s="1"/>
  <c r="AP3302" i="1" s="1"/>
  <c r="AN3301" i="1"/>
  <c r="AO3302" i="1" l="1"/>
  <c r="AO3301" i="1"/>
  <c r="AP3301" i="1"/>
  <c r="AL3305" i="1"/>
  <c r="AM3304" i="1"/>
  <c r="AL3306" i="1" l="1"/>
  <c r="AM3305" i="1"/>
  <c r="AN3304" i="1" s="1"/>
  <c r="AO3304" i="1" s="1"/>
  <c r="AP3304" i="1"/>
  <c r="AN3303" i="1"/>
  <c r="AP3303" i="1" l="1"/>
  <c r="AO3303" i="1"/>
  <c r="AL3307" i="1"/>
  <c r="AM3306" i="1"/>
  <c r="AL3308" i="1" l="1"/>
  <c r="AM3307" i="1"/>
  <c r="AN3306" i="1" s="1"/>
  <c r="AO3306" i="1" s="1"/>
  <c r="AP3306" i="1"/>
  <c r="AN3305" i="1"/>
  <c r="AP3305" i="1" l="1"/>
  <c r="AO3305" i="1"/>
  <c r="AL3309" i="1"/>
  <c r="AM3308" i="1"/>
  <c r="AL3310" i="1" l="1"/>
  <c r="AM3309" i="1"/>
  <c r="AN3308" i="1" s="1"/>
  <c r="AO3308" i="1" s="1"/>
  <c r="AP3308" i="1"/>
  <c r="AN3307" i="1"/>
  <c r="AO3307" i="1" l="1"/>
  <c r="AP3307" i="1"/>
  <c r="AL3311" i="1"/>
  <c r="AM3310" i="1"/>
  <c r="AL3312" i="1" l="1"/>
  <c r="AM3311" i="1"/>
  <c r="AN3309" i="1"/>
  <c r="AO3309" i="1" l="1"/>
  <c r="AP3309" i="1"/>
  <c r="AL3313" i="1"/>
  <c r="AM3312" i="1"/>
  <c r="AN3311" i="1" s="1"/>
  <c r="AO3311" i="1" s="1"/>
  <c r="AP3311" i="1"/>
  <c r="AN3310" i="1"/>
  <c r="AO3310" i="1" l="1"/>
  <c r="AP3310" i="1"/>
  <c r="AL3314" i="1"/>
  <c r="AM3313" i="1"/>
  <c r="AL3315" i="1" l="1"/>
  <c r="AM3314" i="1"/>
  <c r="AN3312" i="1"/>
  <c r="AO3312" i="1" l="1"/>
  <c r="AP3312" i="1"/>
  <c r="AL3316" i="1"/>
  <c r="AM3315" i="1"/>
  <c r="AN3314" i="1" s="1"/>
  <c r="AO3314" i="1" s="1"/>
  <c r="AP3314" i="1"/>
  <c r="AN3313" i="1"/>
  <c r="AO3313" i="1" l="1"/>
  <c r="AP3313" i="1"/>
  <c r="AL3317" i="1"/>
  <c r="AM3316" i="1"/>
  <c r="AL3318" i="1" l="1"/>
  <c r="AM3317" i="1"/>
  <c r="AN3316" i="1" s="1"/>
  <c r="AP3316" i="1" s="1"/>
  <c r="AN3315" i="1"/>
  <c r="AO3316" i="1" l="1"/>
  <c r="AO3315" i="1"/>
  <c r="AP3315" i="1"/>
  <c r="AL3319" i="1"/>
  <c r="AM3318" i="1"/>
  <c r="AL3320" i="1" l="1"/>
  <c r="AM3319" i="1"/>
  <c r="AN3318" i="1" s="1"/>
  <c r="AP3318" i="1" s="1"/>
  <c r="AN3317" i="1"/>
  <c r="AO3318" i="1" l="1"/>
  <c r="AP3317" i="1"/>
  <c r="AO3317" i="1"/>
  <c r="AL3321" i="1"/>
  <c r="AM3320" i="1"/>
  <c r="AL3322" i="1" l="1"/>
  <c r="AM3321" i="1"/>
  <c r="AN3320" i="1" s="1"/>
  <c r="AP3320" i="1"/>
  <c r="AO3320" i="1"/>
  <c r="AN3319" i="1"/>
  <c r="AO3319" i="1" l="1"/>
  <c r="AP3319" i="1"/>
  <c r="AL3323" i="1"/>
  <c r="AM3322" i="1"/>
  <c r="AL3324" i="1" l="1"/>
  <c r="AM3323" i="1"/>
  <c r="AN3322" i="1" s="1"/>
  <c r="AP3322" i="1" s="1"/>
  <c r="AN3321" i="1"/>
  <c r="AO3322" i="1" l="1"/>
  <c r="AP3321" i="1"/>
  <c r="AO3321" i="1"/>
  <c r="AL3325" i="1"/>
  <c r="AM3324" i="1"/>
  <c r="AL3326" i="1" l="1"/>
  <c r="AM3325" i="1"/>
  <c r="AN3323" i="1"/>
  <c r="AO3323" i="1" l="1"/>
  <c r="AP3323" i="1"/>
  <c r="AL3327" i="1"/>
  <c r="AM3326" i="1"/>
  <c r="AN3325" i="1" s="1"/>
  <c r="AO3325" i="1" s="1"/>
  <c r="AP3325" i="1"/>
  <c r="AN3324" i="1"/>
  <c r="AP3324" i="1" l="1"/>
  <c r="AO3324" i="1"/>
  <c r="AL3328" i="1"/>
  <c r="AM3327" i="1"/>
  <c r="AL3329" i="1" l="1"/>
  <c r="AM3328" i="1"/>
  <c r="AN3326" i="1"/>
  <c r="AO3326" i="1" l="1"/>
  <c r="AP3326" i="1"/>
  <c r="AL3330" i="1"/>
  <c r="AM3329" i="1"/>
  <c r="AN3328" i="1" s="1"/>
  <c r="AO3328" i="1" s="1"/>
  <c r="AP3328" i="1"/>
  <c r="AN3327" i="1"/>
  <c r="AO3327" i="1" l="1"/>
  <c r="AP3327" i="1"/>
  <c r="AL3331" i="1"/>
  <c r="AM3330" i="1"/>
  <c r="AL3332" i="1" l="1"/>
  <c r="AM3331" i="1"/>
  <c r="AN3330" i="1" s="1"/>
  <c r="AO3330" i="1" s="1"/>
  <c r="AP3330" i="1"/>
  <c r="AN3329" i="1"/>
  <c r="AO3329" i="1" l="1"/>
  <c r="AP3329" i="1"/>
  <c r="AL3333" i="1"/>
  <c r="AM3332" i="1"/>
  <c r="AL3334" i="1" l="1"/>
  <c r="AM3333" i="1"/>
  <c r="AN3332" i="1" s="1"/>
  <c r="AP3332" i="1" s="1"/>
  <c r="AN3331" i="1"/>
  <c r="AO3332" i="1" l="1"/>
  <c r="AO3331" i="1"/>
  <c r="AP3331" i="1"/>
  <c r="AL3335" i="1"/>
  <c r="AM3334" i="1"/>
  <c r="AL3336" i="1" l="1"/>
  <c r="AM3335" i="1"/>
  <c r="AN3334" i="1" s="1"/>
  <c r="AO3334" i="1" s="1"/>
  <c r="AP3334" i="1"/>
  <c r="AN3333" i="1"/>
  <c r="AO3333" i="1" l="1"/>
  <c r="AP3333" i="1"/>
  <c r="AL3337" i="1"/>
  <c r="AM3336" i="1"/>
  <c r="AL3338" i="1" l="1"/>
  <c r="AM3337" i="1"/>
  <c r="AN3336" i="1" s="1"/>
  <c r="AO3336" i="1" s="1"/>
  <c r="AP3336" i="1"/>
  <c r="AN3335" i="1"/>
  <c r="AO3335" i="1" l="1"/>
  <c r="AP3335" i="1"/>
  <c r="AL3339" i="1"/>
  <c r="AM3338" i="1"/>
  <c r="AL3340" i="1" l="1"/>
  <c r="AM3339" i="1"/>
  <c r="AN3337" i="1"/>
  <c r="AO3337" i="1" l="1"/>
  <c r="AP3337" i="1"/>
  <c r="AL3341" i="1"/>
  <c r="AM3340" i="1"/>
  <c r="AN3339" i="1" s="1"/>
  <c r="AO3339" i="1" s="1"/>
  <c r="AP3339" i="1"/>
  <c r="AN3338" i="1"/>
  <c r="AO3338" i="1" l="1"/>
  <c r="AP3338" i="1"/>
  <c r="AL3342" i="1"/>
  <c r="AM3341" i="1"/>
  <c r="AL3343" i="1" l="1"/>
  <c r="AM3342" i="1"/>
  <c r="AN3341" i="1" s="1"/>
  <c r="AP3341" i="1" s="1"/>
  <c r="AN3340" i="1"/>
  <c r="AO3341" i="1" l="1"/>
  <c r="AO3340" i="1"/>
  <c r="AP3340" i="1"/>
  <c r="AL3344" i="1"/>
  <c r="AM3343" i="1"/>
  <c r="AL3345" i="1" l="1"/>
  <c r="AM3344" i="1"/>
  <c r="AN3343" i="1" s="1"/>
  <c r="AO3343" i="1" s="1"/>
  <c r="AP3343" i="1"/>
  <c r="AN3342" i="1"/>
  <c r="AO3342" i="1" l="1"/>
  <c r="AP3342" i="1"/>
  <c r="AL3346" i="1"/>
  <c r="AM3345" i="1"/>
  <c r="AL3347" i="1" l="1"/>
  <c r="AM3346" i="1"/>
  <c r="AN3344" i="1"/>
  <c r="AO3344" i="1" l="1"/>
  <c r="AP3344" i="1"/>
  <c r="AL3348" i="1"/>
  <c r="AM3347" i="1"/>
  <c r="AN3346" i="1" s="1"/>
  <c r="AO3346" i="1" s="1"/>
  <c r="AP3346" i="1"/>
  <c r="AN3345" i="1"/>
  <c r="AO3345" i="1" l="1"/>
  <c r="AP3345" i="1"/>
  <c r="AL3349" i="1"/>
  <c r="AM3348" i="1"/>
  <c r="AL3350" i="1" l="1"/>
  <c r="AM3349" i="1"/>
  <c r="AN3348" i="1" s="1"/>
  <c r="AP3348" i="1" s="1"/>
  <c r="AN3347" i="1"/>
  <c r="AO3348" i="1" l="1"/>
  <c r="AP3347" i="1"/>
  <c r="AO3347" i="1"/>
  <c r="AL3351" i="1"/>
  <c r="AM3350" i="1"/>
  <c r="AL3352" i="1" l="1"/>
  <c r="AM3351" i="1"/>
  <c r="AN3350" i="1" s="1"/>
  <c r="AP3350" i="1" s="1"/>
  <c r="AN3349" i="1"/>
  <c r="AO3350" i="1" l="1"/>
  <c r="AO3349" i="1"/>
  <c r="AP3349" i="1"/>
  <c r="AL3353" i="1"/>
  <c r="AM3352" i="1"/>
  <c r="AL3354" i="1" l="1"/>
  <c r="AM3353" i="1"/>
  <c r="AN3352" i="1" s="1"/>
  <c r="AP3352" i="1" s="1"/>
  <c r="AN3351" i="1"/>
  <c r="AO3352" i="1" l="1"/>
  <c r="AO3351" i="1"/>
  <c r="AP3351" i="1"/>
  <c r="AL3355" i="1"/>
  <c r="AM3354" i="1"/>
  <c r="AL3356" i="1" l="1"/>
  <c r="AM3355" i="1"/>
  <c r="AN3354" i="1" s="1"/>
  <c r="AO3354" i="1" s="1"/>
  <c r="AP3354" i="1"/>
  <c r="AN3353" i="1"/>
  <c r="AO3353" i="1" l="1"/>
  <c r="AP3353" i="1"/>
  <c r="AL3357" i="1"/>
  <c r="AM3356" i="1"/>
  <c r="AL3358" i="1" l="1"/>
  <c r="AM3357" i="1"/>
  <c r="AN3355" i="1"/>
  <c r="AP3355" i="1" l="1"/>
  <c r="AO3355" i="1"/>
  <c r="AL3359" i="1"/>
  <c r="AM3358" i="1"/>
  <c r="AN3357" i="1" s="1"/>
  <c r="AO3357" i="1" s="1"/>
  <c r="AP3357" i="1"/>
  <c r="AN3356" i="1"/>
  <c r="AO3356" i="1" l="1"/>
  <c r="AP3356" i="1"/>
  <c r="AL3360" i="1"/>
  <c r="AM3359" i="1"/>
  <c r="AL3361" i="1" l="1"/>
  <c r="AM3360" i="1"/>
  <c r="AN3359" i="1" s="1"/>
  <c r="AP3359" i="1" s="1"/>
  <c r="AN3358" i="1"/>
  <c r="AO3359" i="1" l="1"/>
  <c r="AO3358" i="1"/>
  <c r="AP3358" i="1"/>
  <c r="AL3362" i="1"/>
  <c r="AM3361" i="1"/>
  <c r="AL3363" i="1" l="1"/>
  <c r="AM3362" i="1"/>
  <c r="AN3361" i="1" s="1"/>
  <c r="AO3361" i="1" s="1"/>
  <c r="AP3361" i="1"/>
  <c r="AN3360" i="1"/>
  <c r="AO3360" i="1" l="1"/>
  <c r="AP3360" i="1"/>
  <c r="AL3364" i="1"/>
  <c r="AM3363" i="1"/>
  <c r="AL3365" i="1" l="1"/>
  <c r="AM3364" i="1"/>
  <c r="AN3363" i="1" s="1"/>
  <c r="AO3363" i="1" s="1"/>
  <c r="AP3363" i="1"/>
  <c r="AN3362" i="1"/>
  <c r="AP3362" i="1" l="1"/>
  <c r="AO3362" i="1"/>
  <c r="AL3366" i="1"/>
  <c r="AM3365" i="1"/>
  <c r="AL3367" i="1" l="1"/>
  <c r="AM3366" i="1"/>
  <c r="AN3365" i="1" s="1"/>
  <c r="AO3365" i="1" s="1"/>
  <c r="AP3365" i="1"/>
  <c r="AN3364" i="1"/>
  <c r="AP3364" i="1" l="1"/>
  <c r="AO3364" i="1"/>
  <c r="AL3368" i="1"/>
  <c r="AM3367" i="1"/>
  <c r="AL3369" i="1" l="1"/>
  <c r="AM3368" i="1"/>
  <c r="AN3367" i="1" s="1"/>
  <c r="AO3367" i="1" s="1"/>
  <c r="AP3367" i="1"/>
  <c r="AN3366" i="1"/>
  <c r="AP3366" i="1" l="1"/>
  <c r="AO3366" i="1"/>
  <c r="AL3370" i="1"/>
  <c r="AM3369" i="1"/>
  <c r="AL3371" i="1" l="1"/>
  <c r="AM3370" i="1"/>
  <c r="AN3369" i="1" s="1"/>
  <c r="AO3369" i="1" s="1"/>
  <c r="AP3369" i="1"/>
  <c r="AN3368" i="1"/>
  <c r="AO3368" i="1" l="1"/>
  <c r="AP3368" i="1"/>
  <c r="AL3372" i="1"/>
  <c r="AM3371" i="1"/>
  <c r="AL3373" i="1" l="1"/>
  <c r="AM3372" i="1"/>
  <c r="AN3371" i="1" s="1"/>
  <c r="AO3371" i="1" s="1"/>
  <c r="AP3371" i="1"/>
  <c r="AN3370" i="1"/>
  <c r="AO3370" i="1" l="1"/>
  <c r="AP3370" i="1"/>
  <c r="AL3374" i="1"/>
  <c r="AM3373" i="1"/>
  <c r="AL3375" i="1" l="1"/>
  <c r="AM3374" i="1"/>
  <c r="AN3373" i="1" s="1"/>
  <c r="AO3373" i="1" s="1"/>
  <c r="AP3373" i="1"/>
  <c r="AN3372" i="1"/>
  <c r="AP3372" i="1" l="1"/>
  <c r="AO3372" i="1"/>
  <c r="AL3376" i="1"/>
  <c r="AM3375" i="1"/>
  <c r="AL3377" i="1" l="1"/>
  <c r="AM3376" i="1"/>
  <c r="AN3374" i="1"/>
  <c r="AP3374" i="1" l="1"/>
  <c r="AO3374" i="1"/>
  <c r="AL3378" i="1"/>
  <c r="AM3377" i="1"/>
  <c r="AN3376" i="1" s="1"/>
  <c r="AO3376" i="1" s="1"/>
  <c r="AP3376" i="1"/>
  <c r="AN3375" i="1"/>
  <c r="AP3375" i="1" l="1"/>
  <c r="AO3375" i="1"/>
  <c r="AL3379" i="1"/>
  <c r="AM3378" i="1"/>
  <c r="AL3380" i="1" l="1"/>
  <c r="AM3379" i="1"/>
  <c r="AN3378" i="1" s="1"/>
  <c r="AO3378" i="1" s="1"/>
  <c r="AP3378" i="1"/>
  <c r="AN3377" i="1"/>
  <c r="AO3377" i="1" l="1"/>
  <c r="AP3377" i="1"/>
  <c r="AL3381" i="1"/>
  <c r="AM3380" i="1"/>
  <c r="AL3382" i="1" l="1"/>
  <c r="AM3381" i="1"/>
  <c r="AN3380" i="1" s="1"/>
  <c r="AO3380" i="1" s="1"/>
  <c r="AN3379" i="1"/>
  <c r="AO3379" i="1" l="1"/>
  <c r="AP3379" i="1"/>
  <c r="AP3380" i="1"/>
  <c r="AL3383" i="1"/>
  <c r="AM3382" i="1"/>
  <c r="AL3384" i="1" l="1"/>
  <c r="AM3383" i="1"/>
  <c r="AN3381" i="1"/>
  <c r="AO3381" i="1" l="1"/>
  <c r="AP3381" i="1"/>
  <c r="AL3385" i="1"/>
  <c r="AM3384" i="1"/>
  <c r="AN3383" i="1" s="1"/>
  <c r="AP3383" i="1" s="1"/>
  <c r="AN3382" i="1"/>
  <c r="AO3383" i="1" l="1"/>
  <c r="AO3382" i="1"/>
  <c r="AP3382" i="1"/>
  <c r="AL3386" i="1"/>
  <c r="AM3385" i="1"/>
  <c r="AL3387" i="1" l="1"/>
  <c r="AM3386" i="1"/>
  <c r="AN3385" i="1" s="1"/>
  <c r="AP3385" i="1"/>
  <c r="AO3385" i="1"/>
  <c r="AN3384" i="1"/>
  <c r="AP3384" i="1" l="1"/>
  <c r="AO3384" i="1"/>
  <c r="AL3388" i="1"/>
  <c r="AM3387" i="1"/>
  <c r="AL3389" i="1" l="1"/>
  <c r="AM3388" i="1"/>
  <c r="AN3386" i="1"/>
  <c r="AO3386" i="1" l="1"/>
  <c r="AP3386" i="1"/>
  <c r="AL3390" i="1"/>
  <c r="AM3389" i="1"/>
  <c r="AN3387" i="1"/>
  <c r="AO3387" i="1" l="1"/>
  <c r="AP3387" i="1"/>
  <c r="AL3391" i="1"/>
  <c r="AM3390" i="1"/>
  <c r="AN3389" i="1" s="1"/>
  <c r="AP3389" i="1" s="1"/>
  <c r="AO3389" i="1"/>
  <c r="AN3388" i="1"/>
  <c r="AP3388" i="1" l="1"/>
  <c r="AO3388" i="1"/>
  <c r="AL3392" i="1"/>
  <c r="AM3391" i="1"/>
  <c r="AL3393" i="1" l="1"/>
  <c r="AM3392" i="1"/>
  <c r="AN3390" i="1"/>
  <c r="AP3390" i="1" l="1"/>
  <c r="AO3390" i="1"/>
  <c r="AL3394" i="1"/>
  <c r="AM3393" i="1"/>
  <c r="AN3391" i="1"/>
  <c r="AO3391" i="1" l="1"/>
  <c r="AP3391" i="1"/>
  <c r="AL3395" i="1"/>
  <c r="AM3394" i="1"/>
  <c r="AN3392" i="1"/>
  <c r="AO3392" i="1" l="1"/>
  <c r="AP3392" i="1"/>
  <c r="AL3396" i="1"/>
  <c r="AM3395" i="1"/>
  <c r="AN3393" i="1"/>
  <c r="AO3393" i="1" l="1"/>
  <c r="AP3393" i="1"/>
  <c r="AL3397" i="1"/>
  <c r="AM3396" i="1"/>
  <c r="AN3394" i="1"/>
  <c r="AO3394" i="1" l="1"/>
  <c r="AP3394" i="1"/>
  <c r="AL3398" i="1"/>
  <c r="AM3397" i="1"/>
  <c r="AN3396" i="1" s="1"/>
  <c r="AP3396" i="1" s="1"/>
  <c r="AN3395" i="1"/>
  <c r="AO3396" i="1" l="1"/>
  <c r="AO3395" i="1"/>
  <c r="AP3395" i="1"/>
  <c r="AL3399" i="1"/>
  <c r="AM3398" i="1"/>
  <c r="AL3400" i="1" l="1"/>
  <c r="AM3399" i="1"/>
  <c r="AN3397" i="1"/>
  <c r="AO3397" i="1" l="1"/>
  <c r="AP3397" i="1"/>
  <c r="AL3401" i="1"/>
  <c r="AM3400" i="1"/>
  <c r="AN3398" i="1"/>
  <c r="AO3398" i="1" l="1"/>
  <c r="AP3398" i="1"/>
  <c r="AL3402" i="1"/>
  <c r="AM3401" i="1"/>
  <c r="AN3399" i="1"/>
  <c r="AP3399" i="1" l="1"/>
  <c r="AO3399" i="1"/>
  <c r="AL3403" i="1"/>
  <c r="AM3402" i="1"/>
  <c r="AN3400" i="1"/>
  <c r="AO3400" i="1" l="1"/>
  <c r="AP3400" i="1"/>
  <c r="AL3404" i="1"/>
  <c r="AM3403" i="1"/>
  <c r="AN3401" i="1"/>
  <c r="AO3401" i="1" l="1"/>
  <c r="AP3401" i="1"/>
  <c r="AL3405" i="1"/>
  <c r="AM3404" i="1"/>
  <c r="AN3402" i="1"/>
  <c r="AO3402" i="1" l="1"/>
  <c r="AP3402" i="1"/>
  <c r="AL3406" i="1"/>
  <c r="AM3405" i="1"/>
  <c r="AN3403" i="1"/>
  <c r="AO3403" i="1" l="1"/>
  <c r="AP3403" i="1"/>
  <c r="AL3407" i="1"/>
  <c r="AM3406" i="1"/>
  <c r="AN3404" i="1"/>
  <c r="AP3404" i="1" l="1"/>
  <c r="AO3404" i="1"/>
  <c r="AL3408" i="1"/>
  <c r="AM3407" i="1"/>
  <c r="AN3405" i="1"/>
  <c r="AP3405" i="1" l="1"/>
  <c r="AO3405" i="1"/>
  <c r="AL3409" i="1"/>
  <c r="AM3408" i="1"/>
  <c r="AN3406" i="1"/>
  <c r="AO3406" i="1" l="1"/>
  <c r="AP3406" i="1"/>
  <c r="AL3410" i="1"/>
  <c r="AM3409" i="1"/>
  <c r="AN3407" i="1"/>
  <c r="AO3407" i="1" l="1"/>
  <c r="AP3407" i="1"/>
  <c r="AL3411" i="1"/>
  <c r="AM3410" i="1"/>
  <c r="AN3408" i="1"/>
  <c r="AP3408" i="1" l="1"/>
  <c r="AO3408" i="1"/>
  <c r="AL3412" i="1"/>
  <c r="AM3411" i="1"/>
  <c r="AN3409" i="1"/>
  <c r="AP3409" i="1" l="1"/>
  <c r="AO3409" i="1"/>
  <c r="AL3413" i="1"/>
  <c r="AM3412" i="1"/>
  <c r="AN3410" i="1"/>
  <c r="AO3410" i="1" l="1"/>
  <c r="AP3410" i="1"/>
  <c r="AL3414" i="1"/>
  <c r="AM3413" i="1"/>
  <c r="AN3411" i="1"/>
  <c r="AP3411" i="1" l="1"/>
  <c r="AO3411" i="1"/>
  <c r="AL3415" i="1"/>
  <c r="AM3414" i="1"/>
  <c r="AN3412" i="1"/>
  <c r="AO3412" i="1" l="1"/>
  <c r="AP3412" i="1"/>
  <c r="AL3416" i="1"/>
  <c r="AM3415" i="1"/>
  <c r="AN3413" i="1"/>
  <c r="AP3413" i="1" l="1"/>
  <c r="AO3413" i="1"/>
  <c r="AL3417" i="1"/>
  <c r="AM3416" i="1"/>
  <c r="AN3414" i="1"/>
  <c r="AP3414" i="1" l="1"/>
  <c r="AO3414" i="1"/>
  <c r="AL3418" i="1"/>
  <c r="AM3417" i="1"/>
  <c r="AN3415" i="1"/>
  <c r="AP3415" i="1" l="1"/>
  <c r="AO3415" i="1"/>
  <c r="AL3419" i="1"/>
  <c r="AM3418" i="1"/>
  <c r="AN3416" i="1"/>
  <c r="AO3416" i="1" l="1"/>
  <c r="AP3416" i="1"/>
  <c r="AL3420" i="1"/>
  <c r="AM3419" i="1"/>
  <c r="AN3417" i="1"/>
  <c r="AP3417" i="1" l="1"/>
  <c r="AO3417" i="1"/>
  <c r="AL3421" i="1"/>
  <c r="AM3420" i="1"/>
  <c r="AN3418" i="1"/>
  <c r="AO3418" i="1" l="1"/>
  <c r="AP3418" i="1"/>
  <c r="AL3422" i="1"/>
  <c r="AM3421" i="1"/>
  <c r="AN3419" i="1"/>
  <c r="AP3419" i="1" l="1"/>
  <c r="AO3419" i="1"/>
  <c r="AL3423" i="1"/>
  <c r="AM3422" i="1"/>
  <c r="AN3420" i="1"/>
  <c r="AP3420" i="1" l="1"/>
  <c r="AO3420" i="1"/>
  <c r="AL3424" i="1"/>
  <c r="AM3423" i="1"/>
  <c r="AN3421" i="1"/>
  <c r="AP3421" i="1" l="1"/>
  <c r="AO3421" i="1"/>
  <c r="AL3425" i="1"/>
  <c r="AM3424" i="1"/>
  <c r="AN3422" i="1"/>
  <c r="AP3422" i="1" l="1"/>
  <c r="AO3422" i="1"/>
  <c r="AL3426" i="1"/>
  <c r="AM3425" i="1"/>
  <c r="AN3423" i="1"/>
  <c r="AP3423" i="1" l="1"/>
  <c r="AO3423" i="1"/>
  <c r="AL3427" i="1"/>
  <c r="AM3426" i="1"/>
  <c r="AN3424" i="1"/>
  <c r="AO3424" i="1" l="1"/>
  <c r="AP3424" i="1"/>
  <c r="AL3428" i="1"/>
  <c r="AM3427" i="1"/>
  <c r="AN3425" i="1"/>
  <c r="AP3425" i="1" l="1"/>
  <c r="AO3425" i="1"/>
  <c r="AL3429" i="1"/>
  <c r="AM3428" i="1"/>
  <c r="AN3426" i="1"/>
  <c r="AP3426" i="1" l="1"/>
  <c r="AO3426" i="1"/>
  <c r="AL3430" i="1"/>
  <c r="AM3429" i="1"/>
  <c r="AN3427" i="1"/>
  <c r="AP3427" i="1" l="1"/>
  <c r="AO3427" i="1"/>
  <c r="AL3431" i="1"/>
  <c r="AM3430" i="1"/>
  <c r="AN3428" i="1"/>
  <c r="AP3428" i="1" l="1"/>
  <c r="AO3428" i="1"/>
  <c r="AL3432" i="1"/>
  <c r="AM3431" i="1"/>
  <c r="AN3429" i="1"/>
  <c r="AP3429" i="1" l="1"/>
  <c r="AO3429" i="1"/>
  <c r="AL3433" i="1"/>
  <c r="AM3432" i="1"/>
  <c r="AN3430" i="1"/>
  <c r="AO3430" i="1" l="1"/>
  <c r="AP3430" i="1"/>
  <c r="AL3434" i="1"/>
  <c r="AM3433" i="1"/>
  <c r="AN3431" i="1"/>
  <c r="AO3431" i="1" l="1"/>
  <c r="AP3431" i="1"/>
  <c r="AL3435" i="1"/>
  <c r="AM3434" i="1"/>
  <c r="AN3432" i="1"/>
  <c r="AP3432" i="1" l="1"/>
  <c r="AO3432" i="1"/>
  <c r="AL3436" i="1"/>
  <c r="AM3435" i="1"/>
  <c r="AN3433" i="1"/>
  <c r="AP3433" i="1" l="1"/>
  <c r="AO3433" i="1"/>
  <c r="AL3437" i="1"/>
  <c r="AM3436" i="1"/>
  <c r="AN3434" i="1"/>
  <c r="AO3434" i="1" l="1"/>
  <c r="AP3434" i="1"/>
  <c r="AL3438" i="1"/>
  <c r="AM3437" i="1"/>
  <c r="AN3435" i="1"/>
  <c r="AO3435" i="1" l="1"/>
  <c r="AP3435" i="1"/>
  <c r="AL3439" i="1"/>
  <c r="AM3438" i="1"/>
  <c r="AN3436" i="1"/>
  <c r="AO3436" i="1" l="1"/>
  <c r="AP3436" i="1"/>
  <c r="AL3440" i="1"/>
  <c r="AM3439" i="1"/>
  <c r="AN3437" i="1"/>
  <c r="AO3437" i="1" l="1"/>
  <c r="AP3437" i="1"/>
  <c r="AL3441" i="1"/>
  <c r="AM3440" i="1"/>
  <c r="AN3438" i="1"/>
  <c r="AP3438" i="1" l="1"/>
  <c r="AO3438" i="1"/>
  <c r="AL3442" i="1"/>
  <c r="AM3441" i="1"/>
  <c r="AN3439" i="1"/>
  <c r="AP3439" i="1" l="1"/>
  <c r="AO3439" i="1"/>
  <c r="AL3443" i="1"/>
  <c r="AM3442" i="1"/>
  <c r="AN3440" i="1"/>
  <c r="AP3440" i="1" l="1"/>
  <c r="AO3440" i="1"/>
  <c r="AL3444" i="1"/>
  <c r="AM3443" i="1"/>
  <c r="AN3441" i="1"/>
  <c r="AO3441" i="1" l="1"/>
  <c r="AP3441" i="1"/>
  <c r="AL3445" i="1"/>
  <c r="AM3444" i="1"/>
  <c r="AN3442" i="1"/>
  <c r="AP3442" i="1" l="1"/>
  <c r="AO3442" i="1"/>
  <c r="AL3446" i="1"/>
  <c r="AM3445" i="1"/>
  <c r="AN3443" i="1"/>
  <c r="AO3443" i="1" l="1"/>
  <c r="AP3443" i="1"/>
  <c r="AL3447" i="1"/>
  <c r="AM3446" i="1"/>
  <c r="AN3444" i="1"/>
  <c r="AP3444" i="1" l="1"/>
  <c r="AO3444" i="1"/>
  <c r="AL3448" i="1"/>
  <c r="AM3447" i="1"/>
  <c r="AN3445" i="1"/>
  <c r="AP3445" i="1" l="1"/>
  <c r="AO3445" i="1"/>
  <c r="AL3449" i="1"/>
  <c r="AM3448" i="1"/>
  <c r="AN3446" i="1"/>
  <c r="AP3446" i="1" l="1"/>
  <c r="AO3446" i="1"/>
  <c r="AL3450" i="1"/>
  <c r="AM3449" i="1"/>
  <c r="AN3447" i="1"/>
  <c r="AP3447" i="1" l="1"/>
  <c r="AO3447" i="1"/>
  <c r="AL3451" i="1"/>
  <c r="AM3450" i="1"/>
  <c r="AN3448" i="1"/>
  <c r="AO3448" i="1" l="1"/>
  <c r="AP3448" i="1"/>
  <c r="AL3452" i="1"/>
  <c r="AM3451" i="1"/>
  <c r="AN3449" i="1"/>
  <c r="AP3449" i="1" l="1"/>
  <c r="AO3449" i="1"/>
  <c r="AL3453" i="1"/>
  <c r="AM3452" i="1"/>
  <c r="AN3450" i="1"/>
  <c r="AO3450" i="1" l="1"/>
  <c r="AP3450" i="1"/>
  <c r="AL3454" i="1"/>
  <c r="AM3453" i="1"/>
  <c r="AN3451" i="1"/>
  <c r="AO3451" i="1" l="1"/>
  <c r="AP3451" i="1"/>
  <c r="AL3455" i="1"/>
  <c r="AM3454" i="1"/>
  <c r="AN3452" i="1"/>
  <c r="AO3452" i="1" l="1"/>
  <c r="AP3452" i="1"/>
  <c r="AL3456" i="1"/>
  <c r="AM3455" i="1"/>
  <c r="AN3454" i="1" s="1"/>
  <c r="AO3454" i="1" s="1"/>
  <c r="AP3454" i="1"/>
  <c r="AN3453" i="1"/>
  <c r="AO3453" i="1" l="1"/>
  <c r="AP3453" i="1"/>
  <c r="AL3457" i="1"/>
  <c r="AM3456" i="1"/>
  <c r="AL3458" i="1" l="1"/>
  <c r="AM3457" i="1"/>
  <c r="AN3455" i="1"/>
  <c r="AO3455" i="1" l="1"/>
  <c r="AP3455" i="1"/>
  <c r="AL3459" i="1"/>
  <c r="AM3458" i="1"/>
  <c r="AN3456" i="1"/>
  <c r="AO3456" i="1" l="1"/>
  <c r="AP3456" i="1"/>
  <c r="AL3460" i="1"/>
  <c r="AM3459" i="1"/>
  <c r="AN3457" i="1"/>
  <c r="AO3457" i="1" l="1"/>
  <c r="AP3457" i="1"/>
  <c r="AL3461" i="1"/>
  <c r="AM3460" i="1"/>
  <c r="AN3459" i="1" s="1"/>
  <c r="AO3459" i="1" s="1"/>
  <c r="AP3459" i="1"/>
  <c r="AN3458" i="1"/>
  <c r="AO3458" i="1" l="1"/>
  <c r="AP3458" i="1"/>
  <c r="AL3462" i="1"/>
  <c r="AM3461" i="1"/>
  <c r="AL3463" i="1" l="1"/>
  <c r="AM3462" i="1"/>
  <c r="AN3461" i="1" s="1"/>
  <c r="AO3461" i="1" s="1"/>
  <c r="AP3461" i="1"/>
  <c r="AN3460" i="1"/>
  <c r="AO3460" i="1" l="1"/>
  <c r="AP3460" i="1"/>
  <c r="AL3464" i="1"/>
  <c r="AM3463" i="1"/>
  <c r="AL3465" i="1" l="1"/>
  <c r="AM3464" i="1"/>
  <c r="AN3462" i="1"/>
  <c r="AO3462" i="1" l="1"/>
  <c r="AP3462" i="1"/>
  <c r="AL3466" i="1"/>
  <c r="AM3465" i="1"/>
  <c r="AN3463" i="1"/>
  <c r="AO3463" i="1" l="1"/>
  <c r="AP3463" i="1"/>
  <c r="AL3467" i="1"/>
  <c r="AM3466" i="1"/>
  <c r="AN3464" i="1"/>
  <c r="AO3464" i="1" l="1"/>
  <c r="AP3464" i="1"/>
  <c r="AL3468" i="1"/>
  <c r="AM3467" i="1"/>
  <c r="AN3465" i="1"/>
  <c r="AO3465" i="1" l="1"/>
  <c r="AP3465" i="1"/>
  <c r="AL3469" i="1"/>
  <c r="AM3468" i="1"/>
  <c r="AN3466" i="1"/>
  <c r="AO3466" i="1" l="1"/>
  <c r="AP3466" i="1"/>
  <c r="AL3470" i="1"/>
  <c r="AM3469" i="1"/>
  <c r="AN3467" i="1"/>
  <c r="AO3467" i="1" l="1"/>
  <c r="AP3467" i="1"/>
  <c r="AL3471" i="1"/>
  <c r="AM3470" i="1"/>
  <c r="AN3468" i="1"/>
  <c r="AP3468" i="1" l="1"/>
  <c r="AO3468" i="1"/>
  <c r="AL3472" i="1"/>
  <c r="AM3471" i="1"/>
  <c r="AN3469" i="1"/>
  <c r="AP3469" i="1" l="1"/>
  <c r="AO3469" i="1"/>
  <c r="AL3473" i="1"/>
  <c r="AM3472" i="1"/>
  <c r="AN3470" i="1"/>
  <c r="AO3470" i="1" l="1"/>
  <c r="AP3470" i="1"/>
  <c r="AL3474" i="1"/>
  <c r="AM3473" i="1"/>
  <c r="AN3471" i="1"/>
  <c r="AO3471" i="1" l="1"/>
  <c r="AP3471" i="1"/>
  <c r="AL3475" i="1"/>
  <c r="AM3474" i="1"/>
  <c r="AN3472" i="1"/>
  <c r="AO3472" i="1" l="1"/>
  <c r="AP3472" i="1"/>
  <c r="AL3476" i="1"/>
  <c r="AM3475" i="1"/>
  <c r="AN3473" i="1"/>
  <c r="AP3473" i="1" l="1"/>
  <c r="AO3473" i="1"/>
  <c r="AL3477" i="1"/>
  <c r="AM3476" i="1"/>
  <c r="AN3474" i="1"/>
  <c r="AP3474" i="1" l="1"/>
  <c r="AO3474" i="1"/>
  <c r="AL3478" i="1"/>
  <c r="AM3477" i="1"/>
  <c r="AN3475" i="1"/>
  <c r="AO3475" i="1" l="1"/>
  <c r="AP3475" i="1"/>
  <c r="AL3479" i="1"/>
  <c r="AM3478" i="1"/>
  <c r="AN3476" i="1"/>
  <c r="AP3476" i="1" l="1"/>
  <c r="AO3476" i="1"/>
  <c r="AL3480" i="1"/>
  <c r="AM3479" i="1"/>
  <c r="AN3477" i="1"/>
  <c r="AP3477" i="1" l="1"/>
  <c r="AO3477" i="1"/>
  <c r="AL3481" i="1"/>
  <c r="AM3480" i="1"/>
  <c r="AN3478" i="1"/>
  <c r="AO3478" i="1" l="1"/>
  <c r="AP3478" i="1"/>
  <c r="AL3482" i="1"/>
  <c r="AM3481" i="1"/>
  <c r="AN3479" i="1"/>
  <c r="AO3479" i="1" l="1"/>
  <c r="AP3479" i="1"/>
  <c r="AL3483" i="1"/>
  <c r="AM3482" i="1"/>
  <c r="AN3480" i="1"/>
  <c r="AO3480" i="1" l="1"/>
  <c r="AP3480" i="1"/>
  <c r="AL3484" i="1"/>
  <c r="AM3483" i="1"/>
  <c r="AN3481" i="1"/>
  <c r="AP3481" i="1" l="1"/>
  <c r="AO3481" i="1"/>
  <c r="AL3485" i="1"/>
  <c r="AM3484" i="1"/>
  <c r="AN3482" i="1"/>
  <c r="AO3482" i="1" l="1"/>
  <c r="AP3482" i="1"/>
  <c r="AL3486" i="1"/>
  <c r="AM3485" i="1"/>
  <c r="AN3483" i="1"/>
  <c r="AP3483" i="1" l="1"/>
  <c r="AO3483" i="1"/>
  <c r="AL3487" i="1"/>
  <c r="AM3486" i="1"/>
  <c r="AN3484" i="1"/>
  <c r="AO3484" i="1" l="1"/>
  <c r="AP3484" i="1"/>
  <c r="AL3488" i="1"/>
  <c r="AM3487" i="1"/>
  <c r="AN3485" i="1"/>
  <c r="AP3485" i="1" l="1"/>
  <c r="AO3485" i="1"/>
  <c r="AL3489" i="1"/>
  <c r="AM3488" i="1"/>
  <c r="AN3486" i="1"/>
  <c r="AO3486" i="1" l="1"/>
  <c r="AP3486" i="1"/>
  <c r="AL3490" i="1"/>
  <c r="AM3489" i="1"/>
  <c r="AN3487" i="1"/>
  <c r="AO3487" i="1" l="1"/>
  <c r="AP3487" i="1"/>
  <c r="AL3491" i="1"/>
  <c r="AM3490" i="1"/>
  <c r="AN3488" i="1"/>
  <c r="AO3488" i="1" l="1"/>
  <c r="AP3488" i="1"/>
  <c r="AL3492" i="1"/>
  <c r="AM3491" i="1"/>
  <c r="AN3489" i="1"/>
  <c r="AO3489" i="1" l="1"/>
  <c r="AP3489" i="1"/>
  <c r="AL3493" i="1"/>
  <c r="AM3492" i="1"/>
  <c r="AN3490" i="1"/>
  <c r="AO3490" i="1" l="1"/>
  <c r="AP3490" i="1"/>
  <c r="AL3494" i="1"/>
  <c r="AM3493" i="1"/>
  <c r="AN3491" i="1"/>
  <c r="AP3491" i="1" l="1"/>
  <c r="AO3491" i="1"/>
  <c r="AL3495" i="1"/>
  <c r="AM3494" i="1"/>
  <c r="AN3492" i="1"/>
  <c r="AO3492" i="1" l="1"/>
  <c r="AP3492" i="1"/>
  <c r="AL3496" i="1"/>
  <c r="AM3495" i="1"/>
  <c r="AN3493" i="1"/>
  <c r="AP3493" i="1" l="1"/>
  <c r="AO3493" i="1"/>
  <c r="AL3497" i="1"/>
  <c r="AM3496" i="1"/>
  <c r="AN3494" i="1"/>
  <c r="AO3494" i="1" l="1"/>
  <c r="AP3494" i="1"/>
  <c r="AL3498" i="1"/>
  <c r="AM3497" i="1"/>
  <c r="AN3495" i="1"/>
  <c r="AO3495" i="1" l="1"/>
  <c r="AP3495" i="1"/>
  <c r="AL3499" i="1"/>
  <c r="AM3498" i="1"/>
  <c r="AN3496" i="1"/>
  <c r="AP3496" i="1" l="1"/>
  <c r="AO3496" i="1"/>
  <c r="AL3500" i="1"/>
  <c r="AM3499" i="1"/>
  <c r="AN3497" i="1"/>
  <c r="AO3497" i="1" l="1"/>
  <c r="AP3497" i="1"/>
  <c r="AL3501" i="1"/>
  <c r="AM3500" i="1"/>
  <c r="AN3498" i="1"/>
  <c r="AO3498" i="1" l="1"/>
  <c r="AP3498" i="1"/>
  <c r="AL3502" i="1"/>
  <c r="AM3501" i="1"/>
  <c r="AN3499" i="1"/>
  <c r="AO3499" i="1" l="1"/>
  <c r="AP3499" i="1"/>
  <c r="AL3503" i="1"/>
  <c r="AM3502" i="1"/>
  <c r="AN3500" i="1"/>
  <c r="AO3500" i="1" l="1"/>
  <c r="AP3500" i="1"/>
  <c r="AL3504" i="1"/>
  <c r="AM3503" i="1"/>
  <c r="AN3501" i="1"/>
  <c r="AP3501" i="1" l="1"/>
  <c r="AO3501" i="1"/>
  <c r="AL3505" i="1"/>
  <c r="AM3504" i="1"/>
  <c r="AN3502" i="1"/>
  <c r="AO3502" i="1" l="1"/>
  <c r="AP3502" i="1"/>
  <c r="AL3506" i="1"/>
  <c r="AM3505" i="1"/>
  <c r="AN3503" i="1"/>
  <c r="AP3503" i="1" l="1"/>
  <c r="AO3503" i="1"/>
  <c r="AL3507" i="1"/>
  <c r="AM3506" i="1"/>
  <c r="AN3504" i="1"/>
  <c r="AO3504" i="1" l="1"/>
  <c r="AP3504" i="1"/>
  <c r="AL3508" i="1"/>
  <c r="AM3507" i="1"/>
  <c r="AN3505" i="1"/>
  <c r="AO3505" i="1" l="1"/>
  <c r="AP3505" i="1"/>
  <c r="AL3509" i="1"/>
  <c r="AM3508" i="1"/>
  <c r="AN3506" i="1"/>
  <c r="AO3506" i="1" l="1"/>
  <c r="AP3506" i="1"/>
  <c r="AL3510" i="1"/>
  <c r="AM3509" i="1"/>
  <c r="AN3507" i="1"/>
  <c r="AP3507" i="1" l="1"/>
  <c r="AO3507" i="1"/>
  <c r="AL3511" i="1"/>
  <c r="AM3510" i="1"/>
  <c r="AN3508" i="1"/>
  <c r="AO3508" i="1" l="1"/>
  <c r="AP3508" i="1"/>
  <c r="AL3512" i="1"/>
  <c r="AM3511" i="1"/>
  <c r="AN3509" i="1"/>
  <c r="AP3509" i="1" l="1"/>
  <c r="AO3509" i="1"/>
  <c r="AL3513" i="1"/>
  <c r="AM3512" i="1"/>
  <c r="AN3510" i="1"/>
  <c r="AO3510" i="1" l="1"/>
  <c r="AP3510" i="1"/>
  <c r="AL3514" i="1"/>
  <c r="AM3513" i="1"/>
  <c r="AN3511" i="1"/>
  <c r="AO3511" i="1" l="1"/>
  <c r="AP3511" i="1"/>
  <c r="AL3515" i="1"/>
  <c r="AM3514" i="1"/>
  <c r="AN3512" i="1"/>
  <c r="AP3512" i="1" l="1"/>
  <c r="AO3512" i="1"/>
  <c r="AL3516" i="1"/>
  <c r="AM3515" i="1"/>
  <c r="AN3513" i="1"/>
  <c r="AO3513" i="1" l="1"/>
  <c r="AP3513" i="1"/>
  <c r="AL3517" i="1"/>
  <c r="AM3516" i="1"/>
  <c r="AN3514" i="1"/>
  <c r="AO3514" i="1" l="1"/>
  <c r="AP3514" i="1"/>
  <c r="AL3518" i="1"/>
  <c r="AM3517" i="1"/>
  <c r="AN3515" i="1"/>
  <c r="AP3515" i="1" l="1"/>
  <c r="AO3515" i="1"/>
  <c r="AL3519" i="1"/>
  <c r="AM3518" i="1"/>
  <c r="AN3516" i="1"/>
  <c r="AO3516" i="1" l="1"/>
  <c r="AP3516" i="1"/>
  <c r="AL3520" i="1"/>
  <c r="AM3519" i="1"/>
  <c r="AN3517" i="1"/>
  <c r="AP3517" i="1" l="1"/>
  <c r="AO3517" i="1"/>
  <c r="AL3521" i="1"/>
  <c r="AM3520" i="1"/>
  <c r="AN3518" i="1"/>
  <c r="AO3518" i="1" l="1"/>
  <c r="AP3518" i="1"/>
  <c r="AL3522" i="1"/>
  <c r="AM3521" i="1"/>
  <c r="AN3519" i="1"/>
  <c r="AP3519" i="1" l="1"/>
  <c r="AO3519" i="1"/>
  <c r="AL3523" i="1"/>
  <c r="AM3522" i="1"/>
  <c r="AN3520" i="1"/>
  <c r="AO3520" i="1" l="1"/>
  <c r="AP3520" i="1"/>
  <c r="AL3524" i="1"/>
  <c r="AM3523" i="1"/>
  <c r="AN3522" i="1" s="1"/>
  <c r="AO3522" i="1" s="1"/>
  <c r="AP3522" i="1"/>
  <c r="AN3521" i="1"/>
  <c r="AO3521" i="1" l="1"/>
  <c r="AP3521" i="1"/>
  <c r="AL3525" i="1"/>
  <c r="AM3524" i="1"/>
  <c r="AL3526" i="1" l="1"/>
  <c r="AM3525" i="1"/>
  <c r="AN3523" i="1"/>
  <c r="AO3523" i="1" l="1"/>
  <c r="AP3523" i="1"/>
  <c r="AL3527" i="1"/>
  <c r="AM3526" i="1"/>
  <c r="AN3524" i="1"/>
  <c r="AO3524" i="1" l="1"/>
  <c r="AP3524" i="1"/>
  <c r="AL3528" i="1"/>
  <c r="AM3527" i="1"/>
  <c r="AN3525" i="1"/>
  <c r="AO3525" i="1" l="1"/>
  <c r="AP3525" i="1"/>
  <c r="AL3529" i="1"/>
  <c r="AM3528" i="1"/>
  <c r="AN3526" i="1"/>
  <c r="AP3526" i="1" l="1"/>
  <c r="AO3526" i="1"/>
  <c r="AL3530" i="1"/>
  <c r="AM3529" i="1"/>
  <c r="AN3527" i="1"/>
  <c r="AO3527" i="1" l="1"/>
  <c r="AP3527" i="1"/>
  <c r="AL3531" i="1"/>
  <c r="AM3530" i="1"/>
  <c r="AN3528" i="1"/>
  <c r="AO3528" i="1" l="1"/>
  <c r="AP3528" i="1"/>
  <c r="AL3532" i="1"/>
  <c r="AM3531" i="1"/>
  <c r="AN3529" i="1"/>
  <c r="AP3529" i="1" l="1"/>
  <c r="AO3529" i="1"/>
  <c r="AL3533" i="1"/>
  <c r="AM3532" i="1"/>
  <c r="AN3530" i="1"/>
  <c r="AO3530" i="1" l="1"/>
  <c r="AP3530" i="1"/>
  <c r="AL3534" i="1"/>
  <c r="AM3533" i="1"/>
  <c r="AN3531" i="1"/>
  <c r="AO3531" i="1" l="1"/>
  <c r="AP3531" i="1"/>
  <c r="AL3535" i="1"/>
  <c r="AM3534" i="1"/>
  <c r="AN3532" i="1"/>
  <c r="AO3532" i="1" l="1"/>
  <c r="AP3532" i="1"/>
  <c r="AL3536" i="1"/>
  <c r="AM3535" i="1"/>
  <c r="AN3533" i="1"/>
  <c r="AP3533" i="1" l="1"/>
  <c r="AO3533" i="1"/>
  <c r="AL3537" i="1"/>
  <c r="AM3536" i="1"/>
  <c r="AN3534" i="1"/>
  <c r="AO3534" i="1" l="1"/>
  <c r="AP3534" i="1"/>
  <c r="AL3538" i="1"/>
  <c r="AM3537" i="1"/>
  <c r="AN3535" i="1"/>
  <c r="AO3535" i="1" l="1"/>
  <c r="AP3535" i="1"/>
  <c r="AL3539" i="1"/>
  <c r="AM3538" i="1"/>
  <c r="AN3536" i="1"/>
  <c r="AO3536" i="1" l="1"/>
  <c r="AP3536" i="1"/>
  <c r="AL3540" i="1"/>
  <c r="AM3539" i="1"/>
  <c r="AN3537" i="1"/>
  <c r="AO3537" i="1" l="1"/>
  <c r="AP3537" i="1"/>
  <c r="AL3541" i="1"/>
  <c r="AM3540" i="1"/>
  <c r="AN3538" i="1"/>
  <c r="AO3538" i="1" l="1"/>
  <c r="AP3538" i="1"/>
  <c r="AL3542" i="1"/>
  <c r="AM3541" i="1"/>
  <c r="AN3539" i="1"/>
  <c r="AP3539" i="1" l="1"/>
  <c r="AO3539" i="1"/>
  <c r="AL3543" i="1"/>
  <c r="AM3542" i="1"/>
  <c r="AN3540" i="1"/>
  <c r="AP3540" i="1" l="1"/>
  <c r="AO3540" i="1"/>
  <c r="AL3544" i="1"/>
  <c r="AM3543" i="1"/>
  <c r="AN3541" i="1"/>
  <c r="AP3541" i="1" l="1"/>
  <c r="AO3541" i="1"/>
  <c r="AL3545" i="1"/>
  <c r="AM3544" i="1"/>
  <c r="AN3542" i="1"/>
  <c r="AP3542" i="1" l="1"/>
  <c r="AO3542" i="1"/>
  <c r="AL3546" i="1"/>
  <c r="AM3545" i="1"/>
  <c r="AN3543" i="1"/>
  <c r="AO3543" i="1" l="1"/>
  <c r="AP3543" i="1"/>
  <c r="AL3547" i="1"/>
  <c r="AM3546" i="1"/>
  <c r="AN3544" i="1"/>
  <c r="AO3544" i="1" l="1"/>
  <c r="AP3544" i="1"/>
  <c r="AL3548" i="1"/>
  <c r="AM3547" i="1"/>
  <c r="AN3545" i="1"/>
  <c r="AP3545" i="1" l="1"/>
  <c r="AO3545" i="1"/>
  <c r="AL3549" i="1"/>
  <c r="AM3548" i="1"/>
  <c r="AN3546" i="1"/>
  <c r="AO3546" i="1" l="1"/>
  <c r="AP3546" i="1"/>
  <c r="AL3550" i="1"/>
  <c r="AM3549" i="1"/>
  <c r="AN3547" i="1"/>
  <c r="AP3547" i="1" l="1"/>
  <c r="AO3547" i="1"/>
  <c r="AL3551" i="1"/>
  <c r="AM3550" i="1"/>
  <c r="AN3548" i="1"/>
  <c r="AP3548" i="1" l="1"/>
  <c r="AO3548" i="1"/>
  <c r="AL3552" i="1"/>
  <c r="AM3551" i="1"/>
  <c r="AN3549" i="1"/>
  <c r="AO3549" i="1" l="1"/>
  <c r="AP3549" i="1"/>
  <c r="AL3553" i="1"/>
  <c r="AM3552" i="1"/>
  <c r="AN3550" i="1"/>
  <c r="AO3550" i="1" l="1"/>
  <c r="AP3550" i="1"/>
  <c r="AL3554" i="1"/>
  <c r="AM3553" i="1"/>
  <c r="AN3551" i="1"/>
  <c r="AO3551" i="1" l="1"/>
  <c r="AP3551" i="1"/>
  <c r="AL3555" i="1"/>
  <c r="AM3554" i="1"/>
  <c r="AN3552" i="1"/>
  <c r="AO3552" i="1" l="1"/>
  <c r="AP3552" i="1"/>
  <c r="AL3556" i="1"/>
  <c r="AM3555" i="1"/>
  <c r="AN3553" i="1"/>
  <c r="AO3553" i="1" l="1"/>
  <c r="AP3553" i="1"/>
  <c r="AL3557" i="1"/>
  <c r="AM3556" i="1"/>
  <c r="AN3554" i="1"/>
  <c r="AP3554" i="1" l="1"/>
  <c r="AO3554" i="1"/>
  <c r="AL3558" i="1"/>
  <c r="AM3557" i="1"/>
  <c r="AN3555" i="1"/>
  <c r="AP3555" i="1" l="1"/>
  <c r="AO3555" i="1"/>
  <c r="AL3559" i="1"/>
  <c r="AM3558" i="1"/>
  <c r="AN3556" i="1"/>
  <c r="AO3556" i="1" l="1"/>
  <c r="AP3556" i="1"/>
  <c r="AL3560" i="1"/>
  <c r="AM3559" i="1"/>
  <c r="AN3557" i="1"/>
  <c r="AO3557" i="1" l="1"/>
  <c r="AP3557" i="1"/>
  <c r="AL3561" i="1"/>
  <c r="AM3560" i="1"/>
  <c r="AN3558" i="1"/>
  <c r="AO3558" i="1" l="1"/>
  <c r="AP3558" i="1"/>
  <c r="AL3562" i="1"/>
  <c r="AM3561" i="1"/>
  <c r="AN3559" i="1"/>
  <c r="AO3559" i="1" l="1"/>
  <c r="AP3559" i="1"/>
  <c r="AL3563" i="1"/>
  <c r="AM3562" i="1"/>
  <c r="AN3560" i="1"/>
  <c r="AO3560" i="1" l="1"/>
  <c r="AP3560" i="1"/>
  <c r="AL3564" i="1"/>
  <c r="AM3563" i="1"/>
  <c r="AN3561" i="1"/>
  <c r="AO3561" i="1" l="1"/>
  <c r="AP3561" i="1"/>
  <c r="AL3565" i="1"/>
  <c r="AM3564" i="1"/>
  <c r="AN3562" i="1"/>
  <c r="AP3562" i="1" l="1"/>
  <c r="AO3562" i="1"/>
  <c r="AL3566" i="1"/>
  <c r="AM3565" i="1"/>
  <c r="AN3563" i="1"/>
  <c r="AP3563" i="1" l="1"/>
  <c r="AO3563" i="1"/>
  <c r="AL3567" i="1"/>
  <c r="AM3566" i="1"/>
  <c r="AN3564" i="1"/>
  <c r="AO3564" i="1" l="1"/>
  <c r="AP3564" i="1"/>
  <c r="AL3568" i="1"/>
  <c r="AM3567" i="1"/>
  <c r="AN3565" i="1"/>
  <c r="AO3565" i="1" l="1"/>
  <c r="AP3565" i="1"/>
  <c r="AL3569" i="1"/>
  <c r="AM3568" i="1"/>
  <c r="AN3566" i="1"/>
  <c r="AP3566" i="1" l="1"/>
  <c r="AO3566" i="1"/>
  <c r="AL3570" i="1"/>
  <c r="AM3569" i="1"/>
  <c r="AN3567" i="1"/>
  <c r="AO3567" i="1" l="1"/>
  <c r="AP3567" i="1"/>
  <c r="AL3571" i="1"/>
  <c r="AM3570" i="1"/>
  <c r="AN3568" i="1"/>
  <c r="AO3568" i="1" l="1"/>
  <c r="AP3568" i="1"/>
  <c r="AL3572" i="1"/>
  <c r="AM3571" i="1"/>
  <c r="AN3569" i="1"/>
  <c r="AO3569" i="1" l="1"/>
  <c r="AP3569" i="1"/>
  <c r="AL3573" i="1"/>
  <c r="AM3572" i="1"/>
  <c r="AN3570" i="1"/>
  <c r="AP3570" i="1" l="1"/>
  <c r="AO3570" i="1"/>
  <c r="AL3574" i="1"/>
  <c r="AM3573" i="1"/>
  <c r="AN3571" i="1"/>
  <c r="AO3571" i="1" l="1"/>
  <c r="AP3571" i="1"/>
  <c r="AL3575" i="1"/>
  <c r="AM3574" i="1"/>
  <c r="AN3572" i="1"/>
  <c r="AP3572" i="1" l="1"/>
  <c r="AO3572" i="1"/>
  <c r="AL3576" i="1"/>
  <c r="AM3575" i="1"/>
  <c r="AN3573" i="1"/>
  <c r="AO3573" i="1" l="1"/>
  <c r="AP3573" i="1"/>
  <c r="AL3577" i="1"/>
  <c r="AM3576" i="1"/>
  <c r="AN3574" i="1"/>
  <c r="AO3574" i="1" l="1"/>
  <c r="AP3574" i="1"/>
  <c r="AL3578" i="1"/>
  <c r="AM3577" i="1"/>
  <c r="AN3575" i="1"/>
  <c r="AP3575" i="1" l="1"/>
  <c r="AO3575" i="1"/>
  <c r="AL3579" i="1"/>
  <c r="AM3578" i="1"/>
  <c r="AN3576" i="1"/>
  <c r="AP3576" i="1" l="1"/>
  <c r="AO3576" i="1"/>
  <c r="AL3580" i="1"/>
  <c r="AM3579" i="1"/>
  <c r="AN3577" i="1"/>
  <c r="AO3577" i="1" l="1"/>
  <c r="AP3577" i="1"/>
  <c r="AL3581" i="1"/>
  <c r="AM3580" i="1"/>
  <c r="AN3578" i="1"/>
  <c r="AP3578" i="1" l="1"/>
  <c r="AO3578" i="1"/>
  <c r="AL3582" i="1"/>
  <c r="AM3581" i="1"/>
  <c r="AN3579" i="1"/>
  <c r="AO3579" i="1" l="1"/>
  <c r="AP3579" i="1"/>
  <c r="AL3583" i="1"/>
  <c r="AM3582" i="1"/>
  <c r="AN3580" i="1"/>
  <c r="AP3580" i="1" l="1"/>
  <c r="AO3580" i="1"/>
  <c r="AL3584" i="1"/>
  <c r="AM3583" i="1"/>
  <c r="AN3581" i="1"/>
  <c r="AO3581" i="1" l="1"/>
  <c r="AP3581" i="1"/>
  <c r="AL3585" i="1"/>
  <c r="AM3584" i="1"/>
  <c r="AN3582" i="1"/>
  <c r="AP3582" i="1" l="1"/>
  <c r="AO3582" i="1"/>
  <c r="AL3586" i="1"/>
  <c r="AM3585" i="1"/>
  <c r="AN3583" i="1"/>
  <c r="AO3583" i="1" l="1"/>
  <c r="AP3583" i="1"/>
  <c r="AL3587" i="1"/>
  <c r="AM3586" i="1"/>
  <c r="AN3584" i="1"/>
  <c r="AO3584" i="1" l="1"/>
  <c r="AP3584" i="1"/>
  <c r="AL3588" i="1"/>
  <c r="AM3587" i="1"/>
  <c r="AN3585" i="1"/>
  <c r="AO3585" i="1" l="1"/>
  <c r="AP3585" i="1"/>
  <c r="AL3589" i="1"/>
  <c r="AM3588" i="1"/>
  <c r="AN3586" i="1"/>
  <c r="AO3586" i="1" l="1"/>
  <c r="AP3586" i="1"/>
  <c r="AL3590" i="1"/>
  <c r="AM3589" i="1"/>
  <c r="AN3587" i="1"/>
  <c r="AO3587" i="1" l="1"/>
  <c r="AP3587" i="1"/>
  <c r="AL3591" i="1"/>
  <c r="AM3590" i="1"/>
  <c r="AN3588" i="1"/>
  <c r="AO3588" i="1" l="1"/>
  <c r="AP3588" i="1"/>
  <c r="AL3592" i="1"/>
  <c r="AM3591" i="1"/>
  <c r="AN3589" i="1"/>
  <c r="AO3589" i="1" l="1"/>
  <c r="AP3589" i="1"/>
  <c r="AL3593" i="1"/>
  <c r="AM3592" i="1"/>
  <c r="AN3590" i="1"/>
  <c r="AO3590" i="1" l="1"/>
  <c r="AP3590" i="1"/>
  <c r="AL3594" i="1"/>
  <c r="AM3593" i="1"/>
  <c r="AN3591" i="1"/>
  <c r="AP3591" i="1" l="1"/>
  <c r="AO3591" i="1"/>
  <c r="AL3595" i="1"/>
  <c r="AM3594" i="1"/>
  <c r="AN3592" i="1"/>
  <c r="AP3592" i="1" l="1"/>
  <c r="AO3592" i="1"/>
  <c r="AL3596" i="1"/>
  <c r="AM3595" i="1"/>
  <c r="AN3593" i="1"/>
  <c r="AO3593" i="1" l="1"/>
  <c r="AP3593" i="1"/>
  <c r="AL3597" i="1"/>
  <c r="AM3596" i="1"/>
  <c r="AN3594" i="1"/>
  <c r="AO3594" i="1" l="1"/>
  <c r="AP3594" i="1"/>
  <c r="AL3598" i="1"/>
  <c r="AM3597" i="1"/>
  <c r="AN3595" i="1"/>
  <c r="AO3595" i="1" l="1"/>
  <c r="AP3595" i="1"/>
  <c r="AL3599" i="1"/>
  <c r="AM3598" i="1"/>
  <c r="AN3596" i="1"/>
  <c r="AO3596" i="1" l="1"/>
  <c r="AP3596" i="1"/>
  <c r="AL3600" i="1"/>
  <c r="AM3599" i="1"/>
  <c r="AN3597" i="1"/>
  <c r="AO3597" i="1" l="1"/>
  <c r="AP3597" i="1"/>
  <c r="AL3601" i="1"/>
  <c r="AM3600" i="1"/>
  <c r="AN3598" i="1"/>
  <c r="AO3598" i="1" l="1"/>
  <c r="AP3598" i="1"/>
  <c r="AL3602" i="1"/>
  <c r="AM3601" i="1"/>
  <c r="AN3599" i="1"/>
  <c r="AP3599" i="1" l="1"/>
  <c r="AO3599" i="1"/>
  <c r="AL3603" i="1"/>
  <c r="AM3602" i="1"/>
  <c r="AN3600" i="1"/>
  <c r="AO3600" i="1" l="1"/>
  <c r="AP3600" i="1"/>
  <c r="AL3604" i="1"/>
  <c r="AM3603" i="1"/>
  <c r="AN3601" i="1"/>
  <c r="AP3601" i="1" l="1"/>
  <c r="AO3601" i="1"/>
  <c r="AL3605" i="1"/>
  <c r="AM3604" i="1"/>
  <c r="AN3602" i="1"/>
  <c r="AO3602" i="1" l="1"/>
  <c r="AP3602" i="1"/>
  <c r="AL3606" i="1"/>
  <c r="AM3605" i="1"/>
  <c r="AN3603" i="1"/>
  <c r="AO3603" i="1" l="1"/>
  <c r="AP3603" i="1"/>
  <c r="AL3607" i="1"/>
  <c r="AM3606" i="1"/>
  <c r="AN3604" i="1"/>
  <c r="AP3604" i="1" l="1"/>
  <c r="AO3604" i="1"/>
  <c r="AL3608" i="1"/>
  <c r="AM3607" i="1"/>
  <c r="AN3605" i="1"/>
  <c r="AP3605" i="1" l="1"/>
  <c r="AO3605" i="1"/>
  <c r="AL3609" i="1"/>
  <c r="AM3608" i="1"/>
  <c r="AN3606" i="1"/>
  <c r="AO3606" i="1" l="1"/>
  <c r="AP3606" i="1"/>
  <c r="AL3610" i="1"/>
  <c r="AM3609" i="1"/>
  <c r="AN3607" i="1"/>
  <c r="AO3607" i="1" l="1"/>
  <c r="AP3607" i="1"/>
  <c r="AL3611" i="1"/>
  <c r="AM3610" i="1"/>
  <c r="AN3608" i="1"/>
  <c r="AO3608" i="1" l="1"/>
  <c r="AP3608" i="1"/>
  <c r="AL3612" i="1"/>
  <c r="AM3611" i="1"/>
  <c r="AN3609" i="1"/>
  <c r="AO3609" i="1" l="1"/>
  <c r="AP3609" i="1"/>
  <c r="AL3613" i="1"/>
  <c r="AM3612" i="1"/>
  <c r="AN3610" i="1"/>
  <c r="AP3610" i="1" l="1"/>
  <c r="AO3610" i="1"/>
  <c r="AL3614" i="1"/>
  <c r="AM3613" i="1"/>
  <c r="AN3611" i="1"/>
  <c r="AP3611" i="1" l="1"/>
  <c r="AO3611" i="1"/>
  <c r="AL3615" i="1"/>
  <c r="AM3614" i="1"/>
  <c r="AN3612" i="1"/>
  <c r="AO3612" i="1" l="1"/>
  <c r="AP3612" i="1"/>
  <c r="AL3616" i="1"/>
  <c r="AM3615" i="1"/>
  <c r="AN3613" i="1"/>
  <c r="AO3613" i="1" l="1"/>
  <c r="AP3613" i="1"/>
  <c r="AL3617" i="1"/>
  <c r="AM3616" i="1"/>
  <c r="AN3614" i="1"/>
  <c r="AP3614" i="1" l="1"/>
  <c r="AO3614" i="1"/>
  <c r="AL3618" i="1"/>
  <c r="AM3617" i="1"/>
  <c r="AN3615" i="1"/>
  <c r="AP3615" i="1" l="1"/>
  <c r="AO3615" i="1"/>
  <c r="AL3619" i="1"/>
  <c r="AM3618" i="1"/>
  <c r="AN3616" i="1"/>
  <c r="AO3616" i="1" l="1"/>
  <c r="AP3616" i="1"/>
  <c r="AL3620" i="1"/>
  <c r="AM3619" i="1"/>
  <c r="AN3617" i="1"/>
  <c r="AP3617" i="1" l="1"/>
  <c r="AO3617" i="1"/>
  <c r="AL3621" i="1"/>
  <c r="AM3620" i="1"/>
  <c r="AN3618" i="1"/>
  <c r="AO3618" i="1" l="1"/>
  <c r="AP3618" i="1"/>
  <c r="AL3622" i="1"/>
  <c r="AM3621" i="1"/>
  <c r="AN3619" i="1"/>
  <c r="AP3619" i="1" l="1"/>
  <c r="AO3619" i="1"/>
  <c r="AL3623" i="1"/>
  <c r="AM3622" i="1"/>
  <c r="AN3620" i="1"/>
  <c r="AP3620" i="1" l="1"/>
  <c r="AO3620" i="1"/>
  <c r="AL3624" i="1"/>
  <c r="AM3623" i="1"/>
  <c r="AN3621" i="1"/>
  <c r="AO3621" i="1" l="1"/>
  <c r="AP3621" i="1"/>
  <c r="AL3625" i="1"/>
  <c r="AM3624" i="1"/>
  <c r="AN3622" i="1"/>
  <c r="AO3622" i="1" l="1"/>
  <c r="AP3622" i="1"/>
  <c r="AL3626" i="1"/>
  <c r="AM3625" i="1"/>
  <c r="AN3623" i="1"/>
  <c r="AO3623" i="1" l="1"/>
  <c r="AP3623" i="1"/>
  <c r="AL3627" i="1"/>
  <c r="AM3626" i="1"/>
  <c r="AN3624" i="1"/>
  <c r="AO3624" i="1" l="1"/>
  <c r="AP3624" i="1"/>
  <c r="AL3628" i="1"/>
  <c r="AM3627" i="1"/>
  <c r="AN3625" i="1"/>
  <c r="AP3625" i="1" l="1"/>
  <c r="AO3625" i="1"/>
  <c r="AL3629" i="1"/>
  <c r="AM3628" i="1"/>
  <c r="AN3626" i="1"/>
  <c r="AO3626" i="1" l="1"/>
  <c r="AP3626" i="1"/>
  <c r="AL3630" i="1"/>
  <c r="AM3629" i="1"/>
  <c r="AN3627" i="1"/>
  <c r="AP3627" i="1" l="1"/>
  <c r="AO3627" i="1"/>
  <c r="AL3631" i="1"/>
  <c r="AM3630" i="1"/>
  <c r="AN3628" i="1"/>
  <c r="AO3628" i="1" l="1"/>
  <c r="AP3628" i="1"/>
  <c r="AL3632" i="1"/>
  <c r="AM3631" i="1"/>
  <c r="AN3629" i="1"/>
  <c r="AP3629" i="1" l="1"/>
  <c r="AO3629" i="1"/>
  <c r="AL3633" i="1"/>
  <c r="AM3632" i="1"/>
  <c r="AN3630" i="1"/>
  <c r="AO3630" i="1" l="1"/>
  <c r="AP3630" i="1"/>
  <c r="AL3634" i="1"/>
  <c r="AM3633" i="1"/>
  <c r="AN3631" i="1"/>
  <c r="AO3631" i="1" l="1"/>
  <c r="AP3631" i="1"/>
  <c r="AL3635" i="1"/>
  <c r="AM3634" i="1"/>
  <c r="AN3632" i="1"/>
  <c r="AO3632" i="1" l="1"/>
  <c r="AP3632" i="1"/>
  <c r="AL3636" i="1"/>
  <c r="AM3635" i="1"/>
  <c r="AN3633" i="1"/>
  <c r="AO3633" i="1" l="1"/>
  <c r="AP3633" i="1"/>
  <c r="AL3637" i="1"/>
  <c r="AM3636" i="1"/>
  <c r="AN3634" i="1"/>
  <c r="AO3634" i="1" l="1"/>
  <c r="AP3634" i="1"/>
  <c r="AL3638" i="1"/>
  <c r="AM3637" i="1"/>
  <c r="AN3635" i="1"/>
  <c r="AP3635" i="1" l="1"/>
  <c r="AO3635" i="1"/>
  <c r="AL3639" i="1"/>
  <c r="AM3638" i="1"/>
  <c r="AN3636" i="1"/>
  <c r="AO3636" i="1" l="1"/>
  <c r="AP3636" i="1"/>
  <c r="AL3640" i="1"/>
  <c r="AM3639" i="1"/>
  <c r="AN3637" i="1"/>
  <c r="AP3637" i="1" l="1"/>
  <c r="AO3637" i="1"/>
  <c r="AL3641" i="1"/>
  <c r="AM3640" i="1"/>
  <c r="AN3638" i="1"/>
  <c r="AP3638" i="1" l="1"/>
  <c r="AO3638" i="1"/>
  <c r="AL3642" i="1"/>
  <c r="AM3641" i="1"/>
  <c r="AN3639" i="1"/>
  <c r="AO3639" i="1" l="1"/>
  <c r="AP3639" i="1"/>
  <c r="AL3643" i="1"/>
  <c r="AM3642" i="1"/>
  <c r="AN3640" i="1"/>
  <c r="AO3640" i="1" l="1"/>
  <c r="AP3640" i="1"/>
  <c r="AL3644" i="1"/>
  <c r="AM3643" i="1"/>
  <c r="AN3641" i="1"/>
  <c r="AP3641" i="1" l="1"/>
  <c r="AO3641" i="1"/>
  <c r="AL3645" i="1"/>
  <c r="AM3644" i="1"/>
  <c r="AN3642" i="1"/>
  <c r="AP3642" i="1" l="1"/>
  <c r="AO3642" i="1"/>
  <c r="AL3646" i="1"/>
  <c r="AM3645" i="1"/>
  <c r="AN3643" i="1"/>
  <c r="AO3643" i="1" l="1"/>
  <c r="AP3643" i="1"/>
  <c r="AL3647" i="1"/>
  <c r="AM3646" i="1"/>
  <c r="AN3644" i="1"/>
  <c r="AO3644" i="1" l="1"/>
  <c r="AP3644" i="1"/>
  <c r="AL3648" i="1"/>
  <c r="AM3647" i="1"/>
  <c r="AN3645" i="1"/>
  <c r="AO3645" i="1" l="1"/>
  <c r="AP3645" i="1"/>
  <c r="AL3649" i="1"/>
  <c r="AM3648" i="1"/>
  <c r="AN3646" i="1"/>
  <c r="AO3646" i="1" l="1"/>
  <c r="AP3646" i="1"/>
  <c r="AL3650" i="1"/>
  <c r="AM3649" i="1"/>
  <c r="AN3647" i="1"/>
  <c r="AO3647" i="1" l="1"/>
  <c r="AP3647" i="1"/>
  <c r="AL3651" i="1"/>
  <c r="AM3650" i="1"/>
  <c r="AN3648" i="1"/>
  <c r="AO3648" i="1" l="1"/>
  <c r="AP3648" i="1"/>
  <c r="AL3652" i="1"/>
  <c r="AM3651" i="1"/>
  <c r="AN3649" i="1"/>
  <c r="AO3649" i="1" l="1"/>
  <c r="AP3649" i="1"/>
  <c r="AL3653" i="1"/>
  <c r="AM3652" i="1"/>
  <c r="AN3650" i="1"/>
  <c r="AO3650" i="1" l="1"/>
  <c r="AP3650" i="1"/>
  <c r="AL3654" i="1"/>
  <c r="AM3653" i="1"/>
  <c r="AN3651" i="1"/>
  <c r="AO3651" i="1" l="1"/>
  <c r="AP3651" i="1"/>
  <c r="AL3655" i="1"/>
  <c r="AM3654" i="1"/>
  <c r="AN3652" i="1"/>
  <c r="AO3652" i="1" l="1"/>
  <c r="AP3652" i="1"/>
  <c r="AL3656" i="1"/>
  <c r="AM3655" i="1"/>
  <c r="AN3653" i="1"/>
  <c r="AO3653" i="1" l="1"/>
  <c r="AP3653" i="1"/>
  <c r="AL3657" i="1"/>
  <c r="AM3656" i="1"/>
  <c r="AN3654" i="1"/>
  <c r="AP3654" i="1" l="1"/>
  <c r="AO3654" i="1"/>
  <c r="AL3658" i="1"/>
  <c r="AM3657" i="1"/>
  <c r="AN3655" i="1"/>
  <c r="AO3655" i="1" l="1"/>
  <c r="AP3655" i="1"/>
  <c r="AL3659" i="1"/>
  <c r="AM3658" i="1"/>
  <c r="AN3656" i="1"/>
  <c r="AO3656" i="1" l="1"/>
  <c r="AP3656" i="1"/>
  <c r="AL3660" i="1"/>
  <c r="AM3659" i="1"/>
  <c r="AN3657" i="1"/>
  <c r="AP3657" i="1" l="1"/>
  <c r="AO3657" i="1"/>
  <c r="AL3661" i="1"/>
  <c r="AM3660" i="1"/>
  <c r="AN3658" i="1"/>
  <c r="AO3658" i="1" l="1"/>
  <c r="AP3658" i="1"/>
  <c r="AL3662" i="1"/>
  <c r="AM3661" i="1"/>
  <c r="AN3659" i="1"/>
  <c r="AP3659" i="1" l="1"/>
  <c r="AO3659" i="1"/>
  <c r="AL3663" i="1"/>
  <c r="AM3662" i="1"/>
  <c r="AN3660" i="1"/>
  <c r="AO3660" i="1" l="1"/>
  <c r="AP3660" i="1"/>
  <c r="AL3664" i="1"/>
  <c r="AM3663" i="1"/>
  <c r="AN3661" i="1"/>
  <c r="AO3661" i="1" l="1"/>
  <c r="AP3661" i="1"/>
  <c r="AL3665" i="1"/>
  <c r="AM3664" i="1"/>
  <c r="AN3662" i="1"/>
  <c r="AP3662" i="1" l="1"/>
  <c r="AO3662" i="1"/>
  <c r="AL3666" i="1"/>
  <c r="AM3665" i="1"/>
  <c r="AN3663" i="1"/>
  <c r="AO3663" i="1" l="1"/>
  <c r="AP3663" i="1"/>
  <c r="AL3667" i="1"/>
  <c r="AM3666" i="1"/>
  <c r="AN3664" i="1"/>
  <c r="AO3664" i="1" l="1"/>
  <c r="AP3664" i="1"/>
  <c r="AL3668" i="1"/>
  <c r="AM3667" i="1"/>
  <c r="AN3665" i="1"/>
  <c r="AP3665" i="1" l="1"/>
  <c r="AO3665" i="1"/>
  <c r="AL3669" i="1"/>
  <c r="AM3668" i="1"/>
  <c r="AN3666" i="1"/>
  <c r="AO3666" i="1" l="1"/>
  <c r="AP3666" i="1"/>
  <c r="AL3670" i="1"/>
  <c r="AM3669" i="1"/>
  <c r="AN3667" i="1"/>
  <c r="AP3667" i="1" l="1"/>
  <c r="AO3667" i="1"/>
  <c r="AL3671" i="1"/>
  <c r="AM3670" i="1"/>
  <c r="AN3668" i="1"/>
  <c r="AP3668" i="1" l="1"/>
  <c r="AO3668" i="1"/>
  <c r="AL3672" i="1"/>
  <c r="AM3671" i="1"/>
  <c r="AN3669" i="1"/>
  <c r="AO3669" i="1" l="1"/>
  <c r="AP3669" i="1"/>
  <c r="AL3673" i="1"/>
  <c r="AM3672" i="1"/>
  <c r="AN3670" i="1"/>
  <c r="AO3670" i="1" l="1"/>
  <c r="AP3670" i="1"/>
  <c r="AL3674" i="1"/>
  <c r="AM3673" i="1"/>
  <c r="AN3671" i="1"/>
  <c r="AP3671" i="1" l="1"/>
  <c r="AO3671" i="1"/>
  <c r="AL3675" i="1"/>
  <c r="AM3674" i="1"/>
  <c r="AN3672" i="1"/>
  <c r="AO3672" i="1" l="1"/>
  <c r="AP3672" i="1"/>
  <c r="AL3676" i="1"/>
  <c r="AM3675" i="1"/>
  <c r="AN3673" i="1"/>
  <c r="AO3673" i="1" l="1"/>
  <c r="AP3673" i="1"/>
  <c r="AL3677" i="1"/>
  <c r="AM3676" i="1"/>
  <c r="AN3674" i="1"/>
  <c r="AO3674" i="1" l="1"/>
  <c r="AP3674" i="1"/>
  <c r="AL3678" i="1"/>
  <c r="AM3677" i="1"/>
  <c r="AN3675" i="1"/>
  <c r="AO3675" i="1" l="1"/>
  <c r="AP3675" i="1"/>
  <c r="AL3679" i="1"/>
  <c r="AM3678" i="1"/>
  <c r="AN3676" i="1"/>
  <c r="AO3676" i="1" l="1"/>
  <c r="AP3676" i="1"/>
  <c r="AL3680" i="1"/>
  <c r="AM3679" i="1"/>
  <c r="AN3677" i="1"/>
  <c r="AO3677" i="1" l="1"/>
  <c r="AP3677" i="1"/>
  <c r="AL3681" i="1"/>
  <c r="AM3680" i="1"/>
  <c r="AN3678" i="1"/>
  <c r="AP3678" i="1" l="1"/>
  <c r="AO3678" i="1"/>
  <c r="AL3682" i="1"/>
  <c r="AM3681" i="1"/>
  <c r="AN3679" i="1"/>
  <c r="AO3679" i="1" l="1"/>
  <c r="AP3679" i="1"/>
  <c r="AL3683" i="1"/>
  <c r="AM3682" i="1"/>
  <c r="AN3680" i="1"/>
  <c r="AO3680" i="1" l="1"/>
  <c r="AP3680" i="1"/>
  <c r="AL3684" i="1"/>
  <c r="AM3683" i="1"/>
  <c r="AN3681" i="1"/>
  <c r="AO3681" i="1" l="1"/>
  <c r="AP3681" i="1"/>
  <c r="AL3685" i="1"/>
  <c r="AM3684" i="1"/>
  <c r="AN3682" i="1"/>
  <c r="AO3682" i="1" l="1"/>
  <c r="AP3682" i="1"/>
  <c r="AL3686" i="1"/>
  <c r="AM3685" i="1"/>
  <c r="AN3683" i="1"/>
  <c r="AO3683" i="1" l="1"/>
  <c r="AP3683" i="1"/>
  <c r="AL3687" i="1"/>
  <c r="AM3686" i="1"/>
  <c r="AN3684" i="1"/>
  <c r="AP3684" i="1" l="1"/>
  <c r="AO3684" i="1"/>
  <c r="AL3688" i="1"/>
  <c r="AM3687" i="1"/>
  <c r="AN3685" i="1"/>
  <c r="AP3685" i="1" l="1"/>
  <c r="AO3685" i="1"/>
  <c r="AL3689" i="1"/>
  <c r="AM3688" i="1"/>
  <c r="AN3686" i="1"/>
  <c r="AO3686" i="1" l="1"/>
  <c r="AP3686" i="1"/>
  <c r="AL3690" i="1"/>
  <c r="AM3689" i="1"/>
  <c r="AN3687" i="1"/>
  <c r="AP3687" i="1" l="1"/>
  <c r="AO3687" i="1"/>
  <c r="AL3691" i="1"/>
  <c r="AM3690" i="1"/>
  <c r="AN3688" i="1"/>
  <c r="AO3688" i="1" l="1"/>
  <c r="AP3688" i="1"/>
  <c r="AL3692" i="1"/>
  <c r="AM3691" i="1"/>
  <c r="AN3689" i="1"/>
  <c r="AP3689" i="1" l="1"/>
  <c r="AO3689" i="1"/>
  <c r="AL3693" i="1"/>
  <c r="AM3692" i="1"/>
  <c r="AN3690" i="1"/>
  <c r="AO3690" i="1" l="1"/>
  <c r="AP3690" i="1"/>
  <c r="AL3694" i="1"/>
  <c r="AM3693" i="1"/>
  <c r="AN3691" i="1"/>
  <c r="AP3691" i="1" l="1"/>
  <c r="AO3691" i="1"/>
  <c r="AL3695" i="1"/>
  <c r="AM3694" i="1"/>
  <c r="AN3692" i="1"/>
  <c r="AP3692" i="1" l="1"/>
  <c r="AO3692" i="1"/>
  <c r="AL3696" i="1"/>
  <c r="AM3695" i="1"/>
  <c r="AN3693" i="1"/>
  <c r="AP3693" i="1" l="1"/>
  <c r="AO3693" i="1"/>
  <c r="AL3697" i="1"/>
  <c r="AM3696" i="1"/>
  <c r="AN3694" i="1"/>
  <c r="AO3694" i="1" l="1"/>
  <c r="AP3694" i="1"/>
  <c r="AL3698" i="1"/>
  <c r="AM3697" i="1"/>
  <c r="AN3695" i="1"/>
  <c r="AO3695" i="1" l="1"/>
  <c r="AP3695" i="1"/>
  <c r="AL3699" i="1"/>
  <c r="AM3698" i="1"/>
  <c r="AN3696" i="1"/>
  <c r="AO3696" i="1" l="1"/>
  <c r="AP3696" i="1"/>
  <c r="AL3700" i="1"/>
  <c r="AM3699" i="1"/>
  <c r="AN3697" i="1"/>
  <c r="AO3697" i="1" l="1"/>
  <c r="AP3697" i="1"/>
  <c r="AL3701" i="1"/>
  <c r="AM3700" i="1"/>
  <c r="AN3698" i="1"/>
  <c r="AO3698" i="1" l="1"/>
  <c r="AP3698" i="1"/>
  <c r="AL3702" i="1"/>
  <c r="AM3701" i="1"/>
  <c r="AN3699" i="1"/>
  <c r="AO3699" i="1" l="1"/>
  <c r="AP3699" i="1"/>
  <c r="AL3703" i="1"/>
  <c r="AM3702" i="1"/>
  <c r="AN3700" i="1"/>
  <c r="AP3700" i="1" l="1"/>
  <c r="AO3700" i="1"/>
  <c r="AL3704" i="1"/>
  <c r="AM3703" i="1"/>
  <c r="AN3701" i="1"/>
  <c r="AO3701" i="1" l="1"/>
  <c r="AP3701" i="1"/>
  <c r="AL3705" i="1"/>
  <c r="AM3704" i="1"/>
  <c r="AN3702" i="1"/>
  <c r="AO3702" i="1" l="1"/>
  <c r="AP3702" i="1"/>
  <c r="AL3706" i="1"/>
  <c r="AM3705" i="1"/>
  <c r="AN3703" i="1"/>
  <c r="AO3703" i="1" l="1"/>
  <c r="AP3703" i="1"/>
  <c r="AL3707" i="1"/>
  <c r="AM3706" i="1"/>
  <c r="AN3704" i="1"/>
  <c r="AP3704" i="1" l="1"/>
  <c r="AO3704" i="1"/>
  <c r="AL3708" i="1"/>
  <c r="AM3707" i="1"/>
  <c r="AN3705" i="1"/>
  <c r="AO3705" i="1" l="1"/>
  <c r="AP3705" i="1"/>
  <c r="AL3709" i="1"/>
  <c r="AM3708" i="1"/>
  <c r="AN3706" i="1"/>
  <c r="AP3706" i="1" l="1"/>
  <c r="AO3706" i="1"/>
  <c r="AL3710" i="1"/>
  <c r="AM3709" i="1"/>
  <c r="AN3707" i="1"/>
  <c r="AO3707" i="1" l="1"/>
  <c r="AP3707" i="1"/>
  <c r="AL3711" i="1"/>
  <c r="AM3710" i="1"/>
  <c r="AN3708" i="1"/>
  <c r="AO3708" i="1" l="1"/>
  <c r="AP3708" i="1"/>
  <c r="AL3712" i="1"/>
  <c r="AM3711" i="1"/>
  <c r="AN3709" i="1"/>
  <c r="AO3709" i="1" l="1"/>
  <c r="AP3709" i="1"/>
  <c r="AL3713" i="1"/>
  <c r="AM3712" i="1"/>
  <c r="AN3710" i="1"/>
  <c r="AO3710" i="1" l="1"/>
  <c r="AP3710" i="1"/>
  <c r="AL3714" i="1"/>
  <c r="AM3713" i="1"/>
  <c r="AN3711" i="1"/>
  <c r="AO3711" i="1" l="1"/>
  <c r="AP3711" i="1"/>
  <c r="AL3715" i="1"/>
  <c r="AM3714" i="1"/>
  <c r="AN3712" i="1"/>
  <c r="AO3712" i="1" l="1"/>
  <c r="AP3712" i="1"/>
  <c r="AL3716" i="1"/>
  <c r="AM3715" i="1"/>
  <c r="AN3713" i="1"/>
  <c r="AP3713" i="1" l="1"/>
  <c r="AO3713" i="1"/>
  <c r="AL3717" i="1"/>
  <c r="AM3716" i="1"/>
  <c r="AN3714" i="1"/>
  <c r="AO3714" i="1" l="1"/>
  <c r="AP3714" i="1"/>
  <c r="AL3718" i="1"/>
  <c r="AM3717" i="1"/>
  <c r="AN3715" i="1"/>
  <c r="AO3715" i="1" l="1"/>
  <c r="AP3715" i="1"/>
  <c r="AL3719" i="1"/>
  <c r="AM3718" i="1"/>
  <c r="AN3716" i="1"/>
  <c r="AP3716" i="1" l="1"/>
  <c r="AO3716" i="1"/>
  <c r="AL3720" i="1"/>
  <c r="AM3719" i="1"/>
  <c r="AN3717" i="1"/>
  <c r="AO3717" i="1" l="1"/>
  <c r="AP3717" i="1"/>
  <c r="AL3721" i="1"/>
  <c r="AM3720" i="1"/>
  <c r="AN3718" i="1"/>
  <c r="AO3718" i="1" l="1"/>
  <c r="AP3718" i="1"/>
  <c r="AL3722" i="1"/>
  <c r="AM3721" i="1"/>
  <c r="AN3719" i="1"/>
  <c r="AO3719" i="1" l="1"/>
  <c r="AP3719" i="1"/>
  <c r="AL3723" i="1"/>
  <c r="AM3722" i="1"/>
  <c r="AN3720" i="1"/>
  <c r="AO3720" i="1" l="1"/>
  <c r="AP3720" i="1"/>
  <c r="AL3724" i="1"/>
  <c r="AM3723" i="1"/>
  <c r="AN3721" i="1"/>
  <c r="AO3721" i="1" l="1"/>
  <c r="AP3721" i="1"/>
  <c r="AL3725" i="1"/>
  <c r="AM3724" i="1"/>
  <c r="AN3722" i="1"/>
  <c r="AO3722" i="1" l="1"/>
  <c r="AP3722" i="1"/>
  <c r="AL3726" i="1"/>
  <c r="AM3725" i="1"/>
  <c r="AN3723" i="1"/>
  <c r="AO3723" i="1" l="1"/>
  <c r="AP3723" i="1"/>
  <c r="AL3727" i="1"/>
  <c r="AM3726" i="1"/>
  <c r="AN3724" i="1"/>
  <c r="AO3724" i="1" l="1"/>
  <c r="AP3724" i="1"/>
  <c r="AL3728" i="1"/>
  <c r="AM3727" i="1"/>
  <c r="AN3725" i="1"/>
  <c r="AO3725" i="1" l="1"/>
  <c r="AP3725" i="1"/>
  <c r="AL3729" i="1"/>
  <c r="AM3728" i="1"/>
  <c r="AN3726" i="1"/>
  <c r="AO3726" i="1" l="1"/>
  <c r="AP3726" i="1"/>
  <c r="AL3730" i="1"/>
  <c r="AM3729" i="1"/>
  <c r="AN3727" i="1"/>
  <c r="AO3727" i="1" l="1"/>
  <c r="AP3727" i="1"/>
  <c r="AL3731" i="1"/>
  <c r="AM3730" i="1"/>
  <c r="AN3728" i="1"/>
  <c r="AO3728" i="1" l="1"/>
  <c r="AP3728" i="1"/>
  <c r="AL3732" i="1"/>
  <c r="AM3731" i="1"/>
  <c r="AN3729" i="1"/>
  <c r="AO3729" i="1" l="1"/>
  <c r="AP3729" i="1"/>
  <c r="AL3733" i="1"/>
  <c r="AM3732" i="1"/>
  <c r="AN3730" i="1"/>
  <c r="AO3730" i="1" l="1"/>
  <c r="AP3730" i="1"/>
  <c r="AL3734" i="1"/>
  <c r="AM3733" i="1"/>
  <c r="AN3731" i="1"/>
  <c r="AP3731" i="1" l="1"/>
  <c r="AO3731" i="1"/>
  <c r="AL3735" i="1"/>
  <c r="AM3734" i="1"/>
  <c r="AN3732" i="1"/>
  <c r="AO3732" i="1" l="1"/>
  <c r="AP3732" i="1"/>
  <c r="AL3736" i="1"/>
  <c r="AM3735" i="1"/>
  <c r="AN3733" i="1"/>
  <c r="AP3733" i="1" l="1"/>
  <c r="AO3733" i="1"/>
  <c r="AL3737" i="1"/>
  <c r="AM3736" i="1"/>
  <c r="AN3734" i="1"/>
  <c r="AO3734" i="1" l="1"/>
  <c r="AP3734" i="1"/>
  <c r="AL3738" i="1"/>
  <c r="AM3737" i="1"/>
  <c r="AN3735" i="1"/>
  <c r="AO3735" i="1" l="1"/>
  <c r="AP3735" i="1"/>
  <c r="AL3739" i="1"/>
  <c r="AM3738" i="1"/>
  <c r="AN3736" i="1"/>
  <c r="AO3736" i="1" l="1"/>
  <c r="AP3736" i="1"/>
  <c r="AL3740" i="1"/>
  <c r="AM3739" i="1"/>
  <c r="AN3737" i="1"/>
  <c r="AO3737" i="1" l="1"/>
  <c r="AP3737" i="1"/>
  <c r="AL3741" i="1"/>
  <c r="AM3740" i="1"/>
  <c r="AN3738" i="1"/>
  <c r="AO3738" i="1" l="1"/>
  <c r="AP3738" i="1"/>
  <c r="AL3742" i="1"/>
  <c r="AM3741" i="1"/>
  <c r="AN3739" i="1"/>
  <c r="AO3739" i="1" l="1"/>
  <c r="AP3739" i="1"/>
  <c r="AL3743" i="1"/>
  <c r="AM3742" i="1"/>
  <c r="AN3740" i="1"/>
  <c r="AO3740" i="1" l="1"/>
  <c r="AP3740" i="1"/>
  <c r="AL3744" i="1"/>
  <c r="AM3743" i="1"/>
  <c r="AN3741" i="1"/>
  <c r="AO3741" i="1" l="1"/>
  <c r="AP3741" i="1"/>
  <c r="AL3745" i="1"/>
  <c r="AM3744" i="1"/>
  <c r="AN3742" i="1"/>
  <c r="AO3742" i="1" l="1"/>
  <c r="AP3742" i="1"/>
  <c r="AL3746" i="1"/>
  <c r="AM3745" i="1"/>
  <c r="AN3743" i="1"/>
  <c r="AP3743" i="1" l="1"/>
  <c r="AO3743" i="1"/>
  <c r="AL3747" i="1"/>
  <c r="AM3746" i="1"/>
  <c r="AN3744" i="1"/>
  <c r="AO3744" i="1" l="1"/>
  <c r="AP3744" i="1"/>
  <c r="AL3748" i="1"/>
  <c r="AM3747" i="1"/>
  <c r="AN3745" i="1"/>
  <c r="AO3745" i="1" l="1"/>
  <c r="AP3745" i="1"/>
  <c r="AL3749" i="1"/>
  <c r="AM3748" i="1"/>
  <c r="AN3746" i="1"/>
  <c r="AO3746" i="1" l="1"/>
  <c r="AP3746" i="1"/>
  <c r="AL3750" i="1"/>
  <c r="AM3749" i="1"/>
  <c r="AN3747" i="1"/>
  <c r="AO3747" i="1" l="1"/>
  <c r="AP3747" i="1"/>
  <c r="AL3751" i="1"/>
  <c r="AM3750" i="1"/>
  <c r="AN3748" i="1"/>
  <c r="AO3748" i="1" l="1"/>
  <c r="AP3748" i="1"/>
  <c r="AL3752" i="1"/>
  <c r="AM3751" i="1"/>
  <c r="AN3749" i="1"/>
  <c r="AO3749" i="1" l="1"/>
  <c r="AP3749" i="1"/>
  <c r="AL3753" i="1"/>
  <c r="AM3752" i="1"/>
  <c r="AN3750" i="1"/>
  <c r="AP3750" i="1" l="1"/>
  <c r="AO3750" i="1"/>
  <c r="AL3754" i="1"/>
  <c r="AM3753" i="1"/>
  <c r="AN3751" i="1"/>
  <c r="AO3751" i="1" l="1"/>
  <c r="AP3751" i="1"/>
  <c r="AL3755" i="1"/>
  <c r="AM3754" i="1"/>
  <c r="AN3752" i="1"/>
  <c r="AO3752" i="1" l="1"/>
  <c r="AP3752" i="1"/>
  <c r="AL3756" i="1"/>
  <c r="AM3755" i="1"/>
  <c r="AN3753" i="1"/>
  <c r="AP3753" i="1" l="1"/>
  <c r="AO3753" i="1"/>
  <c r="AL3757" i="1"/>
  <c r="AM3756" i="1"/>
  <c r="AN3754" i="1"/>
  <c r="AO3754" i="1" l="1"/>
  <c r="AP3754" i="1"/>
  <c r="AL3758" i="1"/>
  <c r="AM3757" i="1"/>
  <c r="AN3755" i="1"/>
  <c r="AP3755" i="1" l="1"/>
  <c r="AO3755" i="1"/>
  <c r="AL3759" i="1"/>
  <c r="AM3758" i="1"/>
  <c r="AN3756" i="1"/>
  <c r="AO3756" i="1" l="1"/>
  <c r="AP3756" i="1"/>
  <c r="AL3760" i="1"/>
  <c r="AM3759" i="1"/>
  <c r="AN3757" i="1"/>
  <c r="AO3757" i="1" l="1"/>
  <c r="AP3757" i="1"/>
  <c r="AL3761" i="1"/>
  <c r="AM3760" i="1"/>
  <c r="AN3758" i="1"/>
  <c r="AO3758" i="1" l="1"/>
  <c r="AP3758" i="1"/>
  <c r="AL3762" i="1"/>
  <c r="AM3761" i="1"/>
  <c r="AN3759" i="1"/>
  <c r="AP3759" i="1" l="1"/>
  <c r="AO3759" i="1"/>
  <c r="AL3763" i="1"/>
  <c r="AM3762" i="1"/>
  <c r="AN3760" i="1"/>
  <c r="AO3760" i="1" l="1"/>
  <c r="AP3760" i="1"/>
  <c r="AL3764" i="1"/>
  <c r="AM3763" i="1"/>
  <c r="AN3761" i="1"/>
  <c r="AO3761" i="1" l="1"/>
  <c r="AP3761" i="1"/>
  <c r="AL3765" i="1"/>
  <c r="AM3764" i="1"/>
  <c r="AN3762" i="1"/>
  <c r="AO3762" i="1" l="1"/>
  <c r="AP3762" i="1"/>
  <c r="AL3766" i="1"/>
  <c r="AM3765" i="1"/>
  <c r="AN3763" i="1"/>
  <c r="AO3763" i="1" l="1"/>
  <c r="AP3763" i="1"/>
  <c r="AL3767" i="1"/>
  <c r="AM3766" i="1"/>
  <c r="AN3764" i="1"/>
  <c r="AO3764" i="1" l="1"/>
  <c r="AP3764" i="1"/>
  <c r="AL3768" i="1"/>
  <c r="AM3767" i="1"/>
  <c r="AN3765" i="1"/>
  <c r="AP3765" i="1" l="1"/>
  <c r="AO3765" i="1"/>
  <c r="AL3769" i="1"/>
  <c r="AM3768" i="1"/>
  <c r="AN3766" i="1"/>
  <c r="AO3766" i="1" l="1"/>
  <c r="AP3766" i="1"/>
  <c r="AL3770" i="1"/>
  <c r="AM3769" i="1"/>
  <c r="AN3767" i="1"/>
  <c r="AP3767" i="1" l="1"/>
  <c r="AO3767" i="1"/>
  <c r="AL3771" i="1"/>
  <c r="AM3770" i="1"/>
  <c r="AN3768" i="1"/>
  <c r="AO3768" i="1" l="1"/>
  <c r="AP3768" i="1"/>
  <c r="AL3772" i="1"/>
  <c r="AM3771" i="1"/>
  <c r="AN3769" i="1"/>
  <c r="AO3769" i="1" l="1"/>
  <c r="AP3769" i="1"/>
  <c r="AL3773" i="1"/>
  <c r="AM3772" i="1"/>
  <c r="AN3770" i="1"/>
  <c r="AO3770" i="1" l="1"/>
  <c r="AP3770" i="1"/>
  <c r="AL3774" i="1"/>
  <c r="AM3773" i="1"/>
  <c r="AN3771" i="1"/>
  <c r="AO3771" i="1" l="1"/>
  <c r="AP3771" i="1"/>
  <c r="AL3775" i="1"/>
  <c r="AM3774" i="1"/>
  <c r="AN3772" i="1"/>
  <c r="AO3772" i="1" l="1"/>
  <c r="AP3772" i="1"/>
  <c r="AL3776" i="1"/>
  <c r="AM3775" i="1"/>
  <c r="AN3773" i="1"/>
  <c r="AP3773" i="1" l="1"/>
  <c r="AO3773" i="1"/>
  <c r="AL3777" i="1"/>
  <c r="AM3776" i="1"/>
  <c r="AN3774" i="1"/>
  <c r="AO3774" i="1" l="1"/>
  <c r="AP3774" i="1"/>
  <c r="AL3778" i="1"/>
  <c r="AM3777" i="1"/>
  <c r="AN3775" i="1"/>
  <c r="AO3775" i="1" l="1"/>
  <c r="AP3775" i="1"/>
  <c r="AL3779" i="1"/>
  <c r="AM3778" i="1"/>
  <c r="AN3776" i="1"/>
  <c r="AP3776" i="1" l="1"/>
  <c r="AO3776" i="1"/>
  <c r="AL3780" i="1"/>
  <c r="AM3779" i="1"/>
  <c r="AN3777" i="1"/>
  <c r="AO3777" i="1" l="1"/>
  <c r="AP3777" i="1"/>
  <c r="AL3781" i="1"/>
  <c r="AM3780" i="1"/>
  <c r="AN3778" i="1"/>
  <c r="AO3778" i="1" l="1"/>
  <c r="AP3778" i="1"/>
  <c r="AL3782" i="1"/>
  <c r="AM3781" i="1"/>
  <c r="AN3779" i="1"/>
  <c r="AO3779" i="1" l="1"/>
  <c r="AP3779" i="1"/>
  <c r="AL3783" i="1"/>
  <c r="AM3782" i="1"/>
  <c r="AN3780" i="1"/>
  <c r="AO3780" i="1" l="1"/>
  <c r="AP3780" i="1"/>
  <c r="AL3784" i="1"/>
  <c r="AM3783" i="1"/>
  <c r="AN3781" i="1"/>
  <c r="AO3781" i="1" l="1"/>
  <c r="AP3781" i="1"/>
  <c r="AL3785" i="1"/>
  <c r="AM3784" i="1"/>
  <c r="AN3782" i="1"/>
  <c r="AP3782" i="1" l="1"/>
  <c r="AO3782" i="1"/>
  <c r="AL3786" i="1"/>
  <c r="AM3785" i="1"/>
  <c r="AN3783" i="1"/>
  <c r="AO3783" i="1" l="1"/>
  <c r="AP3783" i="1"/>
  <c r="AL3787" i="1"/>
  <c r="AM3786" i="1"/>
  <c r="AN3784" i="1"/>
  <c r="AP3784" i="1" l="1"/>
  <c r="AO3784" i="1"/>
  <c r="AL3788" i="1"/>
  <c r="AM3787" i="1"/>
  <c r="AN3785" i="1"/>
  <c r="AP3785" i="1" l="1"/>
  <c r="AO3785" i="1"/>
  <c r="AL3789" i="1"/>
  <c r="AM3788" i="1"/>
  <c r="AN3786" i="1"/>
  <c r="AO3786" i="1" l="1"/>
  <c r="AP3786" i="1"/>
  <c r="AL3790" i="1"/>
  <c r="AM3789" i="1"/>
  <c r="AN3787" i="1"/>
  <c r="AO3787" i="1" l="1"/>
  <c r="AP3787" i="1"/>
  <c r="AL3791" i="1"/>
  <c r="AM3790" i="1"/>
  <c r="AN3788" i="1"/>
  <c r="AO3788" i="1" l="1"/>
  <c r="AP3788" i="1"/>
  <c r="AL3792" i="1"/>
  <c r="AM3791" i="1"/>
  <c r="AN3789" i="1"/>
  <c r="AP3789" i="1" l="1"/>
  <c r="AO3789" i="1"/>
  <c r="AL3793" i="1"/>
  <c r="AM3792" i="1"/>
  <c r="AN3790" i="1"/>
  <c r="AO3790" i="1" l="1"/>
  <c r="AP3790" i="1"/>
  <c r="AL3794" i="1"/>
  <c r="AM3793" i="1"/>
  <c r="AN3791" i="1"/>
  <c r="AP3791" i="1" l="1"/>
  <c r="AO3791" i="1"/>
  <c r="AL3795" i="1"/>
  <c r="AM3794" i="1"/>
  <c r="AN3792" i="1"/>
  <c r="AN3793" i="1" l="1"/>
  <c r="AP3792" i="1"/>
  <c r="AO3792" i="1"/>
  <c r="AL3796" i="1"/>
  <c r="AM3795" i="1"/>
  <c r="AO3793" i="1" l="1"/>
  <c r="AP3793" i="1"/>
  <c r="AL3797" i="1"/>
  <c r="AM3796" i="1"/>
  <c r="AN3794" i="1"/>
  <c r="AO3794" i="1" l="1"/>
  <c r="AP3794" i="1"/>
  <c r="AL3798" i="1"/>
  <c r="AM3797" i="1"/>
  <c r="AN3795" i="1"/>
  <c r="AO3795" i="1" l="1"/>
  <c r="AP3795" i="1"/>
  <c r="AL3799" i="1"/>
  <c r="AM3798" i="1"/>
  <c r="AN3796" i="1"/>
  <c r="AO3796" i="1" l="1"/>
  <c r="AP3796" i="1"/>
  <c r="AL3800" i="1"/>
  <c r="AM3799" i="1"/>
  <c r="AN3797" i="1"/>
  <c r="AO3797" i="1" l="1"/>
  <c r="AP3797" i="1"/>
  <c r="AL3801" i="1"/>
  <c r="AM3800" i="1"/>
  <c r="AN3799" i="1" s="1"/>
  <c r="AO3799" i="1" s="1"/>
  <c r="AP3799" i="1"/>
  <c r="AN3798" i="1"/>
  <c r="AP3798" i="1" l="1"/>
  <c r="AO3798" i="1"/>
  <c r="AL3802" i="1"/>
  <c r="AM3801" i="1"/>
  <c r="AN3800" i="1" s="1"/>
  <c r="AP3800" i="1" l="1"/>
  <c r="AO3800" i="1"/>
  <c r="AL3803" i="1"/>
  <c r="AM3802" i="1"/>
  <c r="AN3801" i="1" s="1"/>
  <c r="AP3801" i="1" l="1"/>
  <c r="AO3801" i="1"/>
  <c r="AL3804" i="1"/>
  <c r="AM3803" i="1"/>
  <c r="AL3805" i="1" l="1"/>
  <c r="AM3804" i="1"/>
  <c r="AN3802" i="1"/>
  <c r="AO3802" i="1" l="1"/>
  <c r="AP3802" i="1"/>
  <c r="AN3803" i="1"/>
  <c r="AL3806" i="1"/>
  <c r="AM3805" i="1"/>
  <c r="AO3803" i="1" l="1"/>
  <c r="AP3803" i="1"/>
  <c r="AL3807" i="1"/>
  <c r="AM3806" i="1"/>
  <c r="AN3804" i="1"/>
  <c r="AO3804" i="1" l="1"/>
  <c r="AP3804" i="1"/>
  <c r="AN3805" i="1"/>
  <c r="AL3808" i="1"/>
  <c r="AM3807" i="1"/>
  <c r="AL3809" i="1" l="1"/>
  <c r="AM3808" i="1"/>
  <c r="AP3805" i="1"/>
  <c r="AO3805" i="1"/>
  <c r="AN3806" i="1"/>
  <c r="AP3806" i="1" l="1"/>
  <c r="AO3806" i="1"/>
  <c r="AL3810" i="1"/>
  <c r="AM3809" i="1"/>
  <c r="AN3807" i="1"/>
  <c r="AO3807" i="1" l="1"/>
  <c r="AP3807" i="1"/>
  <c r="AN3808" i="1"/>
  <c r="AL3811" i="1"/>
  <c r="AM3810" i="1"/>
  <c r="AO3808" i="1" l="1"/>
  <c r="AP3808" i="1"/>
  <c r="AL3812" i="1"/>
  <c r="AM3811" i="1"/>
  <c r="AN3809" i="1"/>
  <c r="AO3809" i="1" l="1"/>
  <c r="AP3809" i="1"/>
  <c r="AL3813" i="1"/>
  <c r="AM3812" i="1"/>
  <c r="AN3811" i="1" s="1"/>
  <c r="AN3810" i="1"/>
  <c r="AO3810" i="1" l="1"/>
  <c r="AP3810" i="1"/>
  <c r="AP3811" i="1"/>
  <c r="AO3811" i="1"/>
  <c r="AL3814" i="1"/>
  <c r="AM3813" i="1"/>
  <c r="AN3812" i="1" s="1"/>
  <c r="AP3812" i="1" l="1"/>
  <c r="AO3812" i="1"/>
  <c r="AL3815" i="1"/>
  <c r="AM3814" i="1"/>
  <c r="AL3816" i="1" l="1"/>
  <c r="AM3815" i="1"/>
  <c r="AN3813" i="1"/>
  <c r="AO3813" i="1" l="1"/>
  <c r="AP3813" i="1"/>
  <c r="AL3817" i="1"/>
  <c r="AM3816" i="1"/>
  <c r="AN3814" i="1"/>
  <c r="AO3814" i="1" l="1"/>
  <c r="AP3814" i="1"/>
  <c r="AL3818" i="1"/>
  <c r="AM3817" i="1"/>
  <c r="AN3815" i="1"/>
  <c r="AO3815" i="1" l="1"/>
  <c r="AP3815" i="1"/>
  <c r="AL3819" i="1"/>
  <c r="AM3818" i="1"/>
  <c r="AN3817" i="1" s="1"/>
  <c r="AO3817" i="1" s="1"/>
  <c r="AP3817" i="1"/>
  <c r="AN3816" i="1"/>
  <c r="AO3816" i="1" l="1"/>
  <c r="AP3816" i="1"/>
  <c r="AL3820" i="1"/>
  <c r="AM3819" i="1"/>
  <c r="AN3818" i="1" l="1"/>
  <c r="AL3821" i="1"/>
  <c r="AM3820" i="1"/>
  <c r="AL3822" i="1" l="1"/>
  <c r="AM3821" i="1"/>
  <c r="AP3818" i="1"/>
  <c r="AO3818" i="1"/>
  <c r="AN3819" i="1"/>
  <c r="AO3819" i="1" l="1"/>
  <c r="AP3819" i="1"/>
  <c r="AL3823" i="1"/>
  <c r="AM3822" i="1"/>
  <c r="AN3820" i="1"/>
  <c r="AO3820" i="1" l="1"/>
  <c r="AP3820" i="1"/>
  <c r="AL3824" i="1"/>
  <c r="AM3823" i="1"/>
  <c r="AN3821" i="1"/>
  <c r="AO3821" i="1" l="1"/>
  <c r="AP3821" i="1"/>
  <c r="AL3825" i="1"/>
  <c r="AM3824" i="1"/>
  <c r="AN3822" i="1"/>
  <c r="AP3822" i="1" l="1"/>
  <c r="AO3822" i="1"/>
  <c r="AL3826" i="1"/>
  <c r="AM3825" i="1"/>
  <c r="AN3824" i="1" s="1"/>
  <c r="AO3824" i="1" s="1"/>
  <c r="AN3823" i="1"/>
  <c r="AP3824" i="1" l="1"/>
  <c r="AL3827" i="1"/>
  <c r="AM3826" i="1"/>
  <c r="AN3825" i="1" s="1"/>
  <c r="AO3825" i="1" s="1"/>
  <c r="AP3823" i="1"/>
  <c r="AO3823" i="1"/>
  <c r="AP3825" i="1"/>
  <c r="AL3828" i="1" l="1"/>
  <c r="AM3827" i="1"/>
  <c r="AL3829" i="1" l="1"/>
  <c r="AM3828" i="1"/>
  <c r="AN3826" i="1"/>
  <c r="AO3826" i="1" l="1"/>
  <c r="AP3826" i="1"/>
  <c r="AL3830" i="1"/>
  <c r="AM3829" i="1"/>
  <c r="AN3827" i="1"/>
  <c r="AO3827" i="1" l="1"/>
  <c r="AP3827" i="1"/>
  <c r="AL3831" i="1"/>
  <c r="AM3830" i="1"/>
  <c r="AN3828" i="1"/>
  <c r="AO3828" i="1" l="1"/>
  <c r="AP3828" i="1"/>
  <c r="AL3832" i="1"/>
  <c r="AM3831" i="1"/>
  <c r="AN3829" i="1"/>
  <c r="AO3829" i="1" l="1"/>
  <c r="AP3829" i="1"/>
  <c r="AL3833" i="1"/>
  <c r="AM3832" i="1"/>
  <c r="AN3831" i="1" s="1"/>
  <c r="AO3831" i="1" s="1"/>
  <c r="AP3831" i="1"/>
  <c r="AN3830" i="1"/>
  <c r="AP3830" i="1" l="1"/>
  <c r="AO3830" i="1"/>
  <c r="AL3834" i="1"/>
  <c r="AM3833" i="1"/>
  <c r="AN3832" i="1" s="1"/>
  <c r="AP3832" i="1" l="1"/>
  <c r="AO3832" i="1"/>
  <c r="AL3835" i="1"/>
  <c r="AM3834" i="1"/>
  <c r="AN3833" i="1" s="1"/>
  <c r="AP3833" i="1" l="1"/>
  <c r="AO3833" i="1"/>
  <c r="AL3836" i="1"/>
  <c r="AM3835" i="1"/>
  <c r="AN3834" i="1" s="1"/>
  <c r="AO3834" i="1" s="1"/>
  <c r="AP3834" i="1" l="1"/>
  <c r="AL3837" i="1"/>
  <c r="AM3836" i="1"/>
  <c r="AL3838" i="1" l="1"/>
  <c r="AM3837" i="1"/>
  <c r="AN3836" i="1" s="1"/>
  <c r="AO3836" i="1" s="1"/>
  <c r="AP3836" i="1"/>
  <c r="AN3835" i="1"/>
  <c r="AO3835" i="1" l="1"/>
  <c r="AP3835" i="1"/>
  <c r="AL3839" i="1"/>
  <c r="AM3838" i="1"/>
  <c r="AL3840" i="1" l="1"/>
  <c r="AM3839" i="1"/>
  <c r="AN3837" i="1"/>
  <c r="AP3837" i="1" l="1"/>
  <c r="AO3837" i="1"/>
  <c r="AL3841" i="1"/>
  <c r="AM3840" i="1"/>
  <c r="AN3839" i="1" s="1"/>
  <c r="AN3838" i="1"/>
  <c r="AO3838" i="1" l="1"/>
  <c r="AP3838" i="1"/>
  <c r="AP3839" i="1"/>
  <c r="AO3839" i="1"/>
  <c r="AL3842" i="1"/>
  <c r="AM3841" i="1"/>
  <c r="AN3840" i="1" s="1"/>
  <c r="AO3840" i="1" s="1"/>
  <c r="AP3840" i="1" l="1"/>
  <c r="AL3843" i="1"/>
  <c r="AM3842" i="1"/>
  <c r="AL3844" i="1" l="1"/>
  <c r="AM3843" i="1"/>
  <c r="AN3841" i="1"/>
  <c r="AO3841" i="1" l="1"/>
  <c r="AP3841" i="1"/>
  <c r="AL3845" i="1"/>
  <c r="AM3844" i="1"/>
  <c r="AN3843" i="1" s="1"/>
  <c r="AO3843" i="1" s="1"/>
  <c r="AP3843" i="1"/>
  <c r="AN3842" i="1"/>
  <c r="AP3842" i="1" l="1"/>
  <c r="AO3842" i="1"/>
  <c r="AL3846" i="1"/>
  <c r="AM3845" i="1"/>
  <c r="AN3844" i="1" s="1"/>
  <c r="AP3844" i="1" l="1"/>
  <c r="AO3844" i="1"/>
  <c r="AL3847" i="1"/>
  <c r="AM3846" i="1"/>
  <c r="AN3845" i="1" s="1"/>
  <c r="AO3845" i="1" s="1"/>
  <c r="AP3845" i="1" l="1"/>
  <c r="AL3848" i="1"/>
  <c r="AM3847" i="1"/>
  <c r="AN3846" i="1" s="1"/>
  <c r="AP3846" i="1" l="1"/>
  <c r="AO3846" i="1"/>
  <c r="AL3849" i="1"/>
  <c r="AM3848" i="1"/>
  <c r="AN3847" i="1" s="1"/>
  <c r="AO3847" i="1" s="1"/>
  <c r="AP3847" i="1" l="1"/>
  <c r="AL3850" i="1"/>
  <c r="AM3849" i="1"/>
  <c r="AL3851" i="1" l="1"/>
  <c r="AM3850" i="1"/>
  <c r="AN3849" i="1" s="1"/>
  <c r="AO3849" i="1" s="1"/>
  <c r="AP3849" i="1"/>
  <c r="AN3848" i="1"/>
  <c r="AP3848" i="1" l="1"/>
  <c r="AO3848" i="1"/>
  <c r="AL3852" i="1"/>
  <c r="AM3851" i="1"/>
  <c r="AN3850" i="1" s="1"/>
  <c r="AP3850" i="1" l="1"/>
  <c r="AO3850" i="1"/>
  <c r="AL3853" i="1"/>
  <c r="AM3852" i="1"/>
  <c r="AN3851" i="1" s="1"/>
  <c r="AO3851" i="1" s="1"/>
  <c r="AP3851" i="1" l="1"/>
  <c r="AL3854" i="1"/>
  <c r="AM3853" i="1"/>
  <c r="AL3855" i="1" l="1"/>
  <c r="AM3854" i="1"/>
  <c r="AN3852" i="1"/>
  <c r="AO3852" i="1" l="1"/>
  <c r="AP3852" i="1"/>
  <c r="AL3856" i="1"/>
  <c r="AM3855" i="1"/>
  <c r="AN3853" i="1"/>
  <c r="AO3853" i="1" l="1"/>
  <c r="AP3853" i="1"/>
  <c r="AL3857" i="1"/>
  <c r="AM3856" i="1"/>
  <c r="AN3854" i="1"/>
  <c r="AP3854" i="1" l="1"/>
  <c r="AO3854" i="1"/>
  <c r="AN3855" i="1"/>
  <c r="AL3858" i="1"/>
  <c r="AM3857" i="1"/>
  <c r="AN3856" i="1" s="1"/>
  <c r="AP3856" i="1" l="1"/>
  <c r="AO3856" i="1"/>
  <c r="AL3859" i="1"/>
  <c r="AM3858" i="1"/>
  <c r="AN3857" i="1" s="1"/>
  <c r="AO3857" i="1" s="1"/>
  <c r="AP3857" i="1"/>
  <c r="AP3855" i="1"/>
  <c r="AO3855" i="1"/>
  <c r="AL3860" i="1" l="1"/>
  <c r="AM3859" i="1"/>
  <c r="AN3858" i="1" s="1"/>
  <c r="AP3858" i="1" l="1"/>
  <c r="AO3858" i="1"/>
  <c r="AL3861" i="1"/>
  <c r="AM3860" i="1"/>
  <c r="AN3859" i="1" s="1"/>
  <c r="AO3859" i="1" s="1"/>
  <c r="AP3859" i="1" l="1"/>
  <c r="AL3862" i="1"/>
  <c r="AM3861" i="1"/>
  <c r="AL3863" i="1" l="1"/>
  <c r="AM3862" i="1"/>
  <c r="AN3860" i="1"/>
  <c r="AO3860" i="1" l="1"/>
  <c r="AP3860" i="1"/>
  <c r="AL3864" i="1"/>
  <c r="AM3863" i="1"/>
  <c r="AN3861" i="1"/>
  <c r="AO3861" i="1" l="1"/>
  <c r="AP3861" i="1"/>
  <c r="AL3865" i="1"/>
  <c r="AM3864" i="1"/>
  <c r="AN3862" i="1"/>
  <c r="AO3862" i="1" l="1"/>
  <c r="AP3862" i="1"/>
  <c r="AL3866" i="1"/>
  <c r="AM3865" i="1"/>
  <c r="AN3863" i="1"/>
  <c r="AO3863" i="1" l="1"/>
  <c r="AP3863" i="1"/>
  <c r="AL3867" i="1"/>
  <c r="AM3866" i="1"/>
  <c r="AN3865" i="1" s="1"/>
  <c r="AO3865" i="1" s="1"/>
  <c r="AP3865" i="1"/>
  <c r="AN3864" i="1"/>
  <c r="AP3864" i="1" l="1"/>
  <c r="AO3864" i="1"/>
  <c r="AL3868" i="1"/>
  <c r="AM3867" i="1"/>
  <c r="AN3866" i="1" s="1"/>
  <c r="AO3866" i="1" s="1"/>
  <c r="AP3866" i="1" l="1"/>
  <c r="AL3869" i="1"/>
  <c r="AM3868" i="1"/>
  <c r="AL3870" i="1" l="1"/>
  <c r="AM3869" i="1"/>
  <c r="AN3867" i="1"/>
  <c r="AP3867" i="1" l="1"/>
  <c r="AO3867" i="1"/>
  <c r="AL3871" i="1"/>
  <c r="AM3870" i="1"/>
  <c r="AN3868" i="1"/>
  <c r="AO3868" i="1" l="1"/>
  <c r="AP3868" i="1"/>
  <c r="AL3872" i="1"/>
  <c r="AM3871" i="1"/>
  <c r="AN3869" i="1"/>
  <c r="AO3869" i="1" l="1"/>
  <c r="AP3869" i="1"/>
  <c r="AL3873" i="1"/>
  <c r="AM3872" i="1"/>
  <c r="AN3871" i="1" s="1"/>
  <c r="AO3871" i="1" s="1"/>
  <c r="AP3871" i="1"/>
  <c r="AN3870" i="1"/>
  <c r="AP3870" i="1" l="1"/>
  <c r="AO3870" i="1"/>
  <c r="AL3874" i="1"/>
  <c r="AM3873" i="1"/>
  <c r="AL3875" i="1" l="1"/>
  <c r="AM3874" i="1"/>
  <c r="AN3872" i="1"/>
  <c r="AO3872" i="1" l="1"/>
  <c r="AP3872" i="1"/>
  <c r="AL3876" i="1"/>
  <c r="AM3875" i="1"/>
  <c r="AN3873" i="1"/>
  <c r="AO3873" i="1" l="1"/>
  <c r="AP3873" i="1"/>
  <c r="AL3877" i="1"/>
  <c r="AM3876" i="1"/>
  <c r="AN3874" i="1"/>
  <c r="AO3874" i="1" l="1"/>
  <c r="AP3874" i="1"/>
  <c r="AL3878" i="1"/>
  <c r="AM3877" i="1"/>
  <c r="AN3875" i="1"/>
  <c r="AO3875" i="1" l="1"/>
  <c r="AP3875" i="1"/>
  <c r="AL3879" i="1"/>
  <c r="AM3878" i="1"/>
  <c r="AN3877" i="1" s="1"/>
  <c r="AO3877" i="1" s="1"/>
  <c r="AP3877" i="1"/>
  <c r="AN3876" i="1"/>
  <c r="AO3876" i="1" l="1"/>
  <c r="AP3876" i="1"/>
  <c r="AL3880" i="1"/>
  <c r="AM3879" i="1"/>
  <c r="AL3881" i="1" l="1"/>
  <c r="AM3880" i="1"/>
  <c r="AN3879" i="1" s="1"/>
  <c r="AN3878" i="1"/>
  <c r="AO3878" i="1" l="1"/>
  <c r="AP3878" i="1"/>
  <c r="AP3879" i="1"/>
  <c r="AO3879" i="1"/>
  <c r="AL3882" i="1"/>
  <c r="AM3881" i="1"/>
  <c r="AN3880" i="1" s="1"/>
  <c r="AO3880" i="1" s="1"/>
  <c r="AP3880" i="1" l="1"/>
  <c r="AL3883" i="1"/>
  <c r="AM3882" i="1"/>
  <c r="AN3881" i="1" s="1"/>
  <c r="AP3881" i="1" l="1"/>
  <c r="AO3881" i="1"/>
  <c r="AL3884" i="1"/>
  <c r="AM3883" i="1"/>
  <c r="AL3885" i="1" l="1"/>
  <c r="AM3884" i="1"/>
  <c r="AN3883" i="1" s="1"/>
  <c r="AO3883" i="1" s="1"/>
  <c r="AP3883" i="1"/>
  <c r="AN3882" i="1"/>
  <c r="AP3882" i="1" l="1"/>
  <c r="AO3882" i="1"/>
  <c r="AL3886" i="1"/>
  <c r="AM3885" i="1"/>
  <c r="AN3884" i="1" s="1"/>
  <c r="AO3884" i="1" s="1"/>
  <c r="AP3884" i="1" l="1"/>
  <c r="AL3887" i="1"/>
  <c r="AM3886" i="1"/>
  <c r="AL3888" i="1" l="1"/>
  <c r="AM3887" i="1"/>
  <c r="AN3886" i="1" s="1"/>
  <c r="AO3886" i="1" s="1"/>
  <c r="AP3886" i="1"/>
  <c r="AN3885" i="1"/>
  <c r="AP3885" i="1" l="1"/>
  <c r="AO3885" i="1"/>
  <c r="AL3889" i="1"/>
  <c r="AM3888" i="1"/>
  <c r="AL3890" i="1" l="1"/>
  <c r="AM3889" i="1"/>
  <c r="AN3888" i="1" s="1"/>
  <c r="AN3887" i="1"/>
  <c r="AO3887" i="1" l="1"/>
  <c r="AP3887" i="1"/>
  <c r="AP3888" i="1"/>
  <c r="AO3888" i="1"/>
  <c r="AL3891" i="1"/>
  <c r="AM3890" i="1"/>
  <c r="AL3892" i="1" l="1"/>
  <c r="AM3891" i="1"/>
  <c r="AN3889" i="1"/>
  <c r="AO3889" i="1" l="1"/>
  <c r="AP3889" i="1"/>
  <c r="AL3893" i="1"/>
  <c r="AM3892" i="1"/>
  <c r="AN3890" i="1"/>
  <c r="AP3890" i="1" l="1"/>
  <c r="AO3890" i="1"/>
  <c r="AL3894" i="1"/>
  <c r="AM3893" i="1"/>
  <c r="AN3891" i="1"/>
  <c r="AN3892" i="1" l="1"/>
  <c r="AP3891" i="1"/>
  <c r="AO3891" i="1"/>
  <c r="AL3895" i="1"/>
  <c r="AM3894" i="1"/>
  <c r="AO3892" i="1" l="1"/>
  <c r="AP3892" i="1"/>
  <c r="AL3896" i="1"/>
  <c r="AM3895" i="1"/>
  <c r="AN3893" i="1"/>
  <c r="AP3893" i="1" l="1"/>
  <c r="AO3893" i="1"/>
  <c r="AL3897" i="1"/>
  <c r="AM3896" i="1"/>
  <c r="AN3894" i="1"/>
  <c r="AP3894" i="1" l="1"/>
  <c r="AO3894" i="1"/>
  <c r="AL3898" i="1"/>
  <c r="AM3897" i="1"/>
  <c r="AN3895" i="1"/>
  <c r="AO3895" i="1" l="1"/>
  <c r="AP3895" i="1"/>
  <c r="AL3899" i="1"/>
  <c r="AM3898" i="1"/>
  <c r="AN3896" i="1"/>
  <c r="AP3896" i="1" l="1"/>
  <c r="AO3896" i="1"/>
  <c r="AL3900" i="1"/>
  <c r="AM3899" i="1"/>
  <c r="AN3897" i="1"/>
  <c r="AP3897" i="1" l="1"/>
  <c r="AO3897" i="1"/>
  <c r="AL3901" i="1"/>
  <c r="AM3900" i="1"/>
  <c r="AN3898" i="1"/>
  <c r="AO3898" i="1" l="1"/>
  <c r="AP3898" i="1"/>
  <c r="AL3902" i="1"/>
  <c r="AM3901" i="1"/>
  <c r="AN3899" i="1"/>
  <c r="AO3899" i="1" l="1"/>
  <c r="AP3899" i="1"/>
  <c r="AL3903" i="1"/>
  <c r="AM3902" i="1"/>
  <c r="AN3900" i="1"/>
  <c r="AO3900" i="1" l="1"/>
  <c r="AP3900" i="1"/>
  <c r="AL3904" i="1"/>
  <c r="AM3903" i="1"/>
  <c r="AN3901" i="1"/>
  <c r="AP3901" i="1" l="1"/>
  <c r="AO3901" i="1"/>
  <c r="AL3905" i="1"/>
  <c r="AM3904" i="1"/>
  <c r="AN3902" i="1"/>
  <c r="AO3902" i="1" l="1"/>
  <c r="AP3902" i="1"/>
  <c r="AL3906" i="1"/>
  <c r="AM3905" i="1"/>
  <c r="AN3903" i="1"/>
  <c r="AO3903" i="1" l="1"/>
  <c r="AP3903" i="1"/>
  <c r="AL3907" i="1"/>
  <c r="AM3906" i="1"/>
  <c r="AN3904" i="1"/>
  <c r="AP3904" i="1" l="1"/>
  <c r="AO3904" i="1"/>
  <c r="AL3908" i="1"/>
  <c r="AM3907" i="1"/>
  <c r="AN3905" i="1"/>
  <c r="AO3905" i="1" l="1"/>
  <c r="AP3905" i="1"/>
  <c r="AL3909" i="1"/>
  <c r="AM3908" i="1"/>
  <c r="AN3906" i="1"/>
  <c r="AP3906" i="1" l="1"/>
  <c r="AO3906" i="1"/>
  <c r="AL3910" i="1"/>
  <c r="AM3909" i="1"/>
  <c r="AN3907" i="1"/>
  <c r="AP3907" i="1" l="1"/>
  <c r="AO3907" i="1"/>
  <c r="AL3911" i="1"/>
  <c r="AM3910" i="1"/>
  <c r="AN3908" i="1"/>
  <c r="AO3908" i="1" l="1"/>
  <c r="AP3908" i="1"/>
  <c r="AL3912" i="1"/>
  <c r="AM3911" i="1"/>
  <c r="AN3909" i="1"/>
  <c r="AO3909" i="1" l="1"/>
  <c r="AP3909" i="1"/>
  <c r="AL3913" i="1"/>
  <c r="AM3912" i="1"/>
  <c r="AN3910" i="1"/>
  <c r="AO3910" i="1" l="1"/>
  <c r="AP3910" i="1"/>
  <c r="AL3914" i="1"/>
  <c r="AM3913" i="1"/>
  <c r="AN3911" i="1"/>
  <c r="AO3911" i="1" l="1"/>
  <c r="AP3911" i="1"/>
  <c r="AL3915" i="1"/>
  <c r="AM3914" i="1"/>
  <c r="AN3912" i="1"/>
  <c r="AO3912" i="1" l="1"/>
  <c r="AP3912" i="1"/>
  <c r="AL3916" i="1"/>
  <c r="AM3915" i="1"/>
  <c r="AN3913" i="1"/>
  <c r="AP3913" i="1" l="1"/>
  <c r="AO3913" i="1"/>
  <c r="AL3917" i="1"/>
  <c r="AM3916" i="1"/>
  <c r="AN3914" i="1"/>
  <c r="AO3914" i="1" l="1"/>
  <c r="AP3914" i="1"/>
  <c r="AL3918" i="1"/>
  <c r="AM3917" i="1"/>
  <c r="AN3915" i="1"/>
  <c r="AO3915" i="1" l="1"/>
  <c r="AP3915" i="1"/>
  <c r="AL3919" i="1"/>
  <c r="AM3918" i="1"/>
  <c r="AN3916" i="1"/>
  <c r="AO3916" i="1" l="1"/>
  <c r="AP3916" i="1"/>
  <c r="AL3920" i="1"/>
  <c r="AM3919" i="1"/>
  <c r="AN3917" i="1"/>
  <c r="AO3917" i="1" l="1"/>
  <c r="AP3917" i="1"/>
  <c r="AL3921" i="1"/>
  <c r="AM3920" i="1"/>
  <c r="AN3918" i="1"/>
  <c r="AO3918" i="1" l="1"/>
  <c r="AP3918" i="1"/>
  <c r="AL3922" i="1"/>
  <c r="AM3921" i="1"/>
  <c r="AN3919" i="1"/>
  <c r="AP3919" i="1" l="1"/>
  <c r="AO3919" i="1"/>
  <c r="AL3923" i="1"/>
  <c r="AM3922" i="1"/>
  <c r="AN3920" i="1"/>
  <c r="AO3920" i="1" l="1"/>
  <c r="AP3920" i="1"/>
  <c r="AL3924" i="1"/>
  <c r="AM3923" i="1"/>
  <c r="AN3921" i="1"/>
  <c r="AO3921" i="1" l="1"/>
  <c r="AP3921" i="1"/>
  <c r="AL3925" i="1"/>
  <c r="AM3924" i="1"/>
  <c r="AN3922" i="1"/>
  <c r="AP3922" i="1" l="1"/>
  <c r="AO3922" i="1"/>
  <c r="AL3926" i="1"/>
  <c r="AM3925" i="1"/>
  <c r="AN3923" i="1"/>
  <c r="AO3923" i="1" l="1"/>
  <c r="AP3923" i="1"/>
  <c r="AL3927" i="1"/>
  <c r="AM3926" i="1"/>
  <c r="AN3924" i="1"/>
  <c r="AP3924" i="1" l="1"/>
  <c r="AO3924" i="1"/>
  <c r="AL3928" i="1"/>
  <c r="AM3927" i="1"/>
  <c r="AN3925" i="1"/>
  <c r="AO3925" i="1" l="1"/>
  <c r="AP3925" i="1"/>
  <c r="AL3929" i="1"/>
  <c r="AM3928" i="1"/>
  <c r="AN3926" i="1"/>
  <c r="AP3926" i="1" l="1"/>
  <c r="AO3926" i="1"/>
  <c r="AL3930" i="1"/>
  <c r="AM3929" i="1"/>
  <c r="AN3928" i="1" s="1"/>
  <c r="AO3928" i="1" s="1"/>
  <c r="AP3928" i="1"/>
  <c r="AN3927" i="1"/>
  <c r="AO3927" i="1" l="1"/>
  <c r="AP3927" i="1"/>
  <c r="AL3931" i="1"/>
  <c r="AM3930" i="1"/>
  <c r="AL3932" i="1" l="1"/>
  <c r="AM3931" i="1"/>
  <c r="AN3929" i="1"/>
  <c r="AO3929" i="1" l="1"/>
  <c r="AP3929" i="1"/>
  <c r="AL3933" i="1"/>
  <c r="AM3932" i="1"/>
  <c r="AN3930" i="1"/>
  <c r="AP3930" i="1" l="1"/>
  <c r="AO3930" i="1"/>
  <c r="AL3934" i="1"/>
  <c r="AM3933" i="1"/>
  <c r="AN3931" i="1"/>
  <c r="AO3931" i="1" l="1"/>
  <c r="AP3931" i="1"/>
  <c r="AL3935" i="1"/>
  <c r="AM3934" i="1"/>
  <c r="AN3932" i="1"/>
  <c r="AO3932" i="1" l="1"/>
  <c r="AP3932" i="1"/>
  <c r="AL3936" i="1"/>
  <c r="AM3935" i="1"/>
  <c r="AN3933" i="1"/>
  <c r="AO3933" i="1" l="1"/>
  <c r="AP3933" i="1"/>
  <c r="AL3937" i="1"/>
  <c r="AM3936" i="1"/>
  <c r="AN3934" i="1"/>
  <c r="AO3934" i="1" l="1"/>
  <c r="AP3934" i="1"/>
  <c r="AL3938" i="1"/>
  <c r="AM3937" i="1"/>
  <c r="AN3935" i="1"/>
  <c r="AP3935" i="1" l="1"/>
  <c r="AO3935" i="1"/>
  <c r="AL3939" i="1"/>
  <c r="AM3938" i="1"/>
  <c r="AN3936" i="1"/>
  <c r="AO3936" i="1" l="1"/>
  <c r="AP3936" i="1"/>
  <c r="AL3940" i="1"/>
  <c r="AM3939" i="1"/>
  <c r="AN3937" i="1"/>
  <c r="AO3937" i="1" l="1"/>
  <c r="AP3937" i="1"/>
  <c r="AL3941" i="1"/>
  <c r="AM3940" i="1"/>
  <c r="AN3938" i="1"/>
  <c r="AO3938" i="1" l="1"/>
  <c r="AP3938" i="1"/>
  <c r="AL3942" i="1"/>
  <c r="AM3941" i="1"/>
  <c r="AN3939" i="1"/>
  <c r="AO3939" i="1" l="1"/>
  <c r="AP3939" i="1"/>
  <c r="AL3943" i="1"/>
  <c r="AM3942" i="1"/>
  <c r="AN3941" i="1" s="1"/>
  <c r="AO3941" i="1" s="1"/>
  <c r="AP3941" i="1"/>
  <c r="AN3940" i="1"/>
  <c r="AO3940" i="1" l="1"/>
  <c r="AP3940" i="1"/>
  <c r="AL3944" i="1"/>
  <c r="AM3943" i="1"/>
  <c r="AL3945" i="1" l="1"/>
  <c r="AM3944" i="1"/>
  <c r="AN3942" i="1"/>
  <c r="AP3942" i="1" l="1"/>
  <c r="AO3942" i="1"/>
  <c r="AL3946" i="1"/>
  <c r="AM3945" i="1"/>
  <c r="AN3943" i="1"/>
  <c r="AO3943" i="1" l="1"/>
  <c r="AP3943" i="1"/>
  <c r="AL3947" i="1"/>
  <c r="AM3946" i="1"/>
  <c r="AN3944" i="1"/>
  <c r="AO3944" i="1" l="1"/>
  <c r="AP3944" i="1"/>
  <c r="AL3948" i="1"/>
  <c r="AM3947" i="1"/>
  <c r="AN3945" i="1"/>
  <c r="AO3945" i="1" l="1"/>
  <c r="AP3945" i="1"/>
  <c r="AL3949" i="1"/>
  <c r="AM3948" i="1"/>
  <c r="AN3946" i="1"/>
  <c r="AO3946" i="1" l="1"/>
  <c r="AP3946" i="1"/>
  <c r="AL3950" i="1"/>
  <c r="AM3949" i="1"/>
  <c r="AN3947" i="1"/>
  <c r="AO3947" i="1" l="1"/>
  <c r="AP3947" i="1"/>
  <c r="AL3951" i="1"/>
  <c r="AM3950" i="1"/>
  <c r="AN3948" i="1"/>
  <c r="AO3948" i="1" l="1"/>
  <c r="AP3948" i="1"/>
  <c r="AL3952" i="1"/>
  <c r="AM3951" i="1"/>
  <c r="AN3949" i="1"/>
  <c r="AP3949" i="1" l="1"/>
  <c r="AO3949" i="1"/>
  <c r="AL3953" i="1"/>
  <c r="AM3952" i="1"/>
  <c r="AN3950" i="1"/>
  <c r="AO3950" i="1" l="1"/>
  <c r="AP3950" i="1"/>
  <c r="AL3954" i="1"/>
  <c r="AM3953" i="1"/>
  <c r="AN3951" i="1"/>
  <c r="AP3951" i="1" l="1"/>
  <c r="AO3951" i="1"/>
  <c r="AL3955" i="1"/>
  <c r="AM3954" i="1"/>
  <c r="AN3952" i="1"/>
  <c r="AO3952" i="1" l="1"/>
  <c r="AP3952" i="1"/>
  <c r="AL3956" i="1"/>
  <c r="AM3955" i="1"/>
  <c r="AN3953" i="1"/>
  <c r="AO3953" i="1" l="1"/>
  <c r="AP3953" i="1"/>
  <c r="AL3957" i="1"/>
  <c r="AM3956" i="1"/>
  <c r="AN3954" i="1"/>
  <c r="AO3954" i="1" l="1"/>
  <c r="AP3954" i="1"/>
  <c r="AL3958" i="1"/>
  <c r="AM3957" i="1"/>
  <c r="AN3955" i="1"/>
  <c r="AP3955" i="1" l="1"/>
  <c r="AO3955" i="1"/>
  <c r="AL3959" i="1"/>
  <c r="AM3958" i="1"/>
  <c r="AN3956" i="1"/>
  <c r="AO3956" i="1" l="1"/>
  <c r="AP3956" i="1"/>
  <c r="AL3960" i="1"/>
  <c r="AM3959" i="1"/>
  <c r="AN3957" i="1"/>
  <c r="AO3957" i="1" l="1"/>
  <c r="AP3957" i="1"/>
  <c r="AL3961" i="1"/>
  <c r="AM3960" i="1"/>
  <c r="AN3958" i="1"/>
  <c r="AO3958" i="1" l="1"/>
  <c r="AP3958" i="1"/>
  <c r="AL3962" i="1"/>
  <c r="AM3961" i="1"/>
  <c r="AN3959" i="1"/>
  <c r="AO3959" i="1" l="1"/>
  <c r="AP3959" i="1"/>
  <c r="AL3963" i="1"/>
  <c r="AM3962" i="1"/>
  <c r="AN3960" i="1"/>
  <c r="AP3960" i="1" l="1"/>
  <c r="AO3960" i="1"/>
  <c r="AL3964" i="1"/>
  <c r="AM3963" i="1"/>
  <c r="AN3961" i="1"/>
  <c r="AO3961" i="1" l="1"/>
  <c r="AP3961" i="1"/>
  <c r="AL3965" i="1"/>
  <c r="AM3964" i="1"/>
  <c r="AN3962" i="1"/>
  <c r="AO3962" i="1" l="1"/>
  <c r="AP3962" i="1"/>
  <c r="AL3966" i="1"/>
  <c r="AM3965" i="1"/>
  <c r="AN3964" i="1" s="1"/>
  <c r="AO3964" i="1" s="1"/>
  <c r="AP3964" i="1"/>
  <c r="AN3963" i="1"/>
  <c r="AO3963" i="1" l="1"/>
  <c r="AP3963" i="1"/>
  <c r="AL3967" i="1"/>
  <c r="AM3966" i="1"/>
  <c r="AL3968" i="1" l="1"/>
  <c r="AM3967" i="1"/>
  <c r="AN3965" i="1"/>
  <c r="AO3965" i="1" l="1"/>
  <c r="AP3965" i="1"/>
  <c r="AL3969" i="1"/>
  <c r="AM3968" i="1"/>
  <c r="AN3966" i="1"/>
  <c r="AO3966" i="1" l="1"/>
  <c r="AP3966" i="1"/>
  <c r="AL3970" i="1"/>
  <c r="AM3969" i="1"/>
  <c r="AN3967" i="1"/>
  <c r="AP3967" i="1" l="1"/>
  <c r="AO3967" i="1"/>
  <c r="AL3971" i="1"/>
  <c r="AM3970" i="1"/>
  <c r="AN3968" i="1"/>
  <c r="AO3968" i="1" l="1"/>
  <c r="AP3968" i="1"/>
  <c r="AL3972" i="1"/>
  <c r="AM3971" i="1"/>
  <c r="AN3969" i="1"/>
  <c r="AP3969" i="1" l="1"/>
  <c r="AO3969" i="1"/>
  <c r="AL3973" i="1"/>
  <c r="AM3972" i="1"/>
  <c r="AN3970" i="1"/>
  <c r="AP3970" i="1" l="1"/>
  <c r="AO3970" i="1"/>
  <c r="AL3974" i="1"/>
  <c r="AM3973" i="1"/>
  <c r="AN3971" i="1"/>
  <c r="AO3971" i="1" l="1"/>
  <c r="AP3971" i="1"/>
  <c r="AL3975" i="1"/>
  <c r="AM3974" i="1"/>
  <c r="AN3972" i="1"/>
  <c r="AO3972" i="1" l="1"/>
  <c r="AP3972" i="1"/>
  <c r="AL3976" i="1"/>
  <c r="AM3975" i="1"/>
  <c r="AN3973" i="1"/>
  <c r="AP3973" i="1" l="1"/>
  <c r="AO3973" i="1"/>
  <c r="AL3977" i="1"/>
  <c r="AM3976" i="1"/>
  <c r="AN3974" i="1"/>
  <c r="AO3974" i="1" l="1"/>
  <c r="AP3974" i="1"/>
  <c r="AL3978" i="1"/>
  <c r="AM3977" i="1"/>
  <c r="AN3975" i="1"/>
  <c r="AO3975" i="1" l="1"/>
  <c r="AP3975" i="1"/>
  <c r="AL3979" i="1"/>
  <c r="AM3978" i="1"/>
  <c r="AN3976" i="1"/>
  <c r="AP3976" i="1" l="1"/>
  <c r="AO3976" i="1"/>
  <c r="AL3980" i="1"/>
  <c r="AM3979" i="1"/>
  <c r="AN3977" i="1"/>
  <c r="AP3977" i="1" l="1"/>
  <c r="AO3977" i="1"/>
  <c r="AL3981" i="1"/>
  <c r="AM3980" i="1"/>
  <c r="AN3978" i="1"/>
  <c r="AO3978" i="1" l="1"/>
  <c r="AP3978" i="1"/>
  <c r="AL3982" i="1"/>
  <c r="AM3981" i="1"/>
  <c r="AN3979" i="1"/>
  <c r="AP3979" i="1" l="1"/>
  <c r="AO3979" i="1"/>
  <c r="AL3983" i="1"/>
  <c r="AM3982" i="1"/>
  <c r="AN3980" i="1"/>
  <c r="AO3980" i="1" l="1"/>
  <c r="AP3980" i="1"/>
  <c r="AL3984" i="1"/>
  <c r="AM3983" i="1"/>
  <c r="AN3981" i="1"/>
  <c r="AO3981" i="1" l="1"/>
  <c r="AP3981" i="1"/>
  <c r="AL3985" i="1"/>
  <c r="AM3984" i="1"/>
  <c r="AN3982" i="1"/>
  <c r="AP3982" i="1" l="1"/>
  <c r="AO3982" i="1"/>
  <c r="AL3986" i="1"/>
  <c r="AM3985" i="1"/>
  <c r="AN3983" i="1"/>
  <c r="AO3983" i="1" l="1"/>
  <c r="AP3983" i="1"/>
  <c r="AL3987" i="1"/>
  <c r="AM3986" i="1"/>
  <c r="AN3984" i="1"/>
  <c r="AP3984" i="1" l="1"/>
  <c r="AO3984" i="1"/>
  <c r="AL3988" i="1"/>
  <c r="AM3987" i="1"/>
  <c r="AN3985" i="1"/>
  <c r="AP3985" i="1" l="1"/>
  <c r="AO3985" i="1"/>
  <c r="AL3989" i="1"/>
  <c r="AM3988" i="1"/>
  <c r="AN3986" i="1"/>
  <c r="AP3986" i="1" l="1"/>
  <c r="AO3986" i="1"/>
  <c r="AL3990" i="1"/>
  <c r="AM3989" i="1"/>
  <c r="AN3987" i="1"/>
  <c r="AO3987" i="1" l="1"/>
  <c r="AP3987" i="1"/>
  <c r="AL3991" i="1"/>
  <c r="AM3990" i="1"/>
  <c r="AN3988" i="1"/>
  <c r="AP3988" i="1" l="1"/>
  <c r="AO3988" i="1"/>
  <c r="AL3992" i="1"/>
  <c r="AM3991" i="1"/>
  <c r="AN3989" i="1"/>
  <c r="AP3989" i="1" l="1"/>
  <c r="AO3989" i="1"/>
  <c r="AL3993" i="1"/>
  <c r="AM3992" i="1"/>
  <c r="AN3990" i="1"/>
  <c r="AO3990" i="1" l="1"/>
  <c r="AP3990" i="1"/>
  <c r="AL3994" i="1"/>
  <c r="AM3993" i="1"/>
  <c r="AN3991" i="1"/>
  <c r="AP3991" i="1" l="1"/>
  <c r="AO3991" i="1"/>
  <c r="AL3995" i="1"/>
  <c r="AM3994" i="1"/>
  <c r="AN3992" i="1"/>
  <c r="AP3992" i="1" l="1"/>
  <c r="AO3992" i="1"/>
  <c r="AL3996" i="1"/>
  <c r="AM3995" i="1"/>
  <c r="AN3993" i="1"/>
  <c r="AO3993" i="1" l="1"/>
  <c r="AP3993" i="1"/>
  <c r="AL3997" i="1"/>
  <c r="AM3996" i="1"/>
  <c r="AN3994" i="1"/>
  <c r="AP3994" i="1" l="1"/>
  <c r="AO3994" i="1"/>
  <c r="AL3998" i="1"/>
  <c r="AM3997" i="1"/>
  <c r="AN3995" i="1"/>
  <c r="AO3995" i="1" l="1"/>
  <c r="AP3995" i="1"/>
  <c r="AL3999" i="1"/>
  <c r="AM3998" i="1"/>
  <c r="AN3996" i="1"/>
  <c r="AO3996" i="1" l="1"/>
  <c r="AP3996" i="1"/>
  <c r="AL4000" i="1"/>
  <c r="AM3999" i="1"/>
  <c r="AN3997" i="1"/>
  <c r="AP3997" i="1" l="1"/>
  <c r="AO3997" i="1"/>
  <c r="AL4001" i="1"/>
  <c r="AM4000" i="1"/>
  <c r="AN3998" i="1"/>
  <c r="AO3998" i="1" l="1"/>
  <c r="AP3998" i="1"/>
  <c r="AL4002" i="1"/>
  <c r="AM4001" i="1"/>
  <c r="AN3999" i="1"/>
  <c r="AO3999" i="1" l="1"/>
  <c r="AP3999" i="1"/>
  <c r="AL4003" i="1"/>
  <c r="AM4002" i="1"/>
  <c r="AN4000" i="1"/>
  <c r="AO4000" i="1" l="1"/>
  <c r="AP4000" i="1"/>
  <c r="AL4004" i="1"/>
  <c r="AM4003" i="1"/>
  <c r="AN4001" i="1"/>
  <c r="AO4001" i="1" l="1"/>
  <c r="AP4001" i="1"/>
  <c r="AL4005" i="1"/>
  <c r="AM4004" i="1"/>
  <c r="AN4002" i="1"/>
  <c r="AO4002" i="1" l="1"/>
  <c r="AP4002" i="1"/>
  <c r="AL4006" i="1"/>
  <c r="AM4005" i="1"/>
  <c r="AN4003" i="1"/>
  <c r="AP4003" i="1" l="1"/>
  <c r="AO4003" i="1"/>
  <c r="AL4007" i="1"/>
  <c r="AM4006" i="1"/>
  <c r="AN4004" i="1"/>
  <c r="AO4004" i="1" l="1"/>
  <c r="AP4004" i="1"/>
  <c r="AL4008" i="1"/>
  <c r="AM4007" i="1"/>
  <c r="AN4005" i="1"/>
  <c r="AO4005" i="1" l="1"/>
  <c r="AP4005" i="1"/>
  <c r="AL4009" i="1"/>
  <c r="AM4008" i="1"/>
  <c r="AN4006" i="1"/>
  <c r="AP4006" i="1" l="1"/>
  <c r="AO4006" i="1"/>
  <c r="AL4010" i="1"/>
  <c r="AM4009" i="1"/>
  <c r="AN4007" i="1"/>
  <c r="AO4007" i="1" l="1"/>
  <c r="AP4007" i="1"/>
  <c r="AL4011" i="1"/>
  <c r="AM4010" i="1"/>
  <c r="AN4008" i="1"/>
  <c r="AO4008" i="1" l="1"/>
  <c r="AP4008" i="1"/>
  <c r="AL4012" i="1"/>
  <c r="AM4011" i="1"/>
  <c r="AN4009" i="1"/>
  <c r="AP4009" i="1" l="1"/>
  <c r="AO4009" i="1"/>
  <c r="AL4013" i="1"/>
  <c r="AM4012" i="1"/>
  <c r="AN4010" i="1"/>
  <c r="AO4010" i="1" l="1"/>
  <c r="AP4010" i="1"/>
  <c r="AL4014" i="1"/>
  <c r="AM4013" i="1"/>
  <c r="AN4011" i="1"/>
  <c r="AP4011" i="1" l="1"/>
  <c r="AO4011" i="1"/>
  <c r="AL4015" i="1"/>
  <c r="AM4014" i="1"/>
  <c r="AN4012" i="1"/>
  <c r="AP4012" i="1" l="1"/>
  <c r="AO4012" i="1"/>
  <c r="AL4016" i="1"/>
  <c r="AM4015" i="1"/>
  <c r="AN4013" i="1"/>
  <c r="AO4013" i="1" l="1"/>
  <c r="AP4013" i="1"/>
  <c r="AL4017" i="1"/>
  <c r="AM4016" i="1"/>
  <c r="AN4014" i="1"/>
  <c r="AP4014" i="1" l="1"/>
  <c r="AO4014" i="1"/>
  <c r="AL4018" i="1"/>
  <c r="AM4017" i="1"/>
  <c r="AN4015" i="1"/>
  <c r="AO4015" i="1" l="1"/>
  <c r="AP4015" i="1"/>
  <c r="AL4019" i="1"/>
  <c r="AM4018" i="1"/>
  <c r="AN4016" i="1"/>
  <c r="AO4016" i="1" l="1"/>
  <c r="AP4016" i="1"/>
  <c r="AL4020" i="1"/>
  <c r="AM4019" i="1"/>
  <c r="AN4017" i="1"/>
  <c r="AO4017" i="1" l="1"/>
  <c r="AP4017" i="1"/>
  <c r="AL4021" i="1"/>
  <c r="AM4020" i="1"/>
  <c r="AN4018" i="1"/>
  <c r="AO4018" i="1" l="1"/>
  <c r="AP4018" i="1"/>
  <c r="AL4022" i="1"/>
  <c r="AM4021" i="1"/>
  <c r="AN4019" i="1"/>
  <c r="AO4019" i="1" l="1"/>
  <c r="AP4019" i="1"/>
  <c r="AL4023" i="1"/>
  <c r="AM4022" i="1"/>
  <c r="AN4020" i="1"/>
  <c r="AO4020" i="1" l="1"/>
  <c r="AP4020" i="1"/>
  <c r="AL4024" i="1"/>
  <c r="AM4023" i="1"/>
  <c r="AN4021" i="1"/>
  <c r="AP4021" i="1" l="1"/>
  <c r="AO4021" i="1"/>
  <c r="AL4025" i="1"/>
  <c r="AM4024" i="1"/>
  <c r="AN4022" i="1"/>
  <c r="AP4022" i="1" l="1"/>
  <c r="AO4022" i="1"/>
  <c r="AL4026" i="1"/>
  <c r="AM4025" i="1"/>
  <c r="AN4023" i="1"/>
  <c r="AP4023" i="1" l="1"/>
  <c r="AO4023" i="1"/>
  <c r="AL4027" i="1"/>
  <c r="AM4026" i="1"/>
  <c r="AN4024" i="1"/>
  <c r="AP4024" i="1" l="1"/>
  <c r="AO4024" i="1"/>
  <c r="AL4028" i="1"/>
  <c r="AM4027" i="1"/>
  <c r="AN4025" i="1"/>
  <c r="AP4025" i="1" l="1"/>
  <c r="AO4025" i="1"/>
  <c r="AL4029" i="1"/>
  <c r="AM4028" i="1"/>
  <c r="AN4026" i="1"/>
  <c r="AO4026" i="1" l="1"/>
  <c r="AP4026" i="1"/>
  <c r="AL4030" i="1"/>
  <c r="AM4029" i="1"/>
  <c r="AN4027" i="1"/>
  <c r="AP4027" i="1" l="1"/>
  <c r="AO4027" i="1"/>
  <c r="AL4031" i="1"/>
  <c r="AM4030" i="1"/>
  <c r="AN4028" i="1"/>
  <c r="AO4028" i="1" l="1"/>
  <c r="AP4028" i="1"/>
  <c r="AL4032" i="1"/>
  <c r="AM4031" i="1"/>
  <c r="AN4029" i="1"/>
  <c r="AO4029" i="1" l="1"/>
  <c r="AP4029" i="1"/>
  <c r="AL4033" i="1"/>
  <c r="AM4032" i="1"/>
  <c r="AN4030" i="1"/>
  <c r="AP4030" i="1" l="1"/>
  <c r="AO4030" i="1"/>
  <c r="AL4034" i="1"/>
  <c r="AM4033" i="1"/>
  <c r="AN4031" i="1"/>
  <c r="AO4031" i="1" l="1"/>
  <c r="AP4031" i="1"/>
  <c r="AL4035" i="1"/>
  <c r="AM4034" i="1"/>
  <c r="AN4032" i="1"/>
  <c r="AP4032" i="1" l="1"/>
  <c r="AO4032" i="1"/>
  <c r="AL4036" i="1"/>
  <c r="AM4035" i="1"/>
  <c r="AN4033" i="1"/>
  <c r="AP4033" i="1" l="1"/>
  <c r="AO4033" i="1"/>
  <c r="AL4037" i="1"/>
  <c r="AM4036" i="1"/>
  <c r="AN4034" i="1"/>
  <c r="AO4034" i="1" l="1"/>
  <c r="AP4034" i="1"/>
  <c r="AL4038" i="1"/>
  <c r="AM4037" i="1"/>
  <c r="AN4035" i="1"/>
  <c r="AO4035" i="1" l="1"/>
  <c r="AP4035" i="1"/>
  <c r="AL4039" i="1"/>
  <c r="AM4038" i="1"/>
  <c r="AN4036" i="1"/>
  <c r="AP4036" i="1" l="1"/>
  <c r="AO4036" i="1"/>
  <c r="AL4040" i="1"/>
  <c r="AM4039" i="1"/>
  <c r="AN4037" i="1"/>
  <c r="AO4037" i="1" l="1"/>
  <c r="AP4037" i="1"/>
  <c r="AL4041" i="1"/>
  <c r="AM4040" i="1"/>
  <c r="AN4038" i="1"/>
  <c r="AO4038" i="1" l="1"/>
  <c r="AP4038" i="1"/>
  <c r="AL4042" i="1"/>
  <c r="AM4041" i="1"/>
  <c r="AN4039" i="1"/>
  <c r="AP4039" i="1" l="1"/>
  <c r="AO4039" i="1"/>
  <c r="AL4043" i="1"/>
  <c r="AM4042" i="1"/>
  <c r="AN4040" i="1"/>
  <c r="AO4040" i="1" l="1"/>
  <c r="AP4040" i="1"/>
  <c r="AL4044" i="1"/>
  <c r="AM4043" i="1"/>
  <c r="AN4041" i="1"/>
  <c r="AO4041" i="1" l="1"/>
  <c r="AP4041" i="1"/>
  <c r="AL4045" i="1"/>
  <c r="AM4044" i="1"/>
  <c r="AN4042" i="1"/>
  <c r="AP4042" i="1" l="1"/>
  <c r="AO4042" i="1"/>
  <c r="AL4046" i="1"/>
  <c r="AM4045" i="1"/>
  <c r="AN4043" i="1"/>
  <c r="AO4043" i="1" l="1"/>
  <c r="AP4043" i="1"/>
  <c r="AL4047" i="1"/>
  <c r="AM4046" i="1"/>
  <c r="AN4044" i="1"/>
  <c r="AP4044" i="1" l="1"/>
  <c r="AO4044" i="1"/>
  <c r="AL4048" i="1"/>
  <c r="AM4047" i="1"/>
  <c r="AN4045" i="1"/>
  <c r="AP4045" i="1" l="1"/>
  <c r="AO4045" i="1"/>
  <c r="AL4049" i="1"/>
  <c r="AM4048" i="1"/>
  <c r="AN4046" i="1"/>
  <c r="AO4046" i="1" l="1"/>
  <c r="AP4046" i="1"/>
  <c r="AL4050" i="1"/>
  <c r="AM4049" i="1"/>
  <c r="AN4047" i="1"/>
  <c r="AO4047" i="1" l="1"/>
  <c r="AP4047" i="1"/>
  <c r="AL4051" i="1"/>
  <c r="AM4050" i="1"/>
  <c r="AN4048" i="1"/>
  <c r="AP4048" i="1" l="1"/>
  <c r="AO4048" i="1"/>
  <c r="AL4052" i="1"/>
  <c r="AM4051" i="1"/>
  <c r="AN4049" i="1"/>
  <c r="AO4049" i="1" l="1"/>
  <c r="AP4049" i="1"/>
  <c r="AL4053" i="1"/>
  <c r="AM4052" i="1"/>
  <c r="AN4050" i="1"/>
  <c r="AO4050" i="1" l="1"/>
  <c r="AP4050" i="1"/>
  <c r="AL4054" i="1"/>
  <c r="AM4053" i="1"/>
  <c r="AN4051" i="1"/>
  <c r="AP4051" i="1" l="1"/>
  <c r="AO4051" i="1"/>
  <c r="AL4055" i="1"/>
  <c r="AM4054" i="1"/>
  <c r="AN4052" i="1"/>
  <c r="AP4052" i="1" l="1"/>
  <c r="AO4052" i="1"/>
  <c r="AL4056" i="1"/>
  <c r="AM4055" i="1"/>
  <c r="AN4053" i="1"/>
  <c r="AP4053" i="1" l="1"/>
  <c r="AO4053" i="1"/>
  <c r="AL4057" i="1"/>
  <c r="AM4056" i="1"/>
  <c r="AN4054" i="1"/>
  <c r="AO4054" i="1" l="1"/>
  <c r="AP4054" i="1"/>
  <c r="AL4058" i="1"/>
  <c r="AM4057" i="1"/>
  <c r="AN4055" i="1"/>
  <c r="AP4055" i="1" l="1"/>
  <c r="AO4055" i="1"/>
  <c r="AL4059" i="1"/>
  <c r="AM4058" i="1"/>
  <c r="AN4056" i="1"/>
  <c r="AO4056" i="1" l="1"/>
  <c r="AP4056" i="1"/>
  <c r="AL4060" i="1"/>
  <c r="AM4059" i="1"/>
  <c r="AN4057" i="1"/>
  <c r="AP4057" i="1" l="1"/>
  <c r="AO4057" i="1"/>
  <c r="AL4061" i="1"/>
  <c r="AM4060" i="1"/>
  <c r="AN4058" i="1"/>
  <c r="AO4058" i="1" l="1"/>
  <c r="AP4058" i="1"/>
  <c r="AL4062" i="1"/>
  <c r="AM4061" i="1"/>
  <c r="AN4059" i="1"/>
  <c r="AO4059" i="1" l="1"/>
  <c r="AP4059" i="1"/>
  <c r="AL4063" i="1"/>
  <c r="AM4062" i="1"/>
  <c r="AN4060" i="1"/>
  <c r="AP4060" i="1" l="1"/>
  <c r="AO4060" i="1"/>
  <c r="AL4064" i="1"/>
  <c r="AM4063" i="1"/>
  <c r="AN4061" i="1"/>
  <c r="AO4061" i="1" l="1"/>
  <c r="AP4061" i="1"/>
  <c r="AL4065" i="1"/>
  <c r="AM4064" i="1"/>
  <c r="AN4062" i="1"/>
  <c r="AO4062" i="1" l="1"/>
  <c r="AP4062" i="1"/>
  <c r="AL4066" i="1"/>
  <c r="AM4065" i="1"/>
  <c r="AN4063" i="1"/>
  <c r="AP4063" i="1" l="1"/>
  <c r="AO4063" i="1"/>
  <c r="AL4067" i="1"/>
  <c r="AM4066" i="1"/>
  <c r="AN4064" i="1"/>
  <c r="AO4064" i="1" l="1"/>
  <c r="AP4064" i="1"/>
  <c r="AL4068" i="1"/>
  <c r="AM4067" i="1"/>
  <c r="AN4065" i="1"/>
  <c r="AO4065" i="1" l="1"/>
  <c r="AP4065" i="1"/>
  <c r="AL4069" i="1"/>
  <c r="AM4068" i="1"/>
  <c r="AN4066" i="1"/>
  <c r="AP4066" i="1" l="1"/>
  <c r="AO4066" i="1"/>
  <c r="AL4070" i="1"/>
  <c r="AM4069" i="1"/>
  <c r="AN4067" i="1"/>
  <c r="AO4067" i="1" l="1"/>
  <c r="AP4067" i="1"/>
  <c r="AL4071" i="1"/>
  <c r="AM4070" i="1"/>
  <c r="AN4068" i="1"/>
  <c r="AO4068" i="1" l="1"/>
  <c r="AP4068" i="1"/>
  <c r="AL4072" i="1"/>
  <c r="AM4071" i="1"/>
  <c r="AN4069" i="1"/>
  <c r="AP4069" i="1" l="1"/>
  <c r="AO4069" i="1"/>
  <c r="AL4073" i="1"/>
  <c r="AM4072" i="1"/>
  <c r="AN4070" i="1"/>
  <c r="AO4070" i="1" l="1"/>
  <c r="AP4070" i="1"/>
  <c r="AL4074" i="1"/>
  <c r="AM4073" i="1"/>
  <c r="AN4071" i="1"/>
  <c r="AO4071" i="1" l="1"/>
  <c r="AP4071" i="1"/>
  <c r="AL4075" i="1"/>
  <c r="AM4074" i="1"/>
  <c r="AN4072" i="1"/>
  <c r="AP4072" i="1" l="1"/>
  <c r="AO4072" i="1"/>
  <c r="AL4076" i="1"/>
  <c r="AM4075" i="1"/>
  <c r="AN4073" i="1"/>
  <c r="AP4073" i="1" l="1"/>
  <c r="AO4073" i="1"/>
  <c r="AL4077" i="1"/>
  <c r="AM4076" i="1"/>
  <c r="AN4074" i="1"/>
  <c r="AO4074" i="1" l="1"/>
  <c r="AP4074" i="1"/>
  <c r="AL4078" i="1"/>
  <c r="AM4077" i="1"/>
  <c r="AN4075" i="1"/>
  <c r="AO4075" i="1" l="1"/>
  <c r="AP4075" i="1"/>
  <c r="AL4079" i="1"/>
  <c r="AM4078" i="1"/>
  <c r="AN4076" i="1"/>
  <c r="AP4076" i="1" l="1"/>
  <c r="AO4076" i="1"/>
  <c r="AL4080" i="1"/>
  <c r="AM4079" i="1"/>
  <c r="AN4077" i="1"/>
  <c r="AO4077" i="1" l="1"/>
  <c r="AP4077" i="1"/>
  <c r="AL4081" i="1"/>
  <c r="AM4080" i="1"/>
  <c r="AN4078" i="1"/>
  <c r="AP4078" i="1" l="1"/>
  <c r="AO4078" i="1"/>
  <c r="AL4082" i="1"/>
  <c r="AM4081" i="1"/>
  <c r="AN4079" i="1"/>
  <c r="AO4079" i="1" l="1"/>
  <c r="AP4079" i="1"/>
  <c r="AL4083" i="1"/>
  <c r="AM4082" i="1"/>
  <c r="AN4080" i="1"/>
  <c r="AO4080" i="1" l="1"/>
  <c r="AP4080" i="1"/>
  <c r="AL4084" i="1"/>
  <c r="AM4083" i="1"/>
  <c r="AN4081" i="1"/>
  <c r="AO4081" i="1" l="1"/>
  <c r="AP4081" i="1"/>
  <c r="AL4085" i="1"/>
  <c r="AM4084" i="1"/>
  <c r="AN4082" i="1"/>
  <c r="AO4082" i="1" l="1"/>
  <c r="AP4082" i="1"/>
  <c r="AL4086" i="1"/>
  <c r="AM4085" i="1"/>
  <c r="AN4083" i="1"/>
  <c r="AP4083" i="1" l="1"/>
  <c r="AO4083" i="1"/>
  <c r="AL4087" i="1"/>
  <c r="AM4086" i="1"/>
  <c r="AN4084" i="1"/>
  <c r="AP4084" i="1" l="1"/>
  <c r="AO4084" i="1"/>
  <c r="AL4088" i="1"/>
  <c r="AM4087" i="1"/>
  <c r="AN4085" i="1"/>
  <c r="AP4085" i="1" l="1"/>
  <c r="AO4085" i="1"/>
  <c r="AL4089" i="1"/>
  <c r="AM4088" i="1"/>
  <c r="AN4086" i="1"/>
  <c r="AO4086" i="1" l="1"/>
  <c r="AP4086" i="1"/>
  <c r="AL4090" i="1"/>
  <c r="AM4089" i="1"/>
  <c r="AN4087" i="1"/>
  <c r="AP4087" i="1" l="1"/>
  <c r="AO4087" i="1"/>
  <c r="AL4091" i="1"/>
  <c r="AM4090" i="1"/>
  <c r="AN4088" i="1"/>
  <c r="AO4088" i="1" l="1"/>
  <c r="AP4088" i="1"/>
  <c r="AL4092" i="1"/>
  <c r="AM4091" i="1"/>
  <c r="AN4089" i="1"/>
  <c r="AO4089" i="1" l="1"/>
  <c r="AP4089" i="1"/>
  <c r="AL4093" i="1"/>
  <c r="AM4092" i="1"/>
  <c r="AN4090" i="1"/>
  <c r="AO4090" i="1" l="1"/>
  <c r="AP4090" i="1"/>
  <c r="AL4094" i="1"/>
  <c r="AM4093" i="1"/>
  <c r="AN4091" i="1"/>
  <c r="AO4091" i="1" l="1"/>
  <c r="AP4091" i="1"/>
  <c r="AL4095" i="1"/>
  <c r="AM4094" i="1"/>
  <c r="AN4092" i="1"/>
  <c r="AO4092" i="1" l="1"/>
  <c r="AP4092" i="1"/>
  <c r="AL4096" i="1"/>
  <c r="AM4095" i="1"/>
  <c r="AN4093" i="1"/>
  <c r="AP4093" i="1" l="1"/>
  <c r="AO4093" i="1"/>
  <c r="AL4097" i="1"/>
  <c r="AM4096" i="1"/>
  <c r="AN4094" i="1"/>
  <c r="AO4094" i="1" l="1"/>
  <c r="AP4094" i="1"/>
  <c r="AL4098" i="1"/>
  <c r="AM4097" i="1"/>
  <c r="AN4095" i="1"/>
  <c r="AO4095" i="1" l="1"/>
  <c r="AP4095" i="1"/>
  <c r="AL4099" i="1"/>
  <c r="AM4098" i="1"/>
  <c r="AN4096" i="1"/>
  <c r="AP4096" i="1" l="1"/>
  <c r="AO4096" i="1"/>
  <c r="AL4100" i="1"/>
  <c r="AM4099" i="1"/>
  <c r="AN4097" i="1"/>
  <c r="AO4097" i="1" l="1"/>
  <c r="AP4097" i="1"/>
  <c r="AL4101" i="1"/>
  <c r="AM4100" i="1"/>
  <c r="AN4098" i="1"/>
  <c r="AO4098" i="1" l="1"/>
  <c r="AP4098" i="1"/>
  <c r="AL4102" i="1"/>
  <c r="AM4101" i="1"/>
  <c r="AN4099" i="1"/>
  <c r="AP4099" i="1" l="1"/>
  <c r="AO4099" i="1"/>
  <c r="AL4103" i="1"/>
  <c r="AM4102" i="1"/>
  <c r="AN4100" i="1"/>
  <c r="AP4100" i="1" l="1"/>
  <c r="AO4100" i="1"/>
  <c r="AL4104" i="1"/>
  <c r="AM4103" i="1"/>
  <c r="AN4101" i="1"/>
  <c r="AO4101" i="1" l="1"/>
  <c r="AP4101" i="1"/>
  <c r="AL4105" i="1"/>
  <c r="AM4104" i="1"/>
  <c r="AN4102" i="1"/>
  <c r="AP4102" i="1" l="1"/>
  <c r="AO4102" i="1"/>
  <c r="AL4106" i="1"/>
  <c r="AM4105" i="1"/>
  <c r="AN4103" i="1"/>
  <c r="AO4103" i="1" l="1"/>
  <c r="AP4103" i="1"/>
  <c r="AL4107" i="1"/>
  <c r="AM4106" i="1"/>
  <c r="AN4104" i="1"/>
  <c r="AO4104" i="1" l="1"/>
  <c r="AP4104" i="1"/>
  <c r="AL4108" i="1"/>
  <c r="AM4107" i="1"/>
  <c r="AN4105" i="1"/>
  <c r="AP4105" i="1" l="1"/>
  <c r="AO4105" i="1"/>
  <c r="AL4109" i="1"/>
  <c r="AM4108" i="1"/>
  <c r="AN4106" i="1"/>
  <c r="AO4106" i="1" l="1"/>
  <c r="AP4106" i="1"/>
  <c r="AL4110" i="1"/>
  <c r="AM4109" i="1"/>
  <c r="AN4107" i="1"/>
  <c r="AO4107" i="1" l="1"/>
  <c r="AP4107" i="1"/>
  <c r="AL4111" i="1"/>
  <c r="AM4110" i="1"/>
  <c r="AN4108" i="1"/>
  <c r="AP4108" i="1" l="1"/>
  <c r="AO4108" i="1"/>
  <c r="AL4112" i="1"/>
  <c r="AM4111" i="1"/>
  <c r="AN4109" i="1"/>
  <c r="AO4109" i="1" l="1"/>
  <c r="AP4109" i="1"/>
  <c r="AL4113" i="1"/>
  <c r="AM4112" i="1"/>
  <c r="AN4110" i="1"/>
  <c r="AO4110" i="1" l="1"/>
  <c r="AP4110" i="1"/>
  <c r="AL4114" i="1"/>
  <c r="AM4113" i="1"/>
  <c r="AN4111" i="1"/>
  <c r="AP4111" i="1" l="1"/>
  <c r="AO4111" i="1"/>
  <c r="AL4115" i="1"/>
  <c r="AM4114" i="1"/>
  <c r="AN4112" i="1"/>
  <c r="AP4112" i="1" l="1"/>
  <c r="AO4112" i="1"/>
  <c r="AL4116" i="1"/>
  <c r="AM4115" i="1"/>
  <c r="AN4113" i="1"/>
  <c r="AO4113" i="1" l="1"/>
  <c r="AP4113" i="1"/>
  <c r="AL4117" i="1"/>
  <c r="AM4116" i="1"/>
  <c r="AN4114" i="1"/>
  <c r="AP4114" i="1" l="1"/>
  <c r="AO4114" i="1"/>
  <c r="AL4118" i="1"/>
  <c r="AM4117" i="1"/>
  <c r="AN4115" i="1"/>
  <c r="AP4115" i="1" l="1"/>
  <c r="AO4115" i="1"/>
  <c r="AL4119" i="1"/>
  <c r="AM4118" i="1"/>
  <c r="AN4116" i="1"/>
  <c r="AO4116" i="1" l="1"/>
  <c r="AP4116" i="1"/>
  <c r="AL4120" i="1"/>
  <c r="AM4119" i="1"/>
  <c r="AN4117" i="1"/>
  <c r="AP4117" i="1" l="1"/>
  <c r="AO4117" i="1"/>
  <c r="AL4121" i="1"/>
  <c r="AM4120" i="1"/>
  <c r="AN4118" i="1"/>
  <c r="AO4118" i="1" l="1"/>
  <c r="AP4118" i="1"/>
  <c r="AL4122" i="1"/>
  <c r="AM4121" i="1"/>
  <c r="AN4119" i="1"/>
  <c r="AO4119" i="1" l="1"/>
  <c r="AP4119" i="1"/>
  <c r="AL4123" i="1"/>
  <c r="AM4122" i="1"/>
  <c r="AN4120" i="1"/>
  <c r="AP4120" i="1" l="1"/>
  <c r="AO4120" i="1"/>
  <c r="AL4124" i="1"/>
  <c r="AM4123" i="1"/>
  <c r="AN4121" i="1"/>
  <c r="AO4121" i="1" l="1"/>
  <c r="AP4121" i="1"/>
  <c r="AL4125" i="1"/>
  <c r="AM4124" i="1"/>
  <c r="AN4122" i="1"/>
  <c r="AO4122" i="1" l="1"/>
  <c r="AP4122" i="1"/>
  <c r="AL4126" i="1"/>
  <c r="AM4125" i="1"/>
  <c r="AN4123" i="1"/>
  <c r="AO4123" i="1" l="1"/>
  <c r="AP4123" i="1"/>
  <c r="AL4127" i="1"/>
  <c r="AM4126" i="1"/>
  <c r="AN4124" i="1"/>
  <c r="AP4124" i="1" l="1"/>
  <c r="AO4124" i="1"/>
  <c r="AL4128" i="1"/>
  <c r="AM4127" i="1"/>
  <c r="AN4125" i="1"/>
  <c r="AO4125" i="1" l="1"/>
  <c r="AP4125" i="1"/>
  <c r="AL4129" i="1"/>
  <c r="AM4128" i="1"/>
  <c r="AN4126" i="1"/>
  <c r="AP4126" i="1" l="1"/>
  <c r="AO4126" i="1"/>
  <c r="AL4130" i="1"/>
  <c r="AM4129" i="1"/>
  <c r="AN4127" i="1"/>
  <c r="AO4127" i="1" l="1"/>
  <c r="AP4127" i="1"/>
  <c r="AL4131" i="1"/>
  <c r="AM4130" i="1"/>
  <c r="AN4128" i="1"/>
  <c r="AO4128" i="1" l="1"/>
  <c r="AP4128" i="1"/>
  <c r="AL4132" i="1"/>
  <c r="AM4131" i="1"/>
  <c r="AN4129" i="1"/>
  <c r="AP4129" i="1" l="1"/>
  <c r="AO4129" i="1"/>
  <c r="AL4133" i="1"/>
  <c r="AM4132" i="1"/>
  <c r="AN4130" i="1"/>
  <c r="AO4130" i="1" l="1"/>
  <c r="AP4130" i="1"/>
  <c r="AL4134" i="1"/>
  <c r="AM4133" i="1"/>
  <c r="AN4131" i="1"/>
  <c r="AP4131" i="1" l="1"/>
  <c r="AO4131" i="1"/>
  <c r="AL4135" i="1"/>
  <c r="AM4134" i="1"/>
  <c r="AN4132" i="1"/>
  <c r="AO4132" i="1" l="1"/>
  <c r="AP4132" i="1"/>
  <c r="AL4136" i="1"/>
  <c r="AM4135" i="1"/>
  <c r="AN4133" i="1"/>
  <c r="AO4133" i="1" l="1"/>
  <c r="AP4133" i="1"/>
  <c r="AL4137" i="1"/>
  <c r="AM4136" i="1"/>
  <c r="AN4134" i="1"/>
  <c r="AP4134" i="1" l="1"/>
  <c r="AO4134" i="1"/>
  <c r="AL4138" i="1"/>
  <c r="AM4137" i="1"/>
  <c r="AN4135" i="1"/>
  <c r="AP4135" i="1" l="1"/>
  <c r="AO4135" i="1"/>
  <c r="AL4139" i="1"/>
  <c r="AM4138" i="1"/>
  <c r="AN4136" i="1"/>
  <c r="AP4136" i="1" l="1"/>
  <c r="AO4136" i="1"/>
  <c r="AL4140" i="1"/>
  <c r="AM4139" i="1"/>
  <c r="AN4137" i="1"/>
  <c r="AO4137" i="1" l="1"/>
  <c r="AP4137" i="1"/>
  <c r="AL4141" i="1"/>
  <c r="AM4140" i="1"/>
  <c r="AN4138" i="1"/>
  <c r="AO4138" i="1" l="1"/>
  <c r="AP4138" i="1"/>
  <c r="AL4142" i="1"/>
  <c r="AM4141" i="1"/>
  <c r="AN4139" i="1"/>
  <c r="AO4139" i="1" l="1"/>
  <c r="AP4139" i="1"/>
  <c r="AL4143" i="1"/>
  <c r="AM4142" i="1"/>
  <c r="AN4140" i="1"/>
  <c r="AO4140" i="1" l="1"/>
  <c r="AP4140" i="1"/>
  <c r="AL4144" i="1"/>
  <c r="AM4143" i="1"/>
  <c r="AN4141" i="1"/>
  <c r="AP4141" i="1" l="1"/>
  <c r="AO4141" i="1"/>
  <c r="AL4145" i="1"/>
  <c r="AM4144" i="1"/>
  <c r="AN4142" i="1"/>
  <c r="AO4142" i="1" l="1"/>
  <c r="AP4142" i="1"/>
  <c r="AL4146" i="1"/>
  <c r="AM4145" i="1"/>
  <c r="AN4143" i="1"/>
  <c r="AO4143" i="1" l="1"/>
  <c r="AP4143" i="1"/>
  <c r="AL4147" i="1"/>
  <c r="AM4146" i="1"/>
  <c r="AN4144" i="1"/>
  <c r="AP4144" i="1" l="1"/>
  <c r="AO4144" i="1"/>
  <c r="AL4148" i="1"/>
  <c r="AM4147" i="1"/>
  <c r="AN4145" i="1"/>
  <c r="AO4145" i="1" l="1"/>
  <c r="AP4145" i="1"/>
  <c r="AL4149" i="1"/>
  <c r="AM4148" i="1"/>
  <c r="AN4146" i="1"/>
  <c r="AP4146" i="1" l="1"/>
  <c r="AO4146" i="1"/>
  <c r="AL4150" i="1"/>
  <c r="AM4149" i="1"/>
  <c r="AN4147" i="1"/>
  <c r="AP4147" i="1" l="1"/>
  <c r="AO4147" i="1"/>
  <c r="AL4151" i="1"/>
  <c r="AM4150" i="1"/>
  <c r="AN4148" i="1"/>
  <c r="AP4148" i="1" l="1"/>
  <c r="AO4148" i="1"/>
  <c r="AL4152" i="1"/>
  <c r="AM4151" i="1"/>
  <c r="AN4149" i="1"/>
  <c r="AO4149" i="1" l="1"/>
  <c r="AP4149" i="1"/>
  <c r="AL4153" i="1"/>
  <c r="AM4152" i="1"/>
  <c r="AN4150" i="1"/>
  <c r="AP4150" i="1" l="1"/>
  <c r="AO4150" i="1"/>
  <c r="AL4154" i="1"/>
  <c r="AM4153" i="1"/>
  <c r="AN4151" i="1"/>
  <c r="AO4151" i="1" l="1"/>
  <c r="AP4151" i="1"/>
  <c r="AL4155" i="1"/>
  <c r="AM4154" i="1"/>
  <c r="AN4152" i="1"/>
  <c r="AO4152" i="1" l="1"/>
  <c r="AP4152" i="1"/>
  <c r="AL4156" i="1"/>
  <c r="AM4155" i="1"/>
  <c r="AN4153" i="1"/>
  <c r="AP4153" i="1" l="1"/>
  <c r="AO4153" i="1"/>
  <c r="AL4157" i="1"/>
  <c r="AM4156" i="1"/>
  <c r="AN4155" i="1" s="1"/>
  <c r="AO4155" i="1" s="1"/>
  <c r="AP4155" i="1"/>
  <c r="AN4154" i="1"/>
  <c r="AO4154" i="1" l="1"/>
  <c r="AP4154" i="1"/>
  <c r="AL4158" i="1"/>
  <c r="AM4157" i="1"/>
  <c r="AL4159" i="1" l="1"/>
  <c r="AM4158" i="1"/>
  <c r="AN4156" i="1"/>
  <c r="AP4156" i="1" l="1"/>
  <c r="AO4156" i="1"/>
  <c r="AN4157" i="1"/>
  <c r="AL4160" i="1"/>
  <c r="AM4159" i="1"/>
  <c r="AO4157" i="1" l="1"/>
  <c r="AP4157" i="1"/>
  <c r="AN4158" i="1"/>
  <c r="AL4161" i="1"/>
  <c r="AM4160" i="1"/>
  <c r="AO4158" i="1" l="1"/>
  <c r="AP4158" i="1"/>
  <c r="AL4162" i="1"/>
  <c r="AM4161" i="1"/>
  <c r="AN4159" i="1"/>
  <c r="AO4159" i="1" l="1"/>
  <c r="AP4159" i="1"/>
  <c r="AL4163" i="1"/>
  <c r="AM4162" i="1"/>
  <c r="AN4160" i="1"/>
  <c r="AP4160" i="1" l="1"/>
  <c r="AO4160" i="1"/>
  <c r="AL4164" i="1"/>
  <c r="AM4163" i="1"/>
  <c r="AN4161" i="1"/>
  <c r="AP4161" i="1" l="1"/>
  <c r="AO4161" i="1"/>
  <c r="AL4165" i="1"/>
  <c r="AM4164" i="1"/>
  <c r="AN4162" i="1"/>
  <c r="AP4162" i="1" l="1"/>
  <c r="AO4162" i="1"/>
  <c r="AL4166" i="1"/>
  <c r="AM4165" i="1"/>
  <c r="AN4164" i="1" s="1"/>
  <c r="AO4164" i="1" s="1"/>
  <c r="AP4164" i="1"/>
  <c r="AN4163" i="1"/>
  <c r="AO4163" i="1" l="1"/>
  <c r="AP4163" i="1"/>
  <c r="AL4167" i="1"/>
  <c r="AM4166" i="1"/>
  <c r="AN4165" i="1" s="1"/>
  <c r="AP4165" i="1" l="1"/>
  <c r="AO4165" i="1"/>
  <c r="AL4168" i="1"/>
  <c r="AM4167" i="1"/>
  <c r="AN4166" i="1" s="1"/>
  <c r="AO4166" i="1" s="1"/>
  <c r="AP4166" i="1" l="1"/>
  <c r="AL4169" i="1"/>
  <c r="AM4168" i="1"/>
  <c r="AL4170" i="1" l="1"/>
  <c r="AM4169" i="1"/>
  <c r="AN4167" i="1"/>
  <c r="AO4167" i="1" l="1"/>
  <c r="AP4167" i="1"/>
  <c r="AL4171" i="1"/>
  <c r="AM4170" i="1"/>
  <c r="AN4168" i="1"/>
  <c r="AO4168" i="1" l="1"/>
  <c r="AP4168" i="1"/>
  <c r="AL4172" i="1"/>
  <c r="AM4171" i="1"/>
  <c r="AN4169" i="1"/>
  <c r="AO4169" i="1" l="1"/>
  <c r="AP4169" i="1"/>
  <c r="AL4173" i="1"/>
  <c r="AM4172" i="1"/>
  <c r="AN4170" i="1"/>
  <c r="AO4170" i="1" l="1"/>
  <c r="AP4170" i="1"/>
  <c r="AL4174" i="1"/>
  <c r="AM4173" i="1"/>
  <c r="AN4171" i="1"/>
  <c r="AP4171" i="1" l="1"/>
  <c r="AO4171" i="1"/>
  <c r="AL4175" i="1"/>
  <c r="AM4174" i="1"/>
  <c r="AN4172" i="1"/>
  <c r="AL4176" i="1" l="1"/>
  <c r="AM4175" i="1"/>
  <c r="AN4174" i="1" s="1"/>
  <c r="AP4172" i="1"/>
  <c r="AO4172" i="1"/>
  <c r="AN4173" i="1"/>
  <c r="AO4173" i="1" l="1"/>
  <c r="AP4173" i="1"/>
  <c r="AP4174" i="1"/>
  <c r="AO4174" i="1"/>
  <c r="AL4177" i="1"/>
  <c r="AM4176" i="1"/>
  <c r="AN4175" i="1" s="1"/>
  <c r="AO4175" i="1" s="1"/>
  <c r="AP4175" i="1" l="1"/>
  <c r="AL4178" i="1"/>
  <c r="AM4177" i="1"/>
  <c r="AL4179" i="1" l="1"/>
  <c r="AM4178" i="1"/>
  <c r="AN4176" i="1"/>
  <c r="AP4176" i="1" l="1"/>
  <c r="AO4176" i="1"/>
  <c r="AL4180" i="1"/>
  <c r="AM4179" i="1"/>
  <c r="AN4177" i="1"/>
  <c r="AO4177" i="1" l="1"/>
  <c r="AP4177" i="1"/>
  <c r="AL4181" i="1"/>
  <c r="AM4180" i="1"/>
  <c r="AN4178" i="1"/>
  <c r="AO4178" i="1" l="1"/>
  <c r="AP4178" i="1"/>
  <c r="AL4182" i="1"/>
  <c r="AM4181" i="1"/>
  <c r="AN4179" i="1"/>
  <c r="AO4179" i="1" l="1"/>
  <c r="AP4179" i="1"/>
  <c r="AL4183" i="1"/>
  <c r="AM4182" i="1"/>
  <c r="AN4180" i="1"/>
  <c r="AO4180" i="1" l="1"/>
  <c r="AP4180" i="1"/>
  <c r="AL4184" i="1"/>
  <c r="AM4183" i="1"/>
  <c r="AN4181" i="1"/>
  <c r="AO4181" i="1" l="1"/>
  <c r="AP4181" i="1"/>
  <c r="AL4185" i="1"/>
  <c r="AM4184" i="1"/>
  <c r="AN4182" i="1"/>
  <c r="AO4182" i="1" l="1"/>
  <c r="AP4182" i="1"/>
  <c r="AL4186" i="1"/>
  <c r="AM4185" i="1"/>
  <c r="AN4184" i="1" s="1"/>
  <c r="AN4183" i="1"/>
  <c r="AP4184" i="1" l="1"/>
  <c r="AO4184" i="1"/>
  <c r="AP4183" i="1"/>
  <c r="AO4183" i="1"/>
  <c r="AL4187" i="1"/>
  <c r="AM4186" i="1"/>
  <c r="AL4188" i="1" l="1"/>
  <c r="AM4187" i="1"/>
  <c r="AN4185" i="1"/>
  <c r="AO4185" i="1" l="1"/>
  <c r="AP4185" i="1"/>
  <c r="AL4189" i="1"/>
  <c r="AM4188" i="1"/>
  <c r="AN4187" i="1" s="1"/>
  <c r="AO4187" i="1" s="1"/>
  <c r="AP4187" i="1"/>
  <c r="AN4186" i="1"/>
  <c r="AP4186" i="1" l="1"/>
  <c r="AO4186" i="1"/>
  <c r="AL4190" i="1"/>
  <c r="AM4189" i="1"/>
  <c r="AL4191" i="1" l="1"/>
  <c r="AM4190" i="1"/>
  <c r="AN4188" i="1"/>
  <c r="AO4188" i="1" l="1"/>
  <c r="AP4188" i="1"/>
  <c r="AL4192" i="1"/>
  <c r="AM4191" i="1"/>
  <c r="AN4190" i="1" s="1"/>
  <c r="AO4190" i="1" s="1"/>
  <c r="AP4190" i="1"/>
  <c r="AN4189" i="1"/>
  <c r="AP4189" i="1" l="1"/>
  <c r="AO4189" i="1"/>
  <c r="AL4193" i="1"/>
  <c r="AM4192" i="1"/>
  <c r="AN4191" i="1" s="1"/>
  <c r="AO4191" i="1" s="1"/>
  <c r="AP4191" i="1" l="1"/>
  <c r="AL4194" i="1"/>
  <c r="AM4193" i="1"/>
  <c r="AL4195" i="1" l="1"/>
  <c r="AM4194" i="1"/>
  <c r="AN4192" i="1"/>
  <c r="AP4192" i="1" l="1"/>
  <c r="AO4192" i="1"/>
  <c r="AL4196" i="1"/>
  <c r="AM4195" i="1"/>
  <c r="AN4193" i="1"/>
  <c r="AO4193" i="1" l="1"/>
  <c r="AP4193" i="1"/>
  <c r="AL4197" i="1"/>
  <c r="AM4196" i="1"/>
  <c r="AN4194" i="1"/>
  <c r="AO4194" i="1" l="1"/>
  <c r="AP4194" i="1"/>
  <c r="AL4198" i="1"/>
  <c r="AM4197" i="1"/>
  <c r="AN4195" i="1"/>
  <c r="AO4195" i="1" l="1"/>
  <c r="AP4195" i="1"/>
  <c r="AL4199" i="1"/>
  <c r="AM4198" i="1"/>
  <c r="AN4196" i="1"/>
  <c r="AP4196" i="1" l="1"/>
  <c r="AO4196" i="1"/>
  <c r="AL4200" i="1"/>
  <c r="AM4199" i="1"/>
  <c r="AN4197" i="1"/>
  <c r="AP4197" i="1" l="1"/>
  <c r="AO4197" i="1"/>
  <c r="AL4201" i="1"/>
  <c r="AM4200" i="1"/>
  <c r="AN4198" i="1"/>
  <c r="AP4198" i="1" l="1"/>
  <c r="AO4198" i="1"/>
  <c r="AL4202" i="1"/>
  <c r="AM4201" i="1"/>
  <c r="AN4199" i="1"/>
  <c r="AP4199" i="1" l="1"/>
  <c r="AO4199" i="1"/>
  <c r="AL4203" i="1"/>
  <c r="AM4202" i="1"/>
  <c r="AN4200" i="1"/>
  <c r="AP4200" i="1" l="1"/>
  <c r="AO4200" i="1"/>
  <c r="AL4204" i="1"/>
  <c r="AM4203" i="1"/>
  <c r="AN4201" i="1"/>
  <c r="AO4201" i="1" l="1"/>
  <c r="AP4201" i="1"/>
  <c r="AL4205" i="1"/>
  <c r="AM4204" i="1"/>
  <c r="AN4202" i="1"/>
  <c r="AO4202" i="1" l="1"/>
  <c r="AP4202" i="1"/>
  <c r="AL4206" i="1"/>
  <c r="AM4205" i="1"/>
  <c r="AN4203" i="1"/>
  <c r="AO4203" i="1" l="1"/>
  <c r="AP4203" i="1"/>
  <c r="AL4207" i="1"/>
  <c r="AM4206" i="1"/>
  <c r="AN4204" i="1"/>
  <c r="AP4204" i="1" l="1"/>
  <c r="AO4204" i="1"/>
  <c r="AL4208" i="1"/>
  <c r="AM4207" i="1"/>
  <c r="AN4205" i="1"/>
  <c r="AO4205" i="1" l="1"/>
  <c r="AP4205" i="1"/>
  <c r="AL4209" i="1"/>
  <c r="AM4208" i="1"/>
  <c r="AN4206" i="1"/>
  <c r="AO4206" i="1" l="1"/>
  <c r="AP4206" i="1"/>
  <c r="AL4210" i="1"/>
  <c r="AM4209" i="1"/>
  <c r="AN4207" i="1"/>
  <c r="AP4207" i="1" l="1"/>
  <c r="AO4207" i="1"/>
  <c r="AL4211" i="1"/>
  <c r="AM4210" i="1"/>
  <c r="AN4208" i="1"/>
  <c r="AP4208" i="1" l="1"/>
  <c r="AO4208" i="1"/>
  <c r="AL4212" i="1"/>
  <c r="AM4211" i="1"/>
  <c r="AN4209" i="1"/>
  <c r="AO4209" i="1" l="1"/>
  <c r="AP4209" i="1"/>
  <c r="AL4213" i="1"/>
  <c r="AM4212" i="1"/>
  <c r="AN4210" i="1"/>
  <c r="AP4210" i="1" l="1"/>
  <c r="AO4210" i="1"/>
  <c r="AL4214" i="1"/>
  <c r="AM4213" i="1"/>
  <c r="AN4211" i="1"/>
  <c r="AO4211" i="1" l="1"/>
  <c r="AP4211" i="1"/>
  <c r="AL4215" i="1"/>
  <c r="AM4214" i="1"/>
  <c r="AN4212" i="1"/>
  <c r="AO4212" i="1" l="1"/>
  <c r="AP4212" i="1"/>
  <c r="AL4216" i="1"/>
  <c r="AM4215" i="1"/>
  <c r="AN4213" i="1"/>
  <c r="AO4213" i="1" l="1"/>
  <c r="AP4213" i="1"/>
  <c r="AL4217" i="1"/>
  <c r="AM4216" i="1"/>
  <c r="AN4214" i="1"/>
  <c r="AO4214" i="1" l="1"/>
  <c r="AP4214" i="1"/>
  <c r="AL4218" i="1"/>
  <c r="AM4217" i="1"/>
  <c r="AN4215" i="1"/>
  <c r="AO4215" i="1" l="1"/>
  <c r="AP4215" i="1"/>
  <c r="AL4219" i="1"/>
  <c r="AM4218" i="1"/>
  <c r="AN4216" i="1"/>
  <c r="AP4216" i="1" l="1"/>
  <c r="AO4216" i="1"/>
  <c r="AL4220" i="1"/>
  <c r="AM4219" i="1"/>
  <c r="AN4217" i="1"/>
  <c r="AO4217" i="1" l="1"/>
  <c r="AP4217" i="1"/>
  <c r="AL4221" i="1"/>
  <c r="AM4220" i="1"/>
  <c r="AN4218" i="1"/>
  <c r="AO4218" i="1" l="1"/>
  <c r="AP4218" i="1"/>
  <c r="AL4222" i="1"/>
  <c r="AM4221" i="1"/>
  <c r="AN4219" i="1"/>
  <c r="AP4219" i="1" l="1"/>
  <c r="AO4219" i="1"/>
  <c r="AL4223" i="1"/>
  <c r="AM4222" i="1"/>
  <c r="AN4220" i="1"/>
  <c r="AO4220" i="1" l="1"/>
  <c r="AP4220" i="1"/>
  <c r="AL4224" i="1"/>
  <c r="AM4223" i="1"/>
  <c r="AN4221" i="1"/>
  <c r="AO4221" i="1" l="1"/>
  <c r="AP4221" i="1"/>
  <c r="AL4225" i="1"/>
  <c r="AM4224" i="1"/>
  <c r="AN4222" i="1"/>
  <c r="AP4222" i="1" l="1"/>
  <c r="AO4222" i="1"/>
  <c r="AL4226" i="1"/>
  <c r="AM4225" i="1"/>
  <c r="AN4223" i="1"/>
  <c r="AP4223" i="1" l="1"/>
  <c r="AO4223" i="1"/>
  <c r="AL4227" i="1"/>
  <c r="AM4226" i="1"/>
  <c r="AN4224" i="1"/>
  <c r="AO4224" i="1" l="1"/>
  <c r="AP4224" i="1"/>
  <c r="AL4228" i="1"/>
  <c r="AM4227" i="1"/>
  <c r="AN4225" i="1"/>
  <c r="AP4225" i="1" l="1"/>
  <c r="AO4225" i="1"/>
  <c r="AL4229" i="1"/>
  <c r="AM4228" i="1"/>
  <c r="AN4226" i="1"/>
  <c r="AP4226" i="1" l="1"/>
  <c r="AO4226" i="1"/>
  <c r="AL4230" i="1"/>
  <c r="AM4229" i="1"/>
  <c r="AN4227" i="1"/>
  <c r="AO4227" i="1" l="1"/>
  <c r="AP4227" i="1"/>
  <c r="AL4231" i="1"/>
  <c r="AM4230" i="1"/>
  <c r="AN4228" i="1"/>
  <c r="AO4228" i="1" l="1"/>
  <c r="AP4228" i="1"/>
  <c r="AL4232" i="1"/>
  <c r="AM4231" i="1"/>
  <c r="AN4229" i="1"/>
  <c r="AP4229" i="1" l="1"/>
  <c r="AO4229" i="1"/>
  <c r="AL4233" i="1"/>
  <c r="AM4232" i="1"/>
  <c r="AN4230" i="1"/>
  <c r="AO4230" i="1" l="1"/>
  <c r="AP4230" i="1"/>
  <c r="AL4234" i="1"/>
  <c r="AM4233" i="1"/>
  <c r="AN4231" i="1"/>
  <c r="AO4231" i="1" l="1"/>
  <c r="AP4231" i="1"/>
  <c r="AL4235" i="1"/>
  <c r="AM4234" i="1"/>
  <c r="AN4232" i="1"/>
  <c r="AP4232" i="1" l="1"/>
  <c r="AO4232" i="1"/>
  <c r="AL4236" i="1"/>
  <c r="AM4235" i="1"/>
  <c r="AN4233" i="1"/>
  <c r="AO4233" i="1" l="1"/>
  <c r="AP4233" i="1"/>
  <c r="AL4237" i="1"/>
  <c r="AM4236" i="1"/>
  <c r="AN4234" i="1"/>
  <c r="AP4234" i="1" l="1"/>
  <c r="AO4234" i="1"/>
  <c r="AL4238" i="1"/>
  <c r="AM4237" i="1"/>
  <c r="AN4235" i="1"/>
  <c r="AO4235" i="1" l="1"/>
  <c r="AP4235" i="1"/>
  <c r="AL4239" i="1"/>
  <c r="AM4238" i="1"/>
  <c r="AN4236" i="1"/>
  <c r="AO4236" i="1" l="1"/>
  <c r="AP4236" i="1"/>
  <c r="AL4240" i="1"/>
  <c r="AM4239" i="1"/>
  <c r="AN4237" i="1"/>
  <c r="AP4237" i="1" l="1"/>
  <c r="AO4237" i="1"/>
  <c r="AL4241" i="1"/>
  <c r="AM4240" i="1"/>
  <c r="AN4238" i="1"/>
  <c r="AP4238" i="1" l="1"/>
  <c r="AO4238" i="1"/>
  <c r="AL4242" i="1"/>
  <c r="AM4241" i="1"/>
  <c r="AN4239" i="1"/>
  <c r="AP4239" i="1" l="1"/>
  <c r="AO4239" i="1"/>
  <c r="AL4243" i="1"/>
  <c r="AM4242" i="1"/>
  <c r="AN4240" i="1"/>
  <c r="AO4240" i="1" l="1"/>
  <c r="AP4240" i="1"/>
  <c r="AL4244" i="1"/>
  <c r="AM4243" i="1"/>
  <c r="AN4241" i="1"/>
  <c r="AO4241" i="1" l="1"/>
  <c r="AP4241" i="1"/>
  <c r="AL4245" i="1"/>
  <c r="AM4244" i="1"/>
  <c r="AN4242" i="1"/>
  <c r="AO4242" i="1" l="1"/>
  <c r="AP4242" i="1"/>
  <c r="AL4246" i="1"/>
  <c r="AM4245" i="1"/>
  <c r="AN4243" i="1"/>
  <c r="AP4243" i="1" l="1"/>
  <c r="AO4243" i="1"/>
  <c r="AL4247" i="1"/>
  <c r="AM4246" i="1"/>
  <c r="AN4244" i="1"/>
  <c r="AP4244" i="1" l="1"/>
  <c r="AO4244" i="1"/>
  <c r="AL4248" i="1"/>
  <c r="AM4247" i="1"/>
  <c r="AN4245" i="1"/>
  <c r="AP4245" i="1" l="1"/>
  <c r="AO4245" i="1"/>
  <c r="AL4249" i="1"/>
  <c r="AM4248" i="1"/>
  <c r="AN4246" i="1"/>
  <c r="AO4246" i="1" l="1"/>
  <c r="AP4246" i="1"/>
  <c r="AL4250" i="1"/>
  <c r="AM4249" i="1"/>
  <c r="AN4247" i="1"/>
  <c r="AO4247" i="1" l="1"/>
  <c r="AP4247" i="1"/>
  <c r="AL4251" i="1"/>
  <c r="AM4250" i="1"/>
  <c r="AN4248" i="1"/>
  <c r="AO4248" i="1" l="1"/>
  <c r="AP4248" i="1"/>
  <c r="AL4252" i="1"/>
  <c r="AM4251" i="1"/>
  <c r="AN4249" i="1"/>
  <c r="AP4249" i="1" l="1"/>
  <c r="AO4249" i="1"/>
  <c r="AL4253" i="1"/>
  <c r="AM4252" i="1"/>
  <c r="AN4250" i="1"/>
  <c r="AO4250" i="1" l="1"/>
  <c r="AP4250" i="1"/>
  <c r="AL4254" i="1"/>
  <c r="AM4253" i="1"/>
  <c r="AN4251" i="1"/>
  <c r="AP4251" i="1" l="1"/>
  <c r="AO4251" i="1"/>
  <c r="AL4255" i="1"/>
  <c r="AM4254" i="1"/>
  <c r="AN4252" i="1"/>
  <c r="AO4252" i="1" l="1"/>
  <c r="AP4252" i="1"/>
  <c r="AL4256" i="1"/>
  <c r="AM4255" i="1"/>
  <c r="AN4253" i="1"/>
  <c r="AO4253" i="1" l="1"/>
  <c r="AP4253" i="1"/>
  <c r="AL4257" i="1"/>
  <c r="AM4256" i="1"/>
  <c r="AN4254" i="1"/>
  <c r="AO4254" i="1" l="1"/>
  <c r="AP4254" i="1"/>
  <c r="AL4258" i="1"/>
  <c r="AM4257" i="1"/>
  <c r="AN4255" i="1"/>
  <c r="AP4255" i="1" l="1"/>
  <c r="AO4255" i="1"/>
  <c r="AL4259" i="1"/>
  <c r="AM4258" i="1"/>
  <c r="AN4256" i="1"/>
  <c r="AO4256" i="1" l="1"/>
  <c r="AP4256" i="1"/>
  <c r="AL4260" i="1"/>
  <c r="AM4259" i="1"/>
  <c r="AN4257" i="1"/>
  <c r="AO4257" i="1" l="1"/>
  <c r="AP4257" i="1"/>
  <c r="AL4261" i="1"/>
  <c r="AM4260" i="1"/>
  <c r="AN4258" i="1"/>
  <c r="AP4258" i="1" l="1"/>
  <c r="AO4258" i="1"/>
  <c r="AL4262" i="1"/>
  <c r="AM4261" i="1"/>
  <c r="AN4259" i="1"/>
  <c r="AO4259" i="1" l="1"/>
  <c r="AP4259" i="1"/>
  <c r="AL4263" i="1"/>
  <c r="AM4262" i="1"/>
  <c r="AN4260" i="1"/>
  <c r="AO4260" i="1" l="1"/>
  <c r="AP4260" i="1"/>
  <c r="AL4264" i="1"/>
  <c r="AM4263" i="1"/>
  <c r="AN4261" i="1"/>
  <c r="AP4261" i="1" l="1"/>
  <c r="AO4261" i="1"/>
  <c r="AL4265" i="1"/>
  <c r="AM4264" i="1"/>
  <c r="AN4262" i="1"/>
  <c r="AO4262" i="1" l="1"/>
  <c r="AP4262" i="1"/>
  <c r="AL4266" i="1"/>
  <c r="AM4265" i="1"/>
  <c r="AN4263" i="1"/>
  <c r="AP4263" i="1" l="1"/>
  <c r="AO4263" i="1"/>
  <c r="AL4267" i="1"/>
  <c r="AM4266" i="1"/>
  <c r="AN4264" i="1"/>
  <c r="AO4264" i="1" l="1"/>
  <c r="AP4264" i="1"/>
  <c r="AL4268" i="1"/>
  <c r="AM4267" i="1"/>
  <c r="AN4265" i="1"/>
  <c r="AP4265" i="1" l="1"/>
  <c r="AO4265" i="1"/>
  <c r="AL4269" i="1"/>
  <c r="AM4268" i="1"/>
  <c r="AN4266" i="1"/>
  <c r="AO4266" i="1" l="1"/>
  <c r="AP4266" i="1"/>
  <c r="AL4270" i="1"/>
  <c r="AM4269" i="1"/>
  <c r="AN4267" i="1"/>
  <c r="AO4267" i="1" l="1"/>
  <c r="AP4267" i="1"/>
  <c r="AL4271" i="1"/>
  <c r="AM4270" i="1"/>
  <c r="AN4268" i="1"/>
  <c r="AP4268" i="1" l="1"/>
  <c r="AO4268" i="1"/>
  <c r="AL4272" i="1"/>
  <c r="AM4271" i="1"/>
  <c r="AN4269" i="1"/>
  <c r="AO4269" i="1" l="1"/>
  <c r="AP4269" i="1"/>
  <c r="AL4273" i="1"/>
  <c r="AM4272" i="1"/>
  <c r="AN4270" i="1"/>
  <c r="AP4270" i="1" l="1"/>
  <c r="AO4270" i="1"/>
  <c r="AL4274" i="1"/>
  <c r="AM4273" i="1"/>
  <c r="AN4271" i="1"/>
  <c r="AO4271" i="1" l="1"/>
  <c r="AP4271" i="1"/>
  <c r="AL4275" i="1"/>
  <c r="AM4274" i="1"/>
  <c r="AN4272" i="1"/>
  <c r="AP4272" i="1" l="1"/>
  <c r="AO4272" i="1"/>
  <c r="AL4276" i="1"/>
  <c r="AM4275" i="1"/>
  <c r="AN4273" i="1"/>
  <c r="AO4273" i="1" l="1"/>
  <c r="AP4273" i="1"/>
  <c r="AL4277" i="1"/>
  <c r="AM4276" i="1"/>
  <c r="AN4274" i="1"/>
  <c r="AP4274" i="1" l="1"/>
  <c r="AO4274" i="1"/>
  <c r="AL4278" i="1"/>
  <c r="AM4277" i="1"/>
  <c r="AN4275" i="1"/>
  <c r="AP4275" i="1" l="1"/>
  <c r="AO4275" i="1"/>
  <c r="AL4279" i="1"/>
  <c r="AM4278" i="1"/>
  <c r="AN4276" i="1"/>
  <c r="AP4276" i="1" l="1"/>
  <c r="AO4276" i="1"/>
  <c r="AL4280" i="1"/>
  <c r="AM4279" i="1"/>
  <c r="AN4277" i="1"/>
  <c r="AO4277" i="1" l="1"/>
  <c r="AP4277" i="1"/>
  <c r="AL4281" i="1"/>
  <c r="AM4280" i="1"/>
  <c r="AN4278" i="1"/>
  <c r="AO4278" i="1" l="1"/>
  <c r="AP4278" i="1"/>
  <c r="AL4282" i="1"/>
  <c r="AM4281" i="1"/>
  <c r="AN4279" i="1"/>
  <c r="AP4279" i="1" l="1"/>
  <c r="AO4279" i="1"/>
  <c r="AL4283" i="1"/>
  <c r="AM4282" i="1"/>
  <c r="AN4280" i="1"/>
  <c r="AP4280" i="1" l="1"/>
  <c r="AO4280" i="1"/>
  <c r="AL4284" i="1"/>
  <c r="AM4283" i="1"/>
  <c r="AN4281" i="1"/>
  <c r="AP4281" i="1" l="1"/>
  <c r="AO4281" i="1"/>
  <c r="AL4285" i="1"/>
  <c r="AM4284" i="1"/>
  <c r="AN4282" i="1"/>
  <c r="AP4282" i="1" l="1"/>
  <c r="AO4282" i="1"/>
  <c r="AL4286" i="1"/>
  <c r="AM4285" i="1"/>
  <c r="AN4283" i="1"/>
  <c r="AO4283" i="1" l="1"/>
  <c r="AP4283" i="1"/>
  <c r="AL4287" i="1"/>
  <c r="AM4286" i="1"/>
  <c r="AN4284" i="1"/>
  <c r="AO4284" i="1" l="1"/>
  <c r="AP4284" i="1"/>
  <c r="AL4288" i="1"/>
  <c r="AM4287" i="1"/>
  <c r="AN4285" i="1"/>
  <c r="AP4285" i="1" l="1"/>
  <c r="AO4285" i="1"/>
  <c r="AL4289" i="1"/>
  <c r="AM4288" i="1"/>
  <c r="AN4286" i="1"/>
  <c r="AO4286" i="1" l="1"/>
  <c r="AP4286" i="1"/>
  <c r="AL4290" i="1"/>
  <c r="AM4289" i="1"/>
  <c r="AN4287" i="1"/>
  <c r="AO4287" i="1" l="1"/>
  <c r="AP4287" i="1"/>
  <c r="AL4291" i="1"/>
  <c r="AM4290" i="1"/>
  <c r="AN4288" i="1"/>
  <c r="AP4288" i="1" l="1"/>
  <c r="AO4288" i="1"/>
  <c r="AL4292" i="1"/>
  <c r="AM4291" i="1"/>
  <c r="AN4289" i="1"/>
  <c r="AO4289" i="1" l="1"/>
  <c r="AP4289" i="1"/>
  <c r="AL4293" i="1"/>
  <c r="AM4292" i="1"/>
  <c r="AN4290" i="1"/>
  <c r="AO4290" i="1" l="1"/>
  <c r="AP4290" i="1"/>
  <c r="AL4294" i="1"/>
  <c r="AM4293" i="1"/>
  <c r="AN4291" i="1"/>
  <c r="AP4291" i="1" l="1"/>
  <c r="AO4291" i="1"/>
  <c r="AL4295" i="1"/>
  <c r="AM4294" i="1"/>
  <c r="AN4292" i="1"/>
  <c r="AP4292" i="1" l="1"/>
  <c r="AO4292" i="1"/>
  <c r="AL4296" i="1"/>
  <c r="AM4295" i="1"/>
  <c r="AN4293" i="1"/>
  <c r="AP4293" i="1" l="1"/>
  <c r="AO4293" i="1"/>
  <c r="AL4297" i="1"/>
  <c r="AM4296" i="1"/>
  <c r="AN4294" i="1"/>
  <c r="AO4294" i="1" l="1"/>
  <c r="AP4294" i="1"/>
  <c r="AL4298" i="1"/>
  <c r="AM4297" i="1"/>
  <c r="AN4295" i="1"/>
  <c r="AO4295" i="1" l="1"/>
  <c r="AP4295" i="1"/>
  <c r="AL4299" i="1"/>
  <c r="AM4298" i="1"/>
  <c r="AN4296" i="1"/>
  <c r="AO4296" i="1" l="1"/>
  <c r="AP4296" i="1"/>
  <c r="AL4300" i="1"/>
  <c r="AM4299" i="1"/>
  <c r="AN4297" i="1"/>
  <c r="AP4297" i="1" l="1"/>
  <c r="AO4297" i="1"/>
  <c r="AL4301" i="1"/>
  <c r="AM4300" i="1"/>
  <c r="AN4298" i="1"/>
  <c r="AO4298" i="1" l="1"/>
  <c r="AP4298" i="1"/>
  <c r="AL4302" i="1"/>
  <c r="AM4301" i="1"/>
  <c r="AN4299" i="1"/>
  <c r="AP4299" i="1" l="1"/>
  <c r="AO4299" i="1"/>
  <c r="AL4303" i="1"/>
  <c r="AM4302" i="1"/>
  <c r="AN4300" i="1"/>
  <c r="AP4300" i="1" l="1"/>
  <c r="AO4300" i="1"/>
  <c r="AL4304" i="1"/>
  <c r="AM4303" i="1"/>
  <c r="AN4301" i="1"/>
  <c r="AO4301" i="1" l="1"/>
  <c r="AP4301" i="1"/>
  <c r="AL4305" i="1"/>
  <c r="AM4304" i="1"/>
  <c r="AN4302" i="1"/>
  <c r="AP4302" i="1" l="1"/>
  <c r="AO4302" i="1"/>
  <c r="AL4306" i="1"/>
  <c r="AM4305" i="1"/>
  <c r="AN4303" i="1"/>
  <c r="AP4303" i="1" l="1"/>
  <c r="AO4303" i="1"/>
  <c r="AL4307" i="1"/>
  <c r="AM4306" i="1"/>
  <c r="AN4304" i="1"/>
  <c r="AP4304" i="1" l="1"/>
  <c r="AO4304" i="1"/>
  <c r="AL4308" i="1"/>
  <c r="AM4307" i="1"/>
  <c r="AN4305" i="1"/>
  <c r="AO4305" i="1" l="1"/>
  <c r="AP4305" i="1"/>
  <c r="AL4309" i="1"/>
  <c r="AM4308" i="1"/>
  <c r="AN4306" i="1"/>
  <c r="AO4306" i="1" l="1"/>
  <c r="AP4306" i="1"/>
  <c r="AL4310" i="1"/>
  <c r="AM4309" i="1"/>
  <c r="AN4307" i="1"/>
  <c r="AP4307" i="1" l="1"/>
  <c r="AO4307" i="1"/>
  <c r="AL4311" i="1"/>
  <c r="AM4310" i="1"/>
  <c r="AN4308" i="1"/>
  <c r="AP4308" i="1" l="1"/>
  <c r="AO4308" i="1"/>
  <c r="AL4312" i="1"/>
  <c r="AM4311" i="1"/>
  <c r="AN4309" i="1"/>
  <c r="AO4309" i="1" l="1"/>
  <c r="AP4309" i="1"/>
  <c r="AL4313" i="1"/>
  <c r="AM4312" i="1"/>
  <c r="AN4310" i="1"/>
  <c r="AO4310" i="1" l="1"/>
  <c r="AP4310" i="1"/>
  <c r="AL4314" i="1"/>
  <c r="AM4313" i="1"/>
  <c r="AN4311" i="1"/>
  <c r="AO4311" i="1" l="1"/>
  <c r="AP4311" i="1"/>
  <c r="AL4315" i="1"/>
  <c r="AM4314" i="1"/>
  <c r="AN4312" i="1"/>
  <c r="AO4312" i="1" l="1"/>
  <c r="AP4312" i="1"/>
  <c r="AL4316" i="1"/>
  <c r="AM4315" i="1"/>
  <c r="AN4313" i="1"/>
  <c r="AO4313" i="1" l="1"/>
  <c r="AP4313" i="1"/>
  <c r="AL4317" i="1"/>
  <c r="AM4316" i="1"/>
  <c r="AN4314" i="1"/>
  <c r="AO4314" i="1" l="1"/>
  <c r="AP4314" i="1"/>
  <c r="AL4318" i="1"/>
  <c r="AM4317" i="1"/>
  <c r="AN4315" i="1"/>
  <c r="AO4315" i="1" l="1"/>
  <c r="AP4315" i="1"/>
  <c r="AL4319" i="1"/>
  <c r="AM4318" i="1"/>
  <c r="AN4316" i="1"/>
  <c r="AP4316" i="1" l="1"/>
  <c r="AO4316" i="1"/>
  <c r="AL4320" i="1"/>
  <c r="AM4319" i="1"/>
  <c r="AN4317" i="1"/>
  <c r="AP4317" i="1" l="1"/>
  <c r="AO4317" i="1"/>
  <c r="AL4321" i="1"/>
  <c r="AM4320" i="1"/>
  <c r="AN4318" i="1"/>
  <c r="AO4318" i="1" l="1"/>
  <c r="AP4318" i="1"/>
  <c r="AL4322" i="1"/>
  <c r="AM4321" i="1"/>
  <c r="AN4319" i="1"/>
  <c r="AO4319" i="1" l="1"/>
  <c r="AP4319" i="1"/>
  <c r="AL4323" i="1"/>
  <c r="AM4322" i="1"/>
  <c r="AN4320" i="1"/>
  <c r="AO4320" i="1" l="1"/>
  <c r="AP4320" i="1"/>
  <c r="AL4324" i="1"/>
  <c r="AM4323" i="1"/>
  <c r="AN4321" i="1"/>
  <c r="AO4321" i="1" l="1"/>
  <c r="AP4321" i="1"/>
  <c r="AL4325" i="1"/>
  <c r="AM4324" i="1"/>
  <c r="AN4322" i="1"/>
  <c r="AP4322" i="1" l="1"/>
  <c r="AO4322" i="1"/>
  <c r="AL4326" i="1"/>
  <c r="AM4325" i="1"/>
  <c r="AN4323" i="1"/>
  <c r="AO4323" i="1" l="1"/>
  <c r="AP4323" i="1"/>
  <c r="AL4327" i="1"/>
  <c r="AM4326" i="1"/>
  <c r="AN4324" i="1"/>
  <c r="AO4324" i="1" l="1"/>
  <c r="AP4324" i="1"/>
  <c r="AL4328" i="1"/>
  <c r="AM4327" i="1"/>
  <c r="AN4325" i="1"/>
  <c r="AO4325" i="1" l="1"/>
  <c r="AP4325" i="1"/>
  <c r="AL4329" i="1"/>
  <c r="AM4328" i="1"/>
  <c r="AN4326" i="1"/>
  <c r="AO4326" i="1" l="1"/>
  <c r="AP4326" i="1"/>
  <c r="AL4330" i="1"/>
  <c r="AM4329" i="1"/>
  <c r="AN4327" i="1"/>
  <c r="AO4327" i="1" l="1"/>
  <c r="AP4327" i="1"/>
  <c r="AL4331" i="1"/>
  <c r="AM4330" i="1"/>
  <c r="AN4328" i="1"/>
  <c r="AP4328" i="1" l="1"/>
  <c r="AO4328" i="1"/>
  <c r="AL4332" i="1"/>
  <c r="AM4331" i="1"/>
  <c r="AN4329" i="1"/>
  <c r="AP4329" i="1" l="1"/>
  <c r="AO4329" i="1"/>
  <c r="AL4333" i="1"/>
  <c r="AM4332" i="1"/>
  <c r="AN4330" i="1"/>
  <c r="AO4330" i="1" l="1"/>
  <c r="AP4330" i="1"/>
  <c r="AL4334" i="1"/>
  <c r="AM4333" i="1"/>
  <c r="AN4331" i="1"/>
  <c r="AO4331" i="1" l="1"/>
  <c r="AP4331" i="1"/>
  <c r="AL4335" i="1"/>
  <c r="AM4334" i="1"/>
  <c r="AN4332" i="1"/>
  <c r="AO4332" i="1" l="1"/>
  <c r="AP4332" i="1"/>
  <c r="AL4336" i="1"/>
  <c r="AM4335" i="1"/>
  <c r="AN4333" i="1"/>
  <c r="AO4333" i="1" l="1"/>
  <c r="AP4333" i="1"/>
  <c r="AL4337" i="1"/>
  <c r="AM4336" i="1"/>
  <c r="AN4334" i="1"/>
  <c r="AO4334" i="1" l="1"/>
  <c r="AP4334" i="1"/>
  <c r="AL4338" i="1"/>
  <c r="AM4337" i="1"/>
  <c r="AN4335" i="1"/>
  <c r="AP4335" i="1" l="1"/>
  <c r="AO4335" i="1"/>
  <c r="AL4339" i="1"/>
  <c r="AM4338" i="1"/>
  <c r="AN4336" i="1"/>
  <c r="AP4336" i="1" l="1"/>
  <c r="AO4336" i="1"/>
  <c r="AL4340" i="1"/>
  <c r="AM4339" i="1"/>
  <c r="AN4337" i="1"/>
  <c r="AO4337" i="1" l="1"/>
  <c r="AP4337" i="1"/>
  <c r="AL4341" i="1"/>
  <c r="AM4340" i="1"/>
  <c r="AN4338" i="1"/>
  <c r="AO4338" i="1" l="1"/>
  <c r="AP4338" i="1"/>
  <c r="AL4342" i="1"/>
  <c r="AM4341" i="1"/>
  <c r="AN4339" i="1"/>
  <c r="AO4339" i="1" l="1"/>
  <c r="AP4339" i="1"/>
  <c r="AL4343" i="1"/>
  <c r="AM4342" i="1"/>
  <c r="AN4340" i="1"/>
  <c r="AO4340" i="1" l="1"/>
  <c r="AP4340" i="1"/>
  <c r="AL4344" i="1"/>
  <c r="AM4343" i="1"/>
  <c r="AN4341" i="1"/>
  <c r="AO4341" i="1" l="1"/>
  <c r="AP4341" i="1"/>
  <c r="AL4345" i="1"/>
  <c r="AM4344" i="1"/>
  <c r="AN4342" i="1"/>
  <c r="AP4342" i="1" l="1"/>
  <c r="AO4342" i="1"/>
  <c r="AL4346" i="1"/>
  <c r="AM4345" i="1"/>
  <c r="AN4343" i="1"/>
  <c r="AO4343" i="1" l="1"/>
  <c r="AP4343" i="1"/>
  <c r="AL4347" i="1"/>
  <c r="AM4346" i="1"/>
  <c r="AN4344" i="1"/>
  <c r="AO4344" i="1" l="1"/>
  <c r="AP4344" i="1"/>
  <c r="AL4348" i="1"/>
  <c r="AM4347" i="1"/>
  <c r="AN4345" i="1"/>
  <c r="AP4345" i="1" l="1"/>
  <c r="AO4345" i="1"/>
  <c r="AL4349" i="1"/>
  <c r="AM4348" i="1"/>
  <c r="AN4346" i="1"/>
  <c r="AO4346" i="1" l="1"/>
  <c r="AP4346" i="1"/>
  <c r="AL4350" i="1"/>
  <c r="AM4349" i="1"/>
  <c r="AN4347" i="1"/>
  <c r="AO4347" i="1" l="1"/>
  <c r="AP4347" i="1"/>
  <c r="AL4351" i="1"/>
  <c r="AM4350" i="1"/>
  <c r="AN4348" i="1"/>
  <c r="AO4348" i="1" l="1"/>
  <c r="AP4348" i="1"/>
  <c r="AL4352" i="1"/>
  <c r="AM4351" i="1"/>
  <c r="AN4349" i="1"/>
  <c r="AO4349" i="1" l="1"/>
  <c r="AP4349" i="1"/>
  <c r="AL4353" i="1"/>
  <c r="AM4352" i="1"/>
  <c r="AN4350" i="1"/>
  <c r="AO4350" i="1" l="1"/>
  <c r="AP4350" i="1"/>
  <c r="AL4354" i="1"/>
  <c r="AM4353" i="1"/>
  <c r="AN4351" i="1"/>
  <c r="AP4351" i="1" l="1"/>
  <c r="AO4351" i="1"/>
  <c r="AL4355" i="1"/>
  <c r="AM4354" i="1"/>
  <c r="AN4352" i="1"/>
  <c r="AP4352" i="1" l="1"/>
  <c r="AO4352" i="1"/>
  <c r="AL4356" i="1"/>
  <c r="AM4355" i="1"/>
  <c r="AN4353" i="1"/>
  <c r="AP4353" i="1" l="1"/>
  <c r="AO4353" i="1"/>
  <c r="AL4357" i="1"/>
  <c r="AM4356" i="1"/>
  <c r="AN4354" i="1"/>
  <c r="AO4354" i="1" l="1"/>
  <c r="AP4354" i="1"/>
  <c r="AL4358" i="1"/>
  <c r="AM4357" i="1"/>
  <c r="AN4355" i="1"/>
  <c r="AO4355" i="1" l="1"/>
  <c r="AP4355" i="1"/>
  <c r="AL4359" i="1"/>
  <c r="AM4358" i="1"/>
  <c r="AN4356" i="1"/>
  <c r="AO4356" i="1" l="1"/>
  <c r="AP4356" i="1"/>
  <c r="AL4360" i="1"/>
  <c r="AM4359" i="1"/>
  <c r="AN4357" i="1"/>
  <c r="AP4357" i="1" l="1"/>
  <c r="AO4357" i="1"/>
  <c r="AL4361" i="1"/>
  <c r="AM4360" i="1"/>
  <c r="AN4358" i="1"/>
  <c r="AO4358" i="1" l="1"/>
  <c r="AP4358" i="1"/>
  <c r="AL4362" i="1"/>
  <c r="AM4361" i="1"/>
  <c r="AN4359" i="1"/>
  <c r="AP4359" i="1" l="1"/>
  <c r="AO4359" i="1"/>
  <c r="AL4363" i="1"/>
  <c r="AM4362" i="1"/>
  <c r="AN4360" i="1"/>
  <c r="AP4360" i="1" l="1"/>
  <c r="AO4360" i="1"/>
  <c r="AL4364" i="1"/>
  <c r="AM4363" i="1"/>
  <c r="AN4361" i="1"/>
  <c r="AO4361" i="1" l="1"/>
  <c r="AP4361" i="1"/>
  <c r="AL4365" i="1"/>
  <c r="AM4364" i="1"/>
  <c r="AN4362" i="1"/>
  <c r="AO4362" i="1" l="1"/>
  <c r="AP4362" i="1"/>
  <c r="AL4366" i="1"/>
  <c r="AM4365" i="1"/>
  <c r="AN4363" i="1"/>
  <c r="AP4363" i="1" l="1"/>
  <c r="AO4363" i="1"/>
  <c r="AL4367" i="1"/>
  <c r="AM4366" i="1"/>
  <c r="AN4364" i="1"/>
  <c r="AP4364" i="1" l="1"/>
  <c r="AO4364" i="1"/>
  <c r="AL4368" i="1"/>
  <c r="AM4367" i="1"/>
  <c r="AN4365" i="1"/>
  <c r="AP4365" i="1" l="1"/>
  <c r="AO4365" i="1"/>
  <c r="AL4369" i="1"/>
  <c r="AM4368" i="1"/>
  <c r="AN4366" i="1"/>
  <c r="AO4366" i="1" l="1"/>
  <c r="AP4366" i="1"/>
  <c r="AL4370" i="1"/>
  <c r="AM4369" i="1"/>
  <c r="AN4367" i="1"/>
  <c r="AP4367" i="1" l="1"/>
  <c r="AO4367" i="1"/>
  <c r="AL4371" i="1"/>
  <c r="AM4370" i="1"/>
  <c r="AN4368" i="1"/>
  <c r="AO4368" i="1" l="1"/>
  <c r="AP4368" i="1"/>
  <c r="AL4372" i="1"/>
  <c r="AM4371" i="1"/>
  <c r="AN4369" i="1"/>
  <c r="AO4369" i="1" l="1"/>
  <c r="AP4369" i="1"/>
  <c r="AL4373" i="1"/>
  <c r="AM4372" i="1"/>
  <c r="AN4370" i="1"/>
  <c r="AO4370" i="1" l="1"/>
  <c r="AP4370" i="1"/>
  <c r="AL4374" i="1"/>
  <c r="AM4373" i="1"/>
  <c r="AN4371" i="1"/>
  <c r="AO4371" i="1" l="1"/>
  <c r="AP4371" i="1"/>
  <c r="AL4375" i="1"/>
  <c r="AM4374" i="1"/>
  <c r="AN4372" i="1"/>
  <c r="AP4372" i="1" l="1"/>
  <c r="AO4372" i="1"/>
  <c r="AL4376" i="1"/>
  <c r="AM4375" i="1"/>
  <c r="AN4373" i="1"/>
  <c r="AO4373" i="1" l="1"/>
  <c r="AP4373" i="1"/>
  <c r="AL4377" i="1"/>
  <c r="AM4376" i="1"/>
  <c r="AN4374" i="1"/>
  <c r="AO4374" i="1" l="1"/>
  <c r="AP4374" i="1"/>
  <c r="AL4378" i="1"/>
  <c r="AM4377" i="1"/>
  <c r="AN4375" i="1"/>
  <c r="AP4375" i="1" l="1"/>
  <c r="AO4375" i="1"/>
  <c r="AL4379" i="1"/>
  <c r="AM4378" i="1"/>
  <c r="AN4376" i="1"/>
  <c r="AO4376" i="1" l="1"/>
  <c r="AP4376" i="1"/>
  <c r="AL4380" i="1"/>
  <c r="AM4379" i="1"/>
  <c r="AN4377" i="1"/>
  <c r="AO4377" i="1" l="1"/>
  <c r="AP4377" i="1"/>
  <c r="AL4381" i="1"/>
  <c r="AM4380" i="1"/>
  <c r="AN4378" i="1"/>
  <c r="AO4378" i="1" l="1"/>
  <c r="AP4378" i="1"/>
  <c r="AL4382" i="1"/>
  <c r="AM4381" i="1"/>
  <c r="AN4379" i="1"/>
  <c r="AO4379" i="1" l="1"/>
  <c r="AP4379" i="1"/>
  <c r="AL4383" i="1"/>
  <c r="AM4382" i="1"/>
  <c r="AN4380" i="1"/>
  <c r="AO4380" i="1" l="1"/>
  <c r="AP4380" i="1"/>
  <c r="AL4384" i="1"/>
  <c r="AM4383" i="1"/>
  <c r="AN4381" i="1"/>
  <c r="AO4381" i="1" l="1"/>
  <c r="AP4381" i="1"/>
  <c r="AL4385" i="1"/>
  <c r="AM4384" i="1"/>
  <c r="AN4382" i="1"/>
  <c r="AO4382" i="1" l="1"/>
  <c r="AP4382" i="1"/>
  <c r="AL4386" i="1"/>
  <c r="AM4385" i="1"/>
  <c r="AN4383" i="1"/>
  <c r="AO4383" i="1" l="1"/>
  <c r="AP4383" i="1"/>
  <c r="AL4387" i="1"/>
  <c r="AM4386" i="1"/>
  <c r="AN4384" i="1"/>
  <c r="AO4384" i="1" l="1"/>
  <c r="AP4384" i="1"/>
  <c r="AL4388" i="1"/>
  <c r="AM4387" i="1"/>
  <c r="AN4385" i="1"/>
  <c r="AO4385" i="1" l="1"/>
  <c r="AP4385" i="1"/>
  <c r="AL4389" i="1"/>
  <c r="AM4388" i="1"/>
  <c r="AN4386" i="1"/>
  <c r="AO4386" i="1" l="1"/>
  <c r="AP4386" i="1"/>
  <c r="AL4390" i="1"/>
  <c r="AM4389" i="1"/>
  <c r="AN4387" i="1"/>
  <c r="AO4387" i="1" l="1"/>
  <c r="AP4387" i="1"/>
  <c r="AL4391" i="1"/>
  <c r="AM4390" i="1"/>
  <c r="AN4388" i="1"/>
  <c r="AP4388" i="1" l="1"/>
  <c r="AO4388" i="1"/>
  <c r="AL4392" i="1"/>
  <c r="AM4391" i="1"/>
  <c r="AN4389" i="1"/>
  <c r="AP4389" i="1" l="1"/>
  <c r="AO4389" i="1"/>
  <c r="AL4393" i="1"/>
  <c r="AM4392" i="1"/>
  <c r="AN4390" i="1"/>
  <c r="AO4390" i="1" l="1"/>
  <c r="AP4390" i="1"/>
  <c r="AL4394" i="1"/>
  <c r="AM4393" i="1"/>
  <c r="AN4391" i="1"/>
  <c r="AO4391" i="1" l="1"/>
  <c r="AP4391" i="1"/>
  <c r="AL4395" i="1"/>
  <c r="AM4394" i="1"/>
  <c r="AN4392" i="1"/>
  <c r="AO4392" i="1" l="1"/>
  <c r="AP4392" i="1"/>
  <c r="AL4396" i="1"/>
  <c r="AM4395" i="1"/>
  <c r="AN4393" i="1"/>
  <c r="AO4393" i="1" l="1"/>
  <c r="AP4393" i="1"/>
  <c r="AL4397" i="1"/>
  <c r="AM4396" i="1"/>
  <c r="AN4394" i="1"/>
  <c r="AO4394" i="1" l="1"/>
  <c r="AP4394" i="1"/>
  <c r="AL4398" i="1"/>
  <c r="AM4397" i="1"/>
  <c r="AN4395" i="1"/>
  <c r="AO4395" i="1" l="1"/>
  <c r="AP4395" i="1"/>
  <c r="AL4399" i="1"/>
  <c r="AM4398" i="1"/>
  <c r="AN4396" i="1"/>
  <c r="AP4396" i="1" l="1"/>
  <c r="AO4396" i="1"/>
  <c r="AL4400" i="1"/>
  <c r="AM4399" i="1"/>
  <c r="AN4397" i="1"/>
  <c r="AO4397" i="1" l="1"/>
  <c r="AP4397" i="1"/>
  <c r="AL4401" i="1"/>
  <c r="AM4400" i="1"/>
  <c r="AN4398" i="1"/>
  <c r="AO4398" i="1" l="1"/>
  <c r="AP4398" i="1"/>
  <c r="AL4402" i="1"/>
  <c r="AM4401" i="1"/>
  <c r="AN4399" i="1"/>
  <c r="AP4399" i="1" l="1"/>
  <c r="AO4399" i="1"/>
  <c r="AL4403" i="1"/>
  <c r="AM4402" i="1"/>
  <c r="AN4400" i="1"/>
  <c r="AP4400" i="1" l="1"/>
  <c r="AO4400" i="1"/>
  <c r="AL4404" i="1"/>
  <c r="AM4403" i="1"/>
  <c r="AN4401" i="1"/>
  <c r="AP4401" i="1" l="1"/>
  <c r="AO4401" i="1"/>
  <c r="AL4405" i="1"/>
  <c r="AM4404" i="1"/>
  <c r="AN4402" i="1"/>
  <c r="AP4402" i="1" l="1"/>
  <c r="AO4402" i="1"/>
  <c r="AL4406" i="1"/>
  <c r="AM4405" i="1"/>
  <c r="AN4403" i="1"/>
  <c r="AO4403" i="1" l="1"/>
  <c r="AP4403" i="1"/>
  <c r="AL4407" i="1"/>
  <c r="AM4406" i="1"/>
  <c r="AN4404" i="1"/>
  <c r="AO4404" i="1" l="1"/>
  <c r="AP4404" i="1"/>
  <c r="AL4408" i="1"/>
  <c r="AM4407" i="1"/>
  <c r="AN4405" i="1"/>
  <c r="AO4405" i="1" l="1"/>
  <c r="AP4405" i="1"/>
  <c r="AL4409" i="1"/>
  <c r="AM4408" i="1"/>
  <c r="AN4406" i="1"/>
  <c r="AO4406" i="1" l="1"/>
  <c r="AP4406" i="1"/>
  <c r="AL4410" i="1"/>
  <c r="AM4409" i="1"/>
  <c r="AN4407" i="1"/>
  <c r="AO4407" i="1" l="1"/>
  <c r="AP4407" i="1"/>
  <c r="AL4411" i="1"/>
  <c r="AM4410" i="1"/>
  <c r="AN4408" i="1"/>
  <c r="AP4408" i="1" l="1"/>
  <c r="AO4408" i="1"/>
  <c r="AL4412" i="1"/>
  <c r="AM4411" i="1"/>
  <c r="AN4409" i="1"/>
  <c r="AO4409" i="1" l="1"/>
  <c r="AP4409" i="1"/>
  <c r="AL4413" i="1"/>
  <c r="AM4412" i="1"/>
  <c r="AN4410" i="1"/>
  <c r="AO4410" i="1" l="1"/>
  <c r="AP4410" i="1"/>
  <c r="AL4414" i="1"/>
  <c r="AM4413" i="1"/>
  <c r="AN4411" i="1"/>
  <c r="AP4411" i="1" l="1"/>
  <c r="AO4411" i="1"/>
  <c r="AL4415" i="1"/>
  <c r="AM4414" i="1"/>
  <c r="AN4412" i="1"/>
  <c r="AP4412" i="1" l="1"/>
  <c r="AO4412" i="1"/>
  <c r="AL4416" i="1"/>
  <c r="AM4415" i="1"/>
  <c r="AN4413" i="1"/>
  <c r="AP4413" i="1" l="1"/>
  <c r="AO4413" i="1"/>
  <c r="AL4417" i="1"/>
  <c r="AM4416" i="1"/>
  <c r="AN4414" i="1"/>
  <c r="AO4414" i="1" l="1"/>
  <c r="AP4414" i="1"/>
  <c r="AL4418" i="1"/>
  <c r="AM4417" i="1"/>
  <c r="AN4415" i="1"/>
  <c r="AO4415" i="1" l="1"/>
  <c r="AP4415" i="1"/>
  <c r="AL4419" i="1"/>
  <c r="AM4418" i="1"/>
  <c r="AN4416" i="1"/>
  <c r="AO4416" i="1" l="1"/>
  <c r="AP4416" i="1"/>
  <c r="AL4420" i="1"/>
  <c r="AM4419" i="1"/>
  <c r="AN4417" i="1"/>
  <c r="AO4417" i="1" l="1"/>
  <c r="AP4417" i="1"/>
  <c r="AL4421" i="1"/>
  <c r="AM4420" i="1"/>
  <c r="AN4418" i="1"/>
  <c r="AP4418" i="1" l="1"/>
  <c r="AO4418" i="1"/>
  <c r="AL4422" i="1"/>
  <c r="AM4421" i="1"/>
  <c r="AN4419" i="1"/>
  <c r="AO4419" i="1" l="1"/>
  <c r="AP4419" i="1"/>
  <c r="AL4423" i="1"/>
  <c r="AM4422" i="1"/>
  <c r="AN4420" i="1"/>
  <c r="AO4420" i="1" l="1"/>
  <c r="AP4420" i="1"/>
  <c r="AL4424" i="1"/>
  <c r="AM4423" i="1"/>
  <c r="AN4421" i="1"/>
  <c r="AP4421" i="1" l="1"/>
  <c r="AO4421" i="1"/>
  <c r="AL4425" i="1"/>
  <c r="AM4424" i="1"/>
  <c r="AN4422" i="1"/>
  <c r="AO4422" i="1" l="1"/>
  <c r="AP4422" i="1"/>
  <c r="AL4426" i="1"/>
  <c r="AM4425" i="1"/>
  <c r="AN4423" i="1"/>
  <c r="AO4423" i="1" l="1"/>
  <c r="AP4423" i="1"/>
  <c r="AL4427" i="1"/>
  <c r="AM4426" i="1"/>
  <c r="AN4424" i="1"/>
  <c r="AP4424" i="1" l="1"/>
  <c r="AO4424" i="1"/>
  <c r="AL4428" i="1"/>
  <c r="AM4427" i="1"/>
  <c r="AN4425" i="1"/>
  <c r="AO4425" i="1" l="1"/>
  <c r="AP4425" i="1"/>
  <c r="AL4429" i="1"/>
  <c r="AM4428" i="1"/>
  <c r="AN4426" i="1"/>
  <c r="AP4426" i="1" l="1"/>
  <c r="AO4426" i="1"/>
  <c r="AL4430" i="1"/>
  <c r="AM4429" i="1"/>
  <c r="AN4427" i="1"/>
  <c r="AP4427" i="1" l="1"/>
  <c r="AO4427" i="1"/>
  <c r="AL4431" i="1"/>
  <c r="AM4430" i="1"/>
  <c r="AN4428" i="1"/>
  <c r="AO4428" i="1" l="1"/>
  <c r="AP4428" i="1"/>
  <c r="AL4432" i="1"/>
  <c r="AM4431" i="1"/>
  <c r="AN4429" i="1"/>
  <c r="AP4429" i="1" l="1"/>
  <c r="AO4429" i="1"/>
  <c r="AL4433" i="1"/>
  <c r="AM4432" i="1"/>
  <c r="AN4430" i="1"/>
  <c r="AO4430" i="1" l="1"/>
  <c r="AP4430" i="1"/>
  <c r="AL4434" i="1"/>
  <c r="AM4433" i="1"/>
  <c r="AN4431" i="1"/>
  <c r="AO4431" i="1" l="1"/>
  <c r="AP4431" i="1"/>
  <c r="AL4435" i="1"/>
  <c r="AM4434" i="1"/>
  <c r="AN4432" i="1"/>
  <c r="AP4432" i="1" l="1"/>
  <c r="AO4432" i="1"/>
  <c r="AL4436" i="1"/>
  <c r="AM4435" i="1"/>
  <c r="AN4433" i="1"/>
  <c r="AP4433" i="1" l="1"/>
  <c r="AO4433" i="1"/>
  <c r="AL4437" i="1"/>
  <c r="AM4436" i="1"/>
  <c r="AN4434" i="1"/>
  <c r="AO4434" i="1" l="1"/>
  <c r="AP4434" i="1"/>
  <c r="AL4438" i="1"/>
  <c r="AM4437" i="1"/>
  <c r="AN4435" i="1"/>
  <c r="AP4435" i="1" l="1"/>
  <c r="AO4435" i="1"/>
  <c r="AL4439" i="1"/>
  <c r="AM4438" i="1"/>
  <c r="AN4436" i="1"/>
  <c r="AO4436" i="1" l="1"/>
  <c r="AP4436" i="1"/>
  <c r="AL4440" i="1"/>
  <c r="AM4439" i="1"/>
  <c r="AN4437" i="1"/>
  <c r="AP4437" i="1" l="1"/>
  <c r="AO4437" i="1"/>
  <c r="AL4441" i="1"/>
  <c r="AM4440" i="1"/>
  <c r="AN4438" i="1"/>
  <c r="AO4438" i="1" l="1"/>
  <c r="AP4438" i="1"/>
  <c r="AL4442" i="1"/>
  <c r="AM4441" i="1"/>
  <c r="AN4439" i="1"/>
  <c r="AO4439" i="1" l="1"/>
  <c r="AP4439" i="1"/>
  <c r="AL4443" i="1"/>
  <c r="AM4442" i="1"/>
  <c r="AN4440" i="1"/>
  <c r="AP4440" i="1" l="1"/>
  <c r="AO4440" i="1"/>
  <c r="AL4444" i="1"/>
  <c r="AM4443" i="1"/>
  <c r="AN4441" i="1"/>
  <c r="AO4441" i="1" l="1"/>
  <c r="AP4441" i="1"/>
  <c r="AL4445" i="1"/>
  <c r="AM4444" i="1"/>
  <c r="AN4442" i="1"/>
  <c r="AO4442" i="1" l="1"/>
  <c r="AP4442" i="1"/>
  <c r="AL4446" i="1"/>
  <c r="AM4445" i="1"/>
  <c r="AN4443" i="1"/>
  <c r="AP4443" i="1" l="1"/>
  <c r="AO4443" i="1"/>
  <c r="AL4447" i="1"/>
  <c r="AM4446" i="1"/>
  <c r="AN4444" i="1"/>
  <c r="AP4444" i="1" l="1"/>
  <c r="AO4444" i="1"/>
  <c r="AL4448" i="1"/>
  <c r="AM4447" i="1"/>
  <c r="AN4445" i="1"/>
  <c r="AO4445" i="1" l="1"/>
  <c r="AP4445" i="1"/>
  <c r="AL4449" i="1"/>
  <c r="AM4448" i="1"/>
  <c r="AN4446" i="1"/>
  <c r="AP4446" i="1" l="1"/>
  <c r="AO4446" i="1"/>
  <c r="AL4450" i="1"/>
  <c r="AM4449" i="1"/>
  <c r="AN4447" i="1"/>
  <c r="AP4447" i="1" l="1"/>
  <c r="AO4447" i="1"/>
  <c r="AL4451" i="1"/>
  <c r="AM4450" i="1"/>
  <c r="AN4448" i="1"/>
  <c r="AP4448" i="1" l="1"/>
  <c r="AO4448" i="1"/>
  <c r="AL4452" i="1"/>
  <c r="AM4451" i="1"/>
  <c r="AN4449" i="1"/>
  <c r="AO4449" i="1" l="1"/>
  <c r="AP4449" i="1"/>
  <c r="AL4453" i="1"/>
  <c r="AM4452" i="1"/>
  <c r="AN4450" i="1"/>
  <c r="AP4450" i="1" l="1"/>
  <c r="AO4450" i="1"/>
  <c r="AL4454" i="1"/>
  <c r="AM4453" i="1"/>
  <c r="AN4451" i="1"/>
  <c r="AO4451" i="1" l="1"/>
  <c r="AP4451" i="1"/>
  <c r="AL4455" i="1"/>
  <c r="AM4454" i="1"/>
  <c r="AN4452" i="1"/>
  <c r="AO4452" i="1" l="1"/>
  <c r="AP4452" i="1"/>
  <c r="AL4456" i="1"/>
  <c r="AM4455" i="1"/>
  <c r="AN4453" i="1"/>
  <c r="AO4453" i="1" l="1"/>
  <c r="AP4453" i="1"/>
  <c r="AL4457" i="1"/>
  <c r="AM4456" i="1"/>
  <c r="AN4454" i="1"/>
  <c r="AO4454" i="1" l="1"/>
  <c r="AP4454" i="1"/>
  <c r="AL4458" i="1"/>
  <c r="AM4457" i="1"/>
  <c r="AN4455" i="1"/>
  <c r="AO4455" i="1" l="1"/>
  <c r="AP4455" i="1"/>
  <c r="AL4459" i="1"/>
  <c r="AM4458" i="1"/>
  <c r="AN4456" i="1"/>
  <c r="AP4456" i="1" l="1"/>
  <c r="AO4456" i="1"/>
  <c r="AL4460" i="1"/>
  <c r="AM4459" i="1"/>
  <c r="AN4457" i="1"/>
  <c r="AP4457" i="1" l="1"/>
  <c r="AO4457" i="1"/>
  <c r="AL4461" i="1"/>
  <c r="AM4460" i="1"/>
  <c r="AN4458" i="1"/>
  <c r="AO4458" i="1" l="1"/>
  <c r="AP4458" i="1"/>
  <c r="AL4462" i="1"/>
  <c r="AM4461" i="1"/>
  <c r="AN4459" i="1"/>
  <c r="AO4459" i="1" l="1"/>
  <c r="AP4459" i="1"/>
  <c r="AL4463" i="1"/>
  <c r="AM4462" i="1"/>
  <c r="AN4460" i="1"/>
  <c r="AP4460" i="1" l="1"/>
  <c r="AO4460" i="1"/>
  <c r="AL4464" i="1"/>
  <c r="AM4463" i="1"/>
  <c r="AN4461" i="1"/>
  <c r="AP4461" i="1" l="1"/>
  <c r="AO4461" i="1"/>
  <c r="AL4465" i="1"/>
  <c r="AM4464" i="1"/>
  <c r="AN4462" i="1"/>
  <c r="AO4462" i="1" l="1"/>
  <c r="AP4462" i="1"/>
  <c r="AL4466" i="1"/>
  <c r="AM4465" i="1"/>
  <c r="AN4463" i="1"/>
  <c r="AO4463" i="1" l="1"/>
  <c r="AP4463" i="1"/>
  <c r="AL4467" i="1"/>
  <c r="AM4466" i="1"/>
  <c r="AN4464" i="1"/>
  <c r="AO4464" i="1" l="1"/>
  <c r="AP4464" i="1"/>
  <c r="AL4468" i="1"/>
  <c r="AM4467" i="1"/>
  <c r="AN4465" i="1"/>
  <c r="AP4465" i="1" l="1"/>
  <c r="AO4465" i="1"/>
  <c r="AL4469" i="1"/>
  <c r="AM4468" i="1"/>
  <c r="AN4466" i="1"/>
  <c r="AO4466" i="1" l="1"/>
  <c r="AP4466" i="1"/>
  <c r="AL4470" i="1"/>
  <c r="AM4469" i="1"/>
  <c r="AN4467" i="1"/>
  <c r="AO4467" i="1" l="1"/>
  <c r="AP4467" i="1"/>
  <c r="AL4471" i="1"/>
  <c r="AM4470" i="1"/>
  <c r="AN4468" i="1"/>
  <c r="AP4468" i="1" l="1"/>
  <c r="AO4468" i="1"/>
  <c r="AL4472" i="1"/>
  <c r="AM4471" i="1"/>
  <c r="AN4469" i="1"/>
  <c r="AP4469" i="1" l="1"/>
  <c r="AO4469" i="1"/>
  <c r="AL4473" i="1"/>
  <c r="AM4472" i="1"/>
  <c r="AN4470" i="1"/>
  <c r="AO4470" i="1" l="1"/>
  <c r="AP4470" i="1"/>
  <c r="AL4474" i="1"/>
  <c r="AM4473" i="1"/>
  <c r="AN4471" i="1"/>
  <c r="AP4471" i="1" l="1"/>
  <c r="AO4471" i="1"/>
  <c r="AL4475" i="1"/>
  <c r="AM4474" i="1"/>
  <c r="AN4472" i="1"/>
  <c r="AO4472" i="1" l="1"/>
  <c r="AP4472" i="1"/>
  <c r="AL4476" i="1"/>
  <c r="AM4475" i="1"/>
  <c r="AN4473" i="1"/>
  <c r="AP4473" i="1" l="1"/>
  <c r="AO4473" i="1"/>
  <c r="AL4477" i="1"/>
  <c r="AM4476" i="1"/>
  <c r="AN4474" i="1"/>
  <c r="AO4474" i="1" l="1"/>
  <c r="AP4474" i="1"/>
  <c r="AL4478" i="1"/>
  <c r="AM4477" i="1"/>
  <c r="AN4475" i="1"/>
  <c r="AO4475" i="1" l="1"/>
  <c r="AP4475" i="1"/>
  <c r="AL4479" i="1"/>
  <c r="AM4478" i="1"/>
  <c r="AN4476" i="1"/>
  <c r="AO4476" i="1" l="1"/>
  <c r="AP4476" i="1"/>
  <c r="AL4480" i="1"/>
  <c r="AM4479" i="1"/>
  <c r="AN4477" i="1"/>
  <c r="AP4477" i="1" l="1"/>
  <c r="AO4477" i="1"/>
  <c r="AL4481" i="1"/>
  <c r="AM4480" i="1"/>
  <c r="AN4478" i="1"/>
  <c r="AO4478" i="1" l="1"/>
  <c r="AP4478" i="1"/>
  <c r="AL4482" i="1"/>
  <c r="AM4481" i="1"/>
  <c r="AN4479" i="1"/>
  <c r="AO4479" i="1" l="1"/>
  <c r="AP4479" i="1"/>
  <c r="AL4483" i="1"/>
  <c r="AM4482" i="1"/>
  <c r="AN4480" i="1"/>
  <c r="AP4480" i="1" l="1"/>
  <c r="AO4480" i="1"/>
  <c r="AL4484" i="1"/>
  <c r="AM4483" i="1"/>
  <c r="AN4481" i="1"/>
  <c r="AP4481" i="1" l="1"/>
  <c r="AO4481" i="1"/>
  <c r="AL4485" i="1"/>
  <c r="AM4484" i="1"/>
  <c r="AN4482" i="1"/>
  <c r="AO4482" i="1" l="1"/>
  <c r="AP4482" i="1"/>
  <c r="AL4486" i="1"/>
  <c r="AM4485" i="1"/>
  <c r="AN4483" i="1"/>
  <c r="AO4483" i="1" l="1"/>
  <c r="AP4483" i="1"/>
  <c r="AL4487" i="1"/>
  <c r="AM4486" i="1"/>
  <c r="AN4484" i="1"/>
  <c r="AP4484" i="1" l="1"/>
  <c r="AO4484" i="1"/>
  <c r="AL4488" i="1"/>
  <c r="AM4487" i="1"/>
  <c r="AN4485" i="1"/>
  <c r="AO4485" i="1" l="1"/>
  <c r="AP4485" i="1"/>
  <c r="AL4489" i="1"/>
  <c r="AM4488" i="1"/>
  <c r="AN4486" i="1"/>
  <c r="AP4486" i="1" l="1"/>
  <c r="AO4486" i="1"/>
  <c r="AL4490" i="1"/>
  <c r="AM4489" i="1"/>
  <c r="AN4487" i="1"/>
  <c r="AO4487" i="1" l="1"/>
  <c r="AP4487" i="1"/>
  <c r="AL4491" i="1"/>
  <c r="AM4490" i="1"/>
  <c r="AN4488" i="1"/>
  <c r="AO4488" i="1" l="1"/>
  <c r="AP4488" i="1"/>
  <c r="AL4492" i="1"/>
  <c r="AM4491" i="1"/>
  <c r="AN4489" i="1"/>
  <c r="AP4489" i="1" l="1"/>
  <c r="AO4489" i="1"/>
  <c r="AL4493" i="1"/>
  <c r="AM4492" i="1"/>
  <c r="AN4491" i="1" s="1"/>
  <c r="AO4491" i="1" s="1"/>
  <c r="AN4490" i="1"/>
  <c r="AO4490" i="1" l="1"/>
  <c r="AP4490" i="1"/>
  <c r="AP4491" i="1"/>
  <c r="AL4494" i="1"/>
  <c r="AM4493" i="1"/>
  <c r="AN4492" i="1" s="1"/>
  <c r="AO4492" i="1" s="1"/>
  <c r="AP4492" i="1" l="1"/>
  <c r="AL4495" i="1"/>
  <c r="AM4494" i="1"/>
  <c r="AL4496" i="1" l="1"/>
  <c r="AM4495" i="1"/>
  <c r="AN4493" i="1"/>
  <c r="AO4493" i="1" l="1"/>
  <c r="AP4493" i="1"/>
  <c r="AL4497" i="1"/>
  <c r="AM4496" i="1"/>
  <c r="AN4494" i="1"/>
  <c r="AO4494" i="1" l="1"/>
  <c r="AP4494" i="1"/>
  <c r="AL4498" i="1"/>
  <c r="AM4497" i="1"/>
  <c r="AN4495" i="1"/>
  <c r="AO4495" i="1" l="1"/>
  <c r="AP4495" i="1"/>
  <c r="AL4499" i="1"/>
  <c r="AM4498" i="1"/>
  <c r="AN4496" i="1"/>
  <c r="AP4496" i="1" l="1"/>
  <c r="AO4496" i="1"/>
  <c r="AL4500" i="1"/>
  <c r="AM4499" i="1"/>
  <c r="AN4497" i="1"/>
  <c r="AP4497" i="1" l="1"/>
  <c r="AO4497" i="1"/>
  <c r="AL4501" i="1"/>
  <c r="AM4500" i="1"/>
  <c r="AN4498" i="1"/>
  <c r="AP4498" i="1" l="1"/>
  <c r="AO4498" i="1"/>
  <c r="AL4502" i="1"/>
  <c r="AM4501" i="1"/>
  <c r="AN4499" i="1"/>
  <c r="AP4499" i="1" l="1"/>
  <c r="AO4499" i="1"/>
  <c r="AL4503" i="1"/>
  <c r="AM4502" i="1"/>
  <c r="AN4500" i="1"/>
  <c r="AO4500" i="1" l="1"/>
  <c r="AP4500" i="1"/>
  <c r="AL4504" i="1"/>
  <c r="AM4503" i="1"/>
  <c r="AN4501" i="1"/>
  <c r="AP4501" i="1" l="1"/>
  <c r="AO4501" i="1"/>
  <c r="AL4505" i="1"/>
  <c r="AM4504" i="1"/>
  <c r="AN4502" i="1"/>
  <c r="AO4502" i="1" l="1"/>
  <c r="AP4502" i="1"/>
  <c r="AL4506" i="1"/>
  <c r="AM4505" i="1"/>
  <c r="AN4503" i="1"/>
  <c r="AP4503" i="1" l="1"/>
  <c r="AO4503" i="1"/>
  <c r="AL4507" i="1"/>
  <c r="AM4506" i="1"/>
  <c r="AN4504" i="1"/>
  <c r="AP4504" i="1" l="1"/>
  <c r="AO4504" i="1"/>
  <c r="AL4508" i="1"/>
  <c r="AM4507" i="1"/>
  <c r="AN4505" i="1"/>
  <c r="AO4505" i="1" l="1"/>
  <c r="AP4505" i="1"/>
  <c r="AL4509" i="1"/>
  <c r="AM4508" i="1"/>
  <c r="AN4506" i="1"/>
  <c r="AO4506" i="1" l="1"/>
  <c r="AP4506" i="1"/>
  <c r="AL4510" i="1"/>
  <c r="AM4509" i="1"/>
  <c r="AN4507" i="1"/>
  <c r="AP4507" i="1" l="1"/>
  <c r="AO4507" i="1"/>
  <c r="AL4511" i="1"/>
  <c r="AM4510" i="1"/>
  <c r="AN4508" i="1"/>
  <c r="AP4508" i="1" l="1"/>
  <c r="AO4508" i="1"/>
  <c r="AL4512" i="1"/>
  <c r="AM4511" i="1"/>
  <c r="AN4509" i="1"/>
  <c r="AO4509" i="1" l="1"/>
  <c r="AP4509" i="1"/>
  <c r="AL4513" i="1"/>
  <c r="AM4512" i="1"/>
  <c r="AN4510" i="1"/>
  <c r="AP4510" i="1" l="1"/>
  <c r="AO4510" i="1"/>
  <c r="AL4514" i="1"/>
  <c r="AM4513" i="1"/>
  <c r="AN4511" i="1"/>
  <c r="AP4511" i="1" l="1"/>
  <c r="AO4511" i="1"/>
  <c r="AL4515" i="1"/>
  <c r="AM4514" i="1"/>
  <c r="AN4512" i="1"/>
  <c r="AP4512" i="1" l="1"/>
  <c r="AO4512" i="1"/>
  <c r="AL4516" i="1"/>
  <c r="AM4515" i="1"/>
  <c r="AN4513" i="1"/>
  <c r="AL4517" i="1" l="1"/>
  <c r="AM4516" i="1"/>
  <c r="AN4514" i="1"/>
  <c r="AP4513" i="1"/>
  <c r="AO4513" i="1"/>
  <c r="AO4514" i="1" l="1"/>
  <c r="AP4514" i="1"/>
  <c r="AN4515" i="1"/>
  <c r="AL4518" i="1"/>
  <c r="AM4517" i="1"/>
  <c r="AO4515" i="1" l="1"/>
  <c r="AP4515" i="1"/>
  <c r="AL4519" i="1"/>
  <c r="AM4518" i="1"/>
  <c r="AN4516" i="1"/>
  <c r="AP4516" i="1" l="1"/>
  <c r="AO4516" i="1"/>
  <c r="AL4520" i="1"/>
  <c r="AM4519" i="1"/>
  <c r="AN4518" i="1" s="1"/>
  <c r="AO4518" i="1" s="1"/>
  <c r="AN4517" i="1"/>
  <c r="AO4517" i="1" l="1"/>
  <c r="AP4517" i="1"/>
  <c r="AP4518" i="1"/>
  <c r="AL4521" i="1"/>
  <c r="AM4520" i="1"/>
  <c r="AN4519" i="1" s="1"/>
  <c r="AP4519" i="1" l="1"/>
  <c r="AO4519" i="1"/>
  <c r="AL4522" i="1"/>
  <c r="AM4521" i="1"/>
  <c r="AN4520" i="1" s="1"/>
  <c r="AO4520" i="1" s="1"/>
  <c r="AP4520" i="1" l="1"/>
  <c r="AL4523" i="1"/>
  <c r="AM4522" i="1"/>
  <c r="AL4524" i="1" l="1"/>
  <c r="AM4523" i="1"/>
  <c r="AN4522" i="1" s="1"/>
  <c r="AN4521" i="1"/>
  <c r="AO4521" i="1" l="1"/>
  <c r="AP4521" i="1"/>
  <c r="AP4522" i="1"/>
  <c r="AO4522" i="1"/>
  <c r="AL4525" i="1"/>
  <c r="AM4524" i="1"/>
  <c r="AN4523" i="1" s="1"/>
  <c r="AP4523" i="1" l="1"/>
  <c r="AO4523" i="1"/>
  <c r="AL4526" i="1"/>
  <c r="AM4525" i="1"/>
  <c r="AN4524" i="1" s="1"/>
  <c r="AO4524" i="1" s="1"/>
  <c r="AP4524" i="1" l="1"/>
  <c r="AL4527" i="1"/>
  <c r="AM4526" i="1"/>
  <c r="AN4525" i="1" s="1"/>
  <c r="AO4525" i="1" s="1"/>
  <c r="AP4525" i="1"/>
  <c r="AL4528" i="1" l="1"/>
  <c r="AM4527" i="1"/>
  <c r="AL4529" i="1" l="1"/>
  <c r="AM4528" i="1"/>
  <c r="AN4526" i="1"/>
  <c r="AP4526" i="1" l="1"/>
  <c r="AO4526" i="1"/>
  <c r="AL4530" i="1"/>
  <c r="AM4529" i="1"/>
  <c r="AN4527" i="1"/>
  <c r="AO4527" i="1" l="1"/>
  <c r="AP4527" i="1"/>
  <c r="AL4531" i="1"/>
  <c r="AM4530" i="1"/>
  <c r="AN4528" i="1"/>
  <c r="AP4528" i="1" l="1"/>
  <c r="AO4528" i="1"/>
  <c r="AL4532" i="1"/>
  <c r="AM4531" i="1"/>
  <c r="AN4529" i="1"/>
  <c r="AP4529" i="1" l="1"/>
  <c r="AO4529" i="1"/>
  <c r="AL4533" i="1"/>
  <c r="AM4532" i="1"/>
  <c r="AN4530" i="1"/>
  <c r="AP4530" i="1" l="1"/>
  <c r="AO4530" i="1"/>
  <c r="AL4534" i="1"/>
  <c r="AM4533" i="1"/>
  <c r="AN4531" i="1"/>
  <c r="AP4531" i="1" l="1"/>
  <c r="AO4531" i="1"/>
  <c r="AN4532" i="1"/>
  <c r="AL4535" i="1"/>
  <c r="AM4534" i="1"/>
  <c r="AO4532" i="1" l="1"/>
  <c r="AP4532" i="1"/>
  <c r="AL4536" i="1"/>
  <c r="AM4535" i="1"/>
  <c r="AN4533" i="1"/>
  <c r="AO4533" i="1" l="1"/>
  <c r="AP4533" i="1"/>
  <c r="AL4537" i="1"/>
  <c r="AM4536" i="1"/>
  <c r="AN4535" i="1" s="1"/>
  <c r="AN4534" i="1"/>
  <c r="AP4535" i="1" l="1"/>
  <c r="AO4535" i="1"/>
  <c r="AP4534" i="1"/>
  <c r="AO4534" i="1"/>
  <c r="AL4538" i="1"/>
  <c r="AM4537" i="1"/>
  <c r="AL4539" i="1" l="1"/>
  <c r="AM4538" i="1"/>
  <c r="AN4536" i="1"/>
  <c r="AO4536" i="1" l="1"/>
  <c r="AP4536" i="1"/>
  <c r="AL4540" i="1"/>
  <c r="AM4539" i="1"/>
  <c r="AN4537" i="1"/>
  <c r="AO4537" i="1" l="1"/>
  <c r="AP4537" i="1"/>
  <c r="AL4541" i="1"/>
  <c r="AM4540" i="1"/>
  <c r="AN4539" i="1" s="1"/>
  <c r="AO4539" i="1" s="1"/>
  <c r="AP4539" i="1"/>
  <c r="AN4538" i="1"/>
  <c r="AO4538" i="1" l="1"/>
  <c r="AP4538" i="1"/>
  <c r="AL4542" i="1"/>
  <c r="AM4541" i="1"/>
  <c r="AL4543" i="1" l="1"/>
  <c r="AM4542" i="1"/>
  <c r="AN4541" i="1" s="1"/>
  <c r="AO4541" i="1" s="1"/>
  <c r="AP4541" i="1"/>
  <c r="AN4540" i="1"/>
  <c r="AP4540" i="1" l="1"/>
  <c r="AO4540" i="1"/>
  <c r="AL4544" i="1"/>
  <c r="AM4543" i="1"/>
  <c r="AN4542" i="1" s="1"/>
  <c r="AO4542" i="1" s="1"/>
  <c r="AP4542" i="1" l="1"/>
  <c r="AL4545" i="1"/>
  <c r="AM4544" i="1"/>
  <c r="AL4546" i="1" l="1"/>
  <c r="AM4545" i="1"/>
  <c r="AN4543" i="1"/>
  <c r="AO4543" i="1" l="1"/>
  <c r="AP4543" i="1"/>
  <c r="AL4547" i="1"/>
  <c r="AM4546" i="1"/>
  <c r="AN4545" i="1" s="1"/>
  <c r="AO4545" i="1" s="1"/>
  <c r="AP4545" i="1"/>
  <c r="AN4544" i="1"/>
  <c r="AO4544" i="1" l="1"/>
  <c r="AP4544" i="1"/>
  <c r="AL4548" i="1"/>
  <c r="AM4547" i="1"/>
  <c r="AL4549" i="1" l="1"/>
  <c r="AM4548" i="1"/>
  <c r="AN4546" i="1"/>
  <c r="AO4546" i="1" l="1"/>
  <c r="AP4546" i="1"/>
  <c r="AL4550" i="1"/>
  <c r="AM4549" i="1"/>
  <c r="AN4547" i="1"/>
  <c r="AO4547" i="1" l="1"/>
  <c r="AP4547" i="1"/>
  <c r="AL4551" i="1"/>
  <c r="AM4550" i="1"/>
  <c r="AN4549" i="1" s="1"/>
  <c r="AN4548" i="1"/>
  <c r="AP4549" i="1" l="1"/>
  <c r="AO4549" i="1"/>
  <c r="AP4548" i="1"/>
  <c r="AO4548" i="1"/>
  <c r="AL4552" i="1"/>
  <c r="AM4551" i="1"/>
  <c r="AL4553" i="1" l="1"/>
  <c r="AM4552" i="1"/>
  <c r="AN4551" i="1" s="1"/>
  <c r="AO4551" i="1" s="1"/>
  <c r="AP4551" i="1"/>
  <c r="AN4550" i="1"/>
  <c r="AO4550" i="1" l="1"/>
  <c r="AP4550" i="1"/>
  <c r="AL4554" i="1"/>
  <c r="AM4553" i="1"/>
  <c r="AL4555" i="1" l="1"/>
  <c r="AM4554" i="1"/>
  <c r="AN4553" i="1" s="1"/>
  <c r="AO4553" i="1" s="1"/>
  <c r="AP4553" i="1"/>
  <c r="AN4552" i="1"/>
  <c r="AP4552" i="1" l="1"/>
  <c r="AO4552" i="1"/>
  <c r="AL4556" i="1"/>
  <c r="AM4555" i="1"/>
  <c r="AL4557" i="1" l="1"/>
  <c r="AM4556" i="1"/>
  <c r="AN4554" i="1"/>
  <c r="AO4554" i="1" l="1"/>
  <c r="AP4554" i="1"/>
  <c r="AL4558" i="1"/>
  <c r="AM4557" i="1"/>
  <c r="AN4556" i="1" s="1"/>
  <c r="AO4556" i="1" s="1"/>
  <c r="AP4556" i="1"/>
  <c r="AN4555" i="1"/>
  <c r="AP4555" i="1" l="1"/>
  <c r="AO4555" i="1"/>
  <c r="AL4559" i="1"/>
  <c r="AM4558" i="1"/>
  <c r="AN4557" i="1" s="1"/>
  <c r="AP4557" i="1" l="1"/>
  <c r="AO4557" i="1"/>
  <c r="AL4560" i="1"/>
  <c r="AM4559" i="1"/>
  <c r="AN4558" i="1" s="1"/>
  <c r="AP4558" i="1" l="1"/>
  <c r="AO4558" i="1"/>
  <c r="AL4561" i="1"/>
  <c r="AM4560" i="1"/>
  <c r="AN4559" i="1" s="1"/>
  <c r="AP4559" i="1" l="1"/>
  <c r="AO4559" i="1"/>
  <c r="AL4562" i="1"/>
  <c r="AM4561" i="1"/>
  <c r="AN4560" i="1" l="1"/>
  <c r="AL4563" i="1"/>
  <c r="AM4562" i="1"/>
  <c r="AO4560" i="1" l="1"/>
  <c r="AP4560" i="1"/>
  <c r="AL4564" i="1"/>
  <c r="AM4563" i="1"/>
  <c r="AN4561" i="1"/>
  <c r="AO4561" i="1" l="1"/>
  <c r="AP4561" i="1"/>
  <c r="AL4565" i="1"/>
  <c r="AM4564" i="1"/>
  <c r="AN4562" i="1"/>
  <c r="AO4562" i="1" l="1"/>
  <c r="AP4562" i="1"/>
  <c r="AL4566" i="1"/>
  <c r="AM4565" i="1"/>
  <c r="AN4564" i="1" s="1"/>
  <c r="AN4563" i="1"/>
  <c r="AO4563" i="1" l="1"/>
  <c r="AP4563" i="1"/>
  <c r="AP4564" i="1"/>
  <c r="AO4564" i="1"/>
  <c r="AL4567" i="1"/>
  <c r="AM4566" i="1"/>
  <c r="AN4565" i="1" s="1"/>
  <c r="AO4565" i="1" s="1"/>
  <c r="AP4565" i="1" l="1"/>
  <c r="AL4568" i="1"/>
  <c r="AM4567" i="1"/>
  <c r="AL4569" i="1" l="1"/>
  <c r="AM4568" i="1"/>
  <c r="AN4567" i="1" s="1"/>
  <c r="AN4566" i="1"/>
  <c r="AO4566" i="1" l="1"/>
  <c r="AP4566" i="1"/>
  <c r="AP4567" i="1"/>
  <c r="AO4567" i="1"/>
  <c r="AL4570" i="1"/>
  <c r="AM4569" i="1"/>
  <c r="AN4568" i="1" s="1"/>
  <c r="AP4568" i="1" l="1"/>
  <c r="AO4568" i="1"/>
  <c r="AL4571" i="1"/>
  <c r="AM4570" i="1"/>
  <c r="AN4569" i="1" s="1"/>
  <c r="AO4569" i="1" s="1"/>
  <c r="AP4569" i="1" l="1"/>
  <c r="AL4572" i="1"/>
  <c r="AM4571" i="1"/>
  <c r="AL4573" i="1" l="1"/>
  <c r="AM4572" i="1"/>
  <c r="AN4570" i="1"/>
  <c r="AP4570" i="1" l="1"/>
  <c r="AO4570" i="1"/>
  <c r="AL4574" i="1"/>
  <c r="AM4573" i="1"/>
  <c r="AN4572" i="1" s="1"/>
  <c r="AN4571" i="1"/>
  <c r="AP4572" i="1" l="1"/>
  <c r="AO4572" i="1"/>
  <c r="AL4575" i="1"/>
  <c r="AM4574" i="1"/>
  <c r="AN4573" i="1" s="1"/>
  <c r="AP4573" i="1" s="1"/>
  <c r="AP4571" i="1"/>
  <c r="AO4571" i="1"/>
  <c r="AO4573" i="1" l="1"/>
  <c r="AL4576" i="1"/>
  <c r="AM4575" i="1"/>
  <c r="AN4574" i="1" s="1"/>
  <c r="AO4574" i="1" s="1"/>
  <c r="AP4574" i="1"/>
  <c r="AL4577" i="1" l="1"/>
  <c r="AM4576" i="1"/>
  <c r="AL4578" i="1" l="1"/>
  <c r="AM4577" i="1"/>
  <c r="AN4575" i="1"/>
  <c r="AO4575" i="1" l="1"/>
  <c r="AP4575" i="1"/>
  <c r="AL4579" i="1"/>
  <c r="AM4578" i="1"/>
  <c r="AN4576" i="1"/>
  <c r="AO4576" i="1" l="1"/>
  <c r="AP4576" i="1"/>
  <c r="AL4580" i="1"/>
  <c r="AM4579" i="1"/>
  <c r="AN4578" i="1" s="1"/>
  <c r="AO4578" i="1" s="1"/>
  <c r="AP4578" i="1"/>
  <c r="AN4577" i="1"/>
  <c r="AP4577" i="1" l="1"/>
  <c r="AO4577" i="1"/>
  <c r="AL4581" i="1"/>
  <c r="AM4580" i="1"/>
  <c r="AN4579" i="1" s="1"/>
  <c r="AO4579" i="1" s="1"/>
  <c r="AP4579" i="1" l="1"/>
  <c r="AL4582" i="1"/>
  <c r="AM4581" i="1"/>
  <c r="AL4583" i="1" l="1"/>
  <c r="AM4582" i="1"/>
  <c r="AN4581" i="1" s="1"/>
  <c r="AO4581" i="1" s="1"/>
  <c r="AP4581" i="1"/>
  <c r="AN4580" i="1"/>
  <c r="AP4580" i="1" l="1"/>
  <c r="AO4580" i="1"/>
  <c r="AL4584" i="1"/>
  <c r="AM4583" i="1"/>
  <c r="AN4582" i="1" s="1"/>
  <c r="AP4582" i="1" l="1"/>
  <c r="AO4582" i="1"/>
  <c r="AL4585" i="1"/>
  <c r="AM4584" i="1"/>
  <c r="AN4583" i="1" s="1"/>
  <c r="AO4583" i="1" s="1"/>
  <c r="AP4583" i="1" l="1"/>
  <c r="AL4586" i="1"/>
  <c r="AM4585" i="1"/>
  <c r="AL4587" i="1" l="1"/>
  <c r="AM4586" i="1"/>
  <c r="AN4584" i="1"/>
  <c r="AO4584" i="1" l="1"/>
  <c r="AP4584" i="1"/>
  <c r="AL4588" i="1"/>
  <c r="AM4587" i="1"/>
  <c r="AN4586" i="1" s="1"/>
  <c r="AO4586" i="1" s="1"/>
  <c r="AP4586" i="1"/>
  <c r="AN4585" i="1"/>
  <c r="AO4585" i="1" l="1"/>
  <c r="AP4585" i="1"/>
  <c r="AL4589" i="1"/>
  <c r="AM4588" i="1"/>
  <c r="AL4590" i="1" l="1"/>
  <c r="AM4589" i="1"/>
  <c r="AN4587" i="1"/>
  <c r="AO4587" i="1" l="1"/>
  <c r="AP4587" i="1"/>
  <c r="AL4591" i="1"/>
  <c r="AM4590" i="1"/>
  <c r="AN4589" i="1" s="1"/>
  <c r="AO4589" i="1" s="1"/>
  <c r="AP4589" i="1"/>
  <c r="AN4588" i="1"/>
  <c r="AP4588" i="1" l="1"/>
  <c r="AO4588" i="1"/>
  <c r="AL4592" i="1"/>
  <c r="AM4591" i="1"/>
  <c r="AN4590" i="1" s="1"/>
  <c r="AP4590" i="1" l="1"/>
  <c r="AO4590" i="1"/>
  <c r="AL4593" i="1"/>
  <c r="AM4592" i="1"/>
  <c r="AN4591" i="1" s="1"/>
  <c r="AP4591" i="1" l="1"/>
  <c r="AO4591" i="1"/>
  <c r="AL4594" i="1"/>
  <c r="AM4593" i="1"/>
  <c r="AN4592" i="1" s="1"/>
  <c r="AO4592" i="1" s="1"/>
  <c r="AP4592" i="1"/>
  <c r="AL4595" i="1" l="1"/>
  <c r="AM4594" i="1"/>
  <c r="AL4596" i="1" l="1"/>
  <c r="AM4595" i="1"/>
  <c r="AN4593" i="1"/>
  <c r="AO4593" i="1" l="1"/>
  <c r="AP4593" i="1"/>
  <c r="AL4597" i="1"/>
  <c r="AM4596" i="1"/>
  <c r="AN4594" i="1"/>
  <c r="AO4594" i="1" l="1"/>
  <c r="AP4594" i="1"/>
  <c r="AL4598" i="1"/>
  <c r="AM4597" i="1"/>
  <c r="AN4595" i="1"/>
  <c r="AP4595" i="1" l="1"/>
  <c r="AO4595" i="1"/>
  <c r="AL4599" i="1"/>
  <c r="AM4598" i="1"/>
  <c r="AN4596" i="1"/>
  <c r="AP4596" i="1" l="1"/>
  <c r="AO4596" i="1"/>
  <c r="AL4600" i="1"/>
  <c r="AM4599" i="1"/>
  <c r="AN4597" i="1"/>
  <c r="AO4597" i="1" l="1"/>
  <c r="AP4597" i="1"/>
  <c r="AL4601" i="1"/>
  <c r="AM4600" i="1"/>
  <c r="AN4598" i="1"/>
  <c r="AO4598" i="1" l="1"/>
  <c r="AP4598" i="1"/>
  <c r="AL4602" i="1"/>
  <c r="AM4601" i="1"/>
  <c r="AN4599" i="1"/>
  <c r="AO4599" i="1" l="1"/>
  <c r="AP4599" i="1"/>
  <c r="AL4603" i="1"/>
  <c r="AM4602" i="1"/>
  <c r="AN4600" i="1"/>
  <c r="AO4600" i="1" l="1"/>
  <c r="AP4600" i="1"/>
  <c r="AL4604" i="1"/>
  <c r="AM4603" i="1"/>
  <c r="AN4601" i="1"/>
  <c r="AO4601" i="1" l="1"/>
  <c r="AP4601" i="1"/>
  <c r="AL4605" i="1"/>
  <c r="AM4604" i="1"/>
  <c r="AN4603" i="1" s="1"/>
  <c r="AO4603" i="1" s="1"/>
  <c r="AN4602" i="1"/>
  <c r="AO4602" i="1" l="1"/>
  <c r="AP4602" i="1"/>
  <c r="AP4603" i="1"/>
  <c r="AL4606" i="1"/>
  <c r="AM4605" i="1"/>
  <c r="AL4607" i="1" l="1"/>
  <c r="AM4606" i="1"/>
  <c r="AN4604" i="1"/>
  <c r="AL4608" i="1" l="1"/>
  <c r="AM4607" i="1"/>
  <c r="AN4606" i="1" s="1"/>
  <c r="AO4606" i="1" s="1"/>
  <c r="AP4604" i="1"/>
  <c r="AO4604" i="1"/>
  <c r="AN4605" i="1"/>
  <c r="AP4606" i="1" l="1"/>
  <c r="AO4605" i="1"/>
  <c r="AP4605" i="1"/>
  <c r="AL4609" i="1"/>
  <c r="AM4608" i="1"/>
  <c r="AL4610" i="1" l="1"/>
  <c r="AM4609" i="1"/>
  <c r="AN4608" i="1" s="1"/>
  <c r="AO4608" i="1" s="1"/>
  <c r="AN4607" i="1"/>
  <c r="AO4607" i="1" l="1"/>
  <c r="AP4607" i="1"/>
  <c r="AP4608" i="1"/>
  <c r="AL4611" i="1"/>
  <c r="AM4610" i="1"/>
  <c r="AL4612" i="1" l="1"/>
  <c r="AM4611" i="1"/>
  <c r="AN4609" i="1"/>
  <c r="AO4609" i="1" l="1"/>
  <c r="AP4609" i="1"/>
  <c r="AL4613" i="1"/>
  <c r="AM4612" i="1"/>
  <c r="AN4610" i="1"/>
  <c r="AO4610" i="1" l="1"/>
  <c r="AP4610" i="1"/>
  <c r="AL4614" i="1"/>
  <c r="AM4613" i="1"/>
  <c r="AN4611" i="1"/>
  <c r="AO4611" i="1" l="1"/>
  <c r="AP4611" i="1"/>
  <c r="AL4615" i="1"/>
  <c r="AM4614" i="1"/>
  <c r="AN4612" i="1"/>
  <c r="AP4612" i="1" l="1"/>
  <c r="AO4612" i="1"/>
  <c r="AL4616" i="1"/>
  <c r="AM4615" i="1"/>
  <c r="AN4613" i="1"/>
  <c r="AO4613" i="1" l="1"/>
  <c r="AP4613" i="1"/>
  <c r="AL4617" i="1"/>
  <c r="AM4616" i="1"/>
  <c r="AN4614" i="1"/>
  <c r="AO4614" i="1" l="1"/>
  <c r="AP4614" i="1"/>
  <c r="AL4618" i="1"/>
  <c r="AM4617" i="1"/>
  <c r="AN4615" i="1"/>
  <c r="AO4615" i="1" l="1"/>
  <c r="AP4615" i="1"/>
  <c r="AL4619" i="1"/>
  <c r="AM4618" i="1"/>
  <c r="AN4617" i="1" s="1"/>
  <c r="AN4616" i="1"/>
  <c r="AO4616" i="1" l="1"/>
  <c r="AP4616" i="1"/>
  <c r="AP4617" i="1"/>
  <c r="AO4617" i="1"/>
  <c r="AL4620" i="1"/>
  <c r="AM4619" i="1"/>
  <c r="AL4621" i="1" l="1"/>
  <c r="AM4620" i="1"/>
  <c r="AN4618" i="1"/>
  <c r="AP4618" i="1" l="1"/>
  <c r="AO4618" i="1"/>
  <c r="AL4622" i="1"/>
  <c r="AM4621" i="1"/>
  <c r="AN4619" i="1"/>
  <c r="AO4619" i="1" l="1"/>
  <c r="AP4619" i="1"/>
  <c r="AL4623" i="1"/>
  <c r="AM4622" i="1"/>
  <c r="AN4620" i="1"/>
  <c r="AO4620" i="1" l="1"/>
  <c r="AP4620" i="1"/>
  <c r="AL4624" i="1"/>
  <c r="AM4623" i="1"/>
  <c r="AN4621" i="1"/>
  <c r="AO4621" i="1" l="1"/>
  <c r="AP4621" i="1"/>
  <c r="AL4625" i="1"/>
  <c r="AM4624" i="1"/>
  <c r="AN4622" i="1"/>
  <c r="AO4622" i="1" l="1"/>
  <c r="AP4622" i="1"/>
  <c r="AL4626" i="1"/>
  <c r="AM4625" i="1"/>
  <c r="AN4623" i="1"/>
  <c r="AO4623" i="1" l="1"/>
  <c r="AP4623" i="1"/>
  <c r="AL4627" i="1"/>
  <c r="AM4626" i="1"/>
  <c r="AN4624" i="1"/>
  <c r="AO4624" i="1" l="1"/>
  <c r="AP4624" i="1"/>
  <c r="AL4628" i="1"/>
  <c r="AM4627" i="1"/>
  <c r="AN4625" i="1"/>
  <c r="AO4625" i="1" l="1"/>
  <c r="AP4625" i="1"/>
  <c r="AL4629" i="1"/>
  <c r="AM4628" i="1"/>
  <c r="AN4626" i="1"/>
  <c r="AP4626" i="1" l="1"/>
  <c r="AO4626" i="1"/>
  <c r="AL4630" i="1"/>
  <c r="AM4629" i="1"/>
  <c r="AN4627" i="1"/>
  <c r="AP4627" i="1" l="1"/>
  <c r="AO4627" i="1"/>
  <c r="AL4631" i="1"/>
  <c r="AM4630" i="1"/>
  <c r="AN4628" i="1"/>
  <c r="AP4628" i="1" l="1"/>
  <c r="AO4628" i="1"/>
  <c r="AL4632" i="1"/>
  <c r="AM4631" i="1"/>
  <c r="AN4629" i="1"/>
  <c r="AP4629" i="1" l="1"/>
  <c r="AO4629" i="1"/>
  <c r="AL4633" i="1"/>
  <c r="AM4632" i="1"/>
  <c r="AN4631" i="1" s="1"/>
  <c r="AO4631" i="1" s="1"/>
  <c r="AP4631" i="1"/>
  <c r="AN4630" i="1"/>
  <c r="AO4630" i="1" l="1"/>
  <c r="AP4630" i="1"/>
  <c r="AL4634" i="1"/>
  <c r="AM4633" i="1"/>
  <c r="AL4635" i="1" l="1"/>
  <c r="AM4634" i="1"/>
  <c r="AN4632" i="1"/>
  <c r="AP4632" i="1" l="1"/>
  <c r="AO4632" i="1"/>
  <c r="AL4636" i="1"/>
  <c r="AM4635" i="1"/>
  <c r="AN4634" i="1" s="1"/>
  <c r="AN4633" i="1"/>
  <c r="AO4633" i="1" l="1"/>
  <c r="AP4633" i="1"/>
  <c r="AP4634" i="1"/>
  <c r="AO4634" i="1"/>
  <c r="AL4637" i="1"/>
  <c r="AM4636" i="1"/>
  <c r="AL4638" i="1" l="1"/>
  <c r="AM4637" i="1"/>
  <c r="AN4635" i="1"/>
  <c r="AO4635" i="1" l="1"/>
  <c r="AP4635" i="1"/>
  <c r="AN4636" i="1"/>
  <c r="AL4639" i="1"/>
  <c r="AM4638" i="1"/>
  <c r="AP4636" i="1" l="1"/>
  <c r="AO4636" i="1"/>
  <c r="AL4640" i="1"/>
  <c r="AM4639" i="1"/>
  <c r="AN4637" i="1"/>
  <c r="AO4637" i="1" l="1"/>
  <c r="AP4637" i="1"/>
  <c r="AL4641" i="1"/>
  <c r="AM4640" i="1"/>
  <c r="AN4638" i="1"/>
  <c r="AO4638" i="1" l="1"/>
  <c r="AP4638" i="1"/>
  <c r="AL4642" i="1"/>
  <c r="AM4641" i="1"/>
  <c r="AN4640" i="1" s="1"/>
  <c r="AO4640" i="1" s="1"/>
  <c r="AP4640" i="1"/>
  <c r="AN4639" i="1"/>
  <c r="AO4639" i="1" l="1"/>
  <c r="AP4639" i="1"/>
  <c r="AL4643" i="1"/>
  <c r="AM4642" i="1"/>
  <c r="AL4644" i="1" l="1"/>
  <c r="AM4643" i="1"/>
  <c r="AN4641" i="1"/>
  <c r="AO4641" i="1" l="1"/>
  <c r="AP4641" i="1"/>
  <c r="AL4645" i="1"/>
  <c r="AM4644" i="1"/>
  <c r="AN4642" i="1"/>
  <c r="AP4642" i="1" l="1"/>
  <c r="AO4642" i="1"/>
  <c r="AL4646" i="1"/>
  <c r="AM4645" i="1"/>
  <c r="AN4643" i="1"/>
  <c r="AO4643" i="1" l="1"/>
  <c r="AP4643" i="1"/>
  <c r="AL4647" i="1"/>
  <c r="AM4646" i="1"/>
  <c r="AN4644" i="1"/>
  <c r="AO4644" i="1" l="1"/>
  <c r="AP4644" i="1"/>
  <c r="AL4648" i="1"/>
  <c r="AM4647" i="1"/>
  <c r="AN4645" i="1"/>
  <c r="AP4645" i="1" l="1"/>
  <c r="AO4645" i="1"/>
  <c r="AL4649" i="1"/>
  <c r="AM4648" i="1"/>
  <c r="AN4646" i="1"/>
  <c r="AO4646" i="1" l="1"/>
  <c r="AP4646" i="1"/>
  <c r="AL4650" i="1"/>
  <c r="AM4649" i="1"/>
  <c r="AN4647" i="1"/>
  <c r="AO4647" i="1" l="1"/>
  <c r="AP4647" i="1"/>
  <c r="AL4651" i="1"/>
  <c r="AM4650" i="1"/>
  <c r="AN4648" i="1"/>
  <c r="AP4648" i="1" l="1"/>
  <c r="AO4648" i="1"/>
  <c r="AL4652" i="1"/>
  <c r="AM4651" i="1"/>
  <c r="AN4649" i="1"/>
  <c r="AP4649" i="1" l="1"/>
  <c r="AO4649" i="1"/>
  <c r="AL4653" i="1"/>
  <c r="AM4652" i="1"/>
  <c r="AN4650" i="1"/>
  <c r="AO4650" i="1" l="1"/>
  <c r="AP4650" i="1"/>
  <c r="AL4654" i="1"/>
  <c r="AM4653" i="1"/>
  <c r="AN4651" i="1"/>
  <c r="AP4651" i="1" l="1"/>
  <c r="AO4651" i="1"/>
  <c r="AL4655" i="1"/>
  <c r="AM4654" i="1"/>
  <c r="AN4652" i="1"/>
  <c r="AO4652" i="1" l="1"/>
  <c r="AP4652" i="1"/>
  <c r="AL4656" i="1"/>
  <c r="AM4655" i="1"/>
  <c r="AN4653" i="1"/>
  <c r="AP4653" i="1" l="1"/>
  <c r="AO4653" i="1"/>
  <c r="AL4657" i="1"/>
  <c r="AM4656" i="1"/>
  <c r="AN4654" i="1"/>
  <c r="AO4654" i="1" l="1"/>
  <c r="AP4654" i="1"/>
  <c r="AL4658" i="1"/>
  <c r="AM4657" i="1"/>
  <c r="AN4655" i="1"/>
  <c r="AP4655" i="1" l="1"/>
  <c r="AO4655" i="1"/>
  <c r="AL4659" i="1"/>
  <c r="AM4658" i="1"/>
  <c r="AN4656" i="1"/>
  <c r="AO4656" i="1" l="1"/>
  <c r="AP4656" i="1"/>
  <c r="AL4660" i="1"/>
  <c r="AM4659" i="1"/>
  <c r="AN4657" i="1"/>
  <c r="AO4657" i="1" l="1"/>
  <c r="AP4657" i="1"/>
  <c r="AL4661" i="1"/>
  <c r="AM4660" i="1"/>
  <c r="AN4658" i="1"/>
  <c r="AO4658" i="1" l="1"/>
  <c r="AP4658" i="1"/>
  <c r="AL4662" i="1"/>
  <c r="AM4661" i="1"/>
  <c r="AN4659" i="1"/>
  <c r="AO4659" i="1" l="1"/>
  <c r="AP4659" i="1"/>
  <c r="AL4663" i="1"/>
  <c r="AM4662" i="1"/>
  <c r="AN4660" i="1"/>
  <c r="AP4660" i="1" l="1"/>
  <c r="AO4660" i="1"/>
  <c r="AL4664" i="1"/>
  <c r="AM4663" i="1"/>
  <c r="AN4661" i="1"/>
  <c r="AP4661" i="1" l="1"/>
  <c r="AO4661" i="1"/>
  <c r="AL4665" i="1"/>
  <c r="AM4664" i="1"/>
  <c r="AN4662" i="1"/>
  <c r="AP4662" i="1" l="1"/>
  <c r="AO4662" i="1"/>
  <c r="AL4666" i="1"/>
  <c r="AM4665" i="1"/>
  <c r="AN4663" i="1"/>
  <c r="AP4663" i="1" l="1"/>
  <c r="AO4663" i="1"/>
  <c r="AL4667" i="1"/>
  <c r="AM4666" i="1"/>
  <c r="AN4664" i="1"/>
  <c r="AP4664" i="1" l="1"/>
  <c r="AO4664" i="1"/>
  <c r="AL4668" i="1"/>
  <c r="AM4667" i="1"/>
  <c r="AN4665" i="1"/>
  <c r="AO4665" i="1" l="1"/>
  <c r="AP4665" i="1"/>
  <c r="AL4669" i="1"/>
  <c r="AM4668" i="1"/>
  <c r="AN4666" i="1"/>
  <c r="AP4666" i="1" l="1"/>
  <c r="AO4666" i="1"/>
  <c r="AL4670" i="1"/>
  <c r="AM4669" i="1"/>
  <c r="AN4667" i="1"/>
  <c r="AO4667" i="1" l="1"/>
  <c r="AP4667" i="1"/>
  <c r="AL4671" i="1"/>
  <c r="AM4670" i="1"/>
  <c r="AN4668" i="1"/>
  <c r="AO4668" i="1" l="1"/>
  <c r="AP4668" i="1"/>
  <c r="AL4672" i="1"/>
  <c r="AM4671" i="1"/>
  <c r="AN4669" i="1"/>
  <c r="AO4669" i="1" l="1"/>
  <c r="AP4669" i="1"/>
  <c r="AL4673" i="1"/>
  <c r="AM4672" i="1"/>
  <c r="AN4671" i="1" s="1"/>
  <c r="AO4671" i="1" s="1"/>
  <c r="AP4671" i="1"/>
  <c r="AN4670" i="1"/>
  <c r="AO4670" i="1" l="1"/>
  <c r="AP4670" i="1"/>
  <c r="AL4674" i="1"/>
  <c r="AM4673" i="1"/>
  <c r="AL4675" i="1" l="1"/>
  <c r="AM4674" i="1"/>
  <c r="AN4673" i="1" s="1"/>
  <c r="AO4673" i="1" s="1"/>
  <c r="AP4673" i="1"/>
  <c r="AN4672" i="1"/>
  <c r="AP4672" i="1" l="1"/>
  <c r="AO4672" i="1"/>
  <c r="AL4676" i="1"/>
  <c r="AM4675" i="1"/>
  <c r="AL4677" i="1" l="1"/>
  <c r="AM4676" i="1"/>
  <c r="AN4674" i="1"/>
  <c r="AP4674" i="1" l="1"/>
  <c r="AO4674" i="1"/>
  <c r="AL4678" i="1"/>
  <c r="AM4677" i="1"/>
  <c r="AN4675" i="1"/>
  <c r="AO4675" i="1" l="1"/>
  <c r="AP4675" i="1"/>
  <c r="AL4679" i="1"/>
  <c r="AM4678" i="1"/>
  <c r="AN4676" i="1"/>
  <c r="AO4676" i="1" l="1"/>
  <c r="AP4676" i="1"/>
  <c r="AL4680" i="1"/>
  <c r="AM4679" i="1"/>
  <c r="AN4677" i="1"/>
  <c r="AP4677" i="1" l="1"/>
  <c r="AO4677" i="1"/>
  <c r="AL4681" i="1"/>
  <c r="AM4680" i="1"/>
  <c r="AN4678" i="1"/>
  <c r="AP4678" i="1" l="1"/>
  <c r="AO4678" i="1"/>
  <c r="AL4682" i="1"/>
  <c r="AM4681" i="1"/>
  <c r="AN4679" i="1"/>
  <c r="AO4679" i="1" l="1"/>
  <c r="AP4679" i="1"/>
  <c r="AL4683" i="1"/>
  <c r="AM4682" i="1"/>
  <c r="AN4680" i="1"/>
  <c r="AO4680" i="1" l="1"/>
  <c r="AP4680" i="1"/>
  <c r="AL4684" i="1"/>
  <c r="AM4683" i="1"/>
  <c r="AN4681" i="1"/>
  <c r="AP4681" i="1" l="1"/>
  <c r="AO4681" i="1"/>
  <c r="AL4685" i="1"/>
  <c r="AM4684" i="1"/>
  <c r="AN4682" i="1"/>
  <c r="AO4682" i="1" l="1"/>
  <c r="AP4682" i="1"/>
  <c r="AL4686" i="1"/>
  <c r="AM4685" i="1"/>
  <c r="AN4683" i="1"/>
  <c r="AO4683" i="1" l="1"/>
  <c r="AP4683" i="1"/>
  <c r="AL4687" i="1"/>
  <c r="AM4686" i="1"/>
  <c r="AN4684" i="1"/>
  <c r="AP4684" i="1" l="1"/>
  <c r="AO4684" i="1"/>
  <c r="AL4688" i="1"/>
  <c r="AM4687" i="1"/>
  <c r="AN4685" i="1"/>
  <c r="AP4685" i="1" l="1"/>
  <c r="AO4685" i="1"/>
  <c r="AL4689" i="1"/>
  <c r="AM4688" i="1"/>
  <c r="AN4686" i="1"/>
  <c r="AO4686" i="1" l="1"/>
  <c r="AP4686" i="1"/>
  <c r="AL4690" i="1"/>
  <c r="AM4689" i="1"/>
  <c r="AN4687" i="1"/>
  <c r="AP4687" i="1" l="1"/>
  <c r="AO4687" i="1"/>
  <c r="AL4691" i="1"/>
  <c r="AM4690" i="1"/>
  <c r="AN4688" i="1"/>
  <c r="AO4688" i="1" l="1"/>
  <c r="AP4688" i="1"/>
  <c r="AL4692" i="1"/>
  <c r="AM4691" i="1"/>
  <c r="AN4689" i="1"/>
  <c r="AO4689" i="1" l="1"/>
  <c r="AP4689" i="1"/>
  <c r="AL4693" i="1"/>
  <c r="AM4692" i="1"/>
  <c r="AN4690" i="1"/>
  <c r="AO4690" i="1" l="1"/>
  <c r="AP4690" i="1"/>
  <c r="AL4694" i="1"/>
  <c r="AM4693" i="1"/>
  <c r="AN4691" i="1"/>
  <c r="AP4691" i="1" l="1"/>
  <c r="AO4691" i="1"/>
  <c r="AL4695" i="1"/>
  <c r="AM4694" i="1"/>
  <c r="AN4692" i="1"/>
  <c r="AO4692" i="1" l="1"/>
  <c r="AP4692" i="1"/>
  <c r="AL4696" i="1"/>
  <c r="AM4695" i="1"/>
  <c r="AN4693" i="1"/>
  <c r="AO4693" i="1" l="1"/>
  <c r="AP4693" i="1"/>
  <c r="AL4697" i="1"/>
  <c r="AM4696" i="1"/>
  <c r="AN4694" i="1"/>
  <c r="AO4694" i="1" l="1"/>
  <c r="AP4694" i="1"/>
  <c r="AL4698" i="1"/>
  <c r="AM4697" i="1"/>
  <c r="AN4695" i="1"/>
  <c r="AO4695" i="1" l="1"/>
  <c r="AP4695" i="1"/>
  <c r="AL4699" i="1"/>
  <c r="AM4698" i="1"/>
  <c r="AN4696" i="1"/>
  <c r="AP4696" i="1" l="1"/>
  <c r="AO4696" i="1"/>
  <c r="AL4700" i="1"/>
  <c r="AM4699" i="1"/>
  <c r="AN4697" i="1"/>
  <c r="AO4697" i="1" l="1"/>
  <c r="AP4697" i="1"/>
  <c r="AL4701" i="1"/>
  <c r="AM4700" i="1"/>
  <c r="AN4698" i="1"/>
  <c r="AP4698" i="1" l="1"/>
  <c r="AO4698" i="1"/>
  <c r="AL4702" i="1"/>
  <c r="AM4701" i="1"/>
  <c r="AN4699" i="1"/>
  <c r="AP4699" i="1" l="1"/>
  <c r="AO4699" i="1"/>
  <c r="AL4703" i="1"/>
  <c r="AM4702" i="1"/>
  <c r="AN4700" i="1"/>
  <c r="AP4700" i="1" l="1"/>
  <c r="AO4700" i="1"/>
  <c r="AL4704" i="1"/>
  <c r="AM4703" i="1"/>
  <c r="AN4701" i="1"/>
  <c r="AO4701" i="1" l="1"/>
  <c r="AP4701" i="1"/>
  <c r="AL4705" i="1"/>
  <c r="AM4704" i="1"/>
  <c r="AN4702" i="1"/>
  <c r="AP4702" i="1" l="1"/>
  <c r="AO4702" i="1"/>
  <c r="AL4706" i="1"/>
  <c r="AM4705" i="1"/>
  <c r="AN4703" i="1"/>
  <c r="AP4703" i="1" l="1"/>
  <c r="AO4703" i="1"/>
  <c r="AL4707" i="1"/>
  <c r="AM4706" i="1"/>
  <c r="AN4704" i="1"/>
  <c r="AP4704" i="1" l="1"/>
  <c r="AO4704" i="1"/>
  <c r="AL4708" i="1"/>
  <c r="AM4707" i="1"/>
  <c r="AN4705" i="1"/>
  <c r="AO4705" i="1" l="1"/>
  <c r="AP4705" i="1"/>
  <c r="AL4709" i="1"/>
  <c r="AM4708" i="1"/>
  <c r="AN4706" i="1"/>
  <c r="AO4706" i="1" l="1"/>
  <c r="AP4706" i="1"/>
  <c r="AL4710" i="1"/>
  <c r="AM4709" i="1"/>
  <c r="AN4707" i="1"/>
  <c r="AO4707" i="1" l="1"/>
  <c r="AP4707" i="1"/>
  <c r="AL4711" i="1"/>
  <c r="AM4710" i="1"/>
  <c r="AN4708" i="1"/>
  <c r="AO4708" i="1" l="1"/>
  <c r="AP4708" i="1"/>
  <c r="AL4712" i="1"/>
  <c r="AM4711" i="1"/>
  <c r="AN4709" i="1"/>
  <c r="AO4709" i="1" l="1"/>
  <c r="AP4709" i="1"/>
  <c r="AL4713" i="1"/>
  <c r="AM4712" i="1"/>
  <c r="AN4710" i="1"/>
  <c r="AO4710" i="1" l="1"/>
  <c r="AP4710" i="1"/>
  <c r="AL4714" i="1"/>
  <c r="AM4713" i="1"/>
  <c r="AN4711" i="1"/>
  <c r="AO4711" i="1" l="1"/>
  <c r="AP4711" i="1"/>
  <c r="AL4715" i="1"/>
  <c r="AM4714" i="1"/>
  <c r="AN4712" i="1"/>
  <c r="AP4712" i="1" l="1"/>
  <c r="AO4712" i="1"/>
  <c r="AL4716" i="1"/>
  <c r="AM4715" i="1"/>
  <c r="AN4713" i="1"/>
  <c r="AP4713" i="1" l="1"/>
  <c r="AO4713" i="1"/>
  <c r="AL4717" i="1"/>
  <c r="AM4716" i="1"/>
  <c r="AN4714" i="1"/>
  <c r="AO4714" i="1" l="1"/>
  <c r="AP4714" i="1"/>
  <c r="AL4718" i="1"/>
  <c r="AM4717" i="1"/>
  <c r="AN4715" i="1"/>
  <c r="AO4715" i="1" l="1"/>
  <c r="AP4715" i="1"/>
  <c r="AL4719" i="1"/>
  <c r="AM4718" i="1"/>
  <c r="AN4716" i="1"/>
  <c r="AO4716" i="1" l="1"/>
  <c r="AP4716" i="1"/>
  <c r="AL4720" i="1"/>
  <c r="AM4719" i="1"/>
  <c r="AN4717" i="1"/>
  <c r="AO4717" i="1" l="1"/>
  <c r="AP4717" i="1"/>
  <c r="AL4721" i="1"/>
  <c r="AM4720" i="1"/>
  <c r="AN4718" i="1"/>
  <c r="AO4718" i="1" l="1"/>
  <c r="AP4718" i="1"/>
  <c r="AL4722" i="1"/>
  <c r="AM4721" i="1"/>
  <c r="AN4719" i="1"/>
  <c r="AO4719" i="1" l="1"/>
  <c r="AP4719" i="1"/>
  <c r="AL4723" i="1"/>
  <c r="AM4722" i="1"/>
  <c r="AN4720" i="1"/>
  <c r="AP4720" i="1" l="1"/>
  <c r="AO4720" i="1"/>
  <c r="AL4724" i="1"/>
  <c r="AM4723" i="1"/>
  <c r="AN4721" i="1"/>
  <c r="AO4721" i="1" l="1"/>
  <c r="AP4721" i="1"/>
  <c r="AL4725" i="1"/>
  <c r="AM4724" i="1"/>
  <c r="AN4722" i="1"/>
  <c r="AO4722" i="1" l="1"/>
  <c r="AP4722" i="1"/>
  <c r="AL4726" i="1"/>
  <c r="AM4725" i="1"/>
  <c r="AN4723" i="1"/>
  <c r="AP4723" i="1" l="1"/>
  <c r="AO4723" i="1"/>
  <c r="AL4727" i="1"/>
  <c r="AM4726" i="1"/>
  <c r="AN4724" i="1"/>
  <c r="AP4724" i="1" l="1"/>
  <c r="AO4724" i="1"/>
  <c r="AL4728" i="1"/>
  <c r="AM4727" i="1"/>
  <c r="AN4725" i="1"/>
  <c r="AO4725" i="1" l="1"/>
  <c r="AP4725" i="1"/>
  <c r="AL4729" i="1"/>
  <c r="AM4728" i="1"/>
  <c r="AN4726" i="1"/>
  <c r="AO4726" i="1" l="1"/>
  <c r="AP4726" i="1"/>
  <c r="AL4730" i="1"/>
  <c r="AM4729" i="1"/>
  <c r="AN4727" i="1"/>
  <c r="AO4727" i="1" l="1"/>
  <c r="AP4727" i="1"/>
  <c r="AL4731" i="1"/>
  <c r="AM4730" i="1"/>
  <c r="AN4728" i="1"/>
  <c r="AO4728" i="1" l="1"/>
  <c r="AP4728" i="1"/>
  <c r="AL4732" i="1"/>
  <c r="AM4731" i="1"/>
  <c r="AN4729" i="1"/>
  <c r="AO4729" i="1" l="1"/>
  <c r="AP4729" i="1"/>
  <c r="AL4733" i="1"/>
  <c r="AM4732" i="1"/>
  <c r="AN4730" i="1"/>
  <c r="AO4730" i="1" l="1"/>
  <c r="AP4730" i="1"/>
  <c r="AL4734" i="1"/>
  <c r="AM4733" i="1"/>
  <c r="AN4731" i="1"/>
  <c r="AO4731" i="1" l="1"/>
  <c r="AP4731" i="1"/>
  <c r="AL4735" i="1"/>
  <c r="AM4734" i="1"/>
  <c r="AN4732" i="1"/>
  <c r="AP4732" i="1" l="1"/>
  <c r="AO4732" i="1"/>
  <c r="AL4736" i="1"/>
  <c r="AM4735" i="1"/>
  <c r="AN4733" i="1"/>
  <c r="AO4733" i="1" l="1"/>
  <c r="AP4733" i="1"/>
  <c r="AL4737" i="1"/>
  <c r="AM4736" i="1"/>
  <c r="AN4734" i="1"/>
  <c r="AP4734" i="1" l="1"/>
  <c r="AO4734" i="1"/>
  <c r="AL4738" i="1"/>
  <c r="AM4737" i="1"/>
  <c r="AN4735" i="1"/>
  <c r="AP4735" i="1" l="1"/>
  <c r="AO4735" i="1"/>
  <c r="AL4739" i="1"/>
  <c r="AM4738" i="1"/>
  <c r="AN4736" i="1"/>
  <c r="AP4736" i="1" l="1"/>
  <c r="AO4736" i="1"/>
  <c r="AL4740" i="1"/>
  <c r="AM4739" i="1"/>
  <c r="AN4737" i="1"/>
  <c r="AO4737" i="1" l="1"/>
  <c r="AP4737" i="1"/>
  <c r="AL4741" i="1"/>
  <c r="AM4740" i="1"/>
  <c r="AN4738" i="1"/>
  <c r="AO4738" i="1" l="1"/>
  <c r="AP4738" i="1"/>
  <c r="AL4742" i="1"/>
  <c r="AM4741" i="1"/>
  <c r="AN4739" i="1"/>
  <c r="AO4739" i="1" l="1"/>
  <c r="AP4739" i="1"/>
  <c r="AL4743" i="1"/>
  <c r="AM4742" i="1"/>
  <c r="AN4740" i="1"/>
  <c r="AP4740" i="1" l="1"/>
  <c r="AO4740" i="1"/>
  <c r="AL4744" i="1"/>
  <c r="AM4743" i="1"/>
  <c r="AN4741" i="1"/>
  <c r="AO4741" i="1" l="1"/>
  <c r="AP4741" i="1"/>
  <c r="AL4745" i="1"/>
  <c r="AM4744" i="1"/>
  <c r="AN4742" i="1"/>
  <c r="AO4742" i="1" l="1"/>
  <c r="AP4742" i="1"/>
  <c r="AL4746" i="1"/>
  <c r="AM4745" i="1"/>
  <c r="AN4743" i="1"/>
  <c r="AP4743" i="1" l="1"/>
  <c r="AO4743" i="1"/>
  <c r="AL4747" i="1"/>
  <c r="AM4746" i="1"/>
  <c r="AN4744" i="1"/>
  <c r="AP4744" i="1" l="1"/>
  <c r="AO4744" i="1"/>
  <c r="AL4748" i="1"/>
  <c r="AM4747" i="1"/>
  <c r="AN4745" i="1"/>
  <c r="AO4745" i="1" l="1"/>
  <c r="AP4745" i="1"/>
  <c r="AL4749" i="1"/>
  <c r="AM4748" i="1"/>
  <c r="AN4746" i="1"/>
  <c r="AO4746" i="1" l="1"/>
  <c r="AP4746" i="1"/>
  <c r="AL4750" i="1"/>
  <c r="AM4749" i="1"/>
  <c r="AN4747" i="1"/>
  <c r="AP4747" i="1" l="1"/>
  <c r="AO4747" i="1"/>
  <c r="AL4751" i="1"/>
  <c r="AM4750" i="1"/>
  <c r="AN4748" i="1"/>
  <c r="AP4748" i="1" l="1"/>
  <c r="AO4748" i="1"/>
  <c r="AL4752" i="1"/>
  <c r="AM4751" i="1"/>
  <c r="AN4749" i="1"/>
  <c r="AP4749" i="1" l="1"/>
  <c r="AO4749" i="1"/>
  <c r="AL4753" i="1"/>
  <c r="AM4752" i="1"/>
  <c r="AN4750" i="1"/>
  <c r="AP4750" i="1" l="1"/>
  <c r="AO4750" i="1"/>
  <c r="AL4754" i="1"/>
  <c r="AM4753" i="1"/>
  <c r="AN4751" i="1"/>
  <c r="AP4751" i="1" l="1"/>
  <c r="AO4751" i="1"/>
  <c r="AL4755" i="1"/>
  <c r="AM4754" i="1"/>
  <c r="AN4752" i="1"/>
  <c r="AP4752" i="1" l="1"/>
  <c r="AO4752" i="1"/>
  <c r="AL4756" i="1"/>
  <c r="AM4755" i="1"/>
  <c r="AN4753" i="1"/>
  <c r="AP4753" i="1" l="1"/>
  <c r="AO4753" i="1"/>
  <c r="AL4757" i="1"/>
  <c r="AM4756" i="1"/>
  <c r="AN4754" i="1"/>
  <c r="AO4754" i="1" l="1"/>
  <c r="AP4754" i="1"/>
  <c r="AL4758" i="1"/>
  <c r="AM4757" i="1"/>
  <c r="AN4755" i="1"/>
  <c r="AO4755" i="1" l="1"/>
  <c r="AP4755" i="1"/>
  <c r="AL4759" i="1"/>
  <c r="AM4758" i="1"/>
  <c r="AN4756" i="1"/>
  <c r="AP4756" i="1" l="1"/>
  <c r="AO4756" i="1"/>
  <c r="AL4760" i="1"/>
  <c r="AM4759" i="1"/>
  <c r="AN4757" i="1"/>
  <c r="AO4757" i="1" l="1"/>
  <c r="AP4757" i="1"/>
  <c r="AL4761" i="1"/>
  <c r="AM4760" i="1"/>
  <c r="AN4758" i="1"/>
  <c r="AO4758" i="1" l="1"/>
  <c r="AP4758" i="1"/>
  <c r="AL4762" i="1"/>
  <c r="AM4761" i="1"/>
  <c r="AN4759" i="1"/>
  <c r="AP4759" i="1" l="1"/>
  <c r="AO4759" i="1"/>
  <c r="AL4763" i="1"/>
  <c r="AM4762" i="1"/>
  <c r="AN4760" i="1"/>
  <c r="AO4760" i="1" l="1"/>
  <c r="AP4760" i="1"/>
  <c r="AL4764" i="1"/>
  <c r="AM4763" i="1"/>
  <c r="AN4761" i="1"/>
  <c r="AO4761" i="1" l="1"/>
  <c r="AP4761" i="1"/>
  <c r="AL4765" i="1"/>
  <c r="AM4764" i="1"/>
  <c r="AN4762" i="1"/>
  <c r="AO4762" i="1" l="1"/>
  <c r="AP4762" i="1"/>
  <c r="AL4766" i="1"/>
  <c r="AM4765" i="1"/>
  <c r="AN4763" i="1"/>
  <c r="AP4763" i="1" l="1"/>
  <c r="AO4763" i="1"/>
  <c r="AL4767" i="1"/>
  <c r="AM4766" i="1"/>
  <c r="AN4764" i="1"/>
  <c r="AO4764" i="1" l="1"/>
  <c r="AP4764" i="1"/>
  <c r="AL4768" i="1"/>
  <c r="AM4767" i="1"/>
  <c r="AN4765" i="1"/>
  <c r="AP4765" i="1" l="1"/>
  <c r="AO4765" i="1"/>
  <c r="AL4769" i="1"/>
  <c r="AM4768" i="1"/>
  <c r="AN4766" i="1"/>
  <c r="AP4766" i="1" l="1"/>
  <c r="AO4766" i="1"/>
  <c r="AL4770" i="1"/>
  <c r="AM4769" i="1"/>
  <c r="AN4767" i="1"/>
  <c r="AO4767" i="1" l="1"/>
  <c r="AP4767" i="1"/>
  <c r="AL4771" i="1"/>
  <c r="AM4770" i="1"/>
  <c r="AN4768" i="1"/>
  <c r="AP4768" i="1" l="1"/>
  <c r="AO4768" i="1"/>
  <c r="AL4772" i="1"/>
  <c r="AM4771" i="1"/>
  <c r="AN4769" i="1"/>
  <c r="AP4769" i="1" l="1"/>
  <c r="AO4769" i="1"/>
  <c r="AL4773" i="1"/>
  <c r="AM4772" i="1"/>
  <c r="AN4770" i="1"/>
  <c r="AP4770" i="1" l="1"/>
  <c r="AO4770" i="1"/>
  <c r="AL4774" i="1"/>
  <c r="AM4773" i="1"/>
  <c r="AN4771" i="1"/>
  <c r="AP4771" i="1" l="1"/>
  <c r="AO4771" i="1"/>
  <c r="AL4775" i="1"/>
  <c r="AM4774" i="1"/>
  <c r="AN4772" i="1"/>
  <c r="AP4772" i="1" l="1"/>
  <c r="AO4772" i="1"/>
  <c r="AL4776" i="1"/>
  <c r="AM4775" i="1"/>
  <c r="AN4773" i="1"/>
  <c r="AP4773" i="1" l="1"/>
  <c r="AO4773" i="1"/>
  <c r="AL4777" i="1"/>
  <c r="AM4776" i="1"/>
  <c r="AN4774" i="1"/>
  <c r="AO4774" i="1" l="1"/>
  <c r="AP4774" i="1"/>
  <c r="AL4778" i="1"/>
  <c r="AM4777" i="1"/>
  <c r="AN4775" i="1"/>
  <c r="AP4775" i="1" l="1"/>
  <c r="AO4775" i="1"/>
  <c r="AL4779" i="1"/>
  <c r="AM4778" i="1"/>
  <c r="AN4776" i="1"/>
  <c r="AP4776" i="1" l="1"/>
  <c r="AO4776" i="1"/>
  <c r="AL4780" i="1"/>
  <c r="AM4779" i="1"/>
  <c r="AN4777" i="1"/>
  <c r="AP4777" i="1" l="1"/>
  <c r="AO4777" i="1"/>
  <c r="AL4781" i="1"/>
  <c r="AM4780" i="1"/>
  <c r="AN4778" i="1"/>
  <c r="AP4778" i="1" l="1"/>
  <c r="AO4778" i="1"/>
  <c r="AL4782" i="1"/>
  <c r="AM4781" i="1"/>
  <c r="AN4779" i="1"/>
  <c r="AO4779" i="1" l="1"/>
  <c r="AP4779" i="1"/>
  <c r="AL4783" i="1"/>
  <c r="AM4782" i="1"/>
  <c r="AN4780" i="1"/>
  <c r="AP4780" i="1" l="1"/>
  <c r="AO4780" i="1"/>
  <c r="AL4784" i="1"/>
  <c r="AM4783" i="1"/>
  <c r="AN4781" i="1"/>
  <c r="AP4781" i="1" l="1"/>
  <c r="AO4781" i="1"/>
  <c r="AL4785" i="1"/>
  <c r="AM4784" i="1"/>
  <c r="AN4782" i="1"/>
  <c r="AO4782" i="1" l="1"/>
  <c r="AP4782" i="1"/>
  <c r="AL4786" i="1"/>
  <c r="AM4785" i="1"/>
  <c r="AN4783" i="1"/>
  <c r="AO4783" i="1" l="1"/>
  <c r="AP4783" i="1"/>
  <c r="AL4787" i="1"/>
  <c r="AM4786" i="1"/>
  <c r="AN4784" i="1"/>
  <c r="AO4784" i="1" l="1"/>
  <c r="AP4784" i="1"/>
  <c r="AL4788" i="1"/>
  <c r="AM4787" i="1"/>
  <c r="AN4785" i="1"/>
  <c r="AP4785" i="1" l="1"/>
  <c r="AO4785" i="1"/>
  <c r="AL4789" i="1"/>
  <c r="AM4788" i="1"/>
  <c r="AN4786" i="1"/>
  <c r="AO4786" i="1" l="1"/>
  <c r="AP4786" i="1"/>
  <c r="AL4790" i="1"/>
  <c r="AM4789" i="1"/>
  <c r="AN4787" i="1"/>
  <c r="AP4787" i="1" l="1"/>
  <c r="AO4787" i="1"/>
  <c r="AL4791" i="1"/>
  <c r="AM4790" i="1"/>
  <c r="AN4788" i="1"/>
  <c r="AO4788" i="1" l="1"/>
  <c r="AP4788" i="1"/>
  <c r="AL4792" i="1"/>
  <c r="AM4791" i="1"/>
  <c r="AN4789" i="1"/>
  <c r="AP4789" i="1" l="1"/>
  <c r="AO4789" i="1"/>
  <c r="AL4793" i="1"/>
  <c r="AM4792" i="1"/>
  <c r="AN4790" i="1"/>
  <c r="AP4790" i="1" l="1"/>
  <c r="AO4790" i="1"/>
  <c r="AL4794" i="1"/>
  <c r="AM4793" i="1"/>
  <c r="AN4791" i="1"/>
  <c r="AO4791" i="1" l="1"/>
  <c r="AP4791" i="1"/>
  <c r="AL4795" i="1"/>
  <c r="AM4794" i="1"/>
  <c r="AN4792" i="1"/>
  <c r="AP4792" i="1" l="1"/>
  <c r="AO4792" i="1"/>
  <c r="AL4796" i="1"/>
  <c r="AM4795" i="1"/>
  <c r="AN4793" i="1"/>
  <c r="AP4793" i="1" l="1"/>
  <c r="AO4793" i="1"/>
  <c r="AL4797" i="1"/>
  <c r="AM4796" i="1"/>
  <c r="AN4794" i="1"/>
  <c r="AO4794" i="1" l="1"/>
  <c r="AP4794" i="1"/>
  <c r="AL4798" i="1"/>
  <c r="AM4797" i="1"/>
  <c r="AN4795" i="1"/>
  <c r="AP4795" i="1" l="1"/>
  <c r="AO4795" i="1"/>
  <c r="AL4799" i="1"/>
  <c r="AM4798" i="1"/>
  <c r="AN4796" i="1"/>
  <c r="AO4796" i="1" l="1"/>
  <c r="AP4796" i="1"/>
  <c r="AL4800" i="1"/>
  <c r="AM4799" i="1"/>
  <c r="AN4797" i="1"/>
  <c r="AP4797" i="1" l="1"/>
  <c r="AO4797" i="1"/>
  <c r="AL4801" i="1"/>
  <c r="AM4800" i="1"/>
  <c r="AN4798" i="1"/>
  <c r="AP4798" i="1" l="1"/>
  <c r="AO4798" i="1"/>
  <c r="AL4802" i="1"/>
  <c r="AM4801" i="1"/>
  <c r="AN4799" i="1"/>
  <c r="AP4799" i="1" l="1"/>
  <c r="AO4799" i="1"/>
  <c r="AL4803" i="1"/>
  <c r="AM4802" i="1"/>
  <c r="AN4800" i="1"/>
  <c r="AP4800" i="1" l="1"/>
  <c r="AO4800" i="1"/>
  <c r="AL4804" i="1"/>
  <c r="AM4803" i="1"/>
  <c r="AN4801" i="1"/>
  <c r="AO4801" i="1" l="1"/>
  <c r="AP4801" i="1"/>
  <c r="AL4805" i="1"/>
  <c r="AM4804" i="1"/>
  <c r="AN4802" i="1"/>
  <c r="AP4802" i="1" l="1"/>
  <c r="AO4802" i="1"/>
  <c r="AL4806" i="1"/>
  <c r="AM4805" i="1"/>
  <c r="AN4803" i="1"/>
  <c r="AO4803" i="1" l="1"/>
  <c r="AP4803" i="1"/>
  <c r="AL4807" i="1"/>
  <c r="AM4806" i="1"/>
  <c r="AN4804" i="1"/>
  <c r="AO4804" i="1" l="1"/>
  <c r="AP4804" i="1"/>
  <c r="AL4808" i="1"/>
  <c r="AM4807" i="1"/>
  <c r="AN4805" i="1"/>
  <c r="AP4805" i="1" l="1"/>
  <c r="AO4805" i="1"/>
  <c r="AL4809" i="1"/>
  <c r="AM4808" i="1"/>
  <c r="AN4806" i="1"/>
  <c r="AN4807" i="1" l="1"/>
  <c r="AO4806" i="1"/>
  <c r="AP4806" i="1"/>
  <c r="AL4810" i="1"/>
  <c r="AM4809" i="1"/>
  <c r="AL4811" i="1" l="1"/>
  <c r="AM4810" i="1"/>
  <c r="AP4807" i="1"/>
  <c r="AO4807" i="1"/>
  <c r="AN4808" i="1"/>
  <c r="AP4808" i="1" l="1"/>
  <c r="AO4808" i="1"/>
  <c r="AL4812" i="1"/>
  <c r="AM4811" i="1"/>
  <c r="AN4809" i="1"/>
  <c r="AO4809" i="1" l="1"/>
  <c r="AP4809" i="1"/>
  <c r="AL4813" i="1"/>
  <c r="AM4812" i="1"/>
  <c r="AN4810" i="1"/>
  <c r="AO4810" i="1" l="1"/>
  <c r="AP4810" i="1"/>
  <c r="AL4814" i="1"/>
  <c r="AM4813" i="1"/>
  <c r="AN4811" i="1"/>
  <c r="AP4811" i="1" l="1"/>
  <c r="AO4811" i="1"/>
  <c r="AL4815" i="1"/>
  <c r="AM4814" i="1"/>
  <c r="AN4812" i="1"/>
  <c r="AO4812" i="1" l="1"/>
  <c r="AP4812" i="1"/>
  <c r="AL4816" i="1"/>
  <c r="AM4815" i="1"/>
  <c r="AN4813" i="1"/>
  <c r="AO4813" i="1" l="1"/>
  <c r="AP4813" i="1"/>
  <c r="AL4817" i="1"/>
  <c r="AM4816" i="1"/>
  <c r="AN4814" i="1"/>
  <c r="AP4814" i="1" l="1"/>
  <c r="AO4814" i="1"/>
  <c r="AL4818" i="1"/>
  <c r="AM4817" i="1"/>
  <c r="AN4815" i="1"/>
  <c r="AP4815" i="1" l="1"/>
  <c r="AO4815" i="1"/>
  <c r="AL4819" i="1"/>
  <c r="AM4818" i="1"/>
  <c r="AN4816" i="1"/>
  <c r="AO4816" i="1" l="1"/>
  <c r="AP4816" i="1"/>
  <c r="AL4820" i="1"/>
  <c r="AM4819" i="1"/>
  <c r="AN4817" i="1"/>
  <c r="AP4817" i="1" l="1"/>
  <c r="AO4817" i="1"/>
  <c r="AL4821" i="1"/>
  <c r="AM4820" i="1"/>
  <c r="AN4818" i="1"/>
  <c r="AO4818" i="1" l="1"/>
  <c r="AP4818" i="1"/>
  <c r="AL4822" i="1"/>
  <c r="AM4821" i="1"/>
  <c r="AN4819" i="1"/>
  <c r="AO4819" i="1" l="1"/>
  <c r="AP4819" i="1"/>
  <c r="AL4823" i="1"/>
  <c r="AM4822" i="1"/>
  <c r="AN4820" i="1"/>
  <c r="AP4820" i="1" l="1"/>
  <c r="AO4820" i="1"/>
  <c r="AL4824" i="1"/>
  <c r="AM4823" i="1"/>
  <c r="AN4821" i="1"/>
  <c r="AO4821" i="1" l="1"/>
  <c r="AP4821" i="1"/>
  <c r="AL4825" i="1"/>
  <c r="AM4824" i="1"/>
  <c r="AN4822" i="1"/>
  <c r="AO4822" i="1" l="1"/>
  <c r="AP4822" i="1"/>
  <c r="AL4826" i="1"/>
  <c r="AM4825" i="1"/>
  <c r="AN4823" i="1"/>
  <c r="AP4823" i="1" l="1"/>
  <c r="AO4823" i="1"/>
  <c r="AL4827" i="1"/>
  <c r="AM4826" i="1"/>
  <c r="AN4824" i="1"/>
  <c r="AO4824" i="1" l="1"/>
  <c r="AP4824" i="1"/>
  <c r="AL4828" i="1"/>
  <c r="AM4827" i="1"/>
  <c r="AN4825" i="1"/>
  <c r="AO4825" i="1" l="1"/>
  <c r="AP4825" i="1"/>
  <c r="AL4829" i="1"/>
  <c r="AM4828" i="1"/>
  <c r="AN4826" i="1"/>
  <c r="AP4826" i="1" l="1"/>
  <c r="AO4826" i="1"/>
  <c r="AL4830" i="1"/>
  <c r="AM4829" i="1"/>
  <c r="AN4827" i="1"/>
  <c r="AO4827" i="1" l="1"/>
  <c r="AP4827" i="1"/>
  <c r="AL4831" i="1"/>
  <c r="AM4830" i="1"/>
  <c r="AN4828" i="1"/>
  <c r="AO4828" i="1" l="1"/>
  <c r="AP4828" i="1"/>
  <c r="AL4832" i="1"/>
  <c r="AM4831" i="1"/>
  <c r="AN4829" i="1"/>
  <c r="AP4829" i="1" l="1"/>
  <c r="AO4829" i="1"/>
  <c r="AL4833" i="1"/>
  <c r="AM4832" i="1"/>
  <c r="AN4830" i="1"/>
  <c r="AO4830" i="1" l="1"/>
  <c r="AP4830" i="1"/>
  <c r="AL4834" i="1"/>
  <c r="AM4833" i="1"/>
  <c r="AN4831" i="1"/>
  <c r="AP4831" i="1" l="1"/>
  <c r="AO4831" i="1"/>
  <c r="AL4835" i="1"/>
  <c r="AM4834" i="1"/>
  <c r="AN4832" i="1"/>
  <c r="AO4832" i="1" l="1"/>
  <c r="AP4832" i="1"/>
  <c r="AL4836" i="1"/>
  <c r="AM4835" i="1"/>
  <c r="AN4833" i="1"/>
  <c r="AO4833" i="1" l="1"/>
  <c r="AP4833" i="1"/>
  <c r="AL4837" i="1"/>
  <c r="AM4836" i="1"/>
  <c r="AN4834" i="1"/>
  <c r="AO4834" i="1" l="1"/>
  <c r="AP4834" i="1"/>
  <c r="AL4838" i="1"/>
  <c r="AM4837" i="1"/>
  <c r="AN4835" i="1"/>
  <c r="AP4835" i="1" l="1"/>
  <c r="AO4835" i="1"/>
  <c r="AL4839" i="1"/>
  <c r="AM4838" i="1"/>
  <c r="AN4836" i="1"/>
  <c r="AP4836" i="1" l="1"/>
  <c r="AO4836" i="1"/>
  <c r="AL4840" i="1"/>
  <c r="AM4839" i="1"/>
  <c r="AN4837" i="1"/>
  <c r="AP4837" i="1" l="1"/>
  <c r="AO4837" i="1"/>
  <c r="AL4841" i="1"/>
  <c r="AM4840" i="1"/>
  <c r="AN4838" i="1"/>
  <c r="AP4838" i="1" l="1"/>
  <c r="AO4838" i="1"/>
  <c r="AL4842" i="1"/>
  <c r="AM4841" i="1"/>
  <c r="AN4839" i="1"/>
  <c r="AO4839" i="1" l="1"/>
  <c r="AP4839" i="1"/>
  <c r="AL4843" i="1"/>
  <c r="AM4842" i="1"/>
  <c r="AN4840" i="1"/>
  <c r="AO4840" i="1" l="1"/>
  <c r="AP4840" i="1"/>
  <c r="AL4844" i="1"/>
  <c r="AM4843" i="1"/>
  <c r="AN4841" i="1"/>
  <c r="AP4841" i="1" l="1"/>
  <c r="AO4841" i="1"/>
  <c r="AL4845" i="1"/>
  <c r="AM4844" i="1"/>
  <c r="AN4842" i="1"/>
  <c r="AO4842" i="1" l="1"/>
  <c r="AP4842" i="1"/>
  <c r="AL4846" i="1"/>
  <c r="AM4845" i="1"/>
  <c r="AN4844" i="1" s="1"/>
  <c r="AN4843" i="1"/>
  <c r="AP4844" i="1" l="1"/>
  <c r="AO4844" i="1"/>
  <c r="AP4843" i="1"/>
  <c r="AO4843" i="1"/>
  <c r="AL4847" i="1"/>
  <c r="AM4846" i="1"/>
  <c r="AL4848" i="1" l="1"/>
  <c r="AM4847" i="1"/>
  <c r="AN4845" i="1"/>
  <c r="AO4845" i="1" l="1"/>
  <c r="AP4845" i="1"/>
  <c r="AL4849" i="1"/>
  <c r="AM4848" i="1"/>
  <c r="AN4847" i="1" s="1"/>
  <c r="AN4846" i="1"/>
  <c r="AO4847" i="1" l="1"/>
  <c r="AP4847" i="1"/>
  <c r="AO4846" i="1"/>
  <c r="AP4846" i="1"/>
  <c r="AL4850" i="1"/>
  <c r="AM4849" i="1"/>
  <c r="AN4848" i="1" l="1"/>
  <c r="AL4851" i="1"/>
  <c r="AM4850" i="1"/>
  <c r="AL4852" i="1" l="1"/>
  <c r="AM4851" i="1"/>
  <c r="AO4848" i="1"/>
  <c r="AP4848" i="1"/>
  <c r="AN4849" i="1"/>
  <c r="AP4849" i="1" l="1"/>
  <c r="AO4849" i="1"/>
  <c r="AL4853" i="1"/>
  <c r="AM4852" i="1"/>
  <c r="AN4850" i="1"/>
  <c r="AP4850" i="1" l="1"/>
  <c r="AO4850" i="1"/>
  <c r="AN4851" i="1"/>
  <c r="AL4854" i="1"/>
  <c r="AM4853" i="1"/>
  <c r="AL4855" i="1" l="1"/>
  <c r="AM4854" i="1"/>
  <c r="AO4851" i="1"/>
  <c r="AP4851" i="1"/>
  <c r="AN4852" i="1"/>
  <c r="AO4852" i="1" l="1"/>
  <c r="AP4852" i="1"/>
  <c r="AL4856" i="1"/>
  <c r="AM4855" i="1"/>
  <c r="AN4853" i="1"/>
  <c r="AL4857" i="1" l="1"/>
  <c r="AM4856" i="1"/>
  <c r="AN4855" i="1" s="1"/>
  <c r="AO4855" i="1" s="1"/>
  <c r="AO4853" i="1"/>
  <c r="AP4853" i="1"/>
  <c r="AP4855" i="1"/>
  <c r="AN4854" i="1"/>
  <c r="AO4854" i="1" l="1"/>
  <c r="AP4854" i="1"/>
  <c r="AL4858" i="1"/>
  <c r="AM4857" i="1"/>
  <c r="AL4859" i="1" l="1"/>
  <c r="AM4858" i="1"/>
  <c r="AN4856" i="1"/>
  <c r="AP4856" i="1" l="1"/>
  <c r="AO4856" i="1"/>
  <c r="AL4860" i="1"/>
  <c r="AM4859" i="1"/>
  <c r="AN4857" i="1"/>
  <c r="AL4861" i="1" l="1"/>
  <c r="AM4860" i="1"/>
  <c r="AN4859" i="1" s="1"/>
  <c r="AO4857" i="1"/>
  <c r="AP4857" i="1"/>
  <c r="AN4858" i="1"/>
  <c r="AP4859" i="1" l="1"/>
  <c r="AO4859" i="1"/>
  <c r="AO4858" i="1"/>
  <c r="AP4858" i="1"/>
  <c r="AL4862" i="1"/>
  <c r="AM4861" i="1"/>
  <c r="AL4863" i="1" l="1"/>
  <c r="AM4862" i="1"/>
  <c r="AN4861" i="1" s="1"/>
  <c r="AN4860" i="1"/>
  <c r="AO4861" i="1" l="1"/>
  <c r="AP4861" i="1"/>
  <c r="AP4860" i="1"/>
  <c r="AO4860" i="1"/>
  <c r="AL4864" i="1"/>
  <c r="AM4863" i="1"/>
  <c r="AL4865" i="1" l="1"/>
  <c r="AM4864" i="1"/>
  <c r="AN4863" i="1" s="1"/>
  <c r="AN4862" i="1"/>
  <c r="AO4863" i="1" l="1"/>
  <c r="AP4863" i="1"/>
  <c r="AO4862" i="1"/>
  <c r="AP4862" i="1"/>
  <c r="AL4866" i="1"/>
  <c r="AM4865" i="1"/>
  <c r="AL4867" i="1" l="1"/>
  <c r="AM4866" i="1"/>
  <c r="AN4865" i="1" s="1"/>
  <c r="AN4864" i="1"/>
  <c r="AP4865" i="1" l="1"/>
  <c r="AO4865" i="1"/>
  <c r="AP4864" i="1"/>
  <c r="AO4864" i="1"/>
  <c r="AL4868" i="1"/>
  <c r="AM4867" i="1"/>
  <c r="AL4869" i="1" l="1"/>
  <c r="AM4868" i="1"/>
  <c r="AN4867" i="1" s="1"/>
  <c r="AN4866" i="1"/>
  <c r="AP4867" i="1" l="1"/>
  <c r="AO4867" i="1"/>
  <c r="AO4866" i="1"/>
  <c r="AP4866" i="1"/>
  <c r="AL4870" i="1"/>
  <c r="AM4869" i="1"/>
  <c r="AL4871" i="1" l="1"/>
  <c r="AM4870" i="1"/>
  <c r="AN4868" i="1"/>
  <c r="AP4868" i="1" l="1"/>
  <c r="AO4868" i="1"/>
  <c r="AL4872" i="1"/>
  <c r="AM4871" i="1"/>
  <c r="AN4870" i="1" s="1"/>
  <c r="AN4869" i="1"/>
  <c r="AO4870" i="1" l="1"/>
  <c r="AP4870" i="1"/>
  <c r="AO4869" i="1"/>
  <c r="AP4869" i="1"/>
  <c r="AL4873" i="1"/>
  <c r="AM4872" i="1"/>
  <c r="AL4874" i="1" l="1"/>
  <c r="AM4873" i="1"/>
  <c r="AN4872" i="1" s="1"/>
  <c r="AN4871" i="1"/>
  <c r="AO4872" i="1" l="1"/>
  <c r="AP4872" i="1"/>
  <c r="AP4871" i="1"/>
  <c r="AO4871" i="1"/>
  <c r="AL4875" i="1"/>
  <c r="AM4874" i="1"/>
  <c r="AL4876" i="1" l="1"/>
  <c r="AM4875" i="1"/>
  <c r="AN4873" i="1"/>
  <c r="AO4873" i="1" l="1"/>
  <c r="AP4873" i="1"/>
  <c r="AL4877" i="1"/>
  <c r="AM4876" i="1"/>
  <c r="AN4875" i="1" s="1"/>
  <c r="AN4874" i="1"/>
  <c r="AO4875" i="1" l="1"/>
  <c r="AP4875" i="1"/>
  <c r="AP4874" i="1"/>
  <c r="AO4874" i="1"/>
  <c r="AL4878" i="1"/>
  <c r="AM4877" i="1"/>
  <c r="AL4879" i="1" l="1"/>
  <c r="AM4878" i="1"/>
  <c r="AN4876" i="1"/>
  <c r="AO4876" i="1" l="1"/>
  <c r="AP4876" i="1"/>
  <c r="AN4877" i="1"/>
  <c r="AL4880" i="1"/>
  <c r="AM4879" i="1"/>
  <c r="AL4881" i="1" l="1"/>
  <c r="AM4880" i="1"/>
  <c r="AP4877" i="1"/>
  <c r="AO4877" i="1"/>
  <c r="AN4878" i="1"/>
  <c r="AO4878" i="1" l="1"/>
  <c r="AP4878" i="1"/>
  <c r="AL4882" i="1"/>
  <c r="AM4881" i="1"/>
  <c r="AN4879" i="1"/>
  <c r="AO4879" i="1" l="1"/>
  <c r="AP4879" i="1"/>
  <c r="AL4883" i="1"/>
  <c r="AM4882" i="1"/>
  <c r="AN4880" i="1"/>
  <c r="AL4884" i="1" l="1"/>
  <c r="AM4883" i="1"/>
  <c r="AN4882" i="1" s="1"/>
  <c r="AP4880" i="1"/>
  <c r="AO4880" i="1"/>
  <c r="AN4881" i="1"/>
  <c r="AO4882" i="1" l="1"/>
  <c r="AP4882" i="1"/>
  <c r="AO4881" i="1"/>
  <c r="AP4881" i="1"/>
  <c r="AL4885" i="1"/>
  <c r="AM4884" i="1"/>
  <c r="AL4886" i="1" l="1"/>
  <c r="AM4885" i="1"/>
  <c r="AN4883" i="1"/>
  <c r="AP4883" i="1" l="1"/>
  <c r="AO4883" i="1"/>
  <c r="AL4887" i="1"/>
  <c r="AM4886" i="1"/>
  <c r="AN4885" i="1" s="1"/>
  <c r="AN4884" i="1"/>
  <c r="AP4885" i="1" l="1"/>
  <c r="AO4885" i="1"/>
  <c r="AO4884" i="1"/>
  <c r="AP4884" i="1"/>
  <c r="AL4888" i="1"/>
  <c r="AM4887" i="1"/>
  <c r="AL4889" i="1" l="1"/>
  <c r="AM4888" i="1"/>
  <c r="AN4886" i="1"/>
  <c r="AP4886" i="1" l="1"/>
  <c r="AO4886" i="1"/>
  <c r="AL4890" i="1"/>
  <c r="AM4889" i="1"/>
  <c r="AN4887" i="1"/>
  <c r="AO4887" i="1" l="1"/>
  <c r="AP4887" i="1"/>
  <c r="AN4888" i="1"/>
  <c r="AL4891" i="1"/>
  <c r="AM4890" i="1"/>
  <c r="AN4889" i="1" l="1"/>
  <c r="AL4892" i="1"/>
  <c r="AM4891" i="1"/>
  <c r="AP4888" i="1"/>
  <c r="AO4888" i="1"/>
  <c r="AP4889" i="1" l="1"/>
  <c r="AO4889" i="1"/>
  <c r="AL4893" i="1"/>
  <c r="AM4892" i="1"/>
  <c r="AN4890" i="1"/>
  <c r="AL4894" i="1" l="1"/>
  <c r="AM4893" i="1"/>
  <c r="AO4890" i="1"/>
  <c r="AP4890" i="1"/>
  <c r="AN4892" i="1"/>
  <c r="AO4892" i="1" s="1"/>
  <c r="AP4892" i="1"/>
  <c r="AN4891" i="1"/>
  <c r="AP4891" i="1" l="1"/>
  <c r="AO4891" i="1"/>
  <c r="AL4895" i="1"/>
  <c r="AM4894" i="1"/>
  <c r="AL4896" i="1" l="1"/>
  <c r="AM4895" i="1"/>
  <c r="AN4893" i="1"/>
  <c r="AO4893" i="1" l="1"/>
  <c r="AP4893" i="1"/>
  <c r="AL4897" i="1"/>
  <c r="AM4896" i="1"/>
  <c r="AN4894" i="1"/>
  <c r="AL4898" i="1" l="1"/>
  <c r="AM4897" i="1"/>
  <c r="AN4896" i="1" s="1"/>
  <c r="AO4896" i="1" s="1"/>
  <c r="AP4894" i="1"/>
  <c r="AO4894" i="1"/>
  <c r="AN4895" i="1"/>
  <c r="AP4896" i="1" l="1"/>
  <c r="AP4895" i="1"/>
  <c r="AO4895" i="1"/>
  <c r="AL4899" i="1"/>
  <c r="AM4898" i="1"/>
  <c r="AL4900" i="1" l="1"/>
  <c r="AM4899" i="1"/>
  <c r="AN4898" i="1" s="1"/>
  <c r="AN4897" i="1"/>
  <c r="AO4898" i="1" l="1"/>
  <c r="AP4898" i="1"/>
  <c r="AP4897" i="1"/>
  <c r="AO4897" i="1"/>
  <c r="AL4901" i="1"/>
  <c r="AM4900" i="1"/>
  <c r="AL4902" i="1" l="1"/>
  <c r="AM4901" i="1"/>
  <c r="AN4900" i="1" s="1"/>
  <c r="AN4899" i="1"/>
  <c r="AO4900" i="1" l="1"/>
  <c r="AP4900" i="1"/>
  <c r="AO4899" i="1"/>
  <c r="AP4899" i="1"/>
  <c r="AL4903" i="1"/>
  <c r="AM4902" i="1"/>
  <c r="AL4904" i="1" l="1"/>
  <c r="AM4903" i="1"/>
  <c r="AN4902" i="1" s="1"/>
  <c r="AN4901" i="1"/>
  <c r="AO4902" i="1" l="1"/>
  <c r="AP4902" i="1"/>
  <c r="AP4901" i="1"/>
  <c r="AO4901" i="1"/>
  <c r="AL4905" i="1"/>
  <c r="AM4904" i="1"/>
  <c r="AL4906" i="1" l="1"/>
  <c r="AM4905" i="1"/>
  <c r="AN4904" i="1" s="1"/>
  <c r="AN4903" i="1"/>
  <c r="AP4904" i="1" l="1"/>
  <c r="AO4904" i="1"/>
  <c r="AP4903" i="1"/>
  <c r="AO4903" i="1"/>
  <c r="AL4907" i="1"/>
  <c r="AM4906" i="1"/>
  <c r="AL4908" i="1" l="1"/>
  <c r="AM4907" i="1"/>
  <c r="AN4905" i="1"/>
  <c r="AO4905" i="1" l="1"/>
  <c r="AP4905" i="1"/>
  <c r="AL4909" i="1"/>
  <c r="AM4908" i="1"/>
  <c r="AN4907" i="1" s="1"/>
  <c r="AN4906" i="1"/>
  <c r="AP4907" i="1" l="1"/>
  <c r="AO4907" i="1"/>
  <c r="AO4906" i="1"/>
  <c r="AP4906" i="1"/>
  <c r="AL4910" i="1"/>
  <c r="AM4909" i="1"/>
  <c r="AL4911" i="1" l="1"/>
  <c r="AM4910" i="1"/>
  <c r="AN4909" i="1" s="1"/>
  <c r="AN4908" i="1"/>
  <c r="AO4909" i="1" l="1"/>
  <c r="AP4909" i="1"/>
  <c r="AO4908" i="1"/>
  <c r="AP4908" i="1"/>
  <c r="AL4912" i="1"/>
  <c r="AM4911" i="1"/>
  <c r="AL4913" i="1" l="1"/>
  <c r="AM4912" i="1"/>
  <c r="AN4911" i="1" s="1"/>
  <c r="AN4910" i="1"/>
  <c r="AO4911" i="1" l="1"/>
  <c r="AP4911" i="1"/>
  <c r="AP4910" i="1"/>
  <c r="AO4910" i="1"/>
  <c r="AL4914" i="1"/>
  <c r="AM4913" i="1"/>
  <c r="AL4915" i="1" l="1"/>
  <c r="AM4914" i="1"/>
  <c r="AN4913" i="1" s="1"/>
  <c r="AN4912" i="1"/>
  <c r="AP4913" i="1" l="1"/>
  <c r="AO4913" i="1"/>
  <c r="AO4912" i="1"/>
  <c r="AP4912" i="1"/>
  <c r="AL4916" i="1"/>
  <c r="AM4915" i="1"/>
  <c r="AL4917" i="1" l="1"/>
  <c r="AM4916" i="1"/>
  <c r="AN4915" i="1" s="1"/>
  <c r="AN4914" i="1"/>
  <c r="AO4915" i="1" l="1"/>
  <c r="AP4915" i="1"/>
  <c r="AO4914" i="1"/>
  <c r="AP4914" i="1"/>
  <c r="AL4918" i="1"/>
  <c r="AM4917" i="1"/>
  <c r="AL4919" i="1" l="1"/>
  <c r="AM4918" i="1"/>
  <c r="AN4916" i="1"/>
  <c r="AP4916" i="1" l="1"/>
  <c r="AO4916" i="1"/>
  <c r="AN4917" i="1"/>
  <c r="AL4920" i="1"/>
  <c r="AM4919" i="1"/>
  <c r="AL4921" i="1" l="1"/>
  <c r="AM4920" i="1"/>
  <c r="AO4917" i="1"/>
  <c r="AP4917" i="1"/>
  <c r="AN4918" i="1"/>
  <c r="AO4918" i="1" l="1"/>
  <c r="AP4918" i="1"/>
  <c r="AL4922" i="1"/>
  <c r="AM4921" i="1"/>
  <c r="AN4920" i="1" s="1"/>
  <c r="AN4919" i="1"/>
  <c r="AO4920" i="1" l="1"/>
  <c r="AP4920" i="1"/>
  <c r="AP4919" i="1"/>
  <c r="AO4919" i="1"/>
  <c r="AL4923" i="1"/>
  <c r="AM4922" i="1"/>
  <c r="AN4921" i="1" s="1"/>
  <c r="AP4921" i="1" l="1"/>
  <c r="AO4921" i="1"/>
  <c r="AL4924" i="1"/>
  <c r="AM4923" i="1"/>
  <c r="AN4922" i="1" l="1"/>
  <c r="AL4925" i="1"/>
  <c r="AM4924" i="1"/>
  <c r="AP4922" i="1" l="1"/>
  <c r="AO4922" i="1"/>
  <c r="AL4926" i="1"/>
  <c r="AM4925" i="1"/>
  <c r="AN4923" i="1"/>
  <c r="AL4927" i="1" l="1"/>
  <c r="AM4926" i="1"/>
  <c r="AN4925" i="1" s="1"/>
  <c r="AP4925" i="1" s="1"/>
  <c r="AO4923" i="1"/>
  <c r="AP4923" i="1"/>
  <c r="AN4924" i="1"/>
  <c r="AO4925" i="1" l="1"/>
  <c r="AO4924" i="1"/>
  <c r="AP4924" i="1"/>
  <c r="AL4928" i="1"/>
  <c r="AM4927" i="1"/>
  <c r="AL4929" i="1" l="1"/>
  <c r="AM4928" i="1"/>
  <c r="AN4927" i="1" s="1"/>
  <c r="AN4926" i="1"/>
  <c r="AP4927" i="1" l="1"/>
  <c r="AO4927" i="1"/>
  <c r="AO4926" i="1"/>
  <c r="AP4926" i="1"/>
  <c r="AL4930" i="1"/>
  <c r="AM4929" i="1"/>
  <c r="AL4931" i="1" l="1"/>
  <c r="AM4930" i="1"/>
  <c r="AN4929" i="1" s="1"/>
  <c r="AN4928" i="1"/>
  <c r="AO4929" i="1" l="1"/>
  <c r="AP4929" i="1"/>
  <c r="AP4928" i="1"/>
  <c r="AO4928" i="1"/>
  <c r="AL4932" i="1"/>
  <c r="AM4931" i="1"/>
  <c r="AN4930" i="1" s="1"/>
  <c r="AP4930" i="1" l="1"/>
  <c r="AO4930" i="1"/>
  <c r="AL4933" i="1"/>
  <c r="AM4932" i="1"/>
  <c r="AL4934" i="1" l="1"/>
  <c r="AM4933" i="1"/>
  <c r="AN4931" i="1"/>
  <c r="AP4931" i="1" l="1"/>
  <c r="AO4931" i="1"/>
  <c r="AL4935" i="1"/>
  <c r="AM4934" i="1"/>
  <c r="AN4932" i="1"/>
  <c r="AN4933" i="1" l="1"/>
  <c r="AO4932" i="1"/>
  <c r="AP4932" i="1"/>
  <c r="AL4936" i="1"/>
  <c r="AM4935" i="1"/>
  <c r="AL4937" i="1" l="1"/>
  <c r="AM4936" i="1"/>
  <c r="AP4933" i="1"/>
  <c r="AO4933" i="1"/>
  <c r="AN4934" i="1"/>
  <c r="AP4934" i="1" l="1"/>
  <c r="AO4934" i="1"/>
  <c r="AL4938" i="1"/>
  <c r="AM4937" i="1"/>
  <c r="AN4936" i="1" s="1"/>
  <c r="AN4935" i="1"/>
  <c r="AO4936" i="1" l="1"/>
  <c r="AP4936" i="1"/>
  <c r="AO4935" i="1"/>
  <c r="AP4935" i="1"/>
  <c r="AL4939" i="1"/>
  <c r="AM4938" i="1"/>
  <c r="AL4940" i="1" l="1"/>
  <c r="AM4939" i="1"/>
  <c r="AN4937" i="1"/>
  <c r="AP4937" i="1" l="1"/>
  <c r="AO4937" i="1"/>
  <c r="AL4941" i="1"/>
  <c r="AM4940" i="1"/>
  <c r="AN4938" i="1"/>
  <c r="AO4938" i="1" l="1"/>
  <c r="AP4938" i="1"/>
  <c r="AL4942" i="1"/>
  <c r="AM4941" i="1"/>
  <c r="AN4939" i="1"/>
  <c r="AP4939" i="1" l="1"/>
  <c r="AO4939" i="1"/>
  <c r="AL4943" i="1"/>
  <c r="AM4942" i="1"/>
  <c r="AN4940" i="1"/>
  <c r="AL4944" i="1" l="1"/>
  <c r="AM4943" i="1"/>
  <c r="AP4940" i="1"/>
  <c r="AO4940" i="1"/>
  <c r="AN4941" i="1"/>
  <c r="AP4941" i="1" l="1"/>
  <c r="AO4941" i="1"/>
  <c r="AL4945" i="1"/>
  <c r="AM4944" i="1"/>
  <c r="AN4943" i="1" s="1"/>
  <c r="AN4942" i="1"/>
  <c r="AP4943" i="1" l="1"/>
  <c r="AO4943" i="1"/>
  <c r="AP4942" i="1"/>
  <c r="AO4942" i="1"/>
  <c r="AL4946" i="1"/>
  <c r="AM4945" i="1"/>
  <c r="AL4947" i="1" l="1"/>
  <c r="AM4946" i="1"/>
  <c r="AN4944" i="1"/>
  <c r="AO4944" i="1" l="1"/>
  <c r="AP4944" i="1"/>
  <c r="AN4945" i="1"/>
  <c r="AL4948" i="1"/>
  <c r="AM4947" i="1"/>
  <c r="AL4949" i="1" l="1"/>
  <c r="AM4948" i="1"/>
  <c r="AO4945" i="1"/>
  <c r="AP4945" i="1"/>
  <c r="AN4946" i="1"/>
  <c r="AO4946" i="1" l="1"/>
  <c r="AP4946" i="1"/>
  <c r="AL4950" i="1"/>
  <c r="AM4949" i="1"/>
  <c r="AN4947" i="1"/>
  <c r="AO4947" i="1" l="1"/>
  <c r="AP4947" i="1"/>
  <c r="AL4951" i="1"/>
  <c r="AM4950" i="1"/>
  <c r="AN4948" i="1"/>
  <c r="AO4948" i="1" l="1"/>
  <c r="AP4948" i="1"/>
  <c r="AL4952" i="1"/>
  <c r="AM4951" i="1"/>
  <c r="AN4949" i="1"/>
  <c r="AP4949" i="1" l="1"/>
  <c r="AO4949" i="1"/>
  <c r="AL4953" i="1"/>
  <c r="AM4952" i="1"/>
  <c r="AN4950" i="1"/>
  <c r="AO4950" i="1" l="1"/>
  <c r="AP4950" i="1"/>
  <c r="AL4954" i="1"/>
  <c r="AM4953" i="1"/>
  <c r="AN4951" i="1"/>
  <c r="AP4951" i="1" l="1"/>
  <c r="AO4951" i="1"/>
  <c r="AL4955" i="1"/>
  <c r="AM4954" i="1"/>
  <c r="AN4952" i="1"/>
  <c r="AP4952" i="1" l="1"/>
  <c r="AO4952" i="1"/>
  <c r="AL4956" i="1"/>
  <c r="AM4955" i="1"/>
  <c r="AN4953" i="1"/>
  <c r="AO4953" i="1" l="1"/>
  <c r="AP4953" i="1"/>
  <c r="AL4957" i="1"/>
  <c r="AM4956" i="1"/>
  <c r="AN4954" i="1"/>
  <c r="AP4954" i="1" l="1"/>
  <c r="AO4954" i="1"/>
  <c r="AL4958" i="1"/>
  <c r="AM4957" i="1"/>
  <c r="AN4955" i="1"/>
  <c r="AP4955" i="1" l="1"/>
  <c r="AO4955" i="1"/>
  <c r="AL4959" i="1"/>
  <c r="AM4958" i="1"/>
  <c r="AN4956" i="1"/>
  <c r="AO4956" i="1" l="1"/>
  <c r="AP4956" i="1"/>
  <c r="AL4960" i="1"/>
  <c r="AM4959" i="1"/>
  <c r="AN4957" i="1"/>
  <c r="AP4957" i="1" l="1"/>
  <c r="AO4957" i="1"/>
  <c r="AL4961" i="1"/>
  <c r="AM4960" i="1"/>
  <c r="AN4958" i="1"/>
  <c r="AP4958" i="1" l="1"/>
  <c r="AO4958" i="1"/>
  <c r="AL4962" i="1"/>
  <c r="AM4961" i="1"/>
  <c r="AN4959" i="1"/>
  <c r="AO4959" i="1" l="1"/>
  <c r="AP4959" i="1"/>
  <c r="AL4963" i="1"/>
  <c r="AM4962" i="1"/>
  <c r="AN4960" i="1"/>
  <c r="AO4960" i="1" l="1"/>
  <c r="AP4960" i="1"/>
  <c r="AL4964" i="1"/>
  <c r="AM4963" i="1"/>
  <c r="AN4961" i="1"/>
  <c r="AO4961" i="1" l="1"/>
  <c r="AP4961" i="1"/>
  <c r="AL4965" i="1"/>
  <c r="AM4964" i="1"/>
  <c r="AN4962" i="1"/>
  <c r="AL4966" i="1" l="1"/>
  <c r="AM4965" i="1"/>
  <c r="AO4962" i="1"/>
  <c r="AP4962" i="1"/>
  <c r="AN4964" i="1"/>
  <c r="AP4964" i="1" s="1"/>
  <c r="AN4963" i="1"/>
  <c r="AO4964" i="1" l="1"/>
  <c r="AP4963" i="1"/>
  <c r="AO4963" i="1"/>
  <c r="AL4967" i="1"/>
  <c r="AM4966" i="1"/>
  <c r="AL4968" i="1" l="1"/>
  <c r="AM4967" i="1"/>
  <c r="AN4965" i="1"/>
  <c r="AO4965" i="1" l="1"/>
  <c r="AP4965" i="1"/>
  <c r="AL4969" i="1"/>
  <c r="AM4968" i="1"/>
  <c r="AN4966" i="1"/>
  <c r="AP4966" i="1" l="1"/>
  <c r="AO4966" i="1"/>
  <c r="AL4970" i="1"/>
  <c r="AM4969" i="1"/>
  <c r="AN4967" i="1"/>
  <c r="AP4967" i="1" l="1"/>
  <c r="AO4967" i="1"/>
  <c r="AL4971" i="1"/>
  <c r="AM4970" i="1"/>
  <c r="AN4968" i="1"/>
  <c r="AO4968" i="1" l="1"/>
  <c r="AP4968" i="1"/>
  <c r="AL4972" i="1"/>
  <c r="AM4971" i="1"/>
  <c r="AN4969" i="1"/>
  <c r="AP4969" i="1" l="1"/>
  <c r="AO4969" i="1"/>
  <c r="AL4973" i="1"/>
  <c r="AM4972" i="1"/>
  <c r="AN4970" i="1"/>
  <c r="AP4970" i="1" l="1"/>
  <c r="AO4970" i="1"/>
  <c r="AL4974" i="1"/>
  <c r="AM4973" i="1"/>
  <c r="AN4971" i="1"/>
  <c r="AO4971" i="1" l="1"/>
  <c r="AP4971" i="1"/>
  <c r="AL4975" i="1"/>
  <c r="AM4974" i="1"/>
  <c r="AN4972" i="1"/>
  <c r="AP4972" i="1" l="1"/>
  <c r="AO4972" i="1"/>
  <c r="AL4976" i="1"/>
  <c r="AM4975" i="1"/>
  <c r="AN4973" i="1"/>
  <c r="AO4973" i="1" l="1"/>
  <c r="AP4973" i="1"/>
  <c r="AL4977" i="1"/>
  <c r="AM4976" i="1"/>
  <c r="AN4974" i="1"/>
  <c r="AO4974" i="1" l="1"/>
  <c r="AP4974" i="1"/>
  <c r="AL4978" i="1"/>
  <c r="AM4977" i="1"/>
  <c r="AN4975" i="1"/>
  <c r="AO4975" i="1" l="1"/>
  <c r="AP4975" i="1"/>
  <c r="AL4979" i="1"/>
  <c r="AM4978" i="1"/>
  <c r="AN4976" i="1"/>
  <c r="AO4976" i="1" l="1"/>
  <c r="AP4976" i="1"/>
  <c r="AL4980" i="1"/>
  <c r="AM4979" i="1"/>
  <c r="AN4977" i="1"/>
  <c r="AO4977" i="1" l="1"/>
  <c r="AP4977" i="1"/>
  <c r="AL4981" i="1"/>
  <c r="AM4980" i="1"/>
  <c r="AN4978" i="1"/>
  <c r="AP4978" i="1" l="1"/>
  <c r="AO4978" i="1"/>
  <c r="AL4982" i="1"/>
  <c r="AM4981" i="1"/>
  <c r="AN4979" i="1"/>
  <c r="AP4979" i="1" l="1"/>
  <c r="AO4979" i="1"/>
  <c r="AL4983" i="1"/>
  <c r="AM4982" i="1"/>
  <c r="AN4980" i="1"/>
  <c r="AO4980" i="1" l="1"/>
  <c r="AP4980" i="1"/>
  <c r="AL4984" i="1"/>
  <c r="AM4983" i="1"/>
  <c r="AN4981" i="1"/>
  <c r="AO4981" i="1" l="1"/>
  <c r="AP4981" i="1"/>
  <c r="AL4985" i="1"/>
  <c r="AM4984" i="1"/>
  <c r="AN4982" i="1"/>
  <c r="AO4982" i="1" l="1"/>
  <c r="AP4982" i="1"/>
  <c r="AL4986" i="1"/>
  <c r="AM4985" i="1"/>
  <c r="AN4983" i="1"/>
  <c r="AO4983" i="1" l="1"/>
  <c r="AP4983" i="1"/>
  <c r="AL4987" i="1"/>
  <c r="AM4986" i="1"/>
  <c r="AN4984" i="1"/>
  <c r="AO4984" i="1" l="1"/>
  <c r="AP4984" i="1"/>
  <c r="AL4988" i="1"/>
  <c r="AM4987" i="1"/>
  <c r="AN4985" i="1"/>
  <c r="AP4985" i="1" l="1"/>
  <c r="AO4985" i="1"/>
  <c r="AL4989" i="1"/>
  <c r="AM4988" i="1"/>
  <c r="AN4986" i="1"/>
  <c r="AO4986" i="1" l="1"/>
  <c r="AP4986" i="1"/>
  <c r="AL4990" i="1"/>
  <c r="AM4989" i="1"/>
  <c r="AN4987" i="1"/>
  <c r="AP4987" i="1" l="1"/>
  <c r="AO4987" i="1"/>
  <c r="AL4991" i="1"/>
  <c r="AM4990" i="1"/>
  <c r="AN4988" i="1"/>
  <c r="AP4988" i="1" l="1"/>
  <c r="AO4988" i="1"/>
  <c r="AL4992" i="1"/>
  <c r="AM4991" i="1"/>
  <c r="AN4989" i="1"/>
  <c r="AO4989" i="1" l="1"/>
  <c r="AP4989" i="1"/>
  <c r="AL4993" i="1"/>
  <c r="AM4992" i="1"/>
  <c r="AN4990" i="1"/>
  <c r="AP4990" i="1" l="1"/>
  <c r="AO4990" i="1"/>
  <c r="AL4994" i="1"/>
  <c r="AM4993" i="1"/>
  <c r="AN4991" i="1"/>
  <c r="AP4991" i="1" l="1"/>
  <c r="AO4991" i="1"/>
  <c r="AL4995" i="1"/>
  <c r="AM4994" i="1"/>
  <c r="AN4992" i="1"/>
  <c r="AO4992" i="1" l="1"/>
  <c r="AP4992" i="1"/>
  <c r="AL4996" i="1"/>
  <c r="AM4995" i="1"/>
  <c r="AN4993" i="1"/>
  <c r="AO4993" i="1" l="1"/>
  <c r="AP4993" i="1"/>
  <c r="AL4997" i="1"/>
  <c r="AM4996" i="1"/>
  <c r="AN4994" i="1"/>
  <c r="AP4994" i="1" l="1"/>
  <c r="AO4994" i="1"/>
  <c r="AL4998" i="1"/>
  <c r="AM4997" i="1"/>
  <c r="AN4995" i="1"/>
  <c r="AO4995" i="1" l="1"/>
  <c r="AP4995" i="1"/>
  <c r="AL4999" i="1"/>
  <c r="AM4998" i="1"/>
  <c r="AN4996" i="1"/>
  <c r="AL5000" i="1" l="1"/>
  <c r="AM4999" i="1"/>
  <c r="AN4998" i="1" s="1"/>
  <c r="AO4998" i="1" s="1"/>
  <c r="AO4996" i="1"/>
  <c r="AP4996" i="1"/>
  <c r="AN4997" i="1"/>
  <c r="AP4998" i="1" l="1"/>
  <c r="AP4997" i="1"/>
  <c r="AO4997" i="1"/>
  <c r="AL5001" i="1"/>
  <c r="AM5000" i="1"/>
  <c r="AL5002" i="1" l="1"/>
  <c r="AM5001" i="1"/>
  <c r="AN4999" i="1"/>
  <c r="AO4999" i="1" l="1"/>
  <c r="AP4999" i="1"/>
  <c r="AL5003" i="1"/>
  <c r="AM5002" i="1"/>
  <c r="AN5000" i="1"/>
  <c r="AP5000" i="1" l="1"/>
  <c r="AO5000" i="1"/>
  <c r="AL5004" i="1"/>
  <c r="AM5003" i="1"/>
  <c r="AN5001" i="1"/>
  <c r="AO5001" i="1" l="1"/>
  <c r="AP5001" i="1"/>
  <c r="AL5005" i="1"/>
  <c r="AM5004" i="1"/>
  <c r="AN5002" i="1"/>
  <c r="AO5002" i="1" l="1"/>
  <c r="AP5002" i="1"/>
  <c r="AL5006" i="1"/>
  <c r="AM5005" i="1"/>
  <c r="AN5003" i="1"/>
  <c r="AP5003" i="1" l="1"/>
  <c r="AO5003" i="1"/>
  <c r="AL5007" i="1"/>
  <c r="AM5006" i="1"/>
  <c r="AN5004" i="1"/>
  <c r="AO5004" i="1" l="1"/>
  <c r="AP5004" i="1"/>
  <c r="AL5008" i="1"/>
  <c r="AM5007" i="1"/>
  <c r="AN5005" i="1"/>
  <c r="AO5005" i="1" l="1"/>
  <c r="AP5005" i="1"/>
  <c r="AL5009" i="1"/>
  <c r="AM5008" i="1"/>
  <c r="AN5006" i="1"/>
  <c r="AP5006" i="1" l="1"/>
  <c r="AO5006" i="1"/>
  <c r="AL5010" i="1"/>
  <c r="AM5009" i="1"/>
  <c r="AN5007" i="1"/>
  <c r="AO5007" i="1" l="1"/>
  <c r="AP5007" i="1"/>
  <c r="AL5011" i="1"/>
  <c r="AM5010" i="1"/>
  <c r="AN5008" i="1"/>
  <c r="AP5008" i="1" l="1"/>
  <c r="AO5008" i="1"/>
  <c r="AL5012" i="1"/>
  <c r="AM5011" i="1"/>
  <c r="AN5009" i="1"/>
  <c r="AP5009" i="1" l="1"/>
  <c r="AO5009" i="1"/>
  <c r="AL5013" i="1"/>
  <c r="AM5012" i="1"/>
  <c r="AN5010" i="1"/>
  <c r="AO5010" i="1" l="1"/>
  <c r="AP5010" i="1"/>
  <c r="AL5014" i="1"/>
  <c r="AM5013" i="1"/>
  <c r="AN5011" i="1"/>
  <c r="AO5011" i="1" l="1"/>
  <c r="AP5011" i="1"/>
  <c r="AL5015" i="1"/>
  <c r="AM5014" i="1"/>
  <c r="AN5012" i="1"/>
  <c r="AP5012" i="1" l="1"/>
  <c r="AO5012" i="1"/>
  <c r="AL5016" i="1"/>
  <c r="AM5015" i="1"/>
  <c r="AN5013" i="1"/>
  <c r="AO5013" i="1" l="1"/>
  <c r="AP5013" i="1"/>
  <c r="AL5017" i="1"/>
  <c r="AM5016" i="1"/>
  <c r="AN5014" i="1"/>
  <c r="AP5014" i="1" l="1"/>
  <c r="AO5014" i="1"/>
  <c r="AL5018" i="1"/>
  <c r="AM5017" i="1"/>
  <c r="AN5015" i="1"/>
  <c r="AP5015" i="1" l="1"/>
  <c r="AO5015" i="1"/>
  <c r="AL5019" i="1"/>
  <c r="AM5018" i="1"/>
  <c r="AN5016" i="1"/>
  <c r="AO5016" i="1" l="1"/>
  <c r="AP5016" i="1"/>
  <c r="AL5020" i="1"/>
  <c r="AM5019" i="1"/>
  <c r="AN5017" i="1"/>
  <c r="AO5017" i="1" l="1"/>
  <c r="AP5017" i="1"/>
  <c r="AL5021" i="1"/>
  <c r="AM5020" i="1"/>
  <c r="AN5018" i="1"/>
  <c r="AP5018" i="1" l="1"/>
  <c r="AO5018" i="1"/>
  <c r="AL5022" i="1"/>
  <c r="AM5021" i="1"/>
  <c r="AN5019" i="1"/>
  <c r="AO5019" i="1" l="1"/>
  <c r="AP5019" i="1"/>
  <c r="AL5023" i="1"/>
  <c r="AM5022" i="1"/>
  <c r="AN5020" i="1"/>
  <c r="AP5020" i="1" l="1"/>
  <c r="AO5020" i="1"/>
  <c r="AL5024" i="1"/>
  <c r="AM5023" i="1"/>
  <c r="AN5021" i="1"/>
  <c r="AP5021" i="1" l="1"/>
  <c r="AO5021" i="1"/>
  <c r="AL5025" i="1"/>
  <c r="AM5024" i="1"/>
  <c r="AN5022" i="1"/>
  <c r="AO5022" i="1" l="1"/>
  <c r="AP5022" i="1"/>
  <c r="AL5026" i="1"/>
  <c r="AM5025" i="1"/>
  <c r="AN5023" i="1"/>
  <c r="AP5023" i="1" l="1"/>
  <c r="AO5023" i="1"/>
  <c r="AL5027" i="1"/>
  <c r="AM5026" i="1"/>
  <c r="AN5024" i="1"/>
  <c r="AO5024" i="1" l="1"/>
  <c r="AP5024" i="1"/>
  <c r="AL5028" i="1"/>
  <c r="AM5027" i="1"/>
  <c r="AN5025" i="1"/>
  <c r="AO5025" i="1" l="1"/>
  <c r="AP5025" i="1"/>
  <c r="AL5029" i="1"/>
  <c r="AM5028" i="1"/>
  <c r="AN5026" i="1"/>
  <c r="AO5026" i="1" l="1"/>
  <c r="AP5026" i="1"/>
  <c r="AL5030" i="1"/>
  <c r="AM5029" i="1"/>
  <c r="AN5027" i="1"/>
  <c r="AP5027" i="1" l="1"/>
  <c r="AO5027" i="1"/>
  <c r="AL5031" i="1"/>
  <c r="AM5030" i="1"/>
  <c r="AN5028" i="1"/>
  <c r="AO5028" i="1" l="1"/>
  <c r="AP5028" i="1"/>
  <c r="AL5032" i="1"/>
  <c r="AM5031" i="1"/>
  <c r="AN5029" i="1"/>
  <c r="AO5029" i="1" l="1"/>
  <c r="AP5029" i="1"/>
  <c r="AL5033" i="1"/>
  <c r="AM5032" i="1"/>
  <c r="AN5030" i="1"/>
  <c r="AP5030" i="1" l="1"/>
  <c r="AO5030" i="1"/>
  <c r="AL5034" i="1"/>
  <c r="AM5033" i="1"/>
  <c r="AN5031" i="1"/>
  <c r="AO5031" i="1" l="1"/>
  <c r="AP5031" i="1"/>
  <c r="AL5035" i="1"/>
  <c r="AM5034" i="1"/>
  <c r="AN5033" i="1" s="1"/>
  <c r="AN5032" i="1"/>
  <c r="AO5033" i="1" l="1"/>
  <c r="AP5033" i="1"/>
  <c r="AP5032" i="1"/>
  <c r="AO5032" i="1"/>
  <c r="AL5036" i="1"/>
  <c r="AM5035" i="1"/>
  <c r="AL5037" i="1" l="1"/>
  <c r="AM5036" i="1"/>
  <c r="AN5034" i="1"/>
  <c r="AO5034" i="1" l="1"/>
  <c r="AP5034" i="1"/>
  <c r="AL5038" i="1"/>
  <c r="AM5037" i="1"/>
  <c r="AN5035" i="1"/>
  <c r="AP5035" i="1" l="1"/>
  <c r="AO5035" i="1"/>
  <c r="AL5039" i="1"/>
  <c r="AM5038" i="1"/>
  <c r="AN5036" i="1"/>
  <c r="AP5036" i="1" l="1"/>
  <c r="AO5036" i="1"/>
  <c r="AL5040" i="1"/>
  <c r="AM5039" i="1"/>
  <c r="AN5037" i="1"/>
  <c r="AO5037" i="1" l="1"/>
  <c r="AP5037" i="1"/>
  <c r="AL5041" i="1"/>
  <c r="AM5040" i="1"/>
  <c r="AN5038" i="1"/>
  <c r="AP5038" i="1" l="1"/>
  <c r="AO5038" i="1"/>
  <c r="AL5042" i="1"/>
  <c r="AM5041" i="1"/>
  <c r="AN5039" i="1"/>
  <c r="AP5039" i="1" l="1"/>
  <c r="AO5039" i="1"/>
  <c r="AL5043" i="1"/>
  <c r="AM5042" i="1"/>
  <c r="AN5040" i="1"/>
  <c r="AO5040" i="1" l="1"/>
  <c r="AP5040" i="1"/>
  <c r="AL5044" i="1"/>
  <c r="AM5043" i="1"/>
  <c r="AN5041" i="1"/>
  <c r="AP5041" i="1" l="1"/>
  <c r="AO5041" i="1"/>
  <c r="AL5045" i="1"/>
  <c r="AM5044" i="1"/>
  <c r="AN5042" i="1"/>
  <c r="AP5042" i="1" l="1"/>
  <c r="AO5042" i="1"/>
  <c r="AL5046" i="1"/>
  <c r="AM5045" i="1"/>
  <c r="AN5043" i="1"/>
  <c r="AO5043" i="1" l="1"/>
  <c r="AP5043" i="1"/>
  <c r="AL5047" i="1"/>
  <c r="AM5046" i="1"/>
  <c r="AN5044" i="1"/>
  <c r="AP5044" i="1" l="1"/>
  <c r="AO5044" i="1"/>
  <c r="AL5048" i="1"/>
  <c r="AM5047" i="1"/>
  <c r="AN5045" i="1"/>
  <c r="AP5045" i="1" l="1"/>
  <c r="AO5045" i="1"/>
  <c r="AL5049" i="1"/>
  <c r="AM5048" i="1"/>
  <c r="AN5046" i="1"/>
  <c r="AO5046" i="1" l="1"/>
  <c r="AP5046" i="1"/>
  <c r="AL5050" i="1"/>
  <c r="AM5049" i="1"/>
  <c r="AN5047" i="1"/>
  <c r="AO5047" i="1" l="1"/>
  <c r="AP5047" i="1"/>
  <c r="AL5051" i="1"/>
  <c r="AM5050" i="1"/>
  <c r="AN5048" i="1"/>
  <c r="AO5048" i="1" l="1"/>
  <c r="AP5048" i="1"/>
  <c r="AL5052" i="1"/>
  <c r="AM5051" i="1"/>
  <c r="AN5049" i="1"/>
  <c r="AO5049" i="1" l="1"/>
  <c r="AP5049" i="1"/>
  <c r="AL5053" i="1"/>
  <c r="AM5052" i="1"/>
  <c r="AN5050" i="1"/>
  <c r="AO5050" i="1" l="1"/>
  <c r="AP5050" i="1"/>
  <c r="AL5054" i="1"/>
  <c r="AM5053" i="1"/>
  <c r="AN5051" i="1"/>
  <c r="AP5051" i="1" l="1"/>
  <c r="AO5051" i="1"/>
  <c r="AL5055" i="1"/>
  <c r="AM5054" i="1"/>
  <c r="AN5052" i="1"/>
  <c r="AO5052" i="1" l="1"/>
  <c r="AP5052" i="1"/>
  <c r="AL5056" i="1"/>
  <c r="AM5055" i="1"/>
  <c r="AN5053" i="1"/>
  <c r="AP5053" i="1" l="1"/>
  <c r="AO5053" i="1"/>
  <c r="AL5057" i="1"/>
  <c r="AM5056" i="1"/>
  <c r="AN5054" i="1"/>
  <c r="AP5054" i="1" l="1"/>
  <c r="AO5054" i="1"/>
  <c r="AL5058" i="1"/>
  <c r="AM5057" i="1"/>
  <c r="AN5055" i="1"/>
  <c r="AO5055" i="1" l="1"/>
  <c r="AP5055" i="1"/>
  <c r="AL5059" i="1"/>
  <c r="AM5058" i="1"/>
  <c r="AN5056" i="1"/>
  <c r="AP5056" i="1" l="1"/>
  <c r="AO5056" i="1"/>
  <c r="AL5060" i="1"/>
  <c r="AM5059" i="1"/>
  <c r="AN5057" i="1"/>
  <c r="AP5057" i="1" l="1"/>
  <c r="AO5057" i="1"/>
  <c r="AL5061" i="1"/>
  <c r="AM5060" i="1"/>
  <c r="AN5058" i="1"/>
  <c r="AO5058" i="1" l="1"/>
  <c r="AP5058" i="1"/>
  <c r="AL5062" i="1"/>
  <c r="AM5061" i="1"/>
  <c r="AN5059" i="1"/>
  <c r="AO5059" i="1" l="1"/>
  <c r="AP5059" i="1"/>
  <c r="AL5063" i="1"/>
  <c r="AM5062" i="1"/>
  <c r="AN5060" i="1"/>
  <c r="AO5060" i="1" l="1"/>
  <c r="AP5060" i="1"/>
  <c r="AL5064" i="1"/>
  <c r="AM5063" i="1"/>
  <c r="AN5061" i="1"/>
  <c r="AO5061" i="1" l="1"/>
  <c r="AP5061" i="1"/>
  <c r="AL5065" i="1"/>
  <c r="AM5064" i="1"/>
  <c r="AN5062" i="1"/>
  <c r="AP5062" i="1" l="1"/>
  <c r="AO5062" i="1"/>
  <c r="AL5066" i="1"/>
  <c r="AM5065" i="1"/>
  <c r="AN5063" i="1"/>
  <c r="AP5063" i="1" l="1"/>
  <c r="AO5063" i="1"/>
  <c r="AL5067" i="1"/>
  <c r="AM5066" i="1"/>
  <c r="AN5064" i="1"/>
  <c r="AO5064" i="1" l="1"/>
  <c r="AP5064" i="1"/>
  <c r="AL5068" i="1"/>
  <c r="AM5067" i="1"/>
  <c r="AN5065" i="1"/>
  <c r="AO5065" i="1" l="1"/>
  <c r="AP5065" i="1"/>
  <c r="AL5069" i="1"/>
  <c r="AM5068" i="1"/>
  <c r="AN5066" i="1"/>
  <c r="AP5066" i="1" l="1"/>
  <c r="AO5066" i="1"/>
  <c r="AL5070" i="1"/>
  <c r="AM5069" i="1"/>
  <c r="AN5067" i="1"/>
  <c r="AO5067" i="1" l="1"/>
  <c r="AP5067" i="1"/>
  <c r="AL5071" i="1"/>
  <c r="AM5070" i="1"/>
  <c r="AN5068" i="1"/>
  <c r="AP5068" i="1" l="1"/>
  <c r="AO5068" i="1"/>
  <c r="AL5072" i="1"/>
  <c r="AM5071" i="1"/>
  <c r="AN5069" i="1"/>
  <c r="AP5069" i="1" l="1"/>
  <c r="AO5069" i="1"/>
  <c r="AL5073" i="1"/>
  <c r="AM5072" i="1"/>
  <c r="AN5070" i="1"/>
  <c r="AO5070" i="1" l="1"/>
  <c r="AP5070" i="1"/>
  <c r="AL5074" i="1"/>
  <c r="AM5073" i="1"/>
  <c r="AN5071" i="1"/>
  <c r="AP5071" i="1" l="1"/>
  <c r="AO5071" i="1"/>
  <c r="AL5075" i="1"/>
  <c r="AM5074" i="1"/>
  <c r="AN5072" i="1"/>
  <c r="AP5072" i="1" l="1"/>
  <c r="AO5072" i="1"/>
  <c r="AL5076" i="1"/>
  <c r="AM5075" i="1"/>
  <c r="AN5073" i="1"/>
  <c r="AO5073" i="1" l="1"/>
  <c r="AP5073" i="1"/>
  <c r="AL5077" i="1"/>
  <c r="AM5076" i="1"/>
  <c r="AN5074" i="1"/>
  <c r="AP5074" i="1" l="1"/>
  <c r="AO5074" i="1"/>
  <c r="AL5078" i="1"/>
  <c r="AM5077" i="1"/>
  <c r="AN5075" i="1"/>
  <c r="AP5075" i="1" l="1"/>
  <c r="AO5075" i="1"/>
  <c r="AL5079" i="1"/>
  <c r="AM5078" i="1"/>
  <c r="AN5076" i="1"/>
  <c r="AO5076" i="1" l="1"/>
  <c r="AP5076" i="1"/>
  <c r="AL5080" i="1"/>
  <c r="AM5079" i="1"/>
  <c r="AN5077" i="1"/>
  <c r="AP5077" i="1" l="1"/>
  <c r="AO5077" i="1"/>
  <c r="AL5081" i="1"/>
  <c r="AM5080" i="1"/>
  <c r="AN5078" i="1"/>
  <c r="AP5078" i="1" l="1"/>
  <c r="AO5078" i="1"/>
  <c r="AL5082" i="1"/>
  <c r="AM5081" i="1"/>
  <c r="AN5079" i="1"/>
  <c r="AO5079" i="1" l="1"/>
  <c r="AP5079" i="1"/>
  <c r="AL5083" i="1"/>
  <c r="AM5082" i="1"/>
  <c r="AN5080" i="1"/>
  <c r="AO5080" i="1" l="1"/>
  <c r="AP5080" i="1"/>
  <c r="AL5084" i="1"/>
  <c r="AM5083" i="1"/>
  <c r="AN5081" i="1"/>
  <c r="AP5081" i="1" l="1"/>
  <c r="AO5081" i="1"/>
  <c r="AL5085" i="1"/>
  <c r="AM5084" i="1"/>
  <c r="AN5082" i="1"/>
  <c r="AO5082" i="1" l="1"/>
  <c r="AP5082" i="1"/>
  <c r="AL5086" i="1"/>
  <c r="AM5085" i="1"/>
  <c r="AN5083" i="1"/>
  <c r="AP5083" i="1" l="1"/>
  <c r="AO5083" i="1"/>
  <c r="AL5087" i="1"/>
  <c r="AM5086" i="1"/>
  <c r="AN5084" i="1"/>
  <c r="AP5084" i="1" l="1"/>
  <c r="AO5084" i="1"/>
  <c r="AL5088" i="1"/>
  <c r="AM5087" i="1"/>
  <c r="AN5085" i="1"/>
  <c r="AO5085" i="1" l="1"/>
  <c r="AP5085" i="1"/>
  <c r="AL5089" i="1"/>
  <c r="AM5088" i="1"/>
  <c r="AN5086" i="1"/>
  <c r="AP5086" i="1" l="1"/>
  <c r="AO5086" i="1"/>
  <c r="AL5090" i="1"/>
  <c r="AM5089" i="1"/>
  <c r="AN5087" i="1"/>
  <c r="AP5087" i="1" l="1"/>
  <c r="AO5087" i="1"/>
  <c r="AL5091" i="1"/>
  <c r="AM5090" i="1"/>
  <c r="AN5088" i="1"/>
  <c r="AO5088" i="1" l="1"/>
  <c r="AP5088" i="1"/>
  <c r="AL5092" i="1"/>
  <c r="AM5091" i="1"/>
  <c r="AN5089" i="1"/>
  <c r="AP5089" i="1" l="1"/>
  <c r="AO5089" i="1"/>
  <c r="AL5093" i="1"/>
  <c r="AM5092" i="1"/>
  <c r="AN5090" i="1"/>
  <c r="AP5090" i="1" l="1"/>
  <c r="AO5090" i="1"/>
  <c r="AL5094" i="1"/>
  <c r="AM5093" i="1"/>
  <c r="AN5091" i="1"/>
  <c r="AO5091" i="1" l="1"/>
  <c r="AP5091" i="1"/>
  <c r="AL5095" i="1"/>
  <c r="AM5094" i="1"/>
  <c r="AN5092" i="1"/>
  <c r="AO5092" i="1" l="1"/>
  <c r="AP5092" i="1"/>
  <c r="AL5096" i="1"/>
  <c r="AM5095" i="1"/>
  <c r="AN5093" i="1"/>
  <c r="AP5093" i="1" l="1"/>
  <c r="AO5093" i="1"/>
  <c r="AL5097" i="1"/>
  <c r="AM5096" i="1"/>
  <c r="AN5094" i="1"/>
  <c r="AO5094" i="1" l="1"/>
  <c r="AP5094" i="1"/>
  <c r="AL5098" i="1"/>
  <c r="AM5097" i="1"/>
  <c r="AN5095" i="1"/>
  <c r="AO5095" i="1" l="1"/>
  <c r="AP5095" i="1"/>
  <c r="AL5099" i="1"/>
  <c r="AM5098" i="1"/>
  <c r="AN5096" i="1"/>
  <c r="AP5096" i="1" l="1"/>
  <c r="AO5096" i="1"/>
  <c r="AL5100" i="1"/>
  <c r="AM5099" i="1"/>
  <c r="AN5097" i="1"/>
  <c r="AO5097" i="1" l="1"/>
  <c r="AP5097" i="1"/>
  <c r="AL5101" i="1"/>
  <c r="AM5100" i="1"/>
  <c r="AN5098" i="1"/>
  <c r="AO5098" i="1" l="1"/>
  <c r="AP5098" i="1"/>
  <c r="AL5102" i="1"/>
  <c r="AM5101" i="1"/>
  <c r="AN5099" i="1"/>
  <c r="AP5099" i="1" l="1"/>
  <c r="AO5099" i="1"/>
  <c r="AL5103" i="1"/>
  <c r="AM5102" i="1"/>
  <c r="AN5100" i="1"/>
  <c r="AO5100" i="1" l="1"/>
  <c r="AP5100" i="1"/>
  <c r="AL5104" i="1"/>
  <c r="AM5103" i="1"/>
  <c r="AN5101" i="1"/>
  <c r="AO5101" i="1" l="1"/>
  <c r="AP5101" i="1"/>
  <c r="AL5105" i="1"/>
  <c r="AM5104" i="1"/>
  <c r="AN5102" i="1"/>
  <c r="AN5103" i="1" l="1"/>
  <c r="AP5102" i="1"/>
  <c r="AO5102" i="1"/>
  <c r="AL5106" i="1"/>
  <c r="AM5105" i="1"/>
  <c r="AL5107" i="1" l="1"/>
  <c r="AM5106" i="1"/>
  <c r="AO5103" i="1"/>
  <c r="AP5103" i="1"/>
  <c r="AN5104" i="1"/>
  <c r="AP5104" i="1" l="1"/>
  <c r="AO5104" i="1"/>
  <c r="AL5108" i="1"/>
  <c r="AM5107" i="1"/>
  <c r="AN5105" i="1"/>
  <c r="AP5105" i="1" l="1"/>
  <c r="AO5105" i="1"/>
  <c r="AL5109" i="1"/>
  <c r="AM5108" i="1"/>
  <c r="AN5107" i="1" s="1"/>
  <c r="AN5106" i="1"/>
  <c r="AP5107" i="1" l="1"/>
  <c r="AO5107" i="1"/>
  <c r="AO5106" i="1"/>
  <c r="AP5106" i="1"/>
  <c r="AL5110" i="1"/>
  <c r="AM5109" i="1"/>
  <c r="AL5111" i="1" l="1"/>
  <c r="AM5110" i="1"/>
  <c r="AN5108" i="1"/>
  <c r="AP5108" i="1" l="1"/>
  <c r="AO5108" i="1"/>
  <c r="AL5112" i="1"/>
  <c r="AM5111" i="1"/>
  <c r="AN5109" i="1"/>
  <c r="AO5109" i="1" l="1"/>
  <c r="AP5109" i="1"/>
  <c r="AL5113" i="1"/>
  <c r="AM5112" i="1"/>
  <c r="AN5110" i="1"/>
  <c r="AP5110" i="1" l="1"/>
  <c r="AO5110" i="1"/>
  <c r="AL5114" i="1"/>
  <c r="AM5113" i="1"/>
  <c r="AN5111" i="1"/>
  <c r="AP5111" i="1" l="1"/>
  <c r="AO5111" i="1"/>
  <c r="AL5115" i="1"/>
  <c r="AM5114" i="1"/>
  <c r="AN5112" i="1"/>
  <c r="AO5112" i="1" l="1"/>
  <c r="AP5112" i="1"/>
  <c r="AL5116" i="1"/>
  <c r="AM5115" i="1"/>
  <c r="AN5113" i="1"/>
  <c r="AO5113" i="1" l="1"/>
  <c r="AP5113" i="1"/>
  <c r="AL5117" i="1"/>
  <c r="AM5116" i="1"/>
  <c r="AN5114" i="1"/>
  <c r="AP5114" i="1" l="1"/>
  <c r="AO5114" i="1"/>
  <c r="AL5118" i="1"/>
  <c r="AM5117" i="1"/>
  <c r="AN5115" i="1"/>
  <c r="AO5115" i="1" l="1"/>
  <c r="AP5115" i="1"/>
  <c r="AL5119" i="1"/>
  <c r="AM5118" i="1"/>
  <c r="AN5116" i="1"/>
  <c r="AO5116" i="1" l="1"/>
  <c r="AP5116" i="1"/>
  <c r="AL5120" i="1"/>
  <c r="AM5119" i="1"/>
  <c r="AN5117" i="1"/>
  <c r="AP5117" i="1" l="1"/>
  <c r="AO5117" i="1"/>
  <c r="AL5121" i="1"/>
  <c r="AM5120" i="1"/>
  <c r="AN5118" i="1"/>
  <c r="AO5118" i="1" l="1"/>
  <c r="AP5118" i="1"/>
  <c r="AL5122" i="1"/>
  <c r="AM5121" i="1"/>
  <c r="AN5119" i="1"/>
  <c r="AO5119" i="1" l="1"/>
  <c r="AP5119" i="1"/>
  <c r="AL5123" i="1"/>
  <c r="AM5122" i="1"/>
  <c r="AN5120" i="1"/>
  <c r="AP5120" i="1" l="1"/>
  <c r="AO5120" i="1"/>
  <c r="AL5124" i="1"/>
  <c r="AM5123" i="1"/>
  <c r="AN5121" i="1"/>
  <c r="AO5121" i="1" l="1"/>
  <c r="AP5121" i="1"/>
  <c r="AL5125" i="1"/>
  <c r="AM5124" i="1"/>
  <c r="AN5122" i="1"/>
  <c r="AP5122" i="1" l="1"/>
  <c r="AO5122" i="1"/>
  <c r="AL5126" i="1"/>
  <c r="AM5125" i="1"/>
  <c r="AN5123" i="1"/>
  <c r="AP5123" i="1" l="1"/>
  <c r="AO5123" i="1"/>
  <c r="AL5127" i="1"/>
  <c r="AM5126" i="1"/>
  <c r="AN5124" i="1"/>
  <c r="AO5124" i="1" l="1"/>
  <c r="AP5124" i="1"/>
  <c r="AL5128" i="1"/>
  <c r="AM5127" i="1"/>
  <c r="AN5125" i="1"/>
  <c r="AP5125" i="1" l="1"/>
  <c r="AO5125" i="1"/>
  <c r="AL5129" i="1"/>
  <c r="AM5128" i="1"/>
  <c r="AN5126" i="1"/>
  <c r="AP5126" i="1" l="1"/>
  <c r="AO5126" i="1"/>
  <c r="AL5130" i="1"/>
  <c r="AM5129" i="1"/>
  <c r="AN5127" i="1"/>
  <c r="AO5127" i="1" l="1"/>
  <c r="AP5127" i="1"/>
  <c r="AL5131" i="1"/>
  <c r="AM5130" i="1"/>
  <c r="AN5128" i="1"/>
  <c r="AO5128" i="1" l="1"/>
  <c r="AP5128" i="1"/>
  <c r="AL5132" i="1"/>
  <c r="AM5131" i="1"/>
  <c r="AN5129" i="1"/>
  <c r="AP5129" i="1" l="1"/>
  <c r="AO5129" i="1"/>
  <c r="AL5133" i="1"/>
  <c r="AM5132" i="1"/>
  <c r="AN5130" i="1"/>
  <c r="AO5130" i="1" l="1"/>
  <c r="AP5130" i="1"/>
  <c r="AL5134" i="1"/>
  <c r="AM5133" i="1"/>
  <c r="AN5131" i="1"/>
  <c r="AO5131" i="1" l="1"/>
  <c r="AP5131" i="1"/>
  <c r="AL5135" i="1"/>
  <c r="AM5134" i="1"/>
  <c r="AN5132" i="1"/>
  <c r="AP5132" i="1" l="1"/>
  <c r="AO5132" i="1"/>
  <c r="AL5136" i="1"/>
  <c r="AM5135" i="1"/>
  <c r="AN5133" i="1"/>
  <c r="AO5133" i="1" l="1"/>
  <c r="AP5133" i="1"/>
  <c r="AL5137" i="1"/>
  <c r="AM5136" i="1"/>
  <c r="AN5134" i="1"/>
  <c r="AO5134" i="1" l="1"/>
  <c r="AP5134" i="1"/>
  <c r="AL5138" i="1"/>
  <c r="AM5137" i="1"/>
  <c r="AN5135" i="1"/>
  <c r="AP5135" i="1" l="1"/>
  <c r="AO5135" i="1"/>
  <c r="AL5139" i="1"/>
  <c r="AM5138" i="1"/>
  <c r="AN5136" i="1"/>
  <c r="AO5136" i="1" l="1"/>
  <c r="AP5136" i="1"/>
  <c r="AL5140" i="1"/>
  <c r="AM5139" i="1"/>
  <c r="AN5137" i="1"/>
  <c r="AO5137" i="1" l="1"/>
  <c r="AP5137" i="1"/>
  <c r="AL5141" i="1"/>
  <c r="AM5140" i="1"/>
  <c r="AN5138" i="1"/>
  <c r="AP5138" i="1" l="1"/>
  <c r="AO5138" i="1"/>
  <c r="AL5142" i="1"/>
  <c r="AM5141" i="1"/>
  <c r="AN5139" i="1"/>
  <c r="AO5139" i="1" l="1"/>
  <c r="AP5139" i="1"/>
  <c r="AL5143" i="1"/>
  <c r="AM5142" i="1"/>
  <c r="AN5140" i="1"/>
  <c r="AP5140" i="1" l="1"/>
  <c r="AO5140" i="1"/>
  <c r="AL5144" i="1"/>
  <c r="AM5143" i="1"/>
  <c r="AN5141" i="1"/>
  <c r="AP5141" i="1" l="1"/>
  <c r="AO5141" i="1"/>
  <c r="AL5145" i="1"/>
  <c r="AM5144" i="1"/>
  <c r="AN5142" i="1"/>
  <c r="AO5142" i="1" l="1"/>
  <c r="AP5142" i="1"/>
  <c r="AL5146" i="1"/>
  <c r="AM5145" i="1"/>
  <c r="AN5143" i="1"/>
  <c r="AO5143" i="1" l="1"/>
  <c r="AP5143" i="1"/>
  <c r="AL5147" i="1"/>
  <c r="AM5146" i="1"/>
  <c r="AN5144" i="1"/>
  <c r="AP5144" i="1" l="1"/>
  <c r="AO5144" i="1"/>
  <c r="AL5148" i="1"/>
  <c r="AM5147" i="1"/>
  <c r="AN5145" i="1"/>
  <c r="AO5145" i="1" l="1"/>
  <c r="AP5145" i="1"/>
  <c r="AL5149" i="1"/>
  <c r="AM5148" i="1"/>
  <c r="AN5146" i="1"/>
  <c r="AP5146" i="1" l="1"/>
  <c r="AO5146" i="1"/>
  <c r="AL5150" i="1"/>
  <c r="AM5149" i="1"/>
  <c r="AN5147" i="1"/>
  <c r="AO5147" i="1" l="1"/>
  <c r="AP5147" i="1"/>
  <c r="AL5151" i="1"/>
  <c r="AM5150" i="1"/>
  <c r="AN5148" i="1"/>
  <c r="AO5148" i="1" l="1"/>
  <c r="AP5148" i="1"/>
  <c r="AL5152" i="1"/>
  <c r="AM5151" i="1"/>
  <c r="AN5149" i="1"/>
  <c r="AO5149" i="1" l="1"/>
  <c r="AP5149" i="1"/>
  <c r="AL5153" i="1"/>
  <c r="AM5152" i="1"/>
  <c r="AN5150" i="1"/>
  <c r="AP5150" i="1" l="1"/>
  <c r="AO5150" i="1"/>
  <c r="AL5154" i="1"/>
  <c r="AM5153" i="1"/>
  <c r="AN5151" i="1"/>
  <c r="AP5151" i="1" l="1"/>
  <c r="AO5151" i="1"/>
  <c r="AL5155" i="1"/>
  <c r="AM5154" i="1"/>
  <c r="AN5152" i="1"/>
  <c r="AO5152" i="1" l="1"/>
  <c r="AP5152" i="1"/>
  <c r="AL5156" i="1"/>
  <c r="AM5155" i="1"/>
  <c r="AN5153" i="1"/>
  <c r="AL5157" i="1" l="1"/>
  <c r="AM5156" i="1"/>
  <c r="AN5155" i="1" s="1"/>
  <c r="AP5153" i="1"/>
  <c r="AO5153" i="1"/>
  <c r="AN5154" i="1"/>
  <c r="AO5155" i="1" l="1"/>
  <c r="AP5155" i="1"/>
  <c r="AP5154" i="1"/>
  <c r="AO5154" i="1"/>
  <c r="AL5158" i="1"/>
  <c r="AM5157" i="1"/>
  <c r="AL5159" i="1" l="1"/>
  <c r="AM5158" i="1"/>
  <c r="AN5156" i="1"/>
  <c r="AP5156" i="1" l="1"/>
  <c r="AO5156" i="1"/>
  <c r="AN5157" i="1"/>
  <c r="AL5160" i="1"/>
  <c r="AM5159" i="1"/>
  <c r="AL5161" i="1" l="1"/>
  <c r="AM5160" i="1"/>
  <c r="AO5157" i="1"/>
  <c r="AP5157" i="1"/>
  <c r="AN5158" i="1"/>
  <c r="AP5158" i="1" l="1"/>
  <c r="AO5158" i="1"/>
  <c r="AL5162" i="1"/>
  <c r="AM5161" i="1"/>
  <c r="AN5159" i="1"/>
  <c r="AP5159" i="1" l="1"/>
  <c r="AO5159" i="1"/>
  <c r="AL5163" i="1"/>
  <c r="AM5162" i="1"/>
  <c r="AN5160" i="1"/>
  <c r="AO5160" i="1" l="1"/>
  <c r="AP5160" i="1"/>
  <c r="AL5164" i="1"/>
  <c r="AM5163" i="1"/>
  <c r="AN5161" i="1"/>
  <c r="AO5161" i="1" l="1"/>
  <c r="AP5161" i="1"/>
  <c r="AL5165" i="1"/>
  <c r="AM5164" i="1"/>
  <c r="AN5162" i="1"/>
  <c r="AL5166" i="1" l="1"/>
  <c r="AM5165" i="1"/>
  <c r="AN5164" i="1" s="1"/>
  <c r="AO5162" i="1"/>
  <c r="AP5162" i="1"/>
  <c r="AN5163" i="1"/>
  <c r="AP5164" i="1" l="1"/>
  <c r="AO5164" i="1"/>
  <c r="AO5163" i="1"/>
  <c r="AP5163" i="1"/>
  <c r="AL5167" i="1"/>
  <c r="AM5166" i="1"/>
  <c r="AN5165" i="1" l="1"/>
  <c r="AL5168" i="1"/>
  <c r="AM5167" i="1"/>
  <c r="AP5165" i="1" l="1"/>
  <c r="AO5165" i="1"/>
  <c r="AL5169" i="1"/>
  <c r="AM5168" i="1"/>
  <c r="AN5166" i="1"/>
  <c r="AO5166" i="1" l="1"/>
  <c r="AP5166" i="1"/>
  <c r="AL5170" i="1"/>
  <c r="AM5169" i="1"/>
  <c r="AN5168" i="1" s="1"/>
  <c r="AN5167" i="1"/>
  <c r="AP5168" i="1" l="1"/>
  <c r="AO5168" i="1"/>
  <c r="AP5167" i="1"/>
  <c r="AO5167" i="1"/>
  <c r="AL5171" i="1"/>
  <c r="AM5170" i="1"/>
  <c r="AL5172" i="1" l="1"/>
  <c r="AM5171" i="1"/>
  <c r="AN5169" i="1"/>
  <c r="AO5169" i="1" l="1"/>
  <c r="AP5169" i="1"/>
  <c r="AL5173" i="1"/>
  <c r="AM5172" i="1"/>
  <c r="AN5171" i="1" s="1"/>
  <c r="AN5170" i="1"/>
  <c r="AP5171" i="1" l="1"/>
  <c r="AO5171" i="1"/>
  <c r="AL5174" i="1"/>
  <c r="AM5173" i="1"/>
  <c r="AO5170" i="1"/>
  <c r="AP5170" i="1"/>
  <c r="AN5172" i="1" l="1"/>
  <c r="AL5175" i="1"/>
  <c r="AM5174" i="1"/>
  <c r="AL5176" i="1" l="1"/>
  <c r="AM5175" i="1"/>
  <c r="AO5172" i="1"/>
  <c r="AP5172" i="1"/>
  <c r="AN5173" i="1"/>
  <c r="AP5173" i="1" l="1"/>
  <c r="AO5173" i="1"/>
  <c r="AL5177" i="1"/>
  <c r="AM5176" i="1"/>
  <c r="AN5174" i="1"/>
  <c r="AO5174" i="1" l="1"/>
  <c r="AP5174" i="1"/>
  <c r="AL5178" i="1"/>
  <c r="AM5177" i="1"/>
  <c r="AN5175" i="1"/>
  <c r="AO5175" i="1" l="1"/>
  <c r="AP5175" i="1"/>
  <c r="AL5179" i="1"/>
  <c r="AM5178" i="1"/>
  <c r="AN5177" i="1" s="1"/>
  <c r="AN5176" i="1"/>
  <c r="AP5177" i="1" l="1"/>
  <c r="AO5177" i="1"/>
  <c r="AP5176" i="1"/>
  <c r="AO5176" i="1"/>
  <c r="AL5180" i="1"/>
  <c r="AM5179" i="1"/>
  <c r="AL5181" i="1" l="1"/>
  <c r="AM5180" i="1"/>
  <c r="AN5179" i="1" s="1"/>
  <c r="AN5178" i="1"/>
  <c r="AO5179" i="1" l="1"/>
  <c r="AP5179" i="1"/>
  <c r="AO5178" i="1"/>
  <c r="AP5178" i="1"/>
  <c r="AL5182" i="1"/>
  <c r="AM5181" i="1"/>
  <c r="AL5183" i="1" l="1"/>
  <c r="AM5182" i="1"/>
  <c r="AN5180" i="1"/>
  <c r="AP5180" i="1" l="1"/>
  <c r="AO5180" i="1"/>
  <c r="AL5184" i="1"/>
  <c r="AM5183" i="1"/>
  <c r="AN5181" i="1"/>
  <c r="AO5181" i="1" l="1"/>
  <c r="AP5181" i="1"/>
  <c r="AL5185" i="1"/>
  <c r="AM5184" i="1"/>
  <c r="AN5183" i="1" s="1"/>
  <c r="AN5182" i="1"/>
  <c r="AP5183" i="1" l="1"/>
  <c r="AO5183" i="1"/>
  <c r="AO5182" i="1"/>
  <c r="AP5182" i="1"/>
  <c r="AL5186" i="1"/>
  <c r="AM5185" i="1"/>
  <c r="AN5184" i="1" s="1"/>
  <c r="AO5184" i="1" l="1"/>
  <c r="AP5184" i="1"/>
  <c r="AL5187" i="1"/>
  <c r="AM5186" i="1"/>
  <c r="AL5188" i="1" l="1"/>
  <c r="AM5187" i="1"/>
  <c r="AN5185" i="1"/>
  <c r="AO5185" i="1" l="1"/>
  <c r="AP5185" i="1"/>
  <c r="AL5189" i="1"/>
  <c r="AM5188" i="1"/>
  <c r="AN5186" i="1"/>
  <c r="AL5190" i="1" l="1"/>
  <c r="AM5189" i="1"/>
  <c r="AP5186" i="1"/>
  <c r="AO5186" i="1"/>
  <c r="AN5187" i="1"/>
  <c r="AO5187" i="1" l="1"/>
  <c r="AP5187" i="1"/>
  <c r="AN5188" i="1"/>
  <c r="AL5191" i="1"/>
  <c r="AM5190" i="1"/>
  <c r="AN5189" i="1" l="1"/>
  <c r="AL5192" i="1"/>
  <c r="AM5191" i="1"/>
  <c r="AP5188" i="1"/>
  <c r="AO5188" i="1"/>
  <c r="AL5193" i="1" l="1"/>
  <c r="AM5192" i="1"/>
  <c r="AO5189" i="1"/>
  <c r="AP5189" i="1"/>
  <c r="AN5190" i="1"/>
  <c r="AO5190" i="1" l="1"/>
  <c r="AP5190" i="1"/>
  <c r="AL5194" i="1"/>
  <c r="AM5193" i="1"/>
  <c r="AN5192" i="1" s="1"/>
  <c r="AN5191" i="1"/>
  <c r="AO5192" i="1" l="1"/>
  <c r="AP5192" i="1"/>
  <c r="AP5191" i="1"/>
  <c r="AO5191" i="1"/>
  <c r="AL5195" i="1"/>
  <c r="AM5194" i="1"/>
  <c r="AL5196" i="1" l="1"/>
  <c r="AM5195" i="1"/>
  <c r="AN5194" i="1" s="1"/>
  <c r="AN5193" i="1"/>
  <c r="AP5194" i="1" l="1"/>
  <c r="AO5194" i="1"/>
  <c r="AO5193" i="1"/>
  <c r="AP5193" i="1"/>
  <c r="AL5197" i="1"/>
  <c r="AM5196" i="1"/>
  <c r="AL5198" i="1" l="1"/>
  <c r="AM5197" i="1"/>
  <c r="AN5196" i="1" s="1"/>
  <c r="AN5195" i="1"/>
  <c r="AO5196" i="1" l="1"/>
  <c r="AP5196" i="1"/>
  <c r="AO5195" i="1"/>
  <c r="AP5195" i="1"/>
  <c r="AL5199" i="1"/>
  <c r="AM5198" i="1"/>
  <c r="AL5200" i="1" l="1"/>
  <c r="AM5199" i="1"/>
  <c r="AN5197" i="1"/>
  <c r="AP5197" i="1" l="1"/>
  <c r="AO5197" i="1"/>
  <c r="AN5198" i="1"/>
  <c r="AL5201" i="1"/>
  <c r="AM5200" i="1"/>
  <c r="AL5202" i="1" l="1"/>
  <c r="AM5201" i="1"/>
  <c r="AO5198" i="1"/>
  <c r="AP5198" i="1"/>
  <c r="AN5199" i="1"/>
  <c r="AO5199" i="1" l="1"/>
  <c r="AP5199" i="1"/>
  <c r="AL5203" i="1"/>
  <c r="AM5202" i="1"/>
  <c r="AN5201" i="1" s="1"/>
  <c r="AN5200" i="1"/>
  <c r="AP5201" i="1" l="1"/>
  <c r="AO5201" i="1"/>
  <c r="AO5200" i="1"/>
  <c r="AP5200" i="1"/>
  <c r="AL5204" i="1"/>
  <c r="AM5203" i="1"/>
  <c r="AL5205" i="1" l="1"/>
  <c r="AM5204" i="1"/>
  <c r="AN5203" i="1" s="1"/>
  <c r="AN5202" i="1"/>
  <c r="AO5203" i="1" l="1"/>
  <c r="AP5203" i="1"/>
  <c r="AP5202" i="1"/>
  <c r="AO5202" i="1"/>
  <c r="AL5206" i="1"/>
  <c r="AM5205" i="1"/>
  <c r="AN5204" i="1" s="1"/>
  <c r="AO5204" i="1" l="1"/>
  <c r="AP5204" i="1"/>
  <c r="AL5207" i="1"/>
  <c r="AM5206" i="1"/>
  <c r="AN5205" i="1" s="1"/>
  <c r="AO5205" i="1" l="1"/>
  <c r="AP5205" i="1"/>
  <c r="AL5208" i="1"/>
  <c r="AM5207" i="1"/>
  <c r="AN5206" i="1" s="1"/>
  <c r="AO5206" i="1" l="1"/>
  <c r="AP5206" i="1"/>
  <c r="AL5209" i="1"/>
  <c r="AM5208" i="1"/>
  <c r="AN5207" i="1" l="1"/>
  <c r="AL5210" i="1"/>
  <c r="AM5209" i="1"/>
  <c r="AO5207" i="1" l="1"/>
  <c r="AP5207" i="1"/>
  <c r="AL5211" i="1"/>
  <c r="AM5210" i="1"/>
  <c r="AN5208" i="1"/>
  <c r="AL5212" i="1" l="1"/>
  <c r="AM5211" i="1"/>
  <c r="AO5208" i="1"/>
  <c r="AP5208" i="1"/>
  <c r="AN5210" i="1"/>
  <c r="AP5210" i="1" s="1"/>
  <c r="AN5209" i="1"/>
  <c r="AO5210" i="1" l="1"/>
  <c r="AO5209" i="1"/>
  <c r="AP5209" i="1"/>
  <c r="AL5213" i="1"/>
  <c r="AM5212" i="1"/>
  <c r="AL5214" i="1" l="1"/>
  <c r="AM5213" i="1"/>
  <c r="AN5212" i="1" s="1"/>
  <c r="AN5211" i="1"/>
  <c r="AO5212" i="1" l="1"/>
  <c r="AP5212" i="1"/>
  <c r="AO5211" i="1"/>
  <c r="AP5211" i="1"/>
  <c r="AL5215" i="1"/>
  <c r="AM5214" i="1"/>
  <c r="AL5216" i="1" l="1"/>
  <c r="AM5215" i="1"/>
  <c r="AN5214" i="1" s="1"/>
  <c r="AN5213" i="1"/>
  <c r="AO5214" i="1" l="1"/>
  <c r="AP5214" i="1"/>
  <c r="AO5213" i="1"/>
  <c r="AP5213" i="1"/>
  <c r="AL5217" i="1"/>
  <c r="AM5216" i="1"/>
  <c r="AL5218" i="1" l="1"/>
  <c r="AM5217" i="1"/>
  <c r="AN5215" i="1"/>
  <c r="AP5215" i="1" l="1"/>
  <c r="AO5215" i="1"/>
  <c r="AL5219" i="1"/>
  <c r="AM5218" i="1"/>
  <c r="AN5217" i="1" s="1"/>
  <c r="AN5216" i="1"/>
  <c r="AP5217" i="1" l="1"/>
  <c r="AO5217" i="1"/>
  <c r="AP5216" i="1"/>
  <c r="AO5216" i="1"/>
  <c r="AL5220" i="1"/>
  <c r="AM5219" i="1"/>
  <c r="AL5221" i="1" l="1"/>
  <c r="AM5220" i="1"/>
  <c r="AN5218" i="1"/>
  <c r="AO5218" i="1" l="1"/>
  <c r="AP5218" i="1"/>
  <c r="AN5219" i="1"/>
  <c r="AL5222" i="1"/>
  <c r="AM5221" i="1"/>
  <c r="AL5223" i="1" l="1"/>
  <c r="AM5222" i="1"/>
  <c r="AP5219" i="1"/>
  <c r="AO5219" i="1"/>
  <c r="AN5220" i="1"/>
  <c r="AO5220" i="1" l="1"/>
  <c r="AP5220" i="1"/>
  <c r="AL5224" i="1"/>
  <c r="AM5223" i="1"/>
  <c r="AN5222" i="1" s="1"/>
  <c r="AN5221" i="1"/>
  <c r="AP5222" i="1" l="1"/>
  <c r="AO5222" i="1"/>
  <c r="AL5225" i="1"/>
  <c r="AM5224" i="1"/>
  <c r="AN5223" i="1" s="1"/>
  <c r="AP5221" i="1"/>
  <c r="AO5221" i="1"/>
  <c r="AO5223" i="1" l="1"/>
  <c r="AP5223" i="1"/>
  <c r="AL5226" i="1"/>
  <c r="AM5225" i="1"/>
  <c r="AL5227" i="1" l="1"/>
  <c r="AM5226" i="1"/>
  <c r="AN5225" i="1" s="1"/>
  <c r="AN5224" i="1"/>
  <c r="AO5225" i="1" l="1"/>
  <c r="AP5225" i="1"/>
  <c r="AP5224" i="1"/>
  <c r="AO5224" i="1"/>
  <c r="AL5228" i="1"/>
  <c r="AM5227" i="1"/>
  <c r="AL5229" i="1" l="1"/>
  <c r="AM5228" i="1"/>
  <c r="AN5226" i="1"/>
  <c r="AO5226" i="1" l="1"/>
  <c r="AP5226" i="1"/>
  <c r="AL5230" i="1"/>
  <c r="AM5229" i="1"/>
  <c r="AN5227" i="1"/>
  <c r="AN5228" i="1" l="1"/>
  <c r="AP5227" i="1"/>
  <c r="AO5227" i="1"/>
  <c r="AL5231" i="1"/>
  <c r="AM5230" i="1"/>
  <c r="AL5232" i="1" l="1"/>
  <c r="AM5231" i="1"/>
  <c r="AN5230" i="1" s="1"/>
  <c r="AO5228" i="1"/>
  <c r="AP5228" i="1"/>
  <c r="AN5229" i="1"/>
  <c r="AO5230" i="1" l="1"/>
  <c r="AP5230" i="1"/>
  <c r="AO5229" i="1"/>
  <c r="AP5229" i="1"/>
  <c r="AL5233" i="1"/>
  <c r="AM5232" i="1"/>
  <c r="AL5234" i="1" l="1"/>
  <c r="AM5233" i="1"/>
  <c r="AN5232" i="1" s="1"/>
  <c r="AN5231" i="1"/>
  <c r="AO5232" i="1" l="1"/>
  <c r="AP5232" i="1"/>
  <c r="AP5231" i="1"/>
  <c r="AO5231" i="1"/>
  <c r="AL5235" i="1"/>
  <c r="AM5234" i="1"/>
  <c r="AL5236" i="1" l="1"/>
  <c r="AM5235" i="1"/>
  <c r="AN5233" i="1"/>
  <c r="AO5233" i="1" l="1"/>
  <c r="AP5233" i="1"/>
  <c r="AN5234" i="1"/>
  <c r="AL5237" i="1"/>
  <c r="AM5236" i="1"/>
  <c r="AL5238" i="1" l="1"/>
  <c r="AM5237" i="1"/>
  <c r="AP5234" i="1"/>
  <c r="AO5234" i="1"/>
  <c r="AN5235" i="1"/>
  <c r="AO5235" i="1" l="1"/>
  <c r="AP5235" i="1"/>
  <c r="AL5239" i="1"/>
  <c r="AM5238" i="1"/>
  <c r="AN5236" i="1"/>
  <c r="AP5236" i="1" l="1"/>
  <c r="AO5236" i="1"/>
  <c r="AN5237" i="1"/>
  <c r="AL5240" i="1"/>
  <c r="AM5239" i="1"/>
  <c r="AL5241" i="1" l="1"/>
  <c r="AM5240" i="1"/>
  <c r="AP5237" i="1"/>
  <c r="AO5237" i="1"/>
  <c r="AN5238" i="1"/>
  <c r="AO5238" i="1" l="1"/>
  <c r="AP5238" i="1"/>
  <c r="AL5242" i="1"/>
  <c r="AM5241" i="1"/>
  <c r="AN5239" i="1"/>
  <c r="AO5239" i="1" l="1"/>
  <c r="AP5239" i="1"/>
  <c r="AL5243" i="1"/>
  <c r="AM5242" i="1"/>
  <c r="AN5240" i="1"/>
  <c r="AP5240" i="1" l="1"/>
  <c r="AO5240" i="1"/>
  <c r="AL5244" i="1"/>
  <c r="AM5243" i="1"/>
  <c r="AN5241" i="1"/>
  <c r="AO5241" i="1" l="1"/>
  <c r="AP5241" i="1"/>
  <c r="AL5245" i="1"/>
  <c r="AM5244" i="1"/>
  <c r="AN5242" i="1"/>
  <c r="AO5242" i="1" l="1"/>
  <c r="AP5242" i="1"/>
  <c r="AL5246" i="1"/>
  <c r="AM5245" i="1"/>
  <c r="AN5244" i="1" s="1"/>
  <c r="AO5244" i="1" s="1"/>
  <c r="AN5243" i="1"/>
  <c r="AP5244" i="1" l="1"/>
  <c r="AP5243" i="1"/>
  <c r="AO5243" i="1"/>
  <c r="AL5247" i="1"/>
  <c r="AM5246" i="1"/>
  <c r="AL5248" i="1" l="1"/>
  <c r="AM5247" i="1"/>
  <c r="AN5245" i="1"/>
  <c r="AO5245" i="1" l="1"/>
  <c r="AP5245" i="1"/>
  <c r="AL5249" i="1"/>
  <c r="AM5248" i="1"/>
  <c r="AN5246" i="1"/>
  <c r="AP5246" i="1" l="1"/>
  <c r="AO5246" i="1"/>
  <c r="AL5250" i="1"/>
  <c r="AM5249" i="1"/>
  <c r="AN5248" i="1" s="1"/>
  <c r="AN5247" i="1"/>
  <c r="AO5248" i="1" l="1"/>
  <c r="AP5248" i="1"/>
  <c r="AO5247" i="1"/>
  <c r="AP5247" i="1"/>
  <c r="AL5251" i="1"/>
  <c r="AM5250" i="1"/>
  <c r="AL5252" i="1" l="1"/>
  <c r="AM5251" i="1"/>
  <c r="AN5250" i="1" s="1"/>
  <c r="AN5249" i="1"/>
  <c r="AO5250" i="1" l="1"/>
  <c r="AP5250" i="1"/>
  <c r="AP5249" i="1"/>
  <c r="AO5249" i="1"/>
  <c r="AL5253" i="1"/>
  <c r="AM5252" i="1"/>
  <c r="AL5254" i="1" l="1"/>
  <c r="AM5253" i="1"/>
  <c r="AN5251" i="1"/>
  <c r="AP5251" i="1" l="1"/>
  <c r="AO5251" i="1"/>
  <c r="AL5255" i="1"/>
  <c r="AM5254" i="1"/>
  <c r="AN5252" i="1"/>
  <c r="AP5252" i="1" l="1"/>
  <c r="AO5252" i="1"/>
  <c r="AL5256" i="1"/>
  <c r="AM5255" i="1"/>
  <c r="AN5253" i="1"/>
  <c r="AO5253" i="1" l="1"/>
  <c r="AP5253" i="1"/>
  <c r="AL5257" i="1"/>
  <c r="AM5256" i="1"/>
  <c r="AN5254" i="1"/>
  <c r="AP5254" i="1" l="1"/>
  <c r="AO5254" i="1"/>
  <c r="AL5258" i="1"/>
  <c r="AM5257" i="1"/>
  <c r="AN5255" i="1"/>
  <c r="AP5255" i="1" l="1"/>
  <c r="AO5255" i="1"/>
  <c r="AL5259" i="1"/>
  <c r="AM5258" i="1"/>
  <c r="AN5256" i="1"/>
  <c r="AP5256" i="1" l="1"/>
  <c r="AO5256" i="1"/>
  <c r="AL5260" i="1"/>
  <c r="AM5259" i="1"/>
  <c r="AN5257" i="1"/>
  <c r="AP5257" i="1" l="1"/>
  <c r="AO5257" i="1"/>
  <c r="AL5261" i="1"/>
  <c r="AM5260" i="1"/>
  <c r="AN5258" i="1"/>
  <c r="AP5258" i="1" l="1"/>
  <c r="AO5258" i="1"/>
  <c r="AL5262" i="1"/>
  <c r="AM5261" i="1"/>
  <c r="AN5259" i="1"/>
  <c r="AP5259" i="1" l="1"/>
  <c r="AO5259" i="1"/>
  <c r="AL5263" i="1"/>
  <c r="AM5262" i="1"/>
  <c r="AN5260" i="1"/>
  <c r="AP5260" i="1" l="1"/>
  <c r="AO5260" i="1"/>
  <c r="AL5264" i="1"/>
  <c r="AM5263" i="1"/>
  <c r="AN5261" i="1"/>
  <c r="AP5261" i="1" l="1"/>
  <c r="AO5261" i="1"/>
  <c r="AL5265" i="1"/>
  <c r="AM5264" i="1"/>
  <c r="AN5262" i="1"/>
  <c r="AO5262" i="1" l="1"/>
  <c r="AP5262" i="1"/>
  <c r="AL5266" i="1"/>
  <c r="AM5265" i="1"/>
  <c r="AN5263" i="1"/>
  <c r="AP5263" i="1" l="1"/>
  <c r="AO5263" i="1"/>
  <c r="AL5267" i="1"/>
  <c r="AM5266" i="1"/>
  <c r="AN5264" i="1"/>
  <c r="AP5264" i="1" l="1"/>
  <c r="AO5264" i="1"/>
  <c r="AL5268" i="1"/>
  <c r="AM5267" i="1"/>
  <c r="AN5265" i="1"/>
  <c r="AO5265" i="1" l="1"/>
  <c r="AP5265" i="1"/>
  <c r="AL5269" i="1"/>
  <c r="AM5268" i="1"/>
  <c r="AN5266" i="1"/>
  <c r="AP5266" i="1" l="1"/>
  <c r="AO5266" i="1"/>
  <c r="AL5270" i="1"/>
  <c r="AM5269" i="1"/>
  <c r="AN5267" i="1"/>
  <c r="AP5267" i="1" l="1"/>
  <c r="AO5267" i="1"/>
  <c r="AL5271" i="1"/>
  <c r="AM5270" i="1"/>
  <c r="AN5268" i="1"/>
  <c r="AO5268" i="1" l="1"/>
  <c r="AP5268" i="1"/>
  <c r="AL5272" i="1"/>
  <c r="AM5271" i="1"/>
  <c r="AN5269" i="1"/>
  <c r="AP5269" i="1" l="1"/>
  <c r="AO5269" i="1"/>
  <c r="AL5273" i="1"/>
  <c r="AM5272" i="1"/>
  <c r="AN5271" i="1" s="1"/>
  <c r="AP5271" i="1" s="1"/>
  <c r="AN5270" i="1"/>
  <c r="AP5270" i="1" l="1"/>
  <c r="AO5270" i="1"/>
  <c r="AL5274" i="1"/>
  <c r="AM5273" i="1"/>
  <c r="AO5271" i="1"/>
  <c r="AN5272" i="1" l="1"/>
  <c r="AL5275" i="1"/>
  <c r="AM5274" i="1"/>
  <c r="AP5272" i="1" l="1"/>
  <c r="AO5272" i="1"/>
  <c r="AL5276" i="1"/>
  <c r="AM5275" i="1"/>
  <c r="AN5273" i="1"/>
  <c r="AP5273" i="1" l="1"/>
  <c r="AO5273" i="1"/>
  <c r="AL5277" i="1"/>
  <c r="AM5276" i="1"/>
  <c r="AN5274" i="1"/>
  <c r="AO5274" i="1" l="1"/>
  <c r="AP5274" i="1"/>
  <c r="AL5278" i="1"/>
  <c r="AM5277" i="1"/>
  <c r="AN5275" i="1"/>
  <c r="AO5275" i="1" l="1"/>
  <c r="AP5275" i="1"/>
  <c r="AL5279" i="1"/>
  <c r="AM5278" i="1"/>
  <c r="AN5276" i="1"/>
  <c r="AP5276" i="1" l="1"/>
  <c r="AO5276" i="1"/>
  <c r="AL5280" i="1"/>
  <c r="AM5279" i="1"/>
  <c r="AN5277" i="1"/>
  <c r="AP5277" i="1" l="1"/>
  <c r="AO5277" i="1"/>
  <c r="AL5281" i="1"/>
  <c r="AM5280" i="1"/>
  <c r="AN5278" i="1"/>
  <c r="AO5278" i="1" l="1"/>
  <c r="AP5278" i="1"/>
  <c r="AL5282" i="1"/>
  <c r="AM5281" i="1"/>
  <c r="AN5279" i="1"/>
  <c r="AP5279" i="1" l="1"/>
  <c r="AO5279" i="1"/>
  <c r="AL5283" i="1"/>
  <c r="AM5282" i="1"/>
  <c r="AN5280" i="1"/>
  <c r="AP5280" i="1" l="1"/>
  <c r="AO5280" i="1"/>
  <c r="AL5284" i="1"/>
  <c r="AM5283" i="1"/>
  <c r="AN5281" i="1"/>
  <c r="AO5281" i="1" l="1"/>
  <c r="AP5281" i="1"/>
  <c r="AL5285" i="1"/>
  <c r="AM5284" i="1"/>
  <c r="AN5282" i="1"/>
  <c r="AP5282" i="1" l="1"/>
  <c r="AO5282" i="1"/>
  <c r="AL5286" i="1"/>
  <c r="AM5285" i="1"/>
  <c r="AN5283" i="1"/>
  <c r="AO5283" i="1" l="1"/>
  <c r="AP5283" i="1"/>
  <c r="AL5287" i="1"/>
  <c r="AM5286" i="1"/>
  <c r="AN5284" i="1"/>
  <c r="AP5284" i="1" l="1"/>
  <c r="AO5284" i="1"/>
  <c r="AL5288" i="1"/>
  <c r="AM5287" i="1"/>
  <c r="AN5285" i="1"/>
  <c r="AP5285" i="1" l="1"/>
  <c r="AO5285" i="1"/>
  <c r="AL5289" i="1"/>
  <c r="AM5288" i="1"/>
  <c r="AN5286" i="1"/>
  <c r="AO5286" i="1" l="1"/>
  <c r="AP5286" i="1"/>
  <c r="AL5290" i="1"/>
  <c r="AM5289" i="1"/>
  <c r="AN5287" i="1"/>
  <c r="AP5287" i="1" l="1"/>
  <c r="AO5287" i="1"/>
  <c r="AL5291" i="1"/>
  <c r="AM5290" i="1"/>
  <c r="AN5288" i="1"/>
  <c r="AP5288" i="1" l="1"/>
  <c r="AO5288" i="1"/>
  <c r="AL5292" i="1"/>
  <c r="AM5291" i="1"/>
  <c r="AN5289" i="1"/>
  <c r="AP5289" i="1" l="1"/>
  <c r="AO5289" i="1"/>
  <c r="AL5293" i="1"/>
  <c r="AM5292" i="1"/>
  <c r="AN5290" i="1"/>
  <c r="AO5290" i="1" l="1"/>
  <c r="AP5290" i="1"/>
  <c r="AL5294" i="1"/>
  <c r="AM5293" i="1"/>
  <c r="AN5291" i="1"/>
  <c r="AP5291" i="1" l="1"/>
  <c r="AO5291" i="1"/>
  <c r="AL5295" i="1"/>
  <c r="AM5294" i="1"/>
  <c r="AN5292" i="1"/>
  <c r="AO5292" i="1" l="1"/>
  <c r="AP5292" i="1"/>
  <c r="AL5296" i="1"/>
  <c r="AM5295" i="1"/>
  <c r="AN5293" i="1"/>
  <c r="AP5293" i="1" l="1"/>
  <c r="AO5293" i="1"/>
  <c r="AL5297" i="1"/>
  <c r="AM5296" i="1"/>
  <c r="AN5294" i="1"/>
  <c r="AP5294" i="1" l="1"/>
  <c r="AO5294" i="1"/>
  <c r="AL5298" i="1"/>
  <c r="AM5297" i="1"/>
  <c r="AN5295" i="1"/>
  <c r="AP5295" i="1" l="1"/>
  <c r="AO5295" i="1"/>
  <c r="AL5299" i="1"/>
  <c r="AM5298" i="1"/>
  <c r="AN5296" i="1"/>
  <c r="AP5296" i="1" l="1"/>
  <c r="AO5296" i="1"/>
  <c r="AL5300" i="1"/>
  <c r="AM5299" i="1"/>
  <c r="AN5297" i="1"/>
  <c r="AP5297" i="1" l="1"/>
  <c r="AO5297" i="1"/>
  <c r="AL5301" i="1"/>
  <c r="AM5300" i="1"/>
  <c r="AN5298" i="1"/>
  <c r="AO5298" i="1" l="1"/>
  <c r="AP5298" i="1"/>
  <c r="AL5302" i="1"/>
  <c r="AM5301" i="1"/>
  <c r="AN5299" i="1"/>
  <c r="AP5299" i="1" l="1"/>
  <c r="AO5299" i="1"/>
  <c r="AL5303" i="1"/>
  <c r="AM5302" i="1"/>
  <c r="AN5300" i="1"/>
  <c r="AO5300" i="1" l="1"/>
  <c r="AP5300" i="1"/>
  <c r="AL5304" i="1"/>
  <c r="AM5303" i="1"/>
  <c r="AN5301" i="1"/>
  <c r="AO5301" i="1" l="1"/>
  <c r="AP5301" i="1"/>
  <c r="AL5305" i="1"/>
  <c r="AM5304" i="1"/>
  <c r="AN5302" i="1"/>
  <c r="AP5302" i="1" l="1"/>
  <c r="AO5302" i="1"/>
  <c r="AL5306" i="1"/>
  <c r="AM5305" i="1"/>
  <c r="AN5303" i="1"/>
  <c r="AP5303" i="1" l="1"/>
  <c r="AO5303" i="1"/>
  <c r="AL5307" i="1"/>
  <c r="AM5306" i="1"/>
  <c r="AN5304" i="1"/>
  <c r="AP5304" i="1" l="1"/>
  <c r="AO5304" i="1"/>
  <c r="AL5308" i="1"/>
  <c r="AM5307" i="1"/>
  <c r="AN5305" i="1"/>
  <c r="AO5305" i="1" l="1"/>
  <c r="AP5305" i="1"/>
  <c r="AL5309" i="1"/>
  <c r="AM5308" i="1"/>
  <c r="AN5306" i="1"/>
  <c r="AP5306" i="1" l="1"/>
  <c r="AO5306" i="1"/>
  <c r="AL5310" i="1"/>
  <c r="AM5309" i="1"/>
  <c r="AN5307" i="1"/>
  <c r="AO5307" i="1" l="1"/>
  <c r="AP5307" i="1"/>
  <c r="AL5311" i="1"/>
  <c r="AM5310" i="1"/>
  <c r="AN5308" i="1"/>
  <c r="AP5308" i="1" l="1"/>
  <c r="AO5308" i="1"/>
  <c r="AL5312" i="1"/>
  <c r="AM5311" i="1"/>
  <c r="AN5309" i="1"/>
  <c r="AO5309" i="1" l="1"/>
  <c r="AP5309" i="1"/>
  <c r="AL5313" i="1"/>
  <c r="AM5312" i="1"/>
  <c r="AN5310" i="1"/>
  <c r="AO5310" i="1" l="1"/>
  <c r="AP5310" i="1"/>
  <c r="AL5314" i="1"/>
  <c r="AM5313" i="1"/>
  <c r="AN5311" i="1"/>
  <c r="AO5311" i="1" l="1"/>
  <c r="AP5311" i="1"/>
  <c r="AL5315" i="1"/>
  <c r="AM5314" i="1"/>
  <c r="AN5312" i="1"/>
  <c r="AP5312" i="1" l="1"/>
  <c r="AO5312" i="1"/>
  <c r="AL5316" i="1"/>
  <c r="AM5315" i="1"/>
  <c r="AN5313" i="1"/>
  <c r="AP5313" i="1" l="1"/>
  <c r="AO5313" i="1"/>
  <c r="AL5317" i="1"/>
  <c r="AM5316" i="1"/>
  <c r="AN5314" i="1"/>
  <c r="AP5314" i="1" l="1"/>
  <c r="AO5314" i="1"/>
  <c r="AL5318" i="1"/>
  <c r="AM5317" i="1"/>
  <c r="AN5315" i="1"/>
  <c r="AO5315" i="1" l="1"/>
  <c r="AP5315" i="1"/>
  <c r="AL5319" i="1"/>
  <c r="AM5318" i="1"/>
  <c r="AN5316" i="1"/>
  <c r="AO5316" i="1" l="1"/>
  <c r="AP5316" i="1"/>
  <c r="AL5320" i="1"/>
  <c r="AM5319" i="1"/>
  <c r="AN5317" i="1"/>
  <c r="AO5317" i="1" l="1"/>
  <c r="AP5317" i="1"/>
  <c r="AL5321" i="1"/>
  <c r="AM5320" i="1"/>
  <c r="AN5318" i="1"/>
  <c r="AP5318" i="1" l="1"/>
  <c r="AO5318" i="1"/>
  <c r="AL5322" i="1"/>
  <c r="AM5321" i="1"/>
  <c r="AN5319" i="1"/>
  <c r="AO5319" i="1" l="1"/>
  <c r="AP5319" i="1"/>
  <c r="AL5323" i="1"/>
  <c r="AM5322" i="1"/>
  <c r="AN5320" i="1"/>
  <c r="AP5320" i="1" l="1"/>
  <c r="AO5320" i="1"/>
  <c r="AL5324" i="1"/>
  <c r="AM5323" i="1"/>
  <c r="AN5321" i="1"/>
  <c r="AP5321" i="1" l="1"/>
  <c r="AO5321" i="1"/>
  <c r="AL5325" i="1"/>
  <c r="AM5324" i="1"/>
  <c r="AN5322" i="1"/>
  <c r="AP5322" i="1" l="1"/>
  <c r="AO5322" i="1"/>
  <c r="AL5326" i="1"/>
  <c r="AM5325" i="1"/>
  <c r="AN5323" i="1"/>
  <c r="AP5323" i="1" l="1"/>
  <c r="AO5323" i="1"/>
  <c r="AL5327" i="1"/>
  <c r="AM5326" i="1"/>
  <c r="AN5324" i="1"/>
  <c r="AP5324" i="1" l="1"/>
  <c r="AO5324" i="1"/>
  <c r="AL5328" i="1"/>
  <c r="AM5327" i="1"/>
  <c r="AN5325" i="1"/>
  <c r="AP5325" i="1" l="1"/>
  <c r="AO5325" i="1"/>
  <c r="AL5329" i="1"/>
  <c r="AM5328" i="1"/>
  <c r="AN5326" i="1"/>
  <c r="AO5326" i="1" l="1"/>
  <c r="AP5326" i="1"/>
  <c r="AL5330" i="1"/>
  <c r="AM5329" i="1"/>
  <c r="AN5327" i="1"/>
  <c r="AO5327" i="1" l="1"/>
  <c r="AP5327" i="1"/>
  <c r="AL5331" i="1"/>
  <c r="AM5330" i="1"/>
  <c r="AN5328" i="1"/>
  <c r="AO5328" i="1" l="1"/>
  <c r="AP5328" i="1"/>
  <c r="AL5332" i="1"/>
  <c r="AM5331" i="1"/>
  <c r="AN5329" i="1"/>
  <c r="AP5329" i="1" l="1"/>
  <c r="AO5329" i="1"/>
  <c r="AL5333" i="1"/>
  <c r="AM5332" i="1"/>
  <c r="AN5330" i="1"/>
  <c r="AP5330" i="1" l="1"/>
  <c r="AO5330" i="1"/>
  <c r="AL5334" i="1"/>
  <c r="AM5333" i="1"/>
  <c r="AN5331" i="1"/>
  <c r="AO5331" i="1" l="1"/>
  <c r="AP5331" i="1"/>
  <c r="AL5335" i="1"/>
  <c r="AM5334" i="1"/>
  <c r="AN5332" i="1"/>
  <c r="AP5332" i="1" l="1"/>
  <c r="AO5332" i="1"/>
  <c r="AL5336" i="1"/>
  <c r="AM5335" i="1"/>
  <c r="AN5333" i="1"/>
  <c r="AO5333" i="1" l="1"/>
  <c r="AP5333" i="1"/>
  <c r="AL5337" i="1"/>
  <c r="AM5336" i="1"/>
  <c r="AN5334" i="1"/>
  <c r="AP5334" i="1" l="1"/>
  <c r="AO5334" i="1"/>
  <c r="AL5338" i="1"/>
  <c r="AM5337" i="1"/>
  <c r="AN5335" i="1"/>
  <c r="AP5335" i="1" l="1"/>
  <c r="AO5335" i="1"/>
  <c r="AL5339" i="1"/>
  <c r="AM5338" i="1"/>
  <c r="AN5336" i="1"/>
  <c r="AO5336" i="1" l="1"/>
  <c r="AP5336" i="1"/>
  <c r="AL5340" i="1"/>
  <c r="AM5339" i="1"/>
  <c r="AN5337" i="1"/>
  <c r="AO5337" i="1" l="1"/>
  <c r="AP5337" i="1"/>
  <c r="AL5341" i="1"/>
  <c r="AM5340" i="1"/>
  <c r="AN5338" i="1"/>
  <c r="AP5338" i="1" l="1"/>
  <c r="AO5338" i="1"/>
  <c r="AL5342" i="1"/>
  <c r="AM5341" i="1"/>
  <c r="AN5339" i="1"/>
  <c r="AP5339" i="1" l="1"/>
  <c r="AO5339" i="1"/>
  <c r="AL5343" i="1"/>
  <c r="AM5342" i="1"/>
  <c r="AN5340" i="1"/>
  <c r="AP5340" i="1" l="1"/>
  <c r="AO5340" i="1"/>
  <c r="AL5344" i="1"/>
  <c r="AM5343" i="1"/>
  <c r="AN5341" i="1"/>
  <c r="AP5341" i="1" l="1"/>
  <c r="AO5341" i="1"/>
  <c r="AL5345" i="1"/>
  <c r="AM5344" i="1"/>
  <c r="AN5342" i="1"/>
  <c r="AP5342" i="1" l="1"/>
  <c r="AO5342" i="1"/>
  <c r="AL5346" i="1"/>
  <c r="AM5345" i="1"/>
  <c r="AN5343" i="1"/>
  <c r="AP5343" i="1" l="1"/>
  <c r="AO5343" i="1"/>
  <c r="AL5347" i="1"/>
  <c r="AM5346" i="1"/>
  <c r="AN5344" i="1"/>
  <c r="AO5344" i="1" l="1"/>
  <c r="AP5344" i="1"/>
  <c r="AL5348" i="1"/>
  <c r="AM5347" i="1"/>
  <c r="AN5345" i="1"/>
  <c r="AP5345" i="1" l="1"/>
  <c r="AO5345" i="1"/>
  <c r="AL5349" i="1"/>
  <c r="AM5348" i="1"/>
  <c r="AN5346" i="1"/>
  <c r="AO5346" i="1" l="1"/>
  <c r="AP5346" i="1"/>
  <c r="AL5350" i="1"/>
  <c r="AM5349" i="1"/>
  <c r="AN5347" i="1"/>
  <c r="AO5347" i="1" l="1"/>
  <c r="AP5347" i="1"/>
  <c r="AL5351" i="1"/>
  <c r="AM5350" i="1"/>
  <c r="AN5348" i="1"/>
  <c r="AP5348" i="1" l="1"/>
  <c r="AO5348" i="1"/>
  <c r="AL5352" i="1"/>
  <c r="AM5351" i="1"/>
  <c r="AN5349" i="1"/>
  <c r="AO5349" i="1" l="1"/>
  <c r="AP5349" i="1"/>
  <c r="AL5353" i="1"/>
  <c r="AM5352" i="1"/>
  <c r="AN5350" i="1"/>
  <c r="AO5350" i="1" l="1"/>
  <c r="AP5350" i="1"/>
  <c r="AL5354" i="1"/>
  <c r="AM5353" i="1"/>
  <c r="AN5351" i="1"/>
  <c r="AO5351" i="1" l="1"/>
  <c r="AP5351" i="1"/>
  <c r="AL5355" i="1"/>
  <c r="AM5354" i="1"/>
  <c r="AN5352" i="1"/>
  <c r="AP5352" i="1" l="1"/>
  <c r="AO5352" i="1"/>
  <c r="AL5356" i="1"/>
  <c r="AM5355" i="1"/>
  <c r="AN5353" i="1"/>
  <c r="AP5353" i="1" l="1"/>
  <c r="AO5353" i="1"/>
  <c r="AL5357" i="1"/>
  <c r="AM5356" i="1"/>
  <c r="AN5354" i="1"/>
  <c r="AP5354" i="1" l="1"/>
  <c r="AO5354" i="1"/>
  <c r="AL5358" i="1"/>
  <c r="AM5357" i="1"/>
  <c r="AN5355" i="1"/>
  <c r="AO5355" i="1" l="1"/>
  <c r="AP5355" i="1"/>
  <c r="AL5359" i="1"/>
  <c r="AM5358" i="1"/>
  <c r="AN5356" i="1"/>
  <c r="AP5356" i="1" l="1"/>
  <c r="AO5356" i="1"/>
  <c r="AL5360" i="1"/>
  <c r="AM5359" i="1"/>
  <c r="AN5357" i="1"/>
  <c r="AP5357" i="1" l="1"/>
  <c r="AO5357" i="1"/>
  <c r="AL5361" i="1"/>
  <c r="AM5360" i="1"/>
  <c r="AN5358" i="1"/>
  <c r="AO5358" i="1" l="1"/>
  <c r="AP5358" i="1"/>
  <c r="AL5362" i="1"/>
  <c r="AM5361" i="1"/>
  <c r="AN5359" i="1"/>
  <c r="AO5359" i="1" l="1"/>
  <c r="AP5359" i="1"/>
  <c r="AL5363" i="1"/>
  <c r="AM5362" i="1"/>
  <c r="AN5360" i="1"/>
  <c r="AO5360" i="1" l="1"/>
  <c r="AP5360" i="1"/>
  <c r="AL5364" i="1"/>
  <c r="AM5363" i="1"/>
  <c r="AN5361" i="1"/>
  <c r="AO5361" i="1" l="1"/>
  <c r="AP5361" i="1"/>
  <c r="AL5365" i="1"/>
  <c r="AM5364" i="1"/>
  <c r="AN5362" i="1"/>
  <c r="AO5362" i="1" l="1"/>
  <c r="AP5362" i="1"/>
  <c r="AL5366" i="1"/>
  <c r="AM5365" i="1"/>
  <c r="AN5363" i="1"/>
  <c r="AO5363" i="1" l="1"/>
  <c r="AP5363" i="1"/>
  <c r="AL5367" i="1"/>
  <c r="AM5366" i="1"/>
  <c r="AN5364" i="1"/>
  <c r="AO5364" i="1" l="1"/>
  <c r="AP5364" i="1"/>
  <c r="AL5368" i="1"/>
  <c r="AM5367" i="1"/>
  <c r="AN5365" i="1"/>
  <c r="AP5365" i="1" l="1"/>
  <c r="AO5365" i="1"/>
  <c r="AL5369" i="1"/>
  <c r="AM5368" i="1"/>
  <c r="AN5366" i="1"/>
  <c r="AP5366" i="1" l="1"/>
  <c r="AO5366" i="1"/>
  <c r="AL5370" i="1"/>
  <c r="AM5369" i="1"/>
  <c r="AN5367" i="1"/>
  <c r="AO5367" i="1" l="1"/>
  <c r="AP5367" i="1"/>
  <c r="AL5371" i="1"/>
  <c r="AM5370" i="1"/>
  <c r="AN5368" i="1"/>
  <c r="AP5368" i="1" l="1"/>
  <c r="AO5368" i="1"/>
  <c r="AL5372" i="1"/>
  <c r="AM5371" i="1"/>
  <c r="AN5369" i="1"/>
  <c r="AO5369" i="1" l="1"/>
  <c r="AP5369" i="1"/>
  <c r="AL5373" i="1"/>
  <c r="AM5372" i="1"/>
  <c r="AN5370" i="1"/>
  <c r="AO5370" i="1" l="1"/>
  <c r="AP5370" i="1"/>
  <c r="AL5374" i="1"/>
  <c r="AM5373" i="1"/>
  <c r="AN5371" i="1"/>
  <c r="AO5371" i="1" l="1"/>
  <c r="AP5371" i="1"/>
  <c r="AL5375" i="1"/>
  <c r="AM5374" i="1"/>
  <c r="AN5372" i="1"/>
  <c r="AP5372" i="1" l="1"/>
  <c r="AO5372" i="1"/>
  <c r="AL5376" i="1"/>
  <c r="AM5375" i="1"/>
  <c r="AN5373" i="1"/>
  <c r="AP5373" i="1" l="1"/>
  <c r="AO5373" i="1"/>
  <c r="AL5377" i="1"/>
  <c r="AM5376" i="1"/>
  <c r="AN5374" i="1"/>
  <c r="AP5374" i="1" l="1"/>
  <c r="AO5374" i="1"/>
  <c r="AL5378" i="1"/>
  <c r="AM5377" i="1"/>
  <c r="AN5375" i="1"/>
  <c r="AP5375" i="1" l="1"/>
  <c r="AO5375" i="1"/>
  <c r="AL5379" i="1"/>
  <c r="AM5378" i="1"/>
  <c r="AN5376" i="1"/>
  <c r="AO5376" i="1" l="1"/>
  <c r="AP5376" i="1"/>
  <c r="AL5380" i="1"/>
  <c r="AM5379" i="1"/>
  <c r="AN5377" i="1"/>
  <c r="AO5377" i="1" l="1"/>
  <c r="AP5377" i="1"/>
  <c r="AL5381" i="1"/>
  <c r="AM5380" i="1"/>
  <c r="AN5378" i="1"/>
  <c r="AP5378" i="1" l="1"/>
  <c r="AO5378" i="1"/>
  <c r="AL5382" i="1"/>
  <c r="AM5381" i="1"/>
  <c r="AN5379" i="1"/>
  <c r="AP5379" i="1" l="1"/>
  <c r="AO5379" i="1"/>
  <c r="AL5383" i="1"/>
  <c r="AM5382" i="1"/>
  <c r="AN5380" i="1"/>
  <c r="AO5380" i="1" l="1"/>
  <c r="AP5380" i="1"/>
  <c r="AL5384" i="1"/>
  <c r="AM5383" i="1"/>
  <c r="AN5381" i="1"/>
  <c r="AP5381" i="1" l="1"/>
  <c r="AO5381" i="1"/>
  <c r="AL5385" i="1"/>
  <c r="AM5384" i="1"/>
  <c r="AN5382" i="1"/>
  <c r="AO5382" i="1" l="1"/>
  <c r="AP5382" i="1"/>
  <c r="AL5386" i="1"/>
  <c r="AM5385" i="1"/>
  <c r="AN5383" i="1"/>
  <c r="AO5383" i="1" l="1"/>
  <c r="AP5383" i="1"/>
  <c r="AL5387" i="1"/>
  <c r="AM5386" i="1"/>
  <c r="AN5384" i="1"/>
  <c r="AP5384" i="1" l="1"/>
  <c r="AO5384" i="1"/>
  <c r="AL5388" i="1"/>
  <c r="AM5387" i="1"/>
  <c r="AN5385" i="1"/>
  <c r="AP5385" i="1" l="1"/>
  <c r="AO5385" i="1"/>
  <c r="AL5389" i="1"/>
  <c r="AM5388" i="1"/>
  <c r="AN5386" i="1"/>
  <c r="AP5386" i="1" l="1"/>
  <c r="AO5386" i="1"/>
  <c r="AL5390" i="1"/>
  <c r="AM5389" i="1"/>
  <c r="AN5387" i="1"/>
  <c r="AO5387" i="1" l="1"/>
  <c r="AP5387" i="1"/>
  <c r="AL5391" i="1"/>
  <c r="AM5390" i="1"/>
  <c r="AN5388" i="1"/>
  <c r="AP5388" i="1" l="1"/>
  <c r="AO5388" i="1"/>
  <c r="AL5392" i="1"/>
  <c r="AM5391" i="1"/>
  <c r="AN5389" i="1"/>
  <c r="AO5389" i="1" l="1"/>
  <c r="AP5389" i="1"/>
  <c r="AL5393" i="1"/>
  <c r="AM5392" i="1"/>
  <c r="AN5390" i="1"/>
  <c r="AO5390" i="1" l="1"/>
  <c r="AP5390" i="1"/>
  <c r="AL5394" i="1"/>
  <c r="AM5393" i="1"/>
  <c r="AN5391" i="1"/>
  <c r="AL5395" i="1" l="1"/>
  <c r="AM5394" i="1"/>
  <c r="AN5393" i="1" s="1"/>
  <c r="AP5393" i="1" s="1"/>
  <c r="AP5391" i="1"/>
  <c r="AO5391" i="1"/>
  <c r="AN5392" i="1"/>
  <c r="AO5393" i="1" l="1"/>
  <c r="AP5392" i="1"/>
  <c r="AO5392" i="1"/>
  <c r="AL5396" i="1"/>
  <c r="AM5395" i="1"/>
  <c r="AL5397" i="1" l="1"/>
  <c r="AM5396" i="1"/>
  <c r="AN5394" i="1"/>
  <c r="AO5394" i="1" l="1"/>
  <c r="AP5394" i="1"/>
  <c r="AL5398" i="1"/>
  <c r="AM5397" i="1"/>
  <c r="AN5395" i="1"/>
  <c r="AP5395" i="1" l="1"/>
  <c r="AO5395" i="1"/>
  <c r="AL5399" i="1"/>
  <c r="AM5398" i="1"/>
  <c r="AN5396" i="1"/>
  <c r="AO5396" i="1" l="1"/>
  <c r="AP5396" i="1"/>
  <c r="AL5400" i="1"/>
  <c r="AM5399" i="1"/>
  <c r="AN5397" i="1"/>
  <c r="AP5397" i="1" l="1"/>
  <c r="AO5397" i="1"/>
  <c r="AL5401" i="1"/>
  <c r="AM5400" i="1"/>
  <c r="AN5398" i="1"/>
  <c r="AP5398" i="1" l="1"/>
  <c r="AO5398" i="1"/>
  <c r="AL5402" i="1"/>
  <c r="AM5401" i="1"/>
  <c r="AN5399" i="1"/>
  <c r="AO5399" i="1" l="1"/>
  <c r="AP5399" i="1"/>
  <c r="AL5403" i="1"/>
  <c r="AM5402" i="1"/>
  <c r="AN5400" i="1"/>
  <c r="AO5400" i="1" l="1"/>
  <c r="AP5400" i="1"/>
  <c r="AL5404" i="1"/>
  <c r="AM5403" i="1"/>
  <c r="AN5401" i="1"/>
  <c r="AP5401" i="1" l="1"/>
  <c r="AO5401" i="1"/>
  <c r="AL5405" i="1"/>
  <c r="AM5404" i="1"/>
  <c r="AN5402" i="1"/>
  <c r="AP5402" i="1" l="1"/>
  <c r="AO5402" i="1"/>
  <c r="AL5406" i="1"/>
  <c r="AM5405" i="1"/>
  <c r="AN5403" i="1"/>
  <c r="AP5403" i="1" l="1"/>
  <c r="AO5403" i="1"/>
  <c r="AL5407" i="1"/>
  <c r="AM5406" i="1"/>
  <c r="AN5404" i="1"/>
  <c r="AO5404" i="1" l="1"/>
  <c r="AP5404" i="1"/>
  <c r="AL5408" i="1"/>
  <c r="AM5407" i="1"/>
  <c r="AN5405" i="1"/>
  <c r="AO5405" i="1" l="1"/>
  <c r="AP5405" i="1"/>
  <c r="AL5409" i="1"/>
  <c r="AM5408" i="1"/>
  <c r="AN5406" i="1"/>
  <c r="AO5406" i="1" l="1"/>
  <c r="AP5406" i="1"/>
  <c r="AL5410" i="1"/>
  <c r="AM5409" i="1"/>
  <c r="AN5407" i="1"/>
  <c r="AP5407" i="1" l="1"/>
  <c r="AO5407" i="1"/>
  <c r="AL5411" i="1"/>
  <c r="AM5410" i="1"/>
  <c r="AN5408" i="1"/>
  <c r="AP5408" i="1" l="1"/>
  <c r="AO5408" i="1"/>
  <c r="AL5412" i="1"/>
  <c r="AM5411" i="1"/>
  <c r="AN5409" i="1"/>
  <c r="AO5409" i="1" l="1"/>
  <c r="AP5409" i="1"/>
  <c r="AL5413" i="1"/>
  <c r="AM5412" i="1"/>
  <c r="AN5410" i="1"/>
  <c r="AP5410" i="1" l="1"/>
  <c r="AO5410" i="1"/>
  <c r="AL5414" i="1"/>
  <c r="AM5413" i="1"/>
  <c r="AN5411" i="1"/>
  <c r="AP5411" i="1" l="1"/>
  <c r="AO5411" i="1"/>
  <c r="AL5415" i="1"/>
  <c r="AM5414" i="1"/>
  <c r="AN5412" i="1"/>
  <c r="AP5412" i="1" l="1"/>
  <c r="AO5412" i="1"/>
  <c r="AL5416" i="1"/>
  <c r="AM5415" i="1"/>
  <c r="AN5413" i="1"/>
  <c r="AO5413" i="1" l="1"/>
  <c r="AP5413" i="1"/>
  <c r="AL5417" i="1"/>
  <c r="AM5416" i="1"/>
  <c r="AN5414" i="1"/>
  <c r="AP5414" i="1" l="1"/>
  <c r="AO5414" i="1"/>
  <c r="AL5418" i="1"/>
  <c r="AM5417" i="1"/>
  <c r="AN5415" i="1"/>
  <c r="AP5415" i="1" l="1"/>
  <c r="AO5415" i="1"/>
  <c r="AL5419" i="1"/>
  <c r="AM5418" i="1"/>
  <c r="AN5416" i="1"/>
  <c r="AO5416" i="1" l="1"/>
  <c r="AP5416" i="1"/>
  <c r="AL5420" i="1"/>
  <c r="AM5419" i="1"/>
  <c r="AN5417" i="1"/>
  <c r="AP5417" i="1" l="1"/>
  <c r="AO5417" i="1"/>
  <c r="AL5421" i="1"/>
  <c r="AM5420" i="1"/>
  <c r="AN5418" i="1"/>
  <c r="AO5418" i="1" l="1"/>
  <c r="AP5418" i="1"/>
  <c r="AL5422" i="1"/>
  <c r="AM5421" i="1"/>
  <c r="AN5419" i="1"/>
  <c r="AO5419" i="1" l="1"/>
  <c r="AP5419" i="1"/>
  <c r="AL5423" i="1"/>
  <c r="AM5422" i="1"/>
  <c r="AN5420" i="1"/>
  <c r="AP5420" i="1" l="1"/>
  <c r="AO5420" i="1"/>
  <c r="AL5424" i="1"/>
  <c r="AM5423" i="1"/>
  <c r="AN5421" i="1"/>
  <c r="AP5421" i="1" l="1"/>
  <c r="AO5421" i="1"/>
  <c r="AL5425" i="1"/>
  <c r="AM5424" i="1"/>
  <c r="AN5422" i="1"/>
  <c r="AP5422" i="1" l="1"/>
  <c r="AO5422" i="1"/>
  <c r="AL5426" i="1"/>
  <c r="AM5425" i="1"/>
  <c r="AN5423" i="1"/>
  <c r="AO5423" i="1" l="1"/>
  <c r="AP5423" i="1"/>
  <c r="AL5427" i="1"/>
  <c r="AM5426" i="1"/>
  <c r="AN5424" i="1"/>
  <c r="AO5424" i="1" l="1"/>
  <c r="AP5424" i="1"/>
  <c r="AL5428" i="1"/>
  <c r="AM5427" i="1"/>
  <c r="AN5425" i="1"/>
  <c r="AP5425" i="1" l="1"/>
  <c r="AO5425" i="1"/>
  <c r="AL5429" i="1"/>
  <c r="AM5428" i="1"/>
  <c r="AN5426" i="1"/>
  <c r="AP5426" i="1" l="1"/>
  <c r="AO5426" i="1"/>
  <c r="AL5430" i="1"/>
  <c r="AM5429" i="1"/>
  <c r="AN5427" i="1"/>
  <c r="AO5427" i="1" l="1"/>
  <c r="AP5427" i="1"/>
  <c r="AL5431" i="1"/>
  <c r="AM5430" i="1"/>
  <c r="AN5428" i="1"/>
  <c r="AP5428" i="1" l="1"/>
  <c r="AO5428" i="1"/>
  <c r="AL5432" i="1"/>
  <c r="AM5431" i="1"/>
  <c r="AN5429" i="1"/>
  <c r="AP5429" i="1" l="1"/>
  <c r="AO5429" i="1"/>
  <c r="AL5433" i="1"/>
  <c r="AM5433" i="1" s="1"/>
  <c r="AM5432" i="1"/>
  <c r="AN5430" i="1"/>
  <c r="AP5430" i="1" l="1"/>
  <c r="AO5430" i="1"/>
  <c r="AN5432" i="1"/>
  <c r="AP5432" i="1" s="1"/>
  <c r="AM5434" i="1"/>
  <c r="AN5433" i="1" s="1"/>
  <c r="AN5431" i="1"/>
  <c r="AO5432" i="1" l="1"/>
  <c r="AP5433" i="1"/>
  <c r="AO5433" i="1"/>
  <c r="AO5431" i="1"/>
  <c r="AP5431"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<sst xmlns="http://schemas.openxmlformats.org/spreadsheetml/2006/main" count="515" uniqueCount="396">
  <si>
    <t>Item</t>
  </si>
  <si>
    <t>Área do terreno</t>
  </si>
  <si>
    <t>Preço</t>
  </si>
  <si>
    <t>Erro padrão</t>
  </si>
  <si>
    <t>Regressão</t>
  </si>
  <si>
    <t>Resíduo</t>
  </si>
  <si>
    <t>Total</t>
  </si>
  <si>
    <t>Interseção</t>
  </si>
  <si>
    <t>R²</t>
  </si>
  <si>
    <t>r</t>
  </si>
  <si>
    <t>R ajustado</t>
  </si>
  <si>
    <t>Ponto crítico</t>
  </si>
  <si>
    <t>RESULTADOS DA REGRESSÃO</t>
  </si>
  <si>
    <t>ANÁLISE DOS RESÍDUOS</t>
  </si>
  <si>
    <t>Estatística t</t>
  </si>
  <si>
    <t>Nível de significância</t>
  </si>
  <si>
    <t>Graus de liberdade</t>
  </si>
  <si>
    <t>Soma dos quadrados</t>
  </si>
  <si>
    <t>Quadrados médios</t>
  </si>
  <si>
    <t>Estatística F</t>
  </si>
  <si>
    <t>ANÁLISE DE VARIÂNCIA</t>
  </si>
  <si>
    <t>Coeficientes regressores</t>
  </si>
  <si>
    <t>AVALIAÇÃO</t>
  </si>
  <si>
    <t>Item. 9.2.1. Tabela 1 - Grau de fundamentação no caso de utilização de modelos de regressão linear</t>
  </si>
  <si>
    <t>AMOSTRA. CONJUNTO DE DADOS COLETADOS NO MERCADO</t>
  </si>
  <si>
    <t>Extrapolação admissível</t>
  </si>
  <si>
    <t>Limite amostral (Item 9.2.1, Tabela 1, linha 4)</t>
  </si>
  <si>
    <t>Limite inferior</t>
  </si>
  <si>
    <t>Limite superior</t>
  </si>
  <si>
    <t>Estimativa</t>
  </si>
  <si>
    <t>Variável</t>
  </si>
  <si>
    <t>Coeficiente</t>
  </si>
  <si>
    <t>Resultado parcial</t>
  </si>
  <si>
    <t>Resultado</t>
  </si>
  <si>
    <t>Casas decimais</t>
  </si>
  <si>
    <t>Valor</t>
  </si>
  <si>
    <t>Percentual</t>
  </si>
  <si>
    <t>Avaliação</t>
  </si>
  <si>
    <t>Permite-se arredondar o resultado da avaliação, bem como os limites do intervalo de confiança e do campo de arbítrio, em até 1%. (NBR 14653-1:2019. Item 6.8.1)</t>
  </si>
  <si>
    <t>Limites de extrapolação. NBR 14653-2:2011. Avaliação de bens. Parte 2: Imóveis urbanos.</t>
  </si>
  <si>
    <t>Descrição</t>
  </si>
  <si>
    <t>Caracterização do imóvel avaliando</t>
  </si>
  <si>
    <t>Completa quanto a todas as variáveis analisadas</t>
  </si>
  <si>
    <t>Completa quanto às variáveis utilizadas no modelo</t>
  </si>
  <si>
    <t>Adoção de situação paradigma</t>
  </si>
  <si>
    <t>Quantidade mínima de dados de mercado, efetivamente utilizados</t>
  </si>
  <si>
    <t>6 (k+1), onde k é o número de variáveis  independentes</t>
  </si>
  <si>
    <t>4 (k+1), onde k é o número de variáveis  independentes</t>
  </si>
  <si>
    <t>3 (k+1), onde k é o número de variáveis  independentes</t>
  </si>
  <si>
    <t>Identificação dos dados de mercado</t>
  </si>
  <si>
    <t>Apresentação de informações relativas a todos os dados e variáveis analisados na modelagem, com foto e características conferidas pelo autor do laudo</t>
  </si>
  <si>
    <t>Apresentação de informações relativas a todos os dados e variáveis analisados na modelagem</t>
  </si>
  <si>
    <t>Apresentação de informações relativas aos dados e variáveis efetivamente utilizados no modelo</t>
  </si>
  <si>
    <t>Extrapolação</t>
  </si>
  <si>
    <t>Não admitida</t>
  </si>
  <si>
    <t>Nível de significância máximo admitido para a rejeição da hipótese nula do modelo através do teste F de Snedecor</t>
  </si>
  <si>
    <t>Tabela 1 - Grau de fundamentação no caso de utilização de modelos de regressão linear</t>
  </si>
  <si>
    <t>Grau</t>
  </si>
  <si>
    <t>III</t>
  </si>
  <si>
    <t>II</t>
  </si>
  <si>
    <t>I</t>
  </si>
  <si>
    <t>Nível de significância α (somatório do valor das duas caudas) máximo para a rejeição da hipótese nula de cada regressor (teste bicaudal)</t>
  </si>
  <si>
    <t>Aderência dos valores observados aos valores previstos pelo modelo de regressão linear</t>
  </si>
  <si>
    <t xml:space="preserve">O gráfico acima demonstra visualmente que os valores observados estão próximos da bissetriz do primeiro quadrante. </t>
  </si>
  <si>
    <t>Valores observados</t>
  </si>
  <si>
    <t>Resíduos padronizados</t>
  </si>
  <si>
    <t>Dados do bem avaliando e análise da extrapolação e admissibilidade da avaliação</t>
  </si>
  <si>
    <t>A autocorrelação pode ocorrer apenas quando os dados coletados não são contemporâneos e, ainda assim, caso eles tenham sido coletados em datas diferentes; presentes essas duas condições, é possível (não necessariamente) que a série temporal cause influência sobre a distribuição dos resíduos.
Essa não é a situação da presente avaliação; portanto rejeita-se a hipótese de autocorrelação.</t>
  </si>
  <si>
    <t>A partir da análise do gráfico acima, não se verifica padrão de dispersão dos resíduos contra os valores ajustados. Portanto, rejeita-se a hipótese da homocesdasticidade.</t>
  </si>
  <si>
    <t>Análise dos resíduos da regressão linear</t>
  </si>
  <si>
    <t>A partir da análise do gráfico acima, observa-se que os resíduos padronizados estão contidos no intervalo [-2;+2].</t>
  </si>
  <si>
    <t>GRÁFICOS ESTATÍSTICOS</t>
  </si>
  <si>
    <t>Média</t>
  </si>
  <si>
    <t>Desvio-padrão</t>
  </si>
  <si>
    <t>Amplitude</t>
  </si>
  <si>
    <t>Início</t>
  </si>
  <si>
    <t>Fim</t>
  </si>
  <si>
    <t>Incremento</t>
  </si>
  <si>
    <t>Desvio padrão</t>
  </si>
  <si>
    <t>Pontos</t>
  </si>
  <si>
    <t>Distribuição</t>
  </si>
  <si>
    <t>Região de rejeição da hipótese nula</t>
  </si>
  <si>
    <t>Região de aceitação da hipótese nula</t>
  </si>
  <si>
    <t>Hipótese nula</t>
  </si>
  <si>
    <t>Coeficiente regressor</t>
  </si>
  <si>
    <t>Acumulada</t>
  </si>
  <si>
    <t>Significância</t>
  </si>
  <si>
    <t>Confiança</t>
  </si>
  <si>
    <t>Marcação no gráfico</t>
  </si>
  <si>
    <t>Significância calculada</t>
  </si>
  <si>
    <t>Nivel de significância máximo admitido para a rejeição da hipótese nula do modelo (Tabela 1, linha 6)</t>
  </si>
  <si>
    <t>O gráfico abaixo demonstra as regiões de aceitação e de rejeição da hipótese nula do modelo.</t>
  </si>
  <si>
    <t>Nivel de significância máximo admitido para a rejeição da hipótese nula do coeficiente regressor (Tabela 1, linha 5)</t>
  </si>
  <si>
    <t>Em um teste bicaudal, o nivel de significância para a rejeição da hipótese nula de cada coeficiente regressor não pode ultrapassar 30% (trinta por cento).</t>
  </si>
  <si>
    <t>A representação gráfica do teste pode ser visualizada abaixo:</t>
  </si>
  <si>
    <t>Limites</t>
  </si>
  <si>
    <t>Mínimo</t>
  </si>
  <si>
    <t>Máximo</t>
  </si>
  <si>
    <t>Grau III</t>
  </si>
  <si>
    <t>Grau II</t>
  </si>
  <si>
    <t>Grau I</t>
  </si>
  <si>
    <t>não admitida</t>
  </si>
  <si>
    <t>Verificação de homocedasticidade (A.2.1.3, NBR 14653-2:2011. Avaliação de bens. Parte 2: Imóveis urbanos</t>
  </si>
  <si>
    <t>Verificação de autocorrelação (A.2.1.4, NBR 14653-2:2011. Avaliação de bens. Parte 2: Imóveis urbanos</t>
  </si>
  <si>
    <t>Limites de extrapaloção dos valores previstos em relação aos valores  observados (NBR 14653-2:2011. Avaliação de bens. Parte 2: Imóveis urbanos. Item 9.2.1, Tabela 1, linha 4)</t>
  </si>
  <si>
    <t>Equação da regressão:</t>
  </si>
  <si>
    <t>Explicação sobre o modelo adotado para se fazer a estimativa:</t>
  </si>
  <si>
    <t>A inclusão da constante (interseção) na equação é necessária para que a reta da regressão atinja o melhor ajuste dos valores previstos aos valores observados.</t>
  </si>
  <si>
    <t>Admitida para apenas uma variável, desde que: a) as medidas das características do imóvel avaliando não sejam superiores a 100% do limite amostral superior, nem inferiores à metade do limite amostral inferior, b) o valor estimado não ultrapasse 15% do valor calculado no limite da fronteira amostral, para a referida variável, em módulo</t>
  </si>
  <si>
    <t>X</t>
  </si>
  <si>
    <t>X'</t>
  </si>
  <si>
    <t>X'X</t>
  </si>
  <si>
    <t>X'Y</t>
  </si>
  <si>
    <t>Y</t>
  </si>
  <si>
    <t>coeficiente regressor: interseção</t>
  </si>
  <si>
    <t>coeficiente regressor: área do terreno</t>
  </si>
  <si>
    <t>Menor valor da amostra</t>
  </si>
  <si>
    <t>Maior valor da amostra</t>
  </si>
  <si>
    <t>MSE</t>
  </si>
  <si>
    <t>p</t>
  </si>
  <si>
    <t>Intervalo de confiança</t>
  </si>
  <si>
    <t>Superior</t>
  </si>
  <si>
    <t>Inferior</t>
  </si>
  <si>
    <t>DADOS COLETADOS NO MERCADO</t>
  </si>
  <si>
    <t>DEPENDENTE</t>
  </si>
  <si>
    <t>INDEPENDENTE</t>
  </si>
  <si>
    <t>Item da amostra</t>
  </si>
  <si>
    <t>Amplitude do intervalo de confiança de 80% em torno da estimativa de tendência central</t>
  </si>
  <si>
    <t>≤30%</t>
  </si>
  <si>
    <t>≤ 40%</t>
  </si>
  <si>
    <t>≤ 50%</t>
  </si>
  <si>
    <t>Intervalo de valores admissíveis</t>
  </si>
  <si>
    <t>Campo de arbítrio
[-15%;+15%]</t>
  </si>
  <si>
    <t>limite inferior</t>
  </si>
  <si>
    <t>mínimo</t>
  </si>
  <si>
    <t>máximo</t>
  </si>
  <si>
    <t>limite superior</t>
  </si>
  <si>
    <t>A amplitude do intervalo de confiança de 80% em torno da estimativa de tendência central é inferior a 30%; portanto, o laudo se enquadra no grau de fundamentação III da NBR 14653-2:2011 (Item 9.2.3, tabela 5).</t>
  </si>
  <si>
    <t>A amplitude do intervalo de confiança de 80% em torno da estimativa de tendência central é inferior é superior a 30% e inferior a 40%; portanto, o laudo se enquadra no grau de fundamentação II da NBR 14653-2:2011 (Item 9.2.3, tabela 5).</t>
  </si>
  <si>
    <t>A amplitude do intervalo de confiança de 80% em torno da estimativa de tendência central é superior a 40% e inferior a 50%; portanto, o laudo se enquadra no grau de fundamentação I da NBR 14653-2:2011 (Item 9.2.3, tabela 5).</t>
  </si>
  <si>
    <t>A amplitude do intervalo de confiança de 80% em torno da estimativa de tendência central é superior a 50%; portanto, o laudo não se enquadra em nenhum dos graus de fundamentação previstos na NBR 14653-2:2011 (Item 9.2.3, tabela 5).</t>
  </si>
  <si>
    <t>Intervalo de confiança de 80%: grau de precisão e intervalo de valores admissíveis (NBR 14653-2:2011. Avaliação de bens. Parte 2: Imóveis urbanos. Item 9.2.3, Tabela 5)</t>
  </si>
  <si>
    <t>VARIÁVEIS INCLUÍDAS NO MODELO</t>
  </si>
  <si>
    <t>AVALIANDO</t>
  </si>
  <si>
    <t>RAIZ</t>
  </si>
  <si>
    <t>Semiamplitude</t>
  </si>
  <si>
    <t>Grau de precisão</t>
  </si>
  <si>
    <t>Parâmetros</t>
  </si>
  <si>
    <t>Coeficiente de variação</t>
  </si>
  <si>
    <t>Erro padrão da estimativa</t>
  </si>
  <si>
    <t>Fontes:</t>
  </si>
  <si>
    <t>DANTAS, Rubens Alves. Engenharia de avaliações: uma introdução à metodologia científica. São Paulo: Pini, 1998.</t>
  </si>
  <si>
    <t>GUJARATI, Damodar N. Econometria básica. Tradução de Maria José Cyhlar Monteiro. Rio de Janeiro: Elsevier, 2006.</t>
  </si>
  <si>
    <t>PINDYCK, Robert S.; RUBINFELD, Daniel L. Econometria: modelos e previsões. Rio de Janeiro: Elsevier, 2004.</t>
  </si>
  <si>
    <t>Elementos da diagonal principal da matriz de projeção</t>
  </si>
  <si>
    <t>NASSER JÚNIOR, Radegas. Avaliação de bens: princípios básicos e aplicações. São Paulo: Editora Leud, 2019.</t>
  </si>
  <si>
    <t>LAPPONI, Juan Carlos. Estatística usando Excel. 4. ed. revista e atualizada.  Rio de Janeiro: Elsevier, 2005.</t>
  </si>
  <si>
    <t>WOOLDRIDGE, Jeffrey M. Introdução à econometria: uma abordagem moderna. Tradução da 6ª edição norte-americana. Tradução de Priscilla Rodrigues da Silva Lopes e Livia Marina Koeppl. São Paulo: Cengage Learning: 2022.</t>
  </si>
  <si>
    <t>Conclusão</t>
  </si>
  <si>
    <t>NBR 14653-2:2011. Avaliação de bens. Parte 2: Imóveis urbanos</t>
  </si>
  <si>
    <t>Tamanho mínimo da amostra</t>
  </si>
  <si>
    <t>Não atende às exigências mínimas previstas na NBR 14653-2:2011</t>
  </si>
  <si>
    <t>Atende às exigências para o grau I da NBR 14653-2:2011</t>
  </si>
  <si>
    <t>Atende às exigências para o grau II da NBR 14653-2:2011</t>
  </si>
  <si>
    <t>Atende às exigências para o grau III da NBR 14653-2:2011</t>
  </si>
  <si>
    <t>RESUMO DOS RESULTADOS</t>
  </si>
  <si>
    <t>PRESSUPOSTO DE VALIDADE</t>
  </si>
  <si>
    <t>ATINGIDO</t>
  </si>
  <si>
    <t>CONCLUSÃO</t>
  </si>
  <si>
    <t>Grau de precisão alcançado</t>
  </si>
  <si>
    <t>Metrô</t>
  </si>
  <si>
    <t>Topografia</t>
  </si>
  <si>
    <t>LAUDO DE VISTORIA DE IMÓVEL - ARTIGO 872 do CPC</t>
  </si>
  <si>
    <t>1 - Dados básicos do processo e do imóvel objeto da vistoria</t>
  </si>
  <si>
    <t>Processo:</t>
  </si>
  <si>
    <t>Requerente:</t>
  </si>
  <si>
    <t>Requerido:</t>
  </si>
  <si>
    <t>Prefeitura da situação:</t>
  </si>
  <si>
    <t>2 - Dados obtidos durante a vistoria e análise de documentos do imóvel</t>
  </si>
  <si>
    <t>Vistoria acompanhada por:</t>
  </si>
  <si>
    <t>Hora de início da vistoria:</t>
  </si>
  <si>
    <t>2.1 - Localização e tipo de uso do imóvel</t>
  </si>
  <si>
    <t>Facilidade de acesso ao imóvel:</t>
  </si>
  <si>
    <t>Uso predominante de lotes na região:</t>
  </si>
  <si>
    <t>difícil</t>
  </si>
  <si>
    <t>residencial multifamiliar</t>
  </si>
  <si>
    <t>comercial</t>
  </si>
  <si>
    <t>razoável</t>
  </si>
  <si>
    <t>residencial unifamiliar</t>
  </si>
  <si>
    <t>industrial</t>
  </si>
  <si>
    <t>misto: residência e comercial/industrial</t>
  </si>
  <si>
    <t>Tipo de implantação:</t>
  </si>
  <si>
    <t>condomínio/loteamento fechado</t>
  </si>
  <si>
    <t>isolada</t>
  </si>
  <si>
    <t>2.2 - Condições de infraestrutura urbana da localidade</t>
  </si>
  <si>
    <t>rede água potável</t>
  </si>
  <si>
    <t>rede elétrica</t>
  </si>
  <si>
    <t>telecomunicações</t>
  </si>
  <si>
    <t>iluminação pública (na via do lote)</t>
  </si>
  <si>
    <t>rede de água pluvial</t>
  </si>
  <si>
    <t>rede de esgoto</t>
  </si>
  <si>
    <t>pavimentação</t>
  </si>
  <si>
    <t>gás canalizado</t>
  </si>
  <si>
    <t>2.3 - Serviços e equipamentos comunitários da localidade</t>
  </si>
  <si>
    <t>comércio</t>
  </si>
  <si>
    <t>rede bancária</t>
  </si>
  <si>
    <t>saúde</t>
  </si>
  <si>
    <t>lazer</t>
  </si>
  <si>
    <t>transporte coletivo</t>
  </si>
  <si>
    <t>segurança pública</t>
  </si>
  <si>
    <t>coleta de lixo</t>
  </si>
  <si>
    <t>escolas</t>
  </si>
  <si>
    <t>2.4 - Dados do lote</t>
  </si>
  <si>
    <t>Testada:</t>
  </si>
  <si>
    <t>Situação:</t>
  </si>
  <si>
    <t>esquina</t>
  </si>
  <si>
    <t>meio de quadra</t>
  </si>
  <si>
    <t>final de via sem saída</t>
  </si>
  <si>
    <t>Formato:</t>
  </si>
  <si>
    <t>regular</t>
  </si>
  <si>
    <t>irregular</t>
  </si>
  <si>
    <t>plano</t>
  </si>
  <si>
    <t>Superfície:</t>
  </si>
  <si>
    <t>seco</t>
  </si>
  <si>
    <t>brejoso</t>
  </si>
  <si>
    <t>alagável</t>
  </si>
  <si>
    <t>outra:</t>
  </si>
  <si>
    <t>sim</t>
  </si>
  <si>
    <t>não</t>
  </si>
  <si>
    <t>abaixo</t>
  </si>
  <si>
    <t>mesmo nível</t>
  </si>
  <si>
    <t>acima</t>
  </si>
  <si>
    <t>2.5 - Localização e ocupação do imóvel</t>
  </si>
  <si>
    <t>Localização:</t>
  </si>
  <si>
    <t>ótima</t>
  </si>
  <si>
    <t>boa</t>
  </si>
  <si>
    <t>ruim</t>
  </si>
  <si>
    <t>Ocupação:</t>
  </si>
  <si>
    <t>ocupado</t>
  </si>
  <si>
    <t>desocupado</t>
  </si>
  <si>
    <t>locado</t>
  </si>
  <si>
    <t>arrendado</t>
  </si>
  <si>
    <t>cedido</t>
  </si>
  <si>
    <t>comodato</t>
  </si>
  <si>
    <t>invadido</t>
  </si>
  <si>
    <t>2.6 - Condições sanitárias</t>
  </si>
  <si>
    <t>Abastecimento de água:</t>
  </si>
  <si>
    <t>não possui</t>
  </si>
  <si>
    <t>poço</t>
  </si>
  <si>
    <t>rede de água potável</t>
  </si>
  <si>
    <t>Solução sanitária:</t>
  </si>
  <si>
    <t>fossa séptica e sumidouro</t>
  </si>
  <si>
    <t>2.7 - Equipamentos diversos</t>
  </si>
  <si>
    <t>muros</t>
  </si>
  <si>
    <t>alarmes</t>
  </si>
  <si>
    <t>cerca elétrica</t>
  </si>
  <si>
    <t>câmeras</t>
  </si>
  <si>
    <t>interfone</t>
  </si>
  <si>
    <t>portão manual</t>
  </si>
  <si>
    <t>portão eletrônico</t>
  </si>
  <si>
    <t>Averbadas</t>
  </si>
  <si>
    <t>Não averbadas (passíveis de averbação)</t>
  </si>
  <si>
    <t>Privativa total:</t>
  </si>
  <si>
    <t>Comuns:</t>
  </si>
  <si>
    <t>ÁREA TOTAL DO LOTE/GLEBA:</t>
  </si>
  <si>
    <t>Total:</t>
  </si>
  <si>
    <t>Estado de conservação:</t>
  </si>
  <si>
    <t>Bom</t>
  </si>
  <si>
    <t>Regular</t>
  </si>
  <si>
    <t>Ruim</t>
  </si>
  <si>
    <t>Em implantação</t>
  </si>
  <si>
    <t>Serviços e equipamentos do condomínio</t>
  </si>
  <si>
    <t>Playground</t>
  </si>
  <si>
    <t>Quadra</t>
  </si>
  <si>
    <t>CFTV</t>
  </si>
  <si>
    <t>Sauna</t>
  </si>
  <si>
    <t>Interfone</t>
  </si>
  <si>
    <t>Churrasqueira</t>
  </si>
  <si>
    <t>Portão eletrônico</t>
  </si>
  <si>
    <t>Poço artesiano</t>
  </si>
  <si>
    <t>Cerca elétrica</t>
  </si>
  <si>
    <t>outro:</t>
  </si>
  <si>
    <t>2.10 - Valorizantes</t>
  </si>
  <si>
    <t>Nenhum</t>
  </si>
  <si>
    <t>Vista para o mar</t>
  </si>
  <si>
    <t>Vista para parques, áreas verdes, paisagens</t>
  </si>
  <si>
    <t>Vista permanente</t>
  </si>
  <si>
    <t>Outros:</t>
  </si>
  <si>
    <t>Rede de alta tensão</t>
  </si>
  <si>
    <t>Feira livre</t>
  </si>
  <si>
    <t>Córrego</t>
  </si>
  <si>
    <t>Presídio</t>
  </si>
  <si>
    <t>Favela</t>
  </si>
  <si>
    <t>A) As informações apresentadas na documentação correspondem às verificadas na vistoria?</t>
  </si>
  <si>
    <t>SIM</t>
  </si>
  <si>
    <t>NÃO</t>
  </si>
  <si>
    <t>B) O imóvel aparenta condições de estabilidade e solidez?</t>
  </si>
  <si>
    <t>C) O imóvel apresenta vícios de construção aparentes?</t>
  </si>
  <si>
    <t xml:space="preserve">D) O imóvel aparenta condições de habitabilidade? </t>
  </si>
  <si>
    <t xml:space="preserve">E) O imóvel é afetado significativamente por fatores ambientais, climáticos, localização, etc.? </t>
  </si>
  <si>
    <t>Hora de término da vistoria:</t>
  </si>
  <si>
    <t>ASSINADO DIGITALMENTE</t>
  </si>
  <si>
    <t>Número do cadastro municipal:</t>
  </si>
  <si>
    <t>2.11 - Depreciantes</t>
  </si>
  <si>
    <t>2.12 - Informações complementares</t>
  </si>
  <si>
    <t>aclive maior que 10%</t>
  </si>
  <si>
    <t>Número de frentes:</t>
  </si>
  <si>
    <t>Área do  lote (m²):</t>
  </si>
  <si>
    <t>Fração ideal:</t>
  </si>
  <si>
    <t>Nível em relação à via:</t>
  </si>
  <si>
    <t>Oficial de Justiça:</t>
  </si>
  <si>
    <t>Endereço do imóvel:</t>
  </si>
  <si>
    <t>Matrícula do imóvel:</t>
  </si>
  <si>
    <t>Assinatura do Oficial de Justiça:</t>
  </si>
  <si>
    <t>Cartório de Registro de Imóveis:</t>
  </si>
  <si>
    <t>2.10 - Informações relativas ao condomínio, se for o caso</t>
  </si>
  <si>
    <t>Amplitude do intervalo de confiança</t>
  </si>
  <si>
    <t>Amplitude do intervalo de valores admissíveis</t>
  </si>
  <si>
    <t>Pontos influenciantes: A.2.1.6 da NBR 14653-2:2011. Avaliação de bens. Parte 2: Imóveis urbanos. Estatística de Cook. Estatística de Mahalanobis.</t>
  </si>
  <si>
    <t>Ponto</t>
  </si>
  <si>
    <t>Distribuição acumulada</t>
  </si>
  <si>
    <t>alfa</t>
  </si>
  <si>
    <t>limite (cauda direita)</t>
  </si>
  <si>
    <t>Primeira significância</t>
  </si>
  <si>
    <t>Segunda significância</t>
  </si>
  <si>
    <t>Ponto percentual crítico</t>
  </si>
  <si>
    <t>Ponto percentual alcançado</t>
  </si>
  <si>
    <t>Distância de Mahalanobis</t>
  </si>
  <si>
    <r>
      <t xml:space="preserve">ABNT NBR 14653-2:2011. Avaliação de bens. Parte 2: Imóveis urbanos
9.2 Métodos comparativo direto de dados de mercado e comparativo direto de custo
9.2.1 O grau de fundamentação, no caso de utilização de modelos de regressão linear, deve ser determinado conforme a Tabela 1, observando o descrito em 9.1 e 9.2
</t>
    </r>
    <r>
      <rPr>
        <b/>
        <sz val="11"/>
        <rFont val="Aptos"/>
        <family val="2"/>
      </rPr>
      <t>Tabela 1 - Grau de fundamentação no caso de utilização de modelos de regressão linear</t>
    </r>
  </si>
  <si>
    <r>
      <rPr>
        <b/>
        <sz val="11"/>
        <rFont val="Aptos"/>
        <family val="2"/>
      </rPr>
      <t xml:space="preserve">NBR 14653-2:2011. Avaliação de bens. Parte 2. Imóveis urbanos.
A.2.1.2 Normalidade
</t>
    </r>
    <r>
      <rPr>
        <sz val="11"/>
        <rFont val="Aptos"/>
        <family val="2"/>
      </rPr>
      <t>A verificação da normalidade pode ser realizada, entre outras, por uma das seguintes formas:
a)	pelo exame de histograma dos resíduos amostrais padronizados, com o objetivo de verificar se sua forma guarda semelhança com a da curva normal;
b)	pela análise do gráfico de resíduos padronizados versus valores ajustados, que deve apresentar pontos dispostos aleatoriamente, com a grande maioria situados no intervalo [ - 2; + 2 ].</t>
    </r>
  </si>
  <si>
    <r>
      <rPr>
        <b/>
        <sz val="11"/>
        <rFont val="Aptos"/>
        <family val="2"/>
      </rPr>
      <t xml:space="preserve">A.2.1.4 Verificação da autocorrelação
</t>
    </r>
    <r>
      <rPr>
        <sz val="11"/>
        <rFont val="Aptos"/>
        <family val="2"/>
      </rPr>
      <t>O exame da autocorrelação deve ser precedido pelo pré-ordenamento dos elementos amostrais, em relação aos valores ajustados e, se for o caso, às variáveis independentes possivelmente causadoras do problema.
Sua verificação pode ser feita, entre outros procedimentos, pela análise do gráfico dos resíduos cotejados com os valores ajustados, que deve apresentar pontos dispersos aleatoriamente, sem nenhum padrão definido.</t>
    </r>
  </si>
  <si>
    <r>
      <t xml:space="preserve">t </t>
    </r>
    <r>
      <rPr>
        <vertAlign val="subscript"/>
        <sz val="11"/>
        <rFont val="Aptos"/>
        <family val="2"/>
      </rPr>
      <t>crítico</t>
    </r>
  </si>
  <si>
    <r>
      <t xml:space="preserve">Nos termos do item A.10.1 da NBR 14653-2:2011, a avaliação intervalar, prevista em 7.7.1 b) da ABNT NBR 14653-1:2001, tem como objetivo estabelecer, quando solicitado, um intervalo de valores admissíveis em torno da estimativa de tendência central. Quando for adotada a estimativa de tendência central, o intervalo de valores admissíveis deve estar limitado </t>
    </r>
    <r>
      <rPr>
        <b/>
        <sz val="11"/>
        <rFont val="Aptos"/>
        <family val="2"/>
      </rPr>
      <t>simultaneamente</t>
    </r>
    <r>
      <rPr>
        <sz val="11"/>
        <rFont val="Aptos"/>
        <family val="2"/>
      </rPr>
      <t xml:space="preserve"> : a) ao intervalo de predição ou ao intervalo de confiança de 80% para a estimativa de tendência central; e b) ao campo de arbítrio no intervalo [-15%;+15%]. Observe-se que a primeira parte 1 da NBR 14653 foi atualizada em 2019. Atualmente, o conceito de intervalo de valores admissíveis se encontra no item 6.8.2 da NBR 14653-1:2019 (Avaliação de bens. Parte 1: Procedimentos gerais).</t>
    </r>
  </si>
  <si>
    <t>Resíduo padronizado</t>
  </si>
  <si>
    <t>Resíduo studentizado</t>
  </si>
  <si>
    <t>Distribuição X²
(cauda direita)</t>
  </si>
  <si>
    <t>Nível de significância máximo</t>
  </si>
  <si>
    <t>Nível de significância do modelo</t>
  </si>
  <si>
    <t>Tamanho da amostra</t>
  </si>
  <si>
    <t>Distância de Cook</t>
  </si>
  <si>
    <t>Nível de significância máximo para a rejeição da hipótese nula do modelo</t>
  </si>
  <si>
    <t>TRIBUNAL REGIONAL DO TRABALHO DA 15ª REGIÃO</t>
  </si>
  <si>
    <t>VARA DO TRABALHO DE BEBEDOURO-SP</t>
  </si>
  <si>
    <t>Data da Vistoria:</t>
  </si>
  <si>
    <t>bom</t>
  </si>
  <si>
    <t>ótimo</t>
  </si>
  <si>
    <t>declive maior que10%</t>
  </si>
  <si>
    <t>2.8 - Áreas do imóvel, lote, ou gleba</t>
  </si>
  <si>
    <t>Portaria 24hs</t>
  </si>
  <si>
    <t>Hidrômetro Individual</t>
  </si>
  <si>
    <t>F) Informações adicionais relevantes:</t>
  </si>
  <si>
    <t>CHARNET, Reinaldo; FREIRE, Clarice Azevedo de Luna; CHARNET, Eugênia M. Reginato; BONVINO, Heloísa.  Análise de modelos de regressão linear: com aplicações. 2. ed. Campinas,SP: Editora da Unicamp, 2008.</t>
  </si>
  <si>
    <t>Resultado do teste de Mahalanobis a um nível de significância de 10% (dez por cento)</t>
  </si>
  <si>
    <t>Influência de cada elemento sobre os resultados da regressão</t>
  </si>
  <si>
    <t>ANÁLISE DE PONTOS ATÍPICOS: "OUTLIERS"  - PONTOS INFLUENCIANTES - DISTÂNCIA DOS ELEMENTOS  ATÉ O CENTRO DA NUVEM DE DADOS</t>
  </si>
  <si>
    <t>Atributo</t>
  </si>
  <si>
    <t>Admissibilidade</t>
  </si>
  <si>
    <t>Valor previsto</t>
  </si>
  <si>
    <t>Valor observado</t>
  </si>
  <si>
    <t>Nível de significância máximo para a rejeição da hipótese nula do coeficiente regressor (variável independente x_1)</t>
  </si>
  <si>
    <t>constante</t>
  </si>
  <si>
    <r>
      <t>x</t>
    </r>
    <r>
      <rPr>
        <vertAlign val="subscript"/>
        <sz val="10"/>
        <rFont val="Aptos"/>
        <family val="2"/>
      </rPr>
      <t>1</t>
    </r>
  </si>
  <si>
    <t>Soma total dos resíduos elevados ao quadrado SQT:</t>
  </si>
  <si>
    <t>Tamanho da amostra (n)</t>
  </si>
  <si>
    <t>Variáveis do modelo (k)</t>
  </si>
  <si>
    <t>Admitida, desde que: a) as medidas das características do imóvel avaliando não sejam superiores a 100 % do limite amostral superior, nem inferiores à metade do limite amostral inferior; b) o valor estimado não ultrapasse 20 % do valor calculado no limite da fronteira amostral, para as referidas variáveis, de per si e simultaneamente, e em módulo</t>
  </si>
  <si>
    <t>A verificação da homoscedasticidade pode ser feita, entre outros, por meio dos seguintes processos: a) análise gráfica dos resíduos versus valores ajustados, que devem apresentar pontos dispostos aleatoriamente, sem nenhum padrão definido.</t>
  </si>
  <si>
    <r>
      <t xml:space="preserve">NBR 14653-2:2011. Avaliação de bens. Parte 2: Imóveis urbanos.
</t>
    </r>
    <r>
      <rPr>
        <b/>
        <sz val="11"/>
        <rFont val="Aptos"/>
        <family val="2"/>
      </rPr>
      <t>8.2.1.4.1 Preliminares</t>
    </r>
    <r>
      <rPr>
        <sz val="11"/>
        <rFont val="Aptos"/>
        <family val="2"/>
      </rPr>
      <t xml:space="preserve">
Deve-se levar em conta que qualquer modelo é uma representação simplificada do mercado, uma vez que não considera todas as suas informações. Por isso, precisam ser tomados cuidados científicos na sua elaboração, desde a preparação da pesquisa e o trabalho de campo, até o exame final dos resultados.
O poder de predição do modelo deve ser verificado a partir do gráfico de preços observados na abs­cissa versus valores estimados pelo modelo na ordenada, que deve apresentar pontos próximos da bissetriz do primeiro quadrante.</t>
    </r>
  </si>
  <si>
    <t>¹ Foram utilizados os nomes e as abreviações recomendados por Wooldridge (2022, p. 39).</t>
  </si>
  <si>
    <t>Resíduo padronizado ajustado aos graus de liberdade²</t>
  </si>
  <si>
    <t>Distância de Mahalanobis³
D²</t>
  </si>
  <si>
    <r>
      <t>Distância de Cook</t>
    </r>
    <r>
      <rPr>
        <vertAlign val="superscript"/>
        <sz val="11"/>
        <rFont val="Aptos"/>
        <family val="2"/>
      </rPr>
      <t>4</t>
    </r>
  </si>
  <si>
    <t>³ Medida que informa o quanto um ponto ou um dado se afasta da média da amostra ou centróide no espaço das variáveis independentes utilizadas no ajuste de um modelo de regressão linear múltipla.</t>
  </si>
  <si>
    <r>
      <rPr>
        <vertAlign val="superscript"/>
        <sz val="11"/>
        <rFont val="Aptos"/>
        <family val="2"/>
      </rPr>
      <t>4</t>
    </r>
    <r>
      <rPr>
        <sz val="11"/>
        <rFont val="Aptos"/>
        <family val="2"/>
      </rPr>
      <t xml:space="preserve"> A distância de Cook corresponde à variação máxima sofrida pelos coeficientes do modelo quando se retira o elemento da amostra.</t>
    </r>
  </si>
  <si>
    <t>Laudo de vistoria elaborado pelo Prof. Vagner Sebastião Sperone, Oficial de Justiça do Tribunal de Justiça do Estado de São Paulo.</t>
  </si>
  <si>
    <t>Nível de significância do coeficiente regressor</t>
  </si>
  <si>
    <t>Ponto tcrítico</t>
  </si>
  <si>
    <t>CASELLA, George; BERGER, Roger L. Inferência estatística. Tradução de Solange Aparecida Visconte. São Paulo: Cengage Learning, 2018.</t>
  </si>
  <si>
    <t>LATTIN, James; CARROLL, J. Douglas; GREEN, Paul E. Análise de dados multivariados. Tradução de Harue Avritscher. São Paulo: Cengage Learning, 2011.</t>
  </si>
  <si>
    <t>Média dos valores observados</t>
  </si>
  <si>
    <t>Soma dos residuos elevados ao quadrado SQE¹ (explicados pela regressão):</t>
  </si>
  <si>
    <t>Soma dos resíduos elevados ao quadrado SQR (não explicados):</t>
  </si>
  <si>
    <t>DIAGONAL</t>
  </si>
  <si>
    <t>MAHALANOBIS</t>
  </si>
  <si>
    <t>COOK</t>
  </si>
  <si>
    <t>Área do bem avaliando</t>
  </si>
  <si>
    <t xml:space="preserve">Valor unitário </t>
  </si>
  <si>
    <t>Avaliação e arredondamento admissível</t>
  </si>
  <si>
    <t>Ponto t calculado em módulo</t>
  </si>
  <si>
    <t>² Os resíduos padronizados apresentados nos resultados da regressão linear calculada pelo Microsoft Excel® estão ajustados aos graus de liberdade.</t>
  </si>
  <si>
    <t>Atributos do bem avaliando</t>
  </si>
  <si>
    <t>Área</t>
  </si>
  <si>
    <t>Valor unitário</t>
  </si>
  <si>
    <t>Resíduo relativo</t>
  </si>
  <si>
    <r>
      <t>(X'X)</t>
    </r>
    <r>
      <rPr>
        <vertAlign val="superscript"/>
        <sz val="11"/>
        <color theme="0"/>
        <rFont val="Aptos"/>
        <family val="2"/>
      </rPr>
      <t>-1</t>
    </r>
  </si>
  <si>
    <r>
      <t>(X'X)</t>
    </r>
    <r>
      <rPr>
        <b/>
        <vertAlign val="superscript"/>
        <sz val="14"/>
        <color theme="0"/>
        <rFont val="Aptos"/>
        <family val="2"/>
      </rPr>
      <t>-1</t>
    </r>
    <r>
      <rPr>
        <b/>
        <sz val="14"/>
        <color theme="0"/>
        <rFont val="Aptos"/>
        <family val="2"/>
      </rPr>
      <t xml:space="preserve"> X'Y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</si>
</sst>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0_ ;[Red]\-#,##0.00\ "/>
    <numFmt numFmtId="165" formatCode="#,##0.00_ ;\-#,##0.00\ "/>
    <numFmt numFmtId="166" formatCode="#,##0_ ;\-#,##0\ "/>
    <numFmt numFmtId="167" formatCode="#,##0.000000_ ;\-#,##0.000000\ "/>
    <numFmt numFmtId="168" formatCode="#,##0.000000000_ ;\-#,##0.000000000\ "/>
    <numFmt numFmtId="169" formatCode="#,##0_ ;[Red]\-#,##0\ "/>
    <numFmt numFmtId="170" formatCode="0.000%"/>
    <numFmt numFmtId="171" formatCode="_-* #,##0_-;\-* #,##0_-;_-* &quot;-&quot;??_-;_-@_-"/>
    <numFmt numFmtId="172" formatCode="#,##0.0000_ ;\-#,##0.0000\ "/>
    <numFmt numFmtId="173" formatCode="_-[$R$-416]\ * #,##0.00_-;\-[$R$-416]\ * #,##0.00_-;_-[$R$-416]\ * &quot;-&quot;??_-;_-@_-"/>
    <numFmt numFmtId="174" formatCode="#,##0.000000000000_ ;\-#,##0.000000000000\ "/>
    <numFmt numFmtId="175" formatCode="0.00000000000%"/>
    <numFmt numFmtId="176" formatCode="#,##0.000000_ ;[Red]\-#,##0.000000\ "/>
    <numFmt numFmtId="177" formatCode="0.000000%"/>
  </numFmts>
  <fonts count="20" x14ac:knownFonts="1">
    <font>
      <sz val="11"/>
      <color theme="1"/>
      <name val="Aptos"/>
      <family val="2"/>
    </font>
    <font>
      <sz val="11"/>
      <color theme="1"/>
      <name val="Aptos"/>
      <family val="2"/>
    </font>
    <font>
      <sz val="11"/>
      <name val="Aptos"/>
      <family val="2"/>
    </font>
    <font>
      <b/>
      <sz val="11"/>
      <name val="Aptos"/>
      <family val="2"/>
    </font>
    <font>
      <sz val="10"/>
      <name val="Aptos"/>
      <family val="2"/>
    </font>
    <font>
      <b/>
      <sz val="11"/>
      <color theme="1"/>
      <name val="Aptos"/>
      <family val="2"/>
    </font>
    <font>
      <b/>
      <sz val="14"/>
      <color theme="1"/>
      <name val="Aptos"/>
      <family val="2"/>
    </font>
    <font>
      <sz val="14"/>
      <color theme="1"/>
      <name val="Aptos"/>
      <family val="2"/>
    </font>
    <font>
      <vertAlign val="subscript"/>
      <sz val="11"/>
      <name val="Aptos"/>
      <family val="2"/>
    </font>
    <font>
      <sz val="11"/>
      <name val="Aptos Display"/>
      <family val="2"/>
    </font>
    <font>
      <b/>
      <sz val="11"/>
      <name val="Aptos Display"/>
      <family val="2"/>
    </font>
    <font>
      <vertAlign val="subscript"/>
      <sz val="10"/>
      <name val="Aptos"/>
      <family val="2"/>
    </font>
    <font>
      <vertAlign val="superscript"/>
      <sz val="11"/>
      <name val="Aptos"/>
      <family val="2"/>
    </font>
    <font>
      <b/>
      <sz val="11"/>
      <color theme="0"/>
      <name val="Aptos"/>
      <family val="2"/>
    </font>
    <font>
      <sz val="11"/>
      <color theme="0"/>
      <name val="Aptos"/>
      <family val="2"/>
    </font>
    <font>
      <sz val="10"/>
      <color theme="0"/>
      <name val="Aptos"/>
      <family val="2"/>
    </font>
    <font>
      <sz val="11"/>
      <color theme="0"/>
      <name val="Arial Nova"/>
      <family val="2"/>
    </font>
    <font>
      <b/>
      <sz val="14"/>
      <color theme="0"/>
      <name val="Aptos"/>
      <family val="2"/>
    </font>
    <font>
      <vertAlign val="superscript"/>
      <sz val="11"/>
      <color theme="0"/>
      <name val="Aptos"/>
      <family val="2"/>
    </font>
    <font>
      <b/>
      <vertAlign val="superscript"/>
      <sz val="14"/>
      <color theme="0"/>
      <name val="Aptos"/>
      <family val="2"/>
    </font>
  </fonts>
  <fills count="7">
    <fill>
      <patternFill patternType="none"/>
    </fill>
    <fill>
      <patternFill patternType="gray125"/>
    </fill>
    <fill>
      <patternFill patternType="solid">
        <fgColor theme="0" tint="-4.9989318521683403E-2"/>
        <bgColor indexed="64"/>
      </patternFill>
    </fill>
    <fill>
      <patternFill patternType="solid">
        <fgColor rgb="FFB9CFD9"/>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s>
  <borders count="31">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ck">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right style="hair">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3">
    <xf numFmtId="164" fontId="0" fillId="0" borderId="0"/>
    <xf numFmtId="9" fontId="1" fillId="0" borderId="0" applyFont="0" applyFill="0" applyBorder="0" applyAlignment="0" applyProtection="0"/>
    <xf numFmtId="43" fontId="1" fillId="0" borderId="0" applyFont="0" applyFill="0" applyBorder="0" applyAlignment="0" applyProtection="0"/>
  </cellStyleXfs>
  <cellXfs count="236">
    <xf numFmtId="164" fontId="0" fillId="0" borderId="0" xfId="0"/>
    <xf numFmtId="165" fontId="2" fillId="0" borderId="0" xfId="0" applyNumberFormat="1" applyFont="1" applyAlignment="1" applyProtection="1">
      <alignment vertical="center"/>
      <protection hidden="1"/>
    </xf>
    <xf numFmtId="165" fontId="2" fillId="0" borderId="0" xfId="0" applyNumberFormat="1" applyFont="1" applyAlignment="1" applyProtection="1">
      <alignment vertical="center" wrapText="1"/>
      <protection hidden="1"/>
    </xf>
    <xf numFmtId="10" fontId="2" fillId="0" borderId="0" xfId="1" applyNumberFormat="1" applyFont="1" applyAlignment="1" applyProtection="1">
      <alignment vertical="center"/>
      <protection hidden="1"/>
    </xf>
    <xf numFmtId="165" fontId="4" fillId="0" borderId="0" xfId="0" applyNumberFormat="1" applyFont="1" applyAlignment="1" applyProtection="1">
      <alignment vertical="center"/>
      <protection hidden="1"/>
    </xf>
    <xf numFmtId="165" fontId="3" fillId="0" borderId="0" xfId="0" applyNumberFormat="1" applyFont="1" applyAlignment="1" applyProtection="1">
      <alignment vertical="center"/>
      <protection hidden="1"/>
    </xf>
    <xf numFmtId="164" fontId="2" fillId="0" borderId="0" xfId="0" applyFont="1" applyAlignment="1" applyProtection="1">
      <alignment vertical="center"/>
      <protection hidden="1"/>
    </xf>
    <xf numFmtId="164" fontId="0" fillId="0" borderId="0" xfId="0" applyAlignment="1" applyProtection="1">
      <alignment vertical="center"/>
      <protection hidden="1"/>
    </xf>
    <xf numFmtId="164" fontId="0" fillId="0" borderId="0" xfId="0" applyAlignment="1" applyProtection="1">
      <alignment horizontal="left" vertical="center"/>
      <protection hidden="1"/>
    </xf>
    <xf numFmtId="164" fontId="0" fillId="0" borderId="0" xfId="0" applyProtection="1">
      <protection hidden="1"/>
    </xf>
    <xf numFmtId="165" fontId="2" fillId="5" borderId="0" xfId="0" applyNumberFormat="1" applyFont="1" applyFill="1" applyAlignment="1" applyProtection="1">
      <alignment vertical="center"/>
      <protection hidden="1"/>
    </xf>
    <xf numFmtId="165" fontId="3" fillId="3" borderId="0" xfId="0" applyNumberFormat="1" applyFont="1" applyFill="1" applyAlignment="1" applyProtection="1">
      <alignment horizontal="center" vertical="center"/>
      <protection hidden="1"/>
    </xf>
    <xf numFmtId="165" fontId="3" fillId="2" borderId="0" xfId="0" applyNumberFormat="1" applyFont="1" applyFill="1" applyAlignment="1" applyProtection="1">
      <alignment horizontal="center" vertical="center"/>
      <protection hidden="1"/>
    </xf>
    <xf numFmtId="165" fontId="3" fillId="3" borderId="2" xfId="0" applyNumberFormat="1" applyFont="1" applyFill="1" applyBorder="1" applyAlignment="1" applyProtection="1">
      <alignment horizontal="center" vertical="center"/>
      <protection locked="0"/>
    </xf>
    <xf numFmtId="166" fontId="2" fillId="0" borderId="2" xfId="0" applyNumberFormat="1" applyFont="1" applyBorder="1" applyAlignment="1" applyProtection="1">
      <alignment horizontal="center" vertical="center"/>
      <protection hidden="1"/>
    </xf>
    <xf numFmtId="165" fontId="2" fillId="0" borderId="2" xfId="0" applyNumberFormat="1" applyFont="1" applyBorder="1" applyAlignment="1" applyProtection="1">
      <alignment vertical="center"/>
      <protection locked="0"/>
    </xf>
    <xf numFmtId="166" fontId="2" fillId="0" borderId="1" xfId="0" applyNumberFormat="1" applyFont="1" applyBorder="1" applyAlignment="1" applyProtection="1">
      <alignment horizontal="center" vertical="center"/>
      <protection hidden="1"/>
    </xf>
    <xf numFmtId="165" fontId="2" fillId="0" borderId="1" xfId="0" applyNumberFormat="1" applyFont="1" applyBorder="1" applyAlignment="1" applyProtection="1">
      <alignment vertical="center"/>
      <protection locked="0"/>
    </xf>
    <xf numFmtId="165" fontId="2" fillId="0" borderId="2" xfId="0" applyNumberFormat="1" applyFont="1" applyBorder="1" applyAlignment="1" applyProtection="1">
      <alignment vertical="center"/>
      <protection hidden="1"/>
    </xf>
    <xf numFmtId="165" fontId="2" fillId="0" borderId="0" xfId="0" applyNumberFormat="1" applyFont="1" applyAlignment="1" applyProtection="1">
      <alignment horizontal="center" vertical="center" wrapText="1"/>
      <protection hidden="1"/>
    </xf>
    <xf numFmtId="166" fontId="2" fillId="0" borderId="0" xfId="0" applyNumberFormat="1" applyFont="1" applyAlignment="1" applyProtection="1">
      <alignment vertical="center"/>
      <protection hidden="1"/>
    </xf>
    <xf numFmtId="165" fontId="2" fillId="0" borderId="1" xfId="0" applyNumberFormat="1" applyFont="1" applyBorder="1" applyAlignment="1" applyProtection="1">
      <alignment vertical="center"/>
      <protection hidden="1"/>
    </xf>
    <xf numFmtId="172" fontId="2" fillId="0" borderId="0" xfId="0" applyNumberFormat="1" applyFont="1" applyAlignment="1" applyProtection="1">
      <alignment vertical="center"/>
      <protection hidden="1"/>
    </xf>
    <xf numFmtId="10" fontId="2" fillId="0" borderId="1" xfId="1" applyNumberFormat="1" applyFont="1" applyFill="1" applyBorder="1" applyAlignment="1" applyProtection="1">
      <alignment vertical="center"/>
      <protection hidden="1"/>
    </xf>
    <xf numFmtId="10" fontId="2" fillId="0" borderId="2" xfId="1" applyNumberFormat="1" applyFont="1" applyBorder="1" applyAlignment="1" applyProtection="1">
      <alignment vertical="center"/>
      <protection hidden="1"/>
    </xf>
    <xf numFmtId="10" fontId="2" fillId="0" borderId="1" xfId="1" applyNumberFormat="1" applyFont="1" applyBorder="1" applyAlignment="1" applyProtection="1">
      <alignment vertical="center"/>
      <protection hidden="1"/>
    </xf>
    <xf numFmtId="166" fontId="2" fillId="0" borderId="1" xfId="0" applyNumberFormat="1" applyFont="1" applyBorder="1" applyAlignment="1" applyProtection="1">
      <alignment vertical="center"/>
      <protection hidden="1"/>
    </xf>
    <xf numFmtId="171" fontId="2" fillId="0" borderId="1" xfId="2" applyNumberFormat="1" applyFont="1" applyBorder="1" applyAlignment="1" applyProtection="1">
      <alignment vertical="center"/>
      <protection hidden="1"/>
    </xf>
    <xf numFmtId="165" fontId="2" fillId="0" borderId="0" xfId="0" applyNumberFormat="1" applyFont="1" applyAlignment="1" applyProtection="1">
      <alignment horizontal="left" vertical="center"/>
      <protection hidden="1"/>
    </xf>
    <xf numFmtId="172" fontId="2" fillId="0" borderId="2" xfId="0" applyNumberFormat="1" applyFont="1" applyBorder="1" applyAlignment="1" applyProtection="1">
      <alignment vertical="center"/>
      <protection hidden="1"/>
    </xf>
    <xf numFmtId="164" fontId="2" fillId="0" borderId="1" xfId="2" applyNumberFormat="1" applyFont="1" applyBorder="1" applyAlignment="1" applyProtection="1">
      <alignment vertical="center"/>
      <protection hidden="1"/>
    </xf>
    <xf numFmtId="164" fontId="2" fillId="0" borderId="1" xfId="0" applyFont="1" applyBorder="1" applyAlignment="1" applyProtection="1">
      <alignment vertical="center"/>
      <protection hidden="1"/>
    </xf>
    <xf numFmtId="165" fontId="2" fillId="0" borderId="3" xfId="0" applyNumberFormat="1" applyFont="1" applyBorder="1" applyAlignment="1" applyProtection="1">
      <alignment vertical="center"/>
      <protection hidden="1"/>
    </xf>
    <xf numFmtId="165" fontId="2" fillId="0" borderId="0" xfId="0" applyNumberFormat="1" applyFont="1" applyAlignment="1" applyProtection="1">
      <alignment horizontal="center" vertical="center"/>
      <protection hidden="1"/>
    </xf>
    <xf numFmtId="165" fontId="2" fillId="0" borderId="0" xfId="0" applyNumberFormat="1" applyFont="1" applyAlignment="1" applyProtection="1">
      <alignment horizontal="justify" vertical="center" wrapText="1"/>
      <protection hidden="1"/>
    </xf>
    <xf numFmtId="165" fontId="3" fillId="0" borderId="4" xfId="0" applyNumberFormat="1" applyFont="1" applyBorder="1" applyAlignment="1" applyProtection="1">
      <alignment horizontal="center" vertical="center" wrapText="1"/>
      <protection hidden="1"/>
    </xf>
    <xf numFmtId="166" fontId="2" fillId="0" borderId="4" xfId="0" applyNumberFormat="1" applyFont="1" applyBorder="1" applyAlignment="1" applyProtection="1">
      <alignment horizontal="center" vertical="center" wrapText="1"/>
      <protection hidden="1"/>
    </xf>
    <xf numFmtId="165" fontId="2" fillId="0" borderId="4" xfId="0" applyNumberFormat="1" applyFont="1" applyBorder="1" applyAlignment="1" applyProtection="1">
      <alignment horizontal="justify" vertical="center" wrapText="1"/>
      <protection hidden="1"/>
    </xf>
    <xf numFmtId="9" fontId="2" fillId="0" borderId="4" xfId="1" applyFont="1" applyBorder="1" applyAlignment="1" applyProtection="1">
      <alignment horizontal="center" vertical="center" wrapText="1"/>
      <protection hidden="1"/>
    </xf>
    <xf numFmtId="165" fontId="3" fillId="0" borderId="2" xfId="0" applyNumberFormat="1" applyFont="1" applyBorder="1" applyAlignment="1" applyProtection="1">
      <alignment vertical="center"/>
      <protection hidden="1"/>
    </xf>
    <xf numFmtId="165" fontId="2" fillId="0" borderId="2" xfId="0" applyNumberFormat="1" applyFont="1" applyBorder="1" applyAlignment="1" applyProtection="1">
      <alignment horizontal="center" vertical="center" wrapText="1"/>
      <protection hidden="1"/>
    </xf>
    <xf numFmtId="168" fontId="2" fillId="0" borderId="2" xfId="0" applyNumberFormat="1" applyFont="1" applyBorder="1" applyAlignment="1" applyProtection="1">
      <alignment horizontal="right" vertical="center"/>
      <protection hidden="1"/>
    </xf>
    <xf numFmtId="174" fontId="2" fillId="0" borderId="2" xfId="0" applyNumberFormat="1" applyFont="1" applyBorder="1" applyAlignment="1" applyProtection="1">
      <alignment horizontal="right" vertical="center"/>
      <protection hidden="1"/>
    </xf>
    <xf numFmtId="165" fontId="2" fillId="0" borderId="0" xfId="0" applyNumberFormat="1" applyFont="1" applyAlignment="1" applyProtection="1">
      <alignment horizontal="justify" vertical="top" wrapText="1"/>
      <protection hidden="1"/>
    </xf>
    <xf numFmtId="165" fontId="2" fillId="2" borderId="0" xfId="0" applyNumberFormat="1" applyFont="1" applyFill="1" applyAlignment="1" applyProtection="1">
      <alignment vertical="center"/>
      <protection hidden="1"/>
    </xf>
    <xf numFmtId="165" fontId="3" fillId="3" borderId="2" xfId="0" applyNumberFormat="1" applyFont="1" applyFill="1" applyBorder="1" applyAlignment="1" applyProtection="1">
      <alignment vertical="center"/>
      <protection hidden="1"/>
    </xf>
    <xf numFmtId="165" fontId="2" fillId="0" borderId="2" xfId="0" applyNumberFormat="1" applyFont="1" applyBorder="1" applyAlignment="1" applyProtection="1">
      <alignment horizontal="right" vertical="center"/>
      <protection hidden="1"/>
    </xf>
    <xf numFmtId="165" fontId="3" fillId="0" borderId="2" xfId="0" applyNumberFormat="1" applyFont="1" applyBorder="1" applyAlignment="1" applyProtection="1">
      <alignment horizontal="center" vertical="center"/>
      <protection hidden="1"/>
    </xf>
    <xf numFmtId="165" fontId="2" fillId="0" borderId="3" xfId="0" applyNumberFormat="1" applyFont="1" applyBorder="1" applyAlignment="1" applyProtection="1">
      <alignment horizontal="center" vertical="center"/>
      <protection hidden="1"/>
    </xf>
    <xf numFmtId="9" fontId="2" fillId="0" borderId="3" xfId="1" applyFont="1" applyBorder="1" applyAlignment="1" applyProtection="1">
      <alignment horizontal="center" vertical="center"/>
      <protection hidden="1"/>
    </xf>
    <xf numFmtId="165" fontId="3" fillId="0" borderId="4" xfId="0" applyNumberFormat="1" applyFont="1" applyBorder="1" applyAlignment="1" applyProtection="1">
      <alignment horizontal="center" vertical="center"/>
      <protection hidden="1"/>
    </xf>
    <xf numFmtId="172" fontId="2" fillId="0" borderId="1" xfId="0" applyNumberFormat="1" applyFont="1" applyBorder="1" applyAlignment="1" applyProtection="1">
      <alignment vertical="center"/>
      <protection hidden="1"/>
    </xf>
    <xf numFmtId="165" fontId="2" fillId="0" borderId="6" xfId="0" applyNumberFormat="1" applyFont="1" applyBorder="1" applyAlignment="1" applyProtection="1">
      <alignment vertical="center"/>
      <protection hidden="1"/>
    </xf>
    <xf numFmtId="166" fontId="2" fillId="0" borderId="2" xfId="0" applyNumberFormat="1" applyFont="1" applyBorder="1" applyAlignment="1" applyProtection="1">
      <alignment vertical="center"/>
      <protection locked="0"/>
    </xf>
    <xf numFmtId="173" fontId="3" fillId="0" borderId="2" xfId="0" applyNumberFormat="1" applyFont="1" applyBorder="1" applyAlignment="1" applyProtection="1">
      <alignment vertical="center"/>
      <protection hidden="1"/>
    </xf>
    <xf numFmtId="164" fontId="2" fillId="0" borderId="2" xfId="1" applyNumberFormat="1" applyFont="1" applyBorder="1" applyAlignment="1" applyProtection="1">
      <alignment vertical="center"/>
      <protection hidden="1"/>
    </xf>
    <xf numFmtId="169" fontId="2" fillId="0" borderId="2" xfId="1" applyNumberFormat="1" applyFont="1" applyBorder="1" applyAlignment="1" applyProtection="1">
      <alignment vertical="center"/>
      <protection hidden="1"/>
    </xf>
    <xf numFmtId="165" fontId="9" fillId="0" borderId="2" xfId="0" applyNumberFormat="1" applyFont="1" applyBorder="1" applyAlignment="1" applyProtection="1">
      <alignment vertical="center"/>
      <protection hidden="1"/>
    </xf>
    <xf numFmtId="165" fontId="9" fillId="0" borderId="1" xfId="0" applyNumberFormat="1" applyFont="1" applyBorder="1" applyAlignment="1" applyProtection="1">
      <alignment vertical="center"/>
      <protection hidden="1"/>
    </xf>
    <xf numFmtId="165" fontId="2" fillId="0" borderId="0" xfId="0" applyNumberFormat="1" applyFont="1" applyAlignment="1" applyProtection="1">
      <alignment horizontal="justify" vertical="center"/>
      <protection hidden="1"/>
    </xf>
    <xf numFmtId="165" fontId="9" fillId="0" borderId="0" xfId="0" applyNumberFormat="1" applyFont="1" applyAlignment="1" applyProtection="1">
      <alignment vertical="center"/>
      <protection hidden="1"/>
    </xf>
    <xf numFmtId="166" fontId="9" fillId="0" borderId="1" xfId="0" applyNumberFormat="1" applyFont="1" applyBorder="1" applyAlignment="1" applyProtection="1">
      <alignment horizontal="center" vertical="center"/>
      <protection hidden="1"/>
    </xf>
    <xf numFmtId="168" fontId="9" fillId="0" borderId="1" xfId="0" applyNumberFormat="1" applyFont="1" applyBorder="1" applyAlignment="1" applyProtection="1">
      <alignment horizontal="right" vertical="center"/>
      <protection hidden="1"/>
    </xf>
    <xf numFmtId="174" fontId="9" fillId="0" borderId="1" xfId="0" applyNumberFormat="1" applyFont="1" applyBorder="1" applyAlignment="1" applyProtection="1">
      <alignment vertical="center"/>
      <protection hidden="1"/>
    </xf>
    <xf numFmtId="165" fontId="10" fillId="2" borderId="0" xfId="0" applyNumberFormat="1" applyFont="1" applyFill="1" applyAlignment="1" applyProtection="1">
      <alignment horizontal="center" vertical="center"/>
      <protection hidden="1"/>
    </xf>
    <xf numFmtId="165" fontId="3" fillId="2" borderId="0" xfId="0" applyNumberFormat="1" applyFont="1" applyFill="1" applyAlignment="1" applyProtection="1">
      <alignment vertical="center"/>
      <protection hidden="1"/>
    </xf>
    <xf numFmtId="165" fontId="4" fillId="0" borderId="0" xfId="0" applyNumberFormat="1" applyFont="1" applyAlignment="1" applyProtection="1">
      <alignment horizontal="center" vertical="center"/>
      <protection hidden="1"/>
    </xf>
    <xf numFmtId="165" fontId="2" fillId="0" borderId="2" xfId="0" applyNumberFormat="1" applyFont="1" applyBorder="1" applyAlignment="1" applyProtection="1">
      <alignment horizontal="center" vertical="center"/>
      <protection hidden="1"/>
    </xf>
    <xf numFmtId="164" fontId="6" fillId="0" borderId="0" xfId="0" applyFont="1" applyAlignment="1">
      <alignment horizontal="center" vertical="center"/>
    </xf>
    <xf numFmtId="164" fontId="7" fillId="0" borderId="0" xfId="0" applyFont="1" applyAlignment="1">
      <alignment horizontal="center" vertical="center"/>
    </xf>
    <xf numFmtId="164" fontId="0" fillId="0" borderId="0" xfId="0" applyAlignment="1">
      <alignment vertical="center"/>
    </xf>
    <xf numFmtId="164" fontId="0" fillId="0" borderId="5" xfId="0" applyBorder="1"/>
    <xf numFmtId="164" fontId="0" fillId="0" borderId="10" xfId="0" applyBorder="1"/>
    <xf numFmtId="164" fontId="0" fillId="0" borderId="2" xfId="0" applyBorder="1"/>
    <xf numFmtId="164" fontId="0" fillId="0" borderId="11" xfId="0" applyBorder="1"/>
    <xf numFmtId="164" fontId="0" fillId="0" borderId="4" xfId="0" applyBorder="1" applyAlignment="1">
      <alignment vertical="center"/>
    </xf>
    <xf numFmtId="164" fontId="0" fillId="0" borderId="14" xfId="0" applyBorder="1"/>
    <xf numFmtId="164" fontId="0" fillId="0" borderId="15" xfId="0" applyBorder="1"/>
    <xf numFmtId="164" fontId="0" fillId="0" borderId="16" xfId="0" applyBorder="1"/>
    <xf numFmtId="164" fontId="0" fillId="0" borderId="23" xfId="0" applyBorder="1"/>
    <xf numFmtId="164" fontId="3" fillId="0" borderId="0" xfId="0" applyFont="1" applyAlignment="1">
      <alignment vertical="center"/>
    </xf>
    <xf numFmtId="164" fontId="3" fillId="0" borderId="11" xfId="0" applyFont="1" applyBorder="1" applyAlignment="1">
      <alignment vertical="center"/>
    </xf>
    <xf numFmtId="164" fontId="2" fillId="0" borderId="0" xfId="0" applyFont="1" applyAlignment="1">
      <alignment vertical="center"/>
    </xf>
    <xf numFmtId="164" fontId="2" fillId="0" borderId="17" xfId="0" applyFont="1" applyBorder="1" applyAlignment="1">
      <alignment vertical="center"/>
    </xf>
    <xf numFmtId="164" fontId="2" fillId="0" borderId="11" xfId="0" applyFont="1" applyBorder="1" applyAlignment="1">
      <alignment vertical="center"/>
    </xf>
    <xf numFmtId="164" fontId="0" fillId="0" borderId="5" xfId="0" applyBorder="1" applyAlignment="1">
      <alignment vertical="center"/>
    </xf>
    <xf numFmtId="164" fontId="2" fillId="0" borderId="5" xfId="0" applyFont="1" applyBorder="1" applyAlignment="1">
      <alignment vertical="center"/>
    </xf>
    <xf numFmtId="164" fontId="3" fillId="0" borderId="2" xfId="0" applyFont="1" applyBorder="1" applyAlignment="1">
      <alignment vertical="center" wrapText="1"/>
    </xf>
    <xf numFmtId="164" fontId="3" fillId="0" borderId="0" xfId="0" applyFont="1" applyAlignment="1">
      <alignment vertical="center" wrapText="1"/>
    </xf>
    <xf numFmtId="14" fontId="2" fillId="0" borderId="0" xfId="0" applyNumberFormat="1" applyFont="1" applyAlignment="1" applyProtection="1">
      <alignment vertical="center"/>
      <protection locked="0"/>
    </xf>
    <xf numFmtId="49" fontId="2" fillId="0" borderId="0" xfId="0" applyNumberFormat="1" applyFont="1" applyAlignment="1" applyProtection="1">
      <alignment vertical="center"/>
      <protection locked="0"/>
    </xf>
    <xf numFmtId="164" fontId="3" fillId="0" borderId="11" xfId="0" applyFont="1" applyBorder="1" applyAlignment="1">
      <alignment vertical="center" wrapText="1"/>
    </xf>
    <xf numFmtId="164" fontId="2" fillId="0" borderId="4" xfId="0" applyFont="1" applyBorder="1" applyAlignment="1" applyProtection="1">
      <alignment vertical="center"/>
      <protection locked="0"/>
    </xf>
    <xf numFmtId="164" fontId="2" fillId="0" borderId="18" xfId="0" applyFont="1" applyBorder="1" applyAlignment="1">
      <alignment vertical="center"/>
    </xf>
    <xf numFmtId="164" fontId="3" fillId="0" borderId="14" xfId="0" applyFont="1" applyBorder="1" applyAlignment="1">
      <alignment vertical="center" wrapText="1"/>
    </xf>
    <xf numFmtId="164" fontId="3" fillId="0" borderId="5" xfId="0" applyFont="1" applyBorder="1" applyAlignment="1">
      <alignment vertical="center" wrapText="1"/>
    </xf>
    <xf numFmtId="164" fontId="2" fillId="0" borderId="0" xfId="0" applyFont="1" applyAlignment="1">
      <alignment vertical="center" wrapText="1"/>
    </xf>
    <xf numFmtId="164" fontId="3" fillId="0" borderId="4" xfId="0" applyFont="1" applyBorder="1" applyAlignment="1">
      <alignment vertical="center"/>
    </xf>
    <xf numFmtId="164" fontId="5" fillId="0" borderId="0" xfId="0" applyFont="1" applyAlignment="1">
      <alignment vertical="center"/>
    </xf>
    <xf numFmtId="164" fontId="2" fillId="0" borderId="0" xfId="0" applyFont="1" applyAlignment="1" applyProtection="1">
      <alignment vertical="center"/>
      <protection locked="0"/>
    </xf>
    <xf numFmtId="164" fontId="2" fillId="0" borderId="4" xfId="0" applyFont="1" applyBorder="1" applyAlignment="1">
      <alignment vertical="center"/>
    </xf>
    <xf numFmtId="164" fontId="2" fillId="0" borderId="0" xfId="0" applyFont="1" applyAlignment="1" applyProtection="1">
      <alignment vertical="center" wrapText="1"/>
      <protection locked="0"/>
    </xf>
    <xf numFmtId="164" fontId="0" fillId="0" borderId="19" xfId="0" applyBorder="1" applyAlignment="1">
      <alignment vertical="center"/>
    </xf>
    <xf numFmtId="164" fontId="0" fillId="0" borderId="26" xfId="0" applyBorder="1" applyAlignment="1">
      <alignment horizontal="left" vertical="center"/>
    </xf>
    <xf numFmtId="164" fontId="0" fillId="0" borderId="23" xfId="0" applyBorder="1" applyAlignment="1">
      <alignment horizontal="left" vertical="center"/>
    </xf>
    <xf numFmtId="164" fontId="0" fillId="0" borderId="25" xfId="0" applyBorder="1" applyAlignment="1">
      <alignment horizontal="left" vertical="center"/>
    </xf>
    <xf numFmtId="165" fontId="2" fillId="0" borderId="1" xfId="0" applyNumberFormat="1" applyFont="1" applyBorder="1" applyAlignment="1" applyProtection="1">
      <alignment horizontal="center" vertical="center"/>
      <protection hidden="1"/>
    </xf>
    <xf numFmtId="165" fontId="4" fillId="0" borderId="1" xfId="0" applyNumberFormat="1" applyFont="1" applyBorder="1" applyAlignment="1" applyProtection="1">
      <alignment horizontal="center" vertical="center"/>
      <protection hidden="1"/>
    </xf>
    <xf numFmtId="166" fontId="9" fillId="0" borderId="2" xfId="0" applyNumberFormat="1" applyFont="1" applyBorder="1" applyAlignment="1" applyProtection="1">
      <alignment horizontal="center" vertical="center"/>
      <protection hidden="1"/>
    </xf>
    <xf numFmtId="168" fontId="9" fillId="0" borderId="2" xfId="0" applyNumberFormat="1" applyFont="1" applyBorder="1" applyAlignment="1" applyProtection="1">
      <alignment horizontal="right" vertical="center"/>
      <protection hidden="1"/>
    </xf>
    <xf numFmtId="174" fontId="9" fillId="0" borderId="2" xfId="0" applyNumberFormat="1" applyFont="1" applyBorder="1" applyAlignment="1" applyProtection="1">
      <alignment vertical="center"/>
      <protection hidden="1"/>
    </xf>
    <xf numFmtId="165" fontId="2" fillId="0" borderId="2" xfId="0" applyNumberFormat="1" applyFont="1" applyBorder="1" applyAlignment="1" applyProtection="1">
      <alignment horizontal="left" vertical="center"/>
      <protection hidden="1"/>
    </xf>
    <xf numFmtId="10" fontId="2" fillId="0" borderId="0" xfId="1" applyNumberFormat="1" applyFont="1" applyBorder="1" applyAlignment="1" applyProtection="1">
      <alignment vertical="center"/>
      <protection hidden="1"/>
    </xf>
    <xf numFmtId="176" fontId="2" fillId="0" borderId="1" xfId="1" applyNumberFormat="1" applyFont="1" applyBorder="1" applyAlignment="1" applyProtection="1">
      <alignment vertical="center"/>
      <protection hidden="1"/>
    </xf>
    <xf numFmtId="167" fontId="2" fillId="0" borderId="1" xfId="0" applyNumberFormat="1" applyFont="1" applyBorder="1" applyAlignment="1" applyProtection="1">
      <alignment vertical="center"/>
      <protection hidden="1"/>
    </xf>
    <xf numFmtId="177" fontId="2" fillId="0" borderId="2" xfId="1" applyNumberFormat="1" applyFont="1" applyBorder="1" applyAlignment="1" applyProtection="1">
      <alignment vertical="center"/>
      <protection hidden="1"/>
    </xf>
    <xf numFmtId="165" fontId="14" fillId="0" borderId="0" xfId="0" applyNumberFormat="1" applyFont="1" applyAlignment="1" applyProtection="1">
      <alignment vertical="center"/>
      <protection hidden="1"/>
    </xf>
    <xf numFmtId="165" fontId="15" fillId="0" borderId="0" xfId="0" applyNumberFormat="1" applyFont="1" applyAlignment="1" applyProtection="1">
      <alignment vertical="center"/>
      <protection hidden="1"/>
    </xf>
    <xf numFmtId="164" fontId="14" fillId="0" borderId="0" xfId="0" applyFont="1" applyAlignment="1" applyProtection="1">
      <alignment horizontal="justify" vertical="center"/>
      <protection hidden="1"/>
    </xf>
    <xf numFmtId="164" fontId="14" fillId="0" borderId="0" xfId="0" applyFont="1" applyAlignment="1" applyProtection="1">
      <alignment horizontal="right" vertical="center"/>
      <protection hidden="1"/>
    </xf>
    <xf numFmtId="164" fontId="16" fillId="0" borderId="0" xfId="0" applyFont="1" applyAlignment="1" applyProtection="1">
      <alignment horizontal="justify" vertical="center"/>
      <protection hidden="1"/>
    </xf>
    <xf numFmtId="165" fontId="14" fillId="0" borderId="0" xfId="0" applyNumberFormat="1" applyFont="1" applyAlignment="1" applyProtection="1">
      <alignment vertical="center" wrapText="1"/>
      <protection hidden="1"/>
    </xf>
    <xf numFmtId="165" fontId="17" fillId="0" borderId="0" xfId="0" applyNumberFormat="1" applyFont="1" applyAlignment="1" applyProtection="1">
      <alignment horizontal="center" vertical="center"/>
      <protection hidden="1"/>
    </xf>
    <xf numFmtId="166" fontId="14" fillId="0" borderId="0" xfId="0" applyNumberFormat="1" applyFont="1" applyAlignment="1" applyProtection="1">
      <alignment vertical="center"/>
      <protection hidden="1"/>
    </xf>
    <xf numFmtId="10" fontId="14" fillId="0" borderId="0" xfId="1" applyNumberFormat="1" applyFont="1" applyAlignment="1" applyProtection="1">
      <alignment vertical="center"/>
      <protection hidden="1"/>
    </xf>
    <xf numFmtId="172" fontId="15" fillId="0" borderId="0" xfId="0" applyNumberFormat="1" applyFont="1" applyAlignment="1" applyProtection="1">
      <alignment vertical="center"/>
      <protection hidden="1"/>
    </xf>
    <xf numFmtId="172" fontId="14" fillId="0" borderId="0" xfId="0" applyNumberFormat="1" applyFont="1" applyAlignment="1" applyProtection="1">
      <alignment vertical="center"/>
      <protection hidden="1"/>
    </xf>
    <xf numFmtId="166" fontId="14" fillId="0" borderId="0" xfId="0" applyNumberFormat="1" applyFont="1" applyAlignment="1" applyProtection="1">
      <alignment horizontal="center" vertical="center"/>
      <protection hidden="1"/>
    </xf>
    <xf numFmtId="165" fontId="14" fillId="0" borderId="0" xfId="0" applyNumberFormat="1" applyFont="1" applyAlignment="1" applyProtection="1">
      <alignment horizontal="center" vertical="center"/>
      <protection hidden="1"/>
    </xf>
    <xf numFmtId="165" fontId="15" fillId="0" borderId="0" xfId="0" applyNumberFormat="1" applyFont="1" applyAlignment="1" applyProtection="1">
      <alignment horizontal="center" vertical="center"/>
      <protection hidden="1"/>
    </xf>
    <xf numFmtId="165" fontId="15" fillId="0" borderId="0" xfId="0" applyNumberFormat="1" applyFont="1" applyAlignment="1" applyProtection="1">
      <alignment vertical="center" wrapText="1"/>
      <protection hidden="1"/>
    </xf>
    <xf numFmtId="164" fontId="14" fillId="0" borderId="0" xfId="0" applyFont="1" applyAlignment="1" applyProtection="1">
      <alignment vertical="center"/>
      <protection hidden="1"/>
    </xf>
    <xf numFmtId="165" fontId="14" fillId="0" borderId="0" xfId="0" applyNumberFormat="1" applyFont="1" applyAlignment="1" applyProtection="1">
      <alignment horizontal="right" vertical="center"/>
      <protection hidden="1"/>
    </xf>
    <xf numFmtId="165" fontId="13" fillId="0" borderId="0" xfId="0" applyNumberFormat="1" applyFont="1" applyAlignment="1" applyProtection="1">
      <alignment vertical="center"/>
      <protection hidden="1"/>
    </xf>
    <xf numFmtId="167" fontId="14" fillId="0" borderId="0" xfId="0" applyNumberFormat="1" applyFont="1" applyAlignment="1" applyProtection="1">
      <alignment vertical="center"/>
      <protection hidden="1"/>
    </xf>
    <xf numFmtId="165" fontId="14" fillId="0" borderId="0" xfId="0" applyNumberFormat="1" applyFont="1" applyAlignment="1" applyProtection="1">
      <alignment horizontal="center" vertical="center" wrapText="1"/>
      <protection hidden="1"/>
    </xf>
    <xf numFmtId="165" fontId="14" fillId="0" borderId="0" xfId="0" applyNumberFormat="1" applyFont="1" applyAlignment="1" applyProtection="1">
      <alignment horizontal="right" vertical="center" wrapText="1"/>
      <protection hidden="1"/>
    </xf>
    <xf numFmtId="165" fontId="14" fillId="0" borderId="0" xfId="0" applyNumberFormat="1" applyFont="1" applyAlignment="1" applyProtection="1">
      <alignment horizontal="left" vertical="center" wrapText="1"/>
      <protection hidden="1"/>
    </xf>
    <xf numFmtId="10" fontId="14" fillId="0" borderId="0" xfId="1" applyNumberFormat="1" applyFont="1" applyFill="1" applyAlignment="1" applyProtection="1">
      <alignment vertical="center"/>
      <protection hidden="1"/>
    </xf>
    <xf numFmtId="10" fontId="14" fillId="0" borderId="0" xfId="1" applyNumberFormat="1" applyFont="1" applyFill="1" applyBorder="1" applyAlignment="1" applyProtection="1">
      <alignment vertical="center"/>
      <protection hidden="1"/>
    </xf>
    <xf numFmtId="168" fontId="14" fillId="0" borderId="0" xfId="0" applyNumberFormat="1" applyFont="1" applyAlignment="1" applyProtection="1">
      <alignment vertical="center"/>
      <protection hidden="1"/>
    </xf>
    <xf numFmtId="175" fontId="14" fillId="0" borderId="0" xfId="1" applyNumberFormat="1" applyFont="1" applyFill="1" applyAlignment="1" applyProtection="1">
      <alignment vertical="center"/>
      <protection hidden="1"/>
    </xf>
    <xf numFmtId="166" fontId="14" fillId="0" borderId="0" xfId="0" applyNumberFormat="1" applyFont="1" applyAlignment="1" applyProtection="1">
      <alignment vertical="center" wrapText="1"/>
      <protection hidden="1"/>
    </xf>
    <xf numFmtId="168" fontId="14" fillId="0" borderId="0" xfId="0" applyNumberFormat="1" applyFont="1" applyAlignment="1" applyProtection="1">
      <alignment vertical="center" wrapText="1"/>
      <protection hidden="1"/>
    </xf>
    <xf numFmtId="165" fontId="3" fillId="0" borderId="2" xfId="0" applyNumberFormat="1" applyFont="1" applyBorder="1" applyAlignment="1" applyProtection="1">
      <alignment horizontal="center" vertical="center"/>
      <protection hidden="1"/>
    </xf>
    <xf numFmtId="165" fontId="2" fillId="0" borderId="0" xfId="0" applyNumberFormat="1" applyFont="1" applyAlignment="1" applyProtection="1">
      <alignment horizontal="justify" vertical="center"/>
      <protection hidden="1"/>
    </xf>
    <xf numFmtId="165" fontId="2" fillId="0" borderId="0" xfId="0" applyNumberFormat="1" applyFont="1" applyAlignment="1" applyProtection="1">
      <alignment vertical="center"/>
      <protection hidden="1"/>
    </xf>
    <xf numFmtId="165" fontId="3" fillId="3" borderId="0" xfId="0" applyNumberFormat="1" applyFont="1" applyFill="1" applyAlignment="1" applyProtection="1">
      <alignment horizontal="left" vertical="center"/>
      <protection hidden="1"/>
    </xf>
    <xf numFmtId="165" fontId="2" fillId="0" borderId="0" xfId="0" applyNumberFormat="1" applyFont="1" applyAlignment="1" applyProtection="1">
      <alignment horizontal="justify" wrapText="1"/>
      <protection hidden="1"/>
    </xf>
    <xf numFmtId="165" fontId="2" fillId="0" borderId="2" xfId="0" applyNumberFormat="1" applyFont="1" applyBorder="1" applyAlignment="1" applyProtection="1">
      <alignment vertical="center"/>
      <protection hidden="1"/>
    </xf>
    <xf numFmtId="165" fontId="2" fillId="0" borderId="1" xfId="0" applyNumberFormat="1" applyFont="1" applyBorder="1" applyAlignment="1" applyProtection="1">
      <alignment vertical="center"/>
      <protection hidden="1"/>
    </xf>
    <xf numFmtId="165" fontId="2" fillId="0" borderId="0" xfId="0" applyNumberFormat="1" applyFont="1" applyAlignment="1" applyProtection="1">
      <alignment horizontal="justify" vertical="center" wrapText="1"/>
      <protection hidden="1"/>
    </xf>
    <xf numFmtId="165" fontId="3" fillId="0" borderId="2" xfId="0" applyNumberFormat="1" applyFont="1" applyBorder="1" applyAlignment="1" applyProtection="1">
      <alignment horizontal="left" vertical="center"/>
      <protection hidden="1"/>
    </xf>
    <xf numFmtId="165" fontId="3" fillId="0" borderId="2" xfId="0" applyNumberFormat="1" applyFont="1" applyBorder="1" applyAlignment="1" applyProtection="1">
      <alignment vertical="center"/>
      <protection hidden="1"/>
    </xf>
    <xf numFmtId="165" fontId="2" fillId="0" borderId="3" xfId="0" applyNumberFormat="1" applyFont="1" applyBorder="1" applyAlignment="1" applyProtection="1">
      <alignment vertical="center" wrapText="1"/>
      <protection hidden="1"/>
    </xf>
    <xf numFmtId="165" fontId="3" fillId="0" borderId="2" xfId="0" applyNumberFormat="1" applyFont="1" applyBorder="1" applyAlignment="1" applyProtection="1">
      <alignment horizontal="center" vertical="center" wrapText="1"/>
      <protection hidden="1"/>
    </xf>
    <xf numFmtId="165" fontId="2" fillId="0" borderId="0" xfId="0" applyNumberFormat="1" applyFont="1" applyAlignment="1" applyProtection="1">
      <alignment vertical="center" wrapText="1"/>
      <protection hidden="1"/>
    </xf>
    <xf numFmtId="165" fontId="9" fillId="0" borderId="1" xfId="0" applyNumberFormat="1" applyFont="1" applyBorder="1" applyAlignment="1" applyProtection="1">
      <alignment vertical="center"/>
      <protection hidden="1"/>
    </xf>
    <xf numFmtId="165" fontId="10" fillId="2" borderId="0" xfId="0" applyNumberFormat="1" applyFont="1" applyFill="1" applyAlignment="1" applyProtection="1">
      <alignment horizontal="center" vertical="center" wrapText="1"/>
      <protection hidden="1"/>
    </xf>
    <xf numFmtId="165" fontId="10" fillId="2" borderId="2" xfId="0" applyNumberFormat="1" applyFont="1" applyFill="1" applyBorder="1" applyAlignment="1" applyProtection="1">
      <alignment horizontal="center" vertical="center" wrapText="1"/>
      <protection hidden="1"/>
    </xf>
    <xf numFmtId="165" fontId="9" fillId="0" borderId="2" xfId="0" applyNumberFormat="1" applyFont="1" applyBorder="1" applyAlignment="1" applyProtection="1">
      <alignment vertical="center"/>
      <protection hidden="1"/>
    </xf>
    <xf numFmtId="165" fontId="10" fillId="2" borderId="0" xfId="0" applyNumberFormat="1" applyFont="1" applyFill="1" applyAlignment="1" applyProtection="1">
      <alignment horizontal="center" vertical="center"/>
      <protection hidden="1"/>
    </xf>
    <xf numFmtId="165" fontId="10" fillId="2" borderId="2" xfId="0" applyNumberFormat="1" applyFont="1" applyFill="1" applyBorder="1" applyAlignment="1" applyProtection="1">
      <alignment horizontal="center" vertical="center"/>
      <protection hidden="1"/>
    </xf>
    <xf numFmtId="165" fontId="3" fillId="2" borderId="0" xfId="0" applyNumberFormat="1" applyFont="1" applyFill="1" applyAlignment="1" applyProtection="1">
      <alignment horizontal="center" vertical="center" wrapText="1"/>
      <protection hidden="1"/>
    </xf>
    <xf numFmtId="165" fontId="3" fillId="2" borderId="2" xfId="0" applyNumberFormat="1" applyFont="1" applyFill="1" applyBorder="1" applyAlignment="1" applyProtection="1">
      <alignment horizontal="center" vertical="center" wrapText="1"/>
      <protection hidden="1"/>
    </xf>
    <xf numFmtId="165" fontId="14" fillId="0" borderId="0" xfId="0" applyNumberFormat="1" applyFont="1" applyAlignment="1" applyProtection="1">
      <alignment vertical="center"/>
      <protection hidden="1"/>
    </xf>
    <xf numFmtId="165" fontId="3" fillId="3" borderId="0" xfId="0" applyNumberFormat="1" applyFont="1" applyFill="1" applyAlignment="1" applyProtection="1">
      <alignment vertical="center"/>
      <protection hidden="1"/>
    </xf>
    <xf numFmtId="165" fontId="2" fillId="0" borderId="2" xfId="0" applyNumberFormat="1" applyFont="1" applyBorder="1" applyAlignment="1" applyProtection="1">
      <alignment horizontal="center" vertical="center"/>
      <protection hidden="1"/>
    </xf>
    <xf numFmtId="165" fontId="3" fillId="3" borderId="2" xfId="0" applyNumberFormat="1" applyFont="1" applyFill="1" applyBorder="1" applyAlignment="1" applyProtection="1">
      <alignment vertical="center"/>
      <protection hidden="1"/>
    </xf>
    <xf numFmtId="165" fontId="3" fillId="0" borderId="4" xfId="0" applyNumberFormat="1" applyFont="1" applyBorder="1" applyAlignment="1" applyProtection="1">
      <alignment horizontal="center" vertical="center" wrapText="1"/>
      <protection hidden="1"/>
    </xf>
    <xf numFmtId="170" fontId="2" fillId="0" borderId="0" xfId="0" applyNumberFormat="1" applyFont="1" applyAlignment="1" applyProtection="1">
      <alignment horizontal="justify" vertical="center" wrapText="1"/>
      <protection hidden="1"/>
    </xf>
    <xf numFmtId="165" fontId="3" fillId="0" borderId="0" xfId="0" applyNumberFormat="1" applyFont="1" applyAlignment="1" applyProtection="1">
      <alignment horizontal="right" vertical="center" textRotation="90" wrapText="1"/>
      <protection hidden="1"/>
    </xf>
    <xf numFmtId="165" fontId="3" fillId="6" borderId="0" xfId="0" applyNumberFormat="1" applyFont="1" applyFill="1" applyAlignment="1" applyProtection="1">
      <alignment horizontal="center" vertical="center"/>
      <protection hidden="1"/>
    </xf>
    <xf numFmtId="165" fontId="3" fillId="4" borderId="0" xfId="0" applyNumberFormat="1" applyFont="1" applyFill="1" applyAlignment="1" applyProtection="1">
      <alignment horizontal="center" vertical="center"/>
      <protection hidden="1"/>
    </xf>
    <xf numFmtId="165" fontId="3" fillId="4" borderId="2" xfId="0" applyNumberFormat="1" applyFont="1" applyFill="1" applyBorder="1" applyAlignment="1" applyProtection="1">
      <alignment horizontal="center" vertical="center"/>
      <protection hidden="1"/>
    </xf>
    <xf numFmtId="165" fontId="17" fillId="0" borderId="0" xfId="0" applyNumberFormat="1" applyFont="1" applyAlignment="1" applyProtection="1">
      <alignment horizontal="left" vertical="center"/>
      <protection hidden="1"/>
    </xf>
    <xf numFmtId="172" fontId="2" fillId="0" borderId="2" xfId="0" applyNumberFormat="1" applyFont="1" applyBorder="1" applyAlignment="1" applyProtection="1">
      <alignment horizontal="center" vertical="center"/>
      <protection hidden="1"/>
    </xf>
    <xf numFmtId="165" fontId="10" fillId="4" borderId="0" xfId="0" applyNumberFormat="1" applyFont="1" applyFill="1" applyAlignment="1" applyProtection="1">
      <alignment horizontal="center" vertical="center"/>
      <protection hidden="1"/>
    </xf>
    <xf numFmtId="165" fontId="9" fillId="0" borderId="3" xfId="0" applyNumberFormat="1" applyFont="1" applyBorder="1" applyAlignment="1" applyProtection="1">
      <alignment horizontal="justify" vertical="center" wrapText="1"/>
      <protection hidden="1"/>
    </xf>
    <xf numFmtId="165" fontId="9" fillId="0" borderId="2" xfId="0" applyNumberFormat="1" applyFont="1" applyBorder="1" applyAlignment="1" applyProtection="1">
      <alignment horizontal="justify" vertical="center" wrapText="1"/>
      <protection hidden="1"/>
    </xf>
    <xf numFmtId="10" fontId="9" fillId="0" borderId="3" xfId="1" applyNumberFormat="1" applyFont="1" applyBorder="1" applyAlignment="1" applyProtection="1">
      <alignment horizontal="center" vertical="center" wrapText="1"/>
      <protection hidden="1"/>
    </xf>
    <xf numFmtId="10" fontId="9" fillId="0" borderId="2" xfId="1" applyNumberFormat="1" applyFont="1" applyBorder="1" applyAlignment="1" applyProtection="1">
      <alignment horizontal="center" vertical="center" wrapText="1"/>
      <protection hidden="1"/>
    </xf>
    <xf numFmtId="165" fontId="9" fillId="0" borderId="3" xfId="0" applyNumberFormat="1" applyFont="1" applyBorder="1" applyAlignment="1" applyProtection="1">
      <alignment horizontal="center" vertical="center" wrapText="1"/>
      <protection hidden="1"/>
    </xf>
    <xf numFmtId="165" fontId="9" fillId="0" borderId="2" xfId="0" applyNumberFormat="1" applyFont="1" applyBorder="1" applyAlignment="1" applyProtection="1">
      <alignment horizontal="center" vertical="center" wrapText="1"/>
      <protection hidden="1"/>
    </xf>
    <xf numFmtId="165" fontId="14" fillId="0" borderId="0" xfId="0" applyNumberFormat="1" applyFont="1" applyAlignment="1" applyProtection="1">
      <alignment horizontal="left" vertical="center"/>
      <protection hidden="1"/>
    </xf>
    <xf numFmtId="165" fontId="2" fillId="4" borderId="0" xfId="0" applyNumberFormat="1" applyFont="1" applyFill="1" applyAlignment="1" applyProtection="1">
      <alignment horizontal="center" vertical="center"/>
      <protection hidden="1"/>
    </xf>
    <xf numFmtId="165" fontId="3" fillId="0" borderId="4" xfId="0" applyNumberFormat="1" applyFont="1" applyBorder="1" applyAlignment="1" applyProtection="1">
      <alignment horizontal="center" vertical="center"/>
      <protection hidden="1"/>
    </xf>
    <xf numFmtId="165" fontId="2" fillId="0" borderId="4" xfId="0" applyNumberFormat="1" applyFont="1" applyBorder="1" applyAlignment="1" applyProtection="1">
      <alignment horizontal="justify" vertical="center" wrapText="1"/>
      <protection hidden="1"/>
    </xf>
    <xf numFmtId="165" fontId="2" fillId="0" borderId="4" xfId="0" applyNumberFormat="1" applyFont="1" applyBorder="1" applyAlignment="1" applyProtection="1">
      <alignment horizontal="center" vertical="center"/>
      <protection hidden="1"/>
    </xf>
    <xf numFmtId="165" fontId="2" fillId="3" borderId="0" xfId="0" applyNumberFormat="1" applyFont="1" applyFill="1" applyAlignment="1" applyProtection="1">
      <alignment horizontal="center" vertical="center"/>
      <protection hidden="1"/>
    </xf>
    <xf numFmtId="165" fontId="2" fillId="2" borderId="0" xfId="0" applyNumberFormat="1" applyFont="1" applyFill="1" applyAlignment="1" applyProtection="1">
      <alignment horizontal="center" vertical="center"/>
      <protection hidden="1"/>
    </xf>
    <xf numFmtId="165" fontId="13" fillId="0" borderId="0" xfId="0" applyNumberFormat="1" applyFont="1" applyAlignment="1" applyProtection="1">
      <alignment horizontal="center" vertical="center"/>
      <protection hidden="1"/>
    </xf>
    <xf numFmtId="164" fontId="0" fillId="0" borderId="4" xfId="0" applyBorder="1" applyAlignment="1">
      <alignment vertical="center"/>
    </xf>
    <xf numFmtId="164" fontId="6" fillId="0" borderId="0" xfId="0" applyFont="1" applyAlignment="1">
      <alignment horizontal="center" vertical="center"/>
    </xf>
    <xf numFmtId="165" fontId="3" fillId="3" borderId="7" xfId="0" applyNumberFormat="1" applyFont="1" applyFill="1" applyBorder="1" applyAlignment="1" applyProtection="1">
      <alignment horizontal="left" vertical="center"/>
      <protection hidden="1"/>
    </xf>
    <xf numFmtId="165" fontId="3" fillId="3" borderId="8" xfId="0" applyNumberFormat="1" applyFont="1" applyFill="1" applyBorder="1" applyAlignment="1" applyProtection="1">
      <alignment horizontal="left" vertical="center"/>
      <protection hidden="1"/>
    </xf>
    <xf numFmtId="165" fontId="3" fillId="3" borderId="9" xfId="0" applyNumberFormat="1" applyFont="1" applyFill="1" applyBorder="1" applyAlignment="1" applyProtection="1">
      <alignment horizontal="left" vertical="center"/>
      <protection hidden="1"/>
    </xf>
    <xf numFmtId="164" fontId="0" fillId="0" borderId="12" xfId="0" applyBorder="1" applyAlignment="1">
      <alignment vertical="center"/>
    </xf>
    <xf numFmtId="164" fontId="0" fillId="0" borderId="1" xfId="0" applyBorder="1" applyAlignment="1">
      <alignment vertical="center"/>
    </xf>
    <xf numFmtId="164" fontId="0" fillId="0" borderId="13" xfId="0" applyBorder="1" applyAlignment="1">
      <alignment vertical="center"/>
    </xf>
    <xf numFmtId="164" fontId="0" fillId="0" borderId="12" xfId="0" applyBorder="1"/>
    <xf numFmtId="164" fontId="0" fillId="0" borderId="1" xfId="0" applyBorder="1"/>
    <xf numFmtId="164" fontId="0" fillId="0" borderId="13" xfId="0" applyBorder="1"/>
    <xf numFmtId="164" fontId="0" fillId="0" borderId="4" xfId="0" applyBorder="1" applyAlignment="1">
      <alignment vertical="center" shrinkToFit="1"/>
    </xf>
    <xf numFmtId="3" fontId="0" fillId="0" borderId="4" xfId="0" applyNumberFormat="1" applyBorder="1" applyAlignment="1">
      <alignment vertical="center"/>
    </xf>
    <xf numFmtId="164" fontId="0" fillId="0" borderId="4" xfId="0" applyBorder="1"/>
    <xf numFmtId="165" fontId="3" fillId="3" borderId="10" xfId="0" applyNumberFormat="1" applyFont="1" applyFill="1" applyBorder="1" applyAlignment="1" applyProtection="1">
      <alignment horizontal="left" vertical="center"/>
      <protection hidden="1"/>
    </xf>
    <xf numFmtId="165" fontId="3" fillId="3" borderId="11" xfId="0" applyNumberFormat="1" applyFont="1" applyFill="1" applyBorder="1" applyAlignment="1" applyProtection="1">
      <alignment horizontal="left" vertical="center"/>
      <protection hidden="1"/>
    </xf>
    <xf numFmtId="164" fontId="3" fillId="0" borderId="4" xfId="0" applyFont="1" applyBorder="1" applyAlignment="1">
      <alignment vertical="center" wrapText="1"/>
    </xf>
    <xf numFmtId="164" fontId="5" fillId="0" borderId="4" xfId="0" applyFont="1" applyBorder="1"/>
    <xf numFmtId="164" fontId="3" fillId="0" borderId="0" xfId="0" applyFont="1" applyAlignment="1">
      <alignment vertical="center"/>
    </xf>
    <xf numFmtId="164" fontId="3" fillId="0" borderId="12" xfId="0" applyFont="1" applyBorder="1" applyAlignment="1">
      <alignment vertical="center" wrapText="1"/>
    </xf>
    <xf numFmtId="164" fontId="3" fillId="0" borderId="1" xfId="0" applyFont="1" applyBorder="1" applyAlignment="1">
      <alignment vertical="center" wrapText="1"/>
    </xf>
    <xf numFmtId="164" fontId="5" fillId="0" borderId="12" xfId="0" applyFont="1" applyBorder="1"/>
    <xf numFmtId="164" fontId="5" fillId="0" borderId="1" xfId="0" applyFont="1" applyBorder="1"/>
    <xf numFmtId="164" fontId="5" fillId="0" borderId="13" xfId="0" applyFont="1" applyBorder="1"/>
    <xf numFmtId="164" fontId="0" fillId="0" borderId="19" xfId="0" applyBorder="1"/>
    <xf numFmtId="164" fontId="0" fillId="0" borderId="20" xfId="0" applyBorder="1"/>
    <xf numFmtId="164" fontId="0" fillId="0" borderId="21" xfId="0" applyBorder="1"/>
    <xf numFmtId="20" fontId="0" fillId="0" borderId="22" xfId="0" applyNumberFormat="1" applyBorder="1"/>
    <xf numFmtId="20" fontId="0" fillId="0" borderId="23" xfId="0" applyNumberFormat="1" applyBorder="1"/>
    <xf numFmtId="20" fontId="0" fillId="0" borderId="24" xfId="0" applyNumberFormat="1" applyBorder="1"/>
    <xf numFmtId="164" fontId="0" fillId="0" borderId="22" xfId="0" applyBorder="1" applyAlignment="1">
      <alignment horizontal="left" vertical="center"/>
    </xf>
    <xf numFmtId="164" fontId="0" fillId="0" borderId="23" xfId="0" applyBorder="1" applyAlignment="1">
      <alignment horizontal="left" vertical="center"/>
    </xf>
    <xf numFmtId="164" fontId="0" fillId="0" borderId="24" xfId="0" applyBorder="1" applyAlignment="1">
      <alignment horizontal="left" vertical="center"/>
    </xf>
    <xf numFmtId="164" fontId="3" fillId="0" borderId="28" xfId="0" applyFont="1" applyBorder="1" applyAlignment="1">
      <alignment horizontal="center" vertical="center" wrapText="1"/>
    </xf>
    <xf numFmtId="164" fontId="3" fillId="0" borderId="3" xfId="0" applyFont="1" applyBorder="1" applyAlignment="1">
      <alignment horizontal="center" vertical="center" wrapText="1"/>
    </xf>
    <xf numFmtId="164" fontId="3" fillId="0" borderId="29" xfId="0" applyFont="1" applyBorder="1" applyAlignment="1">
      <alignment horizontal="center" vertical="center" wrapText="1"/>
    </xf>
    <xf numFmtId="164" fontId="3" fillId="0" borderId="27" xfId="0" applyFont="1" applyBorder="1" applyAlignment="1">
      <alignment horizontal="center" vertical="center" wrapText="1"/>
    </xf>
    <xf numFmtId="164" fontId="3" fillId="0" borderId="2" xfId="0" applyFont="1" applyBorder="1" applyAlignment="1">
      <alignment horizontal="center" vertical="center" wrapText="1"/>
    </xf>
    <xf numFmtId="164" fontId="3" fillId="0" borderId="30" xfId="0" applyFont="1" applyBorder="1" applyAlignment="1">
      <alignment horizontal="center" vertical="center" wrapText="1"/>
    </xf>
    <xf numFmtId="164" fontId="0" fillId="0" borderId="0" xfId="0" applyAlignment="1" applyProtection="1">
      <alignment vertical="center"/>
      <protection hidden="1"/>
    </xf>
    <xf numFmtId="164" fontId="2" fillId="0" borderId="0" xfId="0" applyFont="1" applyAlignment="1">
      <alignment vertical="center" wrapText="1"/>
    </xf>
    <xf numFmtId="164" fontId="0" fillId="0" borderId="0" xfId="0"/>
    <xf numFmtId="164" fontId="0" fillId="0" borderId="2" xfId="0" applyBorder="1"/>
    <xf numFmtId="165" fontId="3" fillId="6" borderId="0" xfId="0" applyNumberFormat="1" applyFont="1" applyFill="1" applyAlignment="1" applyProtection="1">
      <alignment horizontal="left" vertical="center"/>
      <protection hidden="1"/>
    </xf>
  </cellXfs>
  <cellStyles count="3">
    <cellStyle name="Normal" xfId="0" builtinId="0" customBuiltin="1"/>
    <cellStyle name="Porcentagem" xfId="1" builtinId="5"/>
    <cellStyle name="Vírgula" xfId="2" builtinId="3"/>
  </cellStyles>
  <dxfs count="16">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B9CFD9"/>
      <color rgb="FF156082"/>
      <color rgb="FFF9FFE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ptos" panose="020B0004020202020204" pitchFamily="34" charset="0"/>
                <a:ea typeface="+mn-ea"/>
                <a:cs typeface="+mn-cs"/>
              </a:defRPr>
            </a:pPr>
            <a:r>
              <a:rPr lang="pt-BR" sz="1050"/>
              <a:t>Dispersão dos resíduos</a:t>
            </a:r>
            <a:r>
              <a:rPr lang="pt-BR" sz="1050" baseline="0"/>
              <a:t> padronizados </a:t>
            </a:r>
            <a:r>
              <a:rPr lang="pt-BR" sz="1050"/>
              <a:t>no intervalo [-2;+2]</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ptos" panose="020B0004020202020204" pitchFamily="34" charset="0"/>
              <a:ea typeface="+mn-ea"/>
              <a:cs typeface="+mn-cs"/>
            </a:defRPr>
          </a:pPr>
          <a:endParaRPr lang="pt-BR"/>
        </a:p>
      </c:txPr>
    </c:title>
    <c:autoTitleDeleted val="0"/>
    <c:plotArea>
      <c:layout/>
      <c:lineChart>
        <c:grouping val="standard"/>
        <c:varyColors val="0"/>
        <c:ser>
          <c:idx val="1"/>
          <c:order val="1"/>
          <c:tx>
            <c:v>Limite superior</c:v>
          </c:tx>
          <c:spPr>
            <a:ln w="12700" cap="sq">
              <a:solidFill>
                <a:srgbClr val="FF0000"/>
              </a:solidFill>
              <a:round/>
            </a:ln>
            <a:effectLst/>
          </c:spPr>
          <c:marker>
            <c:symbol val="none"/>
          </c:marker>
          <c:val>
            <c:numLit>
              <c:formatCode>General</c:formatCode>
              <c:ptCount val="6"/>
              <c:pt idx="0">
                <c:v>2</c:v>
              </c:pt>
              <c:pt idx="1">
                <c:v>2</c:v>
              </c:pt>
              <c:pt idx="2">
                <c:v>2</c:v>
              </c:pt>
              <c:pt idx="3">
                <c:v>2</c:v>
              </c:pt>
              <c:pt idx="4">
                <c:v>2</c:v>
              </c:pt>
              <c:pt idx="5">
                <c:v>2</c:v>
              </c:pt>
            </c:numLit>
          </c:val>
          <c:smooth val="0"/>
          <c:extLst>
            <c:ext xmlns:c16="http://schemas.microsoft.com/office/drawing/2014/chart" uri="{C3380CC4-5D6E-409C-BE32-E72D297353CC}">
              <c16:uniqueId val="{00000000-BE60-475C-9111-92E0B00ABC3F}"/>
            </c:ext>
          </c:extLst>
        </c:ser>
        <c:ser>
          <c:idx val="2"/>
          <c:order val="2"/>
          <c:tx>
            <c:v>Limite inferior</c:v>
          </c:tx>
          <c:spPr>
            <a:ln w="12700" cap="sq">
              <a:solidFill>
                <a:srgbClr val="FF0000"/>
              </a:solidFill>
              <a:round/>
            </a:ln>
            <a:effectLst/>
          </c:spPr>
          <c:marker>
            <c:symbol val="none"/>
          </c:marker>
          <c:val>
            <c:numLit>
              <c:formatCode>General</c:formatCode>
              <c:ptCount val="6"/>
              <c:pt idx="0">
                <c:v>-2</c:v>
              </c:pt>
              <c:pt idx="1">
                <c:v>-2</c:v>
              </c:pt>
              <c:pt idx="2">
                <c:v>-2</c:v>
              </c:pt>
              <c:pt idx="3">
                <c:v>-2</c:v>
              </c:pt>
              <c:pt idx="4">
                <c:v>-2</c:v>
              </c:pt>
              <c:pt idx="5">
                <c:v>-2</c:v>
              </c:pt>
            </c:numLit>
          </c:val>
          <c:smooth val="0"/>
          <c:extLst>
            <c:ext xmlns:c16="http://schemas.microsoft.com/office/drawing/2014/chart" uri="{C3380CC4-5D6E-409C-BE32-E72D297353CC}">
              <c16:uniqueId val="{00000001-BE60-475C-9111-92E0B00ABC3F}"/>
            </c:ext>
          </c:extLst>
        </c:ser>
        <c:dLbls>
          <c:showLegendKey val="0"/>
          <c:showVal val="0"/>
          <c:showCatName val="0"/>
          <c:showSerName val="0"/>
          <c:showPercent val="0"/>
          <c:showBubbleSize val="0"/>
        </c:dLbls>
        <c:marker val="1"/>
        <c:smooth val="0"/>
        <c:axId val="1113477712"/>
        <c:axId val="1113478192"/>
      </c:lineChart>
      <c:scatterChart>
        <c:scatterStyle val="lineMarker"/>
        <c:varyColors val="0"/>
        <c:ser>
          <c:idx val="0"/>
          <c:order val="0"/>
          <c:tx>
            <c:strRef>
              <c:f>'RESULTADOS DA REGRESSÃO'!$E$136</c:f>
              <c:strCache>
                <c:ptCount val="1"/>
                <c:pt idx="0">
                  <c:v>Resíduo padronizado</c:v>
                </c:pt>
              </c:strCache>
            </c:strRef>
          </c:tx>
          <c:spPr>
            <a:ln w="38100" cap="rnd">
              <a:noFill/>
              <a:round/>
            </a:ln>
            <a:effectLst/>
          </c:spPr>
          <c:marker>
            <c:symbol val="diamond"/>
            <c:size val="8"/>
            <c:spPr>
              <a:solidFill>
                <a:srgbClr val="FF0000"/>
              </a:solidFill>
              <a:ln w="9525">
                <a:noFill/>
              </a:ln>
              <a:effectLst/>
            </c:spPr>
          </c:marker>
          <c:dLbls>
            <c:numFmt formatCode="#,##0.00_ ;[Red]\-#,##0.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ptos" panose="020B0004020202020204" pitchFamily="34" charset="0"/>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'RESULTADOS DA REGRESSÃO'!$E$137:$E$142</c:f>
              <c:numCache>
                <c:formatCode>#,##0.000000_ ;\-#,##0.000000\ </c:formatCode>
                <c:ptCount val="6"/>
                <c:pt idx="0">
                  <c:v>0.22150261417217432</c:v>
                </c:pt>
                <c:pt idx="1">
                  <c:v>3.9844541982087534E-2</c:v>
                </c:pt>
                <c:pt idx="2">
                  <c:v>0.1208920503556653</c:v>
                </c:pt>
                <c:pt idx="3">
                  <c:v>-1.3829478556260599</c:v>
                </c:pt>
                <c:pt idx="4">
                  <c:v>1.3725585566021656</c:v>
                </c:pt>
                <c:pt idx="5">
                  <c:v>-0.37184990771465215</c:v>
                </c:pt>
              </c:numCache>
            </c:numRef>
          </c:yVal>
          <c:smooth val="0"/>
          <c:extLst>
            <c:ext xmlns:c16="http://schemas.microsoft.com/office/drawing/2014/chart" uri="{C3380CC4-5D6E-409C-BE32-E72D297353CC}">
              <c16:uniqueId val="{00000002-BE60-475C-9111-92E0B00ABC3F}"/>
            </c:ext>
          </c:extLst>
        </c:ser>
        <c:dLbls>
          <c:showLegendKey val="0"/>
          <c:showVal val="0"/>
          <c:showCatName val="0"/>
          <c:showSerName val="0"/>
          <c:showPercent val="0"/>
          <c:showBubbleSize val="0"/>
        </c:dLbls>
        <c:axId val="1113477712"/>
        <c:axId val="1113478192"/>
      </c:scatterChart>
      <c:catAx>
        <c:axId val="1113477712"/>
        <c:scaling>
          <c:orientation val="minMax"/>
        </c:scaling>
        <c:delete val="0"/>
        <c:axPos val="b"/>
        <c:majorTickMark val="none"/>
        <c:minorTickMark val="none"/>
        <c:tickLblPos val="nextTo"/>
        <c:spPr>
          <a:noFill/>
          <a:ln w="12700"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crossAx val="1113478192"/>
        <c:crosses val="autoZero"/>
        <c:auto val="1"/>
        <c:lblAlgn val="ctr"/>
        <c:lblOffset val="100"/>
        <c:tickMarkSkip val="1"/>
        <c:noMultiLvlLbl val="0"/>
      </c:catAx>
      <c:valAx>
        <c:axId val="1113478192"/>
        <c:scaling>
          <c:orientation val="minMax"/>
          <c:min val="-3"/>
        </c:scaling>
        <c:delete val="0"/>
        <c:axPos val="l"/>
        <c:numFmt formatCode="#,##0.0" sourceLinked="0"/>
        <c:majorTickMark val="none"/>
        <c:minorTickMark val="none"/>
        <c:tickLblPos val="nextTo"/>
        <c:spPr>
          <a:noFill/>
          <a:ln w="9525" cap="flat" cmpd="sng" algn="ctr">
            <a:solidFill>
              <a:schemeClr val="tx1">
                <a:lumMod val="50000"/>
                <a:lumOff val="50000"/>
              </a:schemeClr>
            </a:solidFill>
            <a:round/>
            <a:headEnd type="triangle"/>
            <a:tailEnd type="triangle"/>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crossAx val="1113477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bg1">
          <a:lumMod val="85000"/>
        </a:schemeClr>
      </a:solidFill>
      <a:round/>
    </a:ln>
    <a:effectLst>
      <a:outerShdw blurRad="50800" dist="38100" dir="2700000" algn="tl" rotWithShape="0">
        <a:prstClr val="black">
          <a:alpha val="40000"/>
        </a:prstClr>
      </a:outerShdw>
    </a:effectLst>
  </c:spPr>
  <c:txPr>
    <a:bodyPr/>
    <a:lstStyle/>
    <a:p>
      <a:pPr>
        <a:defRPr sz="1000" b="1">
          <a:latin typeface="Aptos" panose="020B00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r>
              <a:rPr lang="pt-BR" sz="1000" b="1"/>
              <a:t>Nível de</a:t>
            </a:r>
            <a:r>
              <a:rPr lang="pt-BR" sz="1000" b="1" baseline="0"/>
              <a:t> significância máximo para a rejeição da hipótese nula do modelo</a:t>
            </a:r>
            <a:endParaRPr lang="pt-BR"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endParaRPr lang="pt-BR"/>
        </a:p>
      </c:txPr>
    </c:title>
    <c:autoTitleDeleted val="0"/>
    <c:plotArea>
      <c:layout>
        <c:manualLayout>
          <c:layoutTarget val="inner"/>
          <c:xMode val="edge"/>
          <c:yMode val="edge"/>
          <c:x val="2.4253472222222221E-2"/>
          <c:y val="0.11361222222222223"/>
          <c:w val="0.90519097222222222"/>
          <c:h val="0.76688388888888892"/>
        </c:manualLayout>
      </c:layout>
      <c:barChart>
        <c:barDir val="col"/>
        <c:grouping val="clustered"/>
        <c:varyColors val="0"/>
        <c:ser>
          <c:idx val="0"/>
          <c:order val="0"/>
          <c:tx>
            <c:strRef>
              <c:f>'RESULTADOS DA REGRESSÃO'!$AN$432</c:f>
              <c:strCache>
                <c:ptCount val="1"/>
                <c:pt idx="0">
                  <c:v>Região de aceitação da hipótese nula</c:v>
                </c:pt>
              </c:strCache>
            </c:strRef>
          </c:tx>
          <c:spPr>
            <a:solidFill>
              <a:schemeClr val="bg1">
                <a:lumMod val="85000"/>
              </a:schemeClr>
            </a:solidFill>
            <a:ln>
              <a:noFill/>
            </a:ln>
            <a:effectLst/>
          </c:spPr>
          <c:invertIfNegative val="0"/>
          <c:val>
            <c:numRef>
              <c:f>'RESULTADOS DA REGRESSÃO'!$AN$433:$AN$5434</c:f>
              <c:numCache>
                <c:formatCode>#,##0.00_ ;\-#,##0.00\ </c:formatCode>
                <c:ptCount val="5002"/>
                <c:pt idx="0">
                  <c:v>1.5896439720108901E-10</c:v>
                </c:pt>
                <c:pt idx="1">
                  <c:v>1.6350425458000473E-9</c:v>
                </c:pt>
                <c:pt idx="2">
                  <c:v>5.6031180806215275E-9</c:v>
                </c:pt>
                <c:pt idx="3">
                  <c:v>1.2799003079599913E-8</c:v>
                </c:pt>
                <c:pt idx="4">
                  <c:v>2.3795788228753167E-8</c:v>
                </c:pt>
                <c:pt idx="5">
                  <c:v>3.9074811275519039E-8</c:v>
                </c:pt>
                <c:pt idx="6">
                  <c:v>5.9055126566676108E-8</c:v>
                </c:pt>
                <c:pt idx="7">
                  <c:v>8.4109512354935134E-8</c:v>
                </c:pt>
                <c:pt idx="8">
                  <c:v>1.1457439441642236E-7</c:v>
                </c:pt>
                <c:pt idx="9">
                  <c:v>1.5075653569951442E-7</c:v>
                </c:pt>
                <c:pt idx="10">
                  <c:v>1.9293781561291468E-7</c:v>
                </c:pt>
                <c:pt idx="11">
                  <c:v>2.4137879062191558E-7</c:v>
                </c:pt>
                <c:pt idx="12">
                  <c:v>2.9632144338265221E-7</c:v>
                </c:pt>
                <c:pt idx="13">
                  <c:v>3.5799135678082905E-7</c:v>
                </c:pt>
                <c:pt idx="14">
                  <c:v>4.265994730801026E-7</c:v>
                </c:pt>
                <c:pt idx="15">
                  <c:v>5.0234354409539606E-7</c:v>
                </c:pt>
                <c:pt idx="16">
                  <c:v>5.8540934477768758E-7</c:v>
                </c:pt>
                <c:pt idx="17">
                  <c:v>6.7597170017030805E-7</c:v>
                </c:pt>
                <c:pt idx="18">
                  <c:v>7.7419536903544639E-7</c:v>
                </c:pt>
                <c:pt idx="19">
                  <c:v>8.8023580613327823E-7</c:v>
                </c:pt>
                <c:pt idx="20">
                  <c:v>9.9423982979907066E-7</c:v>
                </c:pt>
                <c:pt idx="21">
                  <c:v>1.1163462104724076E-6</c:v>
                </c:pt>
                <c:pt idx="22">
                  <c:v>1.2466861908366766E-6</c:v>
                </c:pt>
                <c:pt idx="23">
                  <c:v>1.3853839520017175E-6</c:v>
                </c:pt>
                <c:pt idx="24">
                  <c:v>1.5325570303925673E-6</c:v>
                </c:pt>
                <c:pt idx="25">
                  <c:v>1.688316695114267E-6</c:v>
                </c:pt>
                <c:pt idx="26">
                  <c:v>1.8527682897895303E-6</c:v>
                </c:pt>
                <c:pt idx="27">
                  <c:v>2.0260115424219904E-6</c:v>
                </c:pt>
                <c:pt idx="28">
                  <c:v>2.2081408517227175E-6</c:v>
                </c:pt>
                <c:pt idx="29">
                  <c:v>2.3992455466803619E-6</c:v>
                </c:pt>
                <c:pt idx="30">
                  <c:v>2.5994101275905734E-6</c:v>
                </c:pt>
                <c:pt idx="31">
                  <c:v>2.8087144877675385E-6</c:v>
                </c:pt>
                <c:pt idx="32">
                  <c:v>3.0272341194903518E-6</c:v>
                </c:pt>
                <c:pt idx="33">
                  <c:v>3.2550403054054655E-6</c:v>
                </c:pt>
                <c:pt idx="34">
                  <c:v>3.4922002952741948E-6</c:v>
                </c:pt>
                <c:pt idx="35">
                  <c:v>3.7387774737274171E-6</c:v>
                </c:pt>
                <c:pt idx="36">
                  <c:v>3.9948315143645274E-6</c:v>
                </c:pt>
                <c:pt idx="37">
                  <c:v>4.2604185266359451E-6</c:v>
                </c:pt>
                <c:pt idx="38">
                  <c:v>4.5355911920674785E-6</c:v>
                </c:pt>
                <c:pt idx="39">
                  <c:v>4.8203988937123299E-6</c:v>
                </c:pt>
                <c:pt idx="40">
                  <c:v>5.1148878372764273E-6</c:v>
                </c:pt>
                <c:pt idx="41">
                  <c:v>5.4191011664705968E-6</c:v>
                </c:pt>
                <c:pt idx="42">
                  <c:v>5.7330790712573076E-6</c:v>
                </c:pt>
                <c:pt idx="43">
                  <c:v>6.0568588908793686E-6</c:v>
                </c:pt>
                <c:pt idx="44">
                  <c:v>6.3904752121146657E-6</c:v>
                </c:pt>
                <c:pt idx="45">
                  <c:v>6.7339599612026291E-6</c:v>
                </c:pt>
                <c:pt idx="46">
                  <c:v>7.0873424926620743E-6</c:v>
                </c:pt>
                <c:pt idx="47">
                  <c:v>7.4506496732240635E-6</c:v>
                </c:pt>
                <c:pt idx="48">
                  <c:v>7.8239059622120521E-6</c:v>
                </c:pt>
                <c:pt idx="49">
                  <c:v>8.2071334881472779E-6</c:v>
                </c:pt>
                <c:pt idx="50">
                  <c:v>8.6003521211353018E-6</c:v>
                </c:pt>
                <c:pt idx="51">
                  <c:v>9.0035795443643707E-6</c:v>
                </c:pt>
                <c:pt idx="52">
                  <c:v>9.416831319164487E-6</c:v>
                </c:pt>
                <c:pt idx="53">
                  <c:v>9.8401209511767007E-6</c:v>
                </c:pt>
                <c:pt idx="54">
                  <c:v>1.0273459950527197E-5</c:v>
                </c:pt>
                <c:pt idx="55">
                  <c:v>1.0716857892001386E-5</c:v>
                </c:pt>
                <c:pt idx="56">
                  <c:v>1.117032247055505E-5</c:v>
                </c:pt>
                <c:pt idx="57">
                  <c:v>1.1633859557935722E-5</c:v>
                </c:pt>
                <c:pt idx="58">
                  <c:v>1.2107473253086809E-5</c:v>
                </c:pt>
                <c:pt idx="59">
                  <c:v>1.2591165934439097E-5</c:v>
                </c:pt>
                <c:pt idx="60">
                  <c:v>1.308493830765034E-5</c:v>
                </c:pt>
                <c:pt idx="61">
                  <c:v>1.3588789453677919E-5</c:v>
                </c:pt>
                <c:pt idx="62">
                  <c:v>1.4102716873187759E-5</c:v>
                </c:pt>
                <c:pt idx="63">
                  <c:v>1.4626716530519168E-5</c:v>
                </c:pt>
                <c:pt idx="64">
                  <c:v>1.5160782896983527E-5</c:v>
                </c:pt>
                <c:pt idx="65">
                  <c:v>1.5704908990610278E-5</c:v>
                </c:pt>
                <c:pt idx="66">
                  <c:v>1.6259086416114954E-5</c:v>
                </c:pt>
                <c:pt idx="67">
                  <c:v>1.6823305403979028E-5</c:v>
                </c:pt>
                <c:pt idx="68">
                  <c:v>1.7397554845755003E-5</c:v>
                </c:pt>
                <c:pt idx="69">
                  <c:v>1.7981822331925024E-5</c:v>
                </c:pt>
                <c:pt idx="70">
                  <c:v>1.8576094185318581E-5</c:v>
                </c:pt>
                <c:pt idx="71">
                  <c:v>1.9180355495529433E-5</c:v>
                </c:pt>
                <c:pt idx="72">
                  <c:v>1.979459015122309E-5</c:v>
                </c:pt>
                <c:pt idx="73">
                  <c:v>2.0418780872111242E-5</c:v>
                </c:pt>
                <c:pt idx="74">
                  <c:v>2.1052909239926976E-5</c:v>
                </c:pt>
                <c:pt idx="75">
                  <c:v>2.1696955727623646E-5</c:v>
                </c:pt>
                <c:pt idx="76">
                  <c:v>2.235089972923987E-5</c:v>
                </c:pt>
                <c:pt idx="77">
                  <c:v>2.3014719587655108E-5</c:v>
                </c:pt>
                <c:pt idx="78">
                  <c:v>2.3688392622345233E-5</c:v>
                </c:pt>
                <c:pt idx="79">
                  <c:v>2.4371895155472778E-5</c:v>
                </c:pt>
                <c:pt idx="80">
                  <c:v>2.5065202538754328E-5</c:v>
                </c:pt>
                <c:pt idx="81">
                  <c:v>2.5768289178218495E-5</c:v>
                </c:pt>
                <c:pt idx="82">
                  <c:v>2.648112855774265E-5</c:v>
                </c:pt>
                <c:pt idx="83">
                  <c:v>2.7203693266031337E-5</c:v>
                </c:pt>
                <c:pt idx="84">
                  <c:v>2.7935955015712111E-5</c:v>
                </c:pt>
                <c:pt idx="85">
                  <c:v>2.8677884670091913E-5</c:v>
                </c:pt>
                <c:pt idx="86">
                  <c:v>2.9429452262252909E-5</c:v>
                </c:pt>
                <c:pt idx="87">
                  <c:v>3.0190627018811256E-5</c:v>
                </c:pt>
                <c:pt idx="88">
                  <c:v>3.0961377379012944E-5</c:v>
                </c:pt>
                <c:pt idx="89">
                  <c:v>3.1741671016827233E-5</c:v>
                </c:pt>
                <c:pt idx="90">
                  <c:v>3.2531474860375553E-5</c:v>
                </c:pt>
                <c:pt idx="91">
                  <c:v>3.3330755111027344E-5</c:v>
                </c:pt>
                <c:pt idx="92">
                  <c:v>3.4139477263162021E-5</c:v>
                </c:pt>
                <c:pt idx="93">
                  <c:v>3.4957606122154594E-5</c:v>
                </c:pt>
                <c:pt idx="94">
                  <c:v>3.5785105823471497E-5</c:v>
                </c:pt>
                <c:pt idx="95">
                  <c:v>3.6621939848435758E-5</c:v>
                </c:pt>
                <c:pt idx="96">
                  <c:v>3.7468071044322038E-5</c:v>
                </c:pt>
                <c:pt idx="97">
                  <c:v>3.8323461638900547E-5</c:v>
                </c:pt>
                <c:pt idx="98">
                  <c:v>3.9188073257867551E-5</c:v>
                </c:pt>
                <c:pt idx="99">
                  <c:v>4.0061866941720758E-5</c:v>
                </c:pt>
                <c:pt idx="100">
                  <c:v>4.0944803159637111E-5</c:v>
                </c:pt>
                <c:pt idx="101">
                  <c:v>4.1836841827347371E-5</c:v>
                </c:pt>
                <c:pt idx="102">
                  <c:v>4.2737942319903688E-5</c:v>
                </c:pt>
                <c:pt idx="103">
                  <c:v>4.36480634881109E-5</c:v>
                </c:pt>
                <c:pt idx="104">
                  <c:v>4.4567163672071253E-5</c:v>
                </c:pt>
                <c:pt idx="105">
                  <c:v>4.5495200715950368E-5</c:v>
                </c:pt>
                <c:pt idx="106">
                  <c:v>4.6432131980744806E-5</c:v>
                </c:pt>
                <c:pt idx="107">
                  <c:v>4.737791435882599E-5</c:v>
                </c:pt>
                <c:pt idx="108">
                  <c:v>4.8332504287484923E-5</c:v>
                </c:pt>
                <c:pt idx="109">
                  <c:v>4.9295857759590334E-5</c:v>
                </c:pt>
                <c:pt idx="110">
                  <c:v>5.0267930339797928E-5</c:v>
                </c:pt>
                <c:pt idx="111">
                  <c:v>5.1248677173321155E-5</c:v>
                </c:pt>
                <c:pt idx="112">
                  <c:v>5.2238053001030238E-5</c:v>
                </c:pt>
                <c:pt idx="113">
                  <c:v>5.3236012169666225E-5</c:v>
                </c:pt>
                <c:pt idx="114">
                  <c:v>5.4242508643609355E-5</c:v>
                </c:pt>
                <c:pt idx="115">
                  <c:v>5.5257496017313557E-5</c:v>
                </c:pt>
                <c:pt idx="116">
                  <c:v>5.628092752518743E-5</c:v>
                </c:pt>
                <c:pt idx="117">
                  <c:v>5.7312756053806702E-5</c:v>
                </c:pt>
                <c:pt idx="118">
                  <c:v>5.8352934151351121E-5</c:v>
                </c:pt>
                <c:pt idx="119">
                  <c:v>5.9401414039372824E-5</c:v>
                </c:pt>
                <c:pt idx="120">
                  <c:v>6.0458147621789138E-5</c:v>
                </c:pt>
                <c:pt idx="121">
                  <c:v>6.1523086496650947E-5</c:v>
                </c:pt>
                <c:pt idx="122">
                  <c:v>6.2596181964469366E-5</c:v>
                </c:pt>
                <c:pt idx="123">
                  <c:v>6.3677385038651835E-5</c:v>
                </c:pt>
                <c:pt idx="124">
                  <c:v>6.476664645471697E-5</c:v>
                </c:pt>
                <c:pt idx="125">
                  <c:v>6.5863916680619639E-5</c:v>
                </c:pt>
                <c:pt idx="126">
                  <c:v>6.6969145924189455E-5</c:v>
                </c:pt>
                <c:pt idx="127">
                  <c:v>6.8082284143677896E-5</c:v>
                </c:pt>
                <c:pt idx="128">
                  <c:v>6.9203281055529864E-5</c:v>
                </c:pt>
                <c:pt idx="129">
                  <c:v>7.0332086143376493E-5</c:v>
                </c:pt>
                <c:pt idx="130">
                  <c:v>7.1468648666805912E-5</c:v>
                </c:pt>
                <c:pt idx="131">
                  <c:v>7.2612917669245824E-5</c:v>
                </c:pt>
                <c:pt idx="132">
                  <c:v>7.3764841985957119E-5</c:v>
                </c:pt>
                <c:pt idx="133">
                  <c:v>7.4924370252471562E-5</c:v>
                </c:pt>
                <c:pt idx="134">
                  <c:v>7.6091450912585401E-5</c:v>
                </c:pt>
                <c:pt idx="135">
                  <c:v>7.7266032225242753E-5</c:v>
                </c:pt>
                <c:pt idx="136">
                  <c:v>7.8448062272307162E-5</c:v>
                </c:pt>
                <c:pt idx="137">
                  <c:v>7.9637488966999292E-5</c:v>
                </c:pt>
                <c:pt idx="138">
                  <c:v>8.0834260059781116E-5</c:v>
                </c:pt>
                <c:pt idx="139">
                  <c:v>8.2038323146016445E-5</c:v>
                </c:pt>
                <c:pt idx="140">
                  <c:v>8.3249625673409433E-5</c:v>
                </c:pt>
                <c:pt idx="141">
                  <c:v>8.4468114948110795E-5</c:v>
                </c:pt>
                <c:pt idx="142">
                  <c:v>8.5693738141712217E-5</c:v>
                </c:pt>
                <c:pt idx="143">
                  <c:v>8.6926442298573825E-5</c:v>
                </c:pt>
                <c:pt idx="144">
                  <c:v>8.8166174340931214E-5</c:v>
                </c:pt>
                <c:pt idx="145">
                  <c:v>8.9412881076222916E-5</c:v>
                </c:pt>
                <c:pt idx="146">
                  <c:v>9.0666509203751744E-5</c:v>
                </c:pt>
                <c:pt idx="147">
                  <c:v>9.1927005319236699E-5</c:v>
                </c:pt>
                <c:pt idx="148">
                  <c:v>9.3194315922362492E-5</c:v>
                </c:pt>
                <c:pt idx="149">
                  <c:v>9.446838742244168E-5</c:v>
                </c:pt>
                <c:pt idx="150">
                  <c:v>9.574916614296658E-5</c:v>
                </c:pt>
                <c:pt idx="151">
                  <c:v>9.703659832938083E-5</c:v>
                </c:pt>
                <c:pt idx="152">
                  <c:v>9.8330630152521081E-5</c:v>
                </c:pt>
                <c:pt idx="153">
                  <c:v>9.9631207716055492E-5</c:v>
                </c:pt>
                <c:pt idx="154">
                  <c:v>1.0093827706025849E-4</c:v>
                </c:pt>
                <c:pt idx="155">
                  <c:v>1.0225178416833902E-4</c:v>
                </c:pt>
                <c:pt idx="156">
                  <c:v>1.0357167497154762E-4</c:v>
                </c:pt>
                <c:pt idx="157">
                  <c:v>1.048978953532842E-4</c:v>
                </c:pt>
                <c:pt idx="158">
                  <c:v>1.0623039115575938E-4</c:v>
                </c:pt>
                <c:pt idx="159">
                  <c:v>1.0756910818343624E-4</c:v>
                </c:pt>
                <c:pt idx="160">
                  <c:v>1.0891399220847031E-4</c:v>
                </c:pt>
                <c:pt idx="161">
                  <c:v>1.1026498897603876E-4</c:v>
                </c:pt>
                <c:pt idx="162">
                  <c:v>1.1162204420778199E-4</c:v>
                </c:pt>
                <c:pt idx="163">
                  <c:v>1.1298510360691072E-4</c:v>
                </c:pt>
                <c:pt idx="164">
                  <c:v>1.1435411286331298E-4</c:v>
                </c:pt>
                <c:pt idx="165">
                  <c:v>1.1572901765710686E-4</c:v>
                </c:pt>
                <c:pt idx="166">
                  <c:v>1.1710976366341441E-4</c:v>
                </c:pt>
                <c:pt idx="167">
                  <c:v>1.1849629655624749E-4</c:v>
                </c:pt>
                <c:pt idx="168">
                  <c:v>1.1988856201317066E-4</c:v>
                </c:pt>
                <c:pt idx="169">
                  <c:v>1.2128650571896493E-4</c:v>
                </c:pt>
                <c:pt idx="170">
                  <c:v>1.2269007337017968E-4</c:v>
                </c:pt>
                <c:pt idx="171">
                  <c:v>1.240992106784633E-4</c:v>
                </c:pt>
                <c:pt idx="172">
                  <c:v>1.2551386337456005E-4</c:v>
                </c:pt>
                <c:pt idx="173">
                  <c:v>1.2693397721252886E-4</c:v>
                </c:pt>
                <c:pt idx="174">
                  <c:v>1.2835949797362911E-4</c:v>
                </c:pt>
                <c:pt idx="175">
                  <c:v>1.2979037146865213E-4</c:v>
                </c:pt>
                <c:pt idx="176">
                  <c:v>1.3122654354325025E-4</c:v>
                </c:pt>
                <c:pt idx="177">
                  <c:v>1.3266796008049031E-4</c:v>
                </c:pt>
                <c:pt idx="178">
                  <c:v>1.3411456700418434E-4</c:v>
                </c:pt>
                <c:pt idx="179">
                  <c:v>1.3556631028344146E-4</c:v>
                </c:pt>
                <c:pt idx="180">
                  <c:v>1.3702313593444426E-4</c:v>
                </c:pt>
                <c:pt idx="181">
                  <c:v>1.3848499002477865E-4</c:v>
                </c:pt>
                <c:pt idx="182">
                  <c:v>1.3995181867654249E-4</c:v>
                </c:pt>
                <c:pt idx="183">
                  <c:v>1.4142356806945422E-4</c:v>
                </c:pt>
                <c:pt idx="184">
                  <c:v>1.4290018444340635E-4</c:v>
                </c:pt>
                <c:pt idx="185">
                  <c:v>1.4438161410246231E-4</c:v>
                </c:pt>
                <c:pt idx="186">
                  <c:v>1.4586780341729888E-4</c:v>
                </c:pt>
                <c:pt idx="187">
                  <c:v>1.4735869882775976E-4</c:v>
                </c:pt>
                <c:pt idx="188">
                  <c:v>1.4885424684707438E-4</c:v>
                </c:pt>
                <c:pt idx="189">
                  <c:v>1.5035439406285711E-4</c:v>
                </c:pt>
                <c:pt idx="190">
                  <c:v>1.5185908714188123E-4</c:v>
                </c:pt>
                <c:pt idx="191">
                  <c:v>1.5336827283063403E-4</c:v>
                </c:pt>
                <c:pt idx="192">
                  <c:v>1.5488189796009078E-4</c:v>
                </c:pt>
                <c:pt idx="193">
                  <c:v>1.5639990944715798E-4</c:v>
                </c:pt>
                <c:pt idx="194">
                  <c:v>1.5792225429678286E-4</c:v>
                </c:pt>
                <c:pt idx="195">
                  <c:v>1.5944887960628318E-4</c:v>
                </c:pt>
                <c:pt idx="196">
                  <c:v>1.6097973256590237E-4</c:v>
                </c:pt>
                <c:pt idx="197">
                  <c:v>1.6251476046247326E-4</c:v>
                </c:pt>
                <c:pt idx="198">
                  <c:v>1.6405391068108344E-4</c:v>
                </c:pt>
                <c:pt idx="199">
                  <c:v>1.6559713070796178E-4</c:v>
                </c:pt>
                <c:pt idx="200">
                  <c:v>1.6714436813236588E-4</c:v>
                </c:pt>
                <c:pt idx="201">
                  <c:v>1.6869557064902452E-4</c:v>
                </c:pt>
                <c:pt idx="202">
                  <c:v>1.7025068606069116E-4</c:v>
                </c:pt>
                <c:pt idx="203">
                  <c:v>1.718096622792542E-4</c:v>
                </c:pt>
                <c:pt idx="204">
                  <c:v>1.7337244732895662E-4</c:v>
                </c:pt>
                <c:pt idx="205">
                  <c:v>1.7493898934828334E-4</c:v>
                </c:pt>
                <c:pt idx="206">
                  <c:v>1.7650923659118245E-4</c:v>
                </c:pt>
                <c:pt idx="207">
                  <c:v>1.7808313743006288E-4</c:v>
                </c:pt>
                <c:pt idx="208">
                  <c:v>1.7966064035734863E-4</c:v>
                </c:pt>
                <c:pt idx="209">
                  <c:v>1.8124169398736623E-4</c:v>
                </c:pt>
                <c:pt idx="210">
                  <c:v>1.8282624705823203E-4</c:v>
                </c:pt>
                <c:pt idx="211">
                  <c:v>1.8441424843340659E-4</c:v>
                </c:pt>
                <c:pt idx="212">
                  <c:v>1.8600564710469225E-4</c:v>
                </c:pt>
                <c:pt idx="213">
                  <c:v>1.8760039219234415E-4</c:v>
                </c:pt>
                <c:pt idx="214">
                  <c:v>1.8919843294762373E-4</c:v>
                </c:pt>
                <c:pt idx="215">
                  <c:v>1.9079971875513024E-4</c:v>
                </c:pt>
                <c:pt idx="216">
                  <c:v>1.9240419913313378E-4</c:v>
                </c:pt>
                <c:pt idx="217">
                  <c:v>1.9401182373635084E-4</c:v>
                </c:pt>
                <c:pt idx="218">
                  <c:v>1.9562254235649945E-4</c:v>
                </c:pt>
                <c:pt idx="219">
                  <c:v>1.9723630492518573E-4</c:v>
                </c:pt>
                <c:pt idx="220">
                  <c:v>1.9885306151423698E-4</c:v>
                </c:pt>
                <c:pt idx="221">
                  <c:v>2.0047276233747802E-4</c:v>
                </c:pt>
                <c:pt idx="222">
                  <c:v>2.0209535775261855E-4</c:v>
                </c:pt>
                <c:pt idx="223">
                  <c:v>2.0372079826258549E-4</c:v>
                </c:pt>
                <c:pt idx="224">
                  <c:v>2.0534903451663311E-4</c:v>
                </c:pt>
                <c:pt idx="225">
                  <c:v>2.0698001731145332E-4</c:v>
                </c:pt>
                <c:pt idx="226">
                  <c:v>2.086136975933961E-4</c:v>
                </c:pt>
                <c:pt idx="227">
                  <c:v>2.1025002645935764E-4</c:v>
                </c:pt>
                <c:pt idx="228">
                  <c:v>2.1188895515755757E-4</c:v>
                </c:pt>
                <c:pt idx="229">
                  <c:v>2.1353043508975933E-4</c:v>
                </c:pt>
                <c:pt idx="230">
                  <c:v>2.1517441781160329E-4</c:v>
                </c:pt>
                <c:pt idx="231">
                  <c:v>2.1682085503416104E-4</c:v>
                </c:pt>
                <c:pt idx="232">
                  <c:v>2.1846969862548971E-4</c:v>
                </c:pt>
                <c:pt idx="233">
                  <c:v>2.2012090061107603E-4</c:v>
                </c:pt>
                <c:pt idx="234">
                  <c:v>2.2177441317516866E-4</c:v>
                </c:pt>
                <c:pt idx="235">
                  <c:v>2.2343018866288755E-4</c:v>
                </c:pt>
                <c:pt idx="236">
                  <c:v>2.2508817957900273E-4</c:v>
                </c:pt>
                <c:pt idx="237">
                  <c:v>2.2674833859159804E-4</c:v>
                </c:pt>
                <c:pt idx="238">
                  <c:v>2.2841061853084987E-4</c:v>
                </c:pt>
                <c:pt idx="239">
                  <c:v>2.3007497239202479E-4</c:v>
                </c:pt>
                <c:pt idx="240">
                  <c:v>2.3174135333436929E-4</c:v>
                </c:pt>
                <c:pt idx="241">
                  <c:v>2.3340971468388538E-4</c:v>
                </c:pt>
                <c:pt idx="242">
                  <c:v>2.350800099335526E-4</c:v>
                </c:pt>
                <c:pt idx="243">
                  <c:v>2.3675219274310599E-4</c:v>
                </c:pt>
                <c:pt idx="244">
                  <c:v>2.3842621694225574E-4</c:v>
                </c:pt>
                <c:pt idx="245">
                  <c:v>2.4010203652935491E-4</c:v>
                </c:pt>
                <c:pt idx="246">
                  <c:v>2.4177960567350887E-4</c:v>
                </c:pt>
                <c:pt idx="247">
                  <c:v>2.4345887871457528E-4</c:v>
                </c:pt>
                <c:pt idx="248">
                  <c:v>2.451398101646074E-4</c:v>
                </c:pt>
                <c:pt idx="249">
                  <c:v>2.4682235470852021E-4</c:v>
                </c:pt>
                <c:pt idx="250">
                  <c:v>2.4850646720431246E-4</c:v>
                </c:pt>
                <c:pt idx="251">
                  <c:v>2.5019210268395486E-4</c:v>
                </c:pt>
                <c:pt idx="252">
                  <c:v>2.5187921635483335E-4</c:v>
                </c:pt>
                <c:pt idx="253">
                  <c:v>2.5356776359952704E-4</c:v>
                </c:pt>
                <c:pt idx="254">
                  <c:v>2.5525769997636338E-4</c:v>
                </c:pt>
                <c:pt idx="255">
                  <c:v>2.5694898122119447E-4</c:v>
                </c:pt>
                <c:pt idx="256">
                  <c:v>2.58641563247064E-4</c:v>
                </c:pt>
                <c:pt idx="257">
                  <c:v>2.6033540214487338E-4</c:v>
                </c:pt>
                <c:pt idx="258">
                  <c:v>2.6203045418404791E-4</c:v>
                </c:pt>
                <c:pt idx="259">
                  <c:v>2.6372667581331388E-4</c:v>
                </c:pt>
                <c:pt idx="260">
                  <c:v>2.6542402366136475E-4</c:v>
                </c:pt>
                <c:pt idx="261">
                  <c:v>2.6712245453652805E-4</c:v>
                </c:pt>
                <c:pt idx="262">
                  <c:v>2.6882192542854177E-4</c:v>
                </c:pt>
                <c:pt idx="263">
                  <c:v>2.7052239350777718E-4</c:v>
                </c:pt>
                <c:pt idx="264">
                  <c:v>2.7222381612668212E-4</c:v>
                </c:pt>
                <c:pt idx="265">
                  <c:v>2.7392615081966998E-4</c:v>
                </c:pt>
                <c:pt idx="266">
                  <c:v>2.7562935530400789E-4</c:v>
                </c:pt>
                <c:pt idx="267">
                  <c:v>2.7733338747959468E-4</c:v>
                </c:pt>
                <c:pt idx="268">
                  <c:v>2.7903820542984903E-4</c:v>
                </c:pt>
                <c:pt idx="269">
                  <c:v>2.8074376742237561E-4</c:v>
                </c:pt>
                <c:pt idx="270">
                  <c:v>2.8245003190852103E-4</c:v>
                </c:pt>
                <c:pt idx="271">
                  <c:v>2.84156957524484E-4</c:v>
                </c:pt>
                <c:pt idx="272">
                  <c:v>2.8586450309098232E-4</c:v>
                </c:pt>
                <c:pt idx="273">
                  <c:v>2.8757262761458513E-4</c:v>
                </c:pt>
                <c:pt idx="274">
                  <c:v>2.8928129028649163E-4</c:v>
                </c:pt>
                <c:pt idx="275">
                  <c:v>2.9099045048475158E-4</c:v>
                </c:pt>
                <c:pt idx="276">
                  <c:v>2.9270006777259994E-4</c:v>
                </c:pt>
                <c:pt idx="277">
                  <c:v>2.9441010190045525E-4</c:v>
                </c:pt>
                <c:pt idx="278">
                  <c:v>2.9612051280469842E-4</c:v>
                </c:pt>
                <c:pt idx="279">
                  <c:v>2.97831260609005E-4</c:v>
                </c:pt>
                <c:pt idx="280">
                  <c:v>2.9954230562423412E-4</c:v>
                </c:pt>
                <c:pt idx="281">
                  <c:v>3.0125360834820647E-4</c:v>
                </c:pt>
                <c:pt idx="282">
                  <c:v>3.0296512946648146E-4</c:v>
                </c:pt>
                <c:pt idx="283">
                  <c:v>3.0467682985235722E-4</c:v>
                </c:pt>
                <c:pt idx="284">
                  <c:v>3.063886705669816E-4</c:v>
                </c:pt>
                <c:pt idx="285">
                  <c:v>3.0810061285968526E-4</c:v>
                </c:pt>
                <c:pt idx="286">
                  <c:v>3.0981261816775962E-4</c:v>
                </c:pt>
                <c:pt idx="287">
                  <c:v>3.1152464811701197E-4</c:v>
                </c:pt>
                <c:pt idx="288">
                  <c:v>3.1323666452176546E-4</c:v>
                </c:pt>
                <c:pt idx="289">
                  <c:v>3.1494862938497015E-4</c:v>
                </c:pt>
                <c:pt idx="290">
                  <c:v>3.166605048978699E-4</c:v>
                </c:pt>
                <c:pt idx="291">
                  <c:v>3.1837225344100162E-4</c:v>
                </c:pt>
                <c:pt idx="292">
                  <c:v>3.2008383758341807E-4</c:v>
                </c:pt>
                <c:pt idx="293">
                  <c:v>3.2179522008335404E-4</c:v>
                </c:pt>
                <c:pt idx="294">
                  <c:v>3.235063638877822E-4</c:v>
                </c:pt>
                <c:pt idx="295">
                  <c:v>3.2521723213307929E-4</c:v>
                </c:pt>
                <c:pt idx="296">
                  <c:v>3.2692778814435997E-4</c:v>
                </c:pt>
                <c:pt idx="297">
                  <c:v>3.286379954355878E-4</c:v>
                </c:pt>
                <c:pt idx="298">
                  <c:v>3.3034781771068555E-4</c:v>
                </c:pt>
                <c:pt idx="299">
                  <c:v>3.3205721886175876E-4</c:v>
                </c:pt>
                <c:pt idx="300">
                  <c:v>3.3376616297065009E-4</c:v>
                </c:pt>
                <c:pt idx="301">
                  <c:v>3.3547461430827319E-4</c:v>
                </c:pt>
                <c:pt idx="302">
                  <c:v>3.3718253733383552E-4</c:v>
                </c:pt>
                <c:pt idx="303">
                  <c:v>3.3888989669672576E-4</c:v>
                </c:pt>
                <c:pt idx="304">
                  <c:v>3.4059665723451538E-4</c:v>
                </c:pt>
                <c:pt idx="305">
                  <c:v>3.4230278397384684E-4</c:v>
                </c:pt>
                <c:pt idx="306">
                  <c:v>3.4400824213043357E-4</c:v>
                </c:pt>
                <c:pt idx="307">
                  <c:v>3.4571299710872694E-4</c:v>
                </c:pt>
                <c:pt idx="308">
                  <c:v>3.4741701450147211E-4</c:v>
                </c:pt>
                <c:pt idx="309">
                  <c:v>3.4912026009092934E-4</c:v>
                </c:pt>
                <c:pt idx="310">
                  <c:v>3.5082269984698655E-4</c:v>
                </c:pt>
                <c:pt idx="311">
                  <c:v>3.5252429992804757E-4</c:v>
                </c:pt>
                <c:pt idx="312">
                  <c:v>3.542250266816982E-4</c:v>
                </c:pt>
                <c:pt idx="313">
                  <c:v>3.559248466424858E-4</c:v>
                </c:pt>
                <c:pt idx="314">
                  <c:v>3.5762372653391772E-4</c:v>
                </c:pt>
                <c:pt idx="315">
                  <c:v>3.5932163326668487E-4</c:v>
                </c:pt>
                <c:pt idx="316">
                  <c:v>3.6101853393977201E-4</c:v>
                </c:pt>
                <c:pt idx="317">
                  <c:v>3.6271439583979159E-4</c:v>
                </c:pt>
                <c:pt idx="318">
                  <c:v>3.6440918643987352E-4</c:v>
                </c:pt>
                <c:pt idx="319">
                  <c:v>3.6610287340166359E-4</c:v>
                </c:pt>
                <c:pt idx="320">
                  <c:v>3.6779542457321401E-4</c:v>
                </c:pt>
                <c:pt idx="321">
                  <c:v>3.6948680798920552E-4</c:v>
                </c:pt>
                <c:pt idx="322">
                  <c:v>3.7117699187150244E-4</c:v>
                </c:pt>
                <c:pt idx="323">
                  <c:v>3.728659446282645E-4</c:v>
                </c:pt>
                <c:pt idx="324">
                  <c:v>3.745536348540579E-4</c:v>
                </c:pt>
                <c:pt idx="325">
                  <c:v>3.7624003132907813E-4</c:v>
                </c:pt>
                <c:pt idx="326">
                  <c:v>3.7792510302003812E-4</c:v>
                </c:pt>
                <c:pt idx="327">
                  <c:v>3.7960881907861399E-4</c:v>
                </c:pt>
                <c:pt idx="328">
                  <c:v>3.8129114884244419E-4</c:v>
                </c:pt>
                <c:pt idx="329">
                  <c:v>3.8297206183346422E-4</c:v>
                </c:pt>
                <c:pt idx="330">
                  <c:v>3.8465152775968292E-4</c:v>
                </c:pt>
                <c:pt idx="331">
                  <c:v>3.8632951651262903E-4</c:v>
                </c:pt>
                <c:pt idx="332">
                  <c:v>3.8800599816868342E-4</c:v>
                </c:pt>
                <c:pt idx="333">
                  <c:v>3.8968094298841294E-4</c:v>
                </c:pt>
                <c:pt idx="334">
                  <c:v>3.9135432141612636E-4</c:v>
                </c:pt>
                <c:pt idx="335">
                  <c:v>3.9302610407943028E-4</c:v>
                </c:pt>
                <c:pt idx="336">
                  <c:v>3.9469626178956219E-4</c:v>
                </c:pt>
                <c:pt idx="337">
                  <c:v>3.9636476554061328E-4</c:v>
                </c:pt>
                <c:pt idx="338">
                  <c:v>3.9803158650897341E-4</c:v>
                </c:pt>
                <c:pt idx="339">
                  <c:v>3.996966960542192E-4</c:v>
                </c:pt>
                <c:pt idx="340">
                  <c:v>4.0136006571722671E-4</c:v>
                </c:pt>
                <c:pt idx="341">
                  <c:v>4.0302166722094857E-4</c:v>
                </c:pt>
                <c:pt idx="342">
                  <c:v>4.0468147246974784E-4</c:v>
                </c:pt>
                <c:pt idx="343">
                  <c:v>4.0633945354906498E-4</c:v>
                </c:pt>
                <c:pt idx="344">
                  <c:v>4.0799558272530678E-4</c:v>
                </c:pt>
                <c:pt idx="345">
                  <c:v>4.0964983244495823E-4</c:v>
                </c:pt>
                <c:pt idx="346">
                  <c:v>4.1130217533502655E-4</c:v>
                </c:pt>
                <c:pt idx="347">
                  <c:v>4.1295258420182002E-4</c:v>
                </c:pt>
                <c:pt idx="348">
                  <c:v>4.1460103203183607E-4</c:v>
                </c:pt>
                <c:pt idx="349">
                  <c:v>4.1624749198976296E-4</c:v>
                </c:pt>
                <c:pt idx="350">
                  <c:v>4.1789193741958996E-4</c:v>
                </c:pt>
                <c:pt idx="351">
                  <c:v>4.1953434184316407E-4</c:v>
                </c:pt>
                <c:pt idx="352">
                  <c:v>4.2117467896130023E-4</c:v>
                </c:pt>
                <c:pt idx="353">
                  <c:v>4.2281292265100578E-4</c:v>
                </c:pt>
                <c:pt idx="354">
                  <c:v>4.2444904696792296E-4</c:v>
                </c:pt>
                <c:pt idx="355">
                  <c:v>4.2608302614355331E-4</c:v>
                </c:pt>
                <c:pt idx="356">
                  <c:v>4.2771483458636794E-4</c:v>
                </c:pt>
                <c:pt idx="357">
                  <c:v>4.2934444688103035E-4</c:v>
                </c:pt>
                <c:pt idx="358">
                  <c:v>4.309718377872862E-4</c:v>
                </c:pt>
                <c:pt idx="359">
                  <c:v>4.3259698224118459E-4</c:v>
                </c:pt>
                <c:pt idx="360">
                  <c:v>4.3421985535274654E-4</c:v>
                </c:pt>
                <c:pt idx="361">
                  <c:v>4.3584043240707526E-4</c:v>
                </c:pt>
                <c:pt idx="362">
                  <c:v>4.3745868886302386E-4</c:v>
                </c:pt>
                <c:pt idx="363">
                  <c:v>4.3907460035363943E-4</c:v>
                </c:pt>
                <c:pt idx="364">
                  <c:v>4.4068814268471979E-4</c:v>
                </c:pt>
                <c:pt idx="365">
                  <c:v>4.4229929183514649E-4</c:v>
                </c:pt>
                <c:pt idx="366">
                  <c:v>4.4390802395655182E-4</c:v>
                </c:pt>
                <c:pt idx="367">
                  <c:v>4.4551431537198649E-4</c:v>
                </c:pt>
                <c:pt idx="368">
                  <c:v>4.471181425766968E-4</c:v>
                </c:pt>
                <c:pt idx="369">
                  <c:v>4.4871948223668134E-4</c:v>
                </c:pt>
                <c:pt idx="370">
                  <c:v>4.503183111890241E-4</c:v>
                </c:pt>
                <c:pt idx="371">
                  <c:v>4.5191460644067316E-4</c:v>
                </c:pt>
                <c:pt idx="372">
                  <c:v>4.5350834516910687E-4</c:v>
                </c:pt>
                <c:pt idx="373">
                  <c:v>4.5509950472055749E-4</c:v>
                </c:pt>
                <c:pt idx="374">
                  <c:v>4.5668806261045525E-4</c:v>
                </c:pt>
                <c:pt idx="375">
                  <c:v>4.5827399652320633E-4</c:v>
                </c:pt>
                <c:pt idx="376">
                  <c:v>4.5985728431063855E-4</c:v>
                </c:pt>
                <c:pt idx="377">
                  <c:v>4.6143790399266749E-4</c:v>
                </c:pt>
                <c:pt idx="378">
                  <c:v>4.6301583375607525E-4</c:v>
                </c:pt>
                <c:pt idx="379">
                  <c:v>4.6459105195462147E-4</c:v>
                </c:pt>
                <c:pt idx="380">
                  <c:v>4.6616353710837721E-4</c:v>
                </c:pt>
                <c:pt idx="381">
                  <c:v>4.6773326790272574E-4</c:v>
                </c:pt>
                <c:pt idx="382">
                  <c:v>4.6930022318902864E-4</c:v>
                </c:pt>
                <c:pt idx="383">
                  <c:v>4.7086438198307157E-4</c:v>
                </c:pt>
                <c:pt idx="384">
                  <c:v>4.724257234651752E-4</c:v>
                </c:pt>
                <c:pt idx="385">
                  <c:v>4.7398422697964016E-4</c:v>
                </c:pt>
                <c:pt idx="386">
                  <c:v>4.7553987203396986E-4</c:v>
                </c:pt>
                <c:pt idx="387">
                  <c:v>4.7709263829909254E-4</c:v>
                </c:pt>
                <c:pt idx="388">
                  <c:v>4.7864250560791799E-4</c:v>
                </c:pt>
                <c:pt idx="389">
                  <c:v>4.8018945395578161E-4</c:v>
                </c:pt>
                <c:pt idx="390">
                  <c:v>4.8173346349922319E-4</c:v>
                </c:pt>
                <c:pt idx="391">
                  <c:v>4.8327451455598691E-4</c:v>
                </c:pt>
                <c:pt idx="392">
                  <c:v>4.8481258760446622E-4</c:v>
                </c:pt>
                <c:pt idx="393">
                  <c:v>4.8634766328303769E-4</c:v>
                </c:pt>
                <c:pt idx="394">
                  <c:v>4.878797223892839E-4</c:v>
                </c:pt>
                <c:pt idx="395">
                  <c:v>4.8940874588065952E-4</c:v>
                </c:pt>
                <c:pt idx="396">
                  <c:v>4.9093471487238194E-4</c:v>
                </c:pt>
                <c:pt idx="397">
                  <c:v>4.9245761063854143E-4</c:v>
                </c:pt>
                <c:pt idx="398">
                  <c:v>4.9397741461021383E-4</c:v>
                </c:pt>
                <c:pt idx="399">
                  <c:v>4.9549410837546048E-4</c:v>
                </c:pt>
                <c:pt idx="400">
                  <c:v>4.9700767367999443E-4</c:v>
                </c:pt>
                <c:pt idx="401">
                  <c:v>4.9851809242407175E-4</c:v>
                </c:pt>
                <c:pt idx="402">
                  <c:v>5.0002534666493403E-4</c:v>
                </c:pt>
                <c:pt idx="403">
                  <c:v>5.0152941861414391E-4</c:v>
                </c:pt>
                <c:pt idx="404">
                  <c:v>5.0303029063791804E-4</c:v>
                </c:pt>
                <c:pt idx="405">
                  <c:v>5.045279452566831E-4</c:v>
                </c:pt>
                <c:pt idx="406">
                  <c:v>5.0602236514452059E-4</c:v>
                </c:pt>
                <c:pt idx="407">
                  <c:v>5.0751353312838976E-4</c:v>
                </c:pt>
                <c:pt idx="408">
                  <c:v>5.0900143218757243E-4</c:v>
                </c:pt>
                <c:pt idx="409">
                  <c:v>5.1048604545389509E-4</c:v>
                </c:pt>
                <c:pt idx="410">
                  <c:v>5.1196735621028555E-4</c:v>
                </c:pt>
                <c:pt idx="411">
                  <c:v>5.1344534789099505E-4</c:v>
                </c:pt>
                <c:pt idx="412">
                  <c:v>5.1492000408015492E-4</c:v>
                </c:pt>
                <c:pt idx="413">
                  <c:v>5.1639130851255377E-4</c:v>
                </c:pt>
                <c:pt idx="414">
                  <c:v>5.1785924507208314E-4</c:v>
                </c:pt>
                <c:pt idx="415">
                  <c:v>5.1932379779162652E-4</c:v>
                </c:pt>
                <c:pt idx="416">
                  <c:v>5.2078495085228216E-4</c:v>
                </c:pt>
                <c:pt idx="417">
                  <c:v>5.2224268858314105E-4</c:v>
                </c:pt>
                <c:pt idx="418">
                  <c:v>5.2369699546117587E-4</c:v>
                </c:pt>
                <c:pt idx="419">
                  <c:v>5.2514785610879855E-4</c:v>
                </c:pt>
                <c:pt idx="420">
                  <c:v>5.2659525529663576E-4</c:v>
                </c:pt>
                <c:pt idx="421">
                  <c:v>5.280391779393101E-4</c:v>
                </c:pt>
                <c:pt idx="422">
                  <c:v>5.2947960909766056E-4</c:v>
                </c:pt>
                <c:pt idx="423">
                  <c:v>5.3091653397763228E-4</c:v>
                </c:pt>
                <c:pt idx="424">
                  <c:v>5.3234993792805607E-4</c:v>
                </c:pt>
                <c:pt idx="425">
                  <c:v>5.3377980644264689E-4</c:v>
                </c:pt>
                <c:pt idx="426">
                  <c:v>5.352061251576723E-4</c:v>
                </c:pt>
                <c:pt idx="427">
                  <c:v>5.3662887985217456E-4</c:v>
                </c:pt>
                <c:pt idx="428">
                  <c:v>5.3804805644730447E-4</c:v>
                </c:pt>
                <c:pt idx="429">
                  <c:v>5.3946364100598831E-4</c:v>
                </c:pt>
                <c:pt idx="430">
                  <c:v>5.4087561973137355E-4</c:v>
                </c:pt>
                <c:pt idx="431">
                  <c:v>5.4228397896816105E-4</c:v>
                </c:pt>
                <c:pt idx="432">
                  <c:v>5.436887052003847E-4</c:v>
                </c:pt>
                <c:pt idx="433">
                  <c:v>5.4508978505163341E-4</c:v>
                </c:pt>
                <c:pt idx="434">
                  <c:v>5.4648720528471806E-4</c:v>
                </c:pt>
                <c:pt idx="435">
                  <c:v>5.4788095279989513E-4</c:v>
                </c:pt>
                <c:pt idx="436">
                  <c:v>5.4927101463642103E-4</c:v>
                </c:pt>
                <c:pt idx="437">
                  <c:v>5.5065737797010961E-4</c:v>
                </c:pt>
                <c:pt idx="438">
                  <c:v>5.5204003011377623E-4</c:v>
                </c:pt>
                <c:pt idx="439">
                  <c:v>5.5341895851679368E-4</c:v>
                </c:pt>
                <c:pt idx="440">
                  <c:v>5.5479415076320482E-4</c:v>
                </c:pt>
                <c:pt idx="441">
                  <c:v>5.5616559457360992E-4</c:v>
                </c:pt>
                <c:pt idx="442">
                  <c:v>5.575332778021691E-4</c:v>
                </c:pt>
                <c:pt idx="443">
                  <c:v>5.588971884376015E-4</c:v>
                </c:pt>
                <c:pt idx="444">
                  <c:v>5.6025731460196404E-4</c:v>
                </c:pt>
                <c:pt idx="445">
                  <c:v>5.616136445509845E-4</c:v>
                </c:pt>
                <c:pt idx="446">
                  <c:v>5.6296616667184107E-4</c:v>
                </c:pt>
                <c:pt idx="447">
                  <c:v>5.6431486948438359E-4</c:v>
                </c:pt>
                <c:pt idx="448">
                  <c:v>5.6565974164013433E-4</c:v>
                </c:pt>
                <c:pt idx="449">
                  <c:v>5.6700077192051168E-4</c:v>
                </c:pt>
                <c:pt idx="450">
                  <c:v>5.6833794923816239E-4</c:v>
                </c:pt>
                <c:pt idx="451">
                  <c:v>5.6967126263540724E-4</c:v>
                </c:pt>
                <c:pt idx="452">
                  <c:v>5.710007012833529E-4</c:v>
                </c:pt>
                <c:pt idx="453">
                  <c:v>5.7232625448255803E-4</c:v>
                </c:pt>
                <c:pt idx="454">
                  <c:v>5.7364791166136797E-4</c:v>
                </c:pt>
                <c:pt idx="455">
                  <c:v>5.7496566237591473E-4</c:v>
                </c:pt>
                <c:pt idx="456">
                  <c:v>5.7627949630933983E-4</c:v>
                </c:pt>
                <c:pt idx="457">
                  <c:v>5.7758940327179431E-4</c:v>
                </c:pt>
                <c:pt idx="458">
                  <c:v>5.7889537319910644E-4</c:v>
                </c:pt>
                <c:pt idx="459">
                  <c:v>5.8019739615255972E-4</c:v>
                </c:pt>
                <c:pt idx="460">
                  <c:v>5.8149546231922589E-4</c:v>
                </c:pt>
                <c:pt idx="461">
                  <c:v>5.8278956200974452E-4</c:v>
                </c:pt>
                <c:pt idx="462">
                  <c:v>5.8407968565910018E-4</c:v>
                </c:pt>
                <c:pt idx="463">
                  <c:v>5.8536582382540114E-4</c:v>
                </c:pt>
                <c:pt idx="464">
                  <c:v>5.8664796719098966E-4</c:v>
                </c:pt>
                <c:pt idx="465">
                  <c:v>5.8792610655800104E-4</c:v>
                </c:pt>
                <c:pt idx="466">
                  <c:v>5.8920023285302658E-4</c:v>
                </c:pt>
                <c:pt idx="467">
                  <c:v>5.9047033712200658E-4</c:v>
                </c:pt>
                <c:pt idx="468">
                  <c:v>5.9173641053300585E-4</c:v>
                </c:pt>
                <c:pt idx="469">
                  <c:v>5.9299844437343818E-4</c:v>
                </c:pt>
                <c:pt idx="470">
                  <c:v>5.9425643005062145E-4</c:v>
                </c:pt>
                <c:pt idx="471">
                  <c:v>5.955103590911115E-4</c:v>
                </c:pt>
                <c:pt idx="472">
                  <c:v>5.9676022314048005E-4</c:v>
                </c:pt>
                <c:pt idx="473">
                  <c:v>5.9800601396164943E-4</c:v>
                </c:pt>
                <c:pt idx="474">
                  <c:v>5.992477234357807E-4</c:v>
                </c:pt>
                <c:pt idx="475">
                  <c:v>6.0048534356049732E-4</c:v>
                </c:pt>
                <c:pt idx="476">
                  <c:v>6.0171886645032924E-4</c:v>
                </c:pt>
                <c:pt idx="477">
                  <c:v>6.0294828433626879E-4</c:v>
                </c:pt>
                <c:pt idx="478">
                  <c:v>6.0417358956355027E-4</c:v>
                </c:pt>
                <c:pt idx="479">
                  <c:v>6.0539477459342628E-4</c:v>
                </c:pt>
                <c:pt idx="480">
                  <c:v>6.066118320011693E-4</c:v>
                </c:pt>
                <c:pt idx="481">
                  <c:v>6.0782475447596074E-4</c:v>
                </c:pt>
                <c:pt idx="482">
                  <c:v>6.0903353482044675E-4</c:v>
                </c:pt>
                <c:pt idx="483">
                  <c:v>6.1023816594985014E-4</c:v>
                </c:pt>
                <c:pt idx="484">
                  <c:v>6.1143864089219235E-4</c:v>
                </c:pt>
                <c:pt idx="485">
                  <c:v>6.1263495278685021E-4</c:v>
                </c:pt>
                <c:pt idx="486">
                  <c:v>6.1382709488466691E-4</c:v>
                </c:pt>
                <c:pt idx="487">
                  <c:v>6.1501506054761901E-4</c:v>
                </c:pt>
                <c:pt idx="488">
                  <c:v>6.1619884324715102E-4</c:v>
                </c:pt>
                <c:pt idx="489">
                  <c:v>6.1737843656495262E-4</c:v>
                </c:pt>
                <c:pt idx="490">
                  <c:v>6.1855383419195942E-4</c:v>
                </c:pt>
                <c:pt idx="491">
                  <c:v>6.1972502992735379E-4</c:v>
                </c:pt>
                <c:pt idx="492">
                  <c:v>6.2089201767923097E-4</c:v>
                </c:pt>
                <c:pt idx="493">
                  <c:v>6.2205479146260068E-4</c:v>
                </c:pt>
                <c:pt idx="494">
                  <c:v>6.2321334539994222E-4</c:v>
                </c:pt>
                <c:pt idx="495">
                  <c:v>6.2436767372042734E-4</c:v>
                </c:pt>
                <c:pt idx="496">
                  <c:v>6.2551777075914305E-4</c:v>
                </c:pt>
                <c:pt idx="497">
                  <c:v>6.2666363095709166E-4</c:v>
                </c:pt>
                <c:pt idx="498">
                  <c:v>6.2780524885974742E-4</c:v>
                </c:pt>
                <c:pt idx="499">
                  <c:v>6.2894261911816685E-4</c:v>
                </c:pt>
                <c:pt idx="500">
                  <c:v>6.3007573648632409E-4</c:v>
                </c:pt>
                <c:pt idx="501">
                  <c:v>6.3120459582255428E-4</c:v>
                </c:pt>
                <c:pt idx="502">
                  <c:v>6.323291920879992E-4</c:v>
                </c:pt>
                <c:pt idx="503">
                  <c:v>6.3344952034594115E-4</c:v>
                </c:pt>
                <c:pt idx="504">
                  <c:v>6.3456557576291317E-4</c:v>
                </c:pt>
                <c:pt idx="505">
                  <c:v>6.3567735360525734E-4</c:v>
                </c:pt>
                <c:pt idx="506">
                  <c:v>6.3678484924178935E-4</c:v>
                </c:pt>
                <c:pt idx="507">
                  <c:v>6.3788805814080085E-4</c:v>
                </c:pt>
                <c:pt idx="508">
                  <c:v>6.3898697587172482E-4</c:v>
                </c:pt>
                <c:pt idx="509">
                  <c:v>6.4008159810191589E-4</c:v>
                </c:pt>
                <c:pt idx="510">
                  <c:v>6.4117192059953698E-4</c:v>
                </c:pt>
                <c:pt idx="511">
                  <c:v>6.4225793923000651E-4</c:v>
                </c:pt>
                <c:pt idx="512">
                  <c:v>6.4333964995710868E-4</c:v>
                </c:pt>
                <c:pt idx="513">
                  <c:v>6.4441704884199424E-4</c:v>
                </c:pt>
                <c:pt idx="514">
                  <c:v>6.4549013204373562E-4</c:v>
                </c:pt>
                <c:pt idx="515">
                  <c:v>6.4655889581610726E-4</c:v>
                </c:pt>
                <c:pt idx="516">
                  <c:v>6.4762333651080528E-4</c:v>
                </c:pt>
                <c:pt idx="517">
                  <c:v>6.4868345057389476E-4</c:v>
                </c:pt>
                <c:pt idx="518">
                  <c:v>6.4973923454669791E-4</c:v>
                </c:pt>
                <c:pt idx="519">
                  <c:v>6.5079068506523896E-4</c:v>
                </c:pt>
                <c:pt idx="520">
                  <c:v>6.5183779885980009E-4</c:v>
                </c:pt>
                <c:pt idx="521">
                  <c:v>6.5288057275370015E-4</c:v>
                </c:pt>
                <c:pt idx="522">
                  <c:v>6.5391900366340572E-4</c:v>
                </c:pt>
                <c:pt idx="523">
                  <c:v>6.5495308859830903E-4</c:v>
                </c:pt>
                <c:pt idx="524">
                  <c:v>6.5598282465972879E-4</c:v>
                </c:pt>
                <c:pt idx="525">
                  <c:v>6.5700820904046608E-4</c:v>
                </c:pt>
                <c:pt idx="526">
                  <c:v>6.5802923902458232E-4</c:v>
                </c:pt>
                <c:pt idx="527">
                  <c:v>6.5904591198695517E-4</c:v>
                </c:pt>
                <c:pt idx="528">
                  <c:v>6.6005822539205727E-4</c:v>
                </c:pt>
                <c:pt idx="529">
                  <c:v>6.6106617679428936E-4</c:v>
                </c:pt>
                <c:pt idx="530">
                  <c:v>6.6206976383753613E-4</c:v>
                </c:pt>
                <c:pt idx="531">
                  <c:v>6.6306898425427807E-4</c:v>
                </c:pt>
                <c:pt idx="532">
                  <c:v>6.6406383586481432E-4</c:v>
                </c:pt>
                <c:pt idx="533">
                  <c:v>6.6505431657781777E-4</c:v>
                </c:pt>
                <c:pt idx="534">
                  <c:v>6.6604042438855871E-4</c:v>
                </c:pt>
                <c:pt idx="535">
                  <c:v>6.6702215737979298E-4</c:v>
                </c:pt>
                <c:pt idx="536">
                  <c:v>6.6799951371987465E-4</c:v>
                </c:pt>
                <c:pt idx="537">
                  <c:v>6.6897249166375516E-4</c:v>
                </c:pt>
                <c:pt idx="538">
                  <c:v>6.6994108955142906E-4</c:v>
                </c:pt>
                <c:pt idx="539">
                  <c:v>6.7090530580782293E-4</c:v>
                </c:pt>
                <c:pt idx="540">
                  <c:v>6.718651389416852E-4</c:v>
                </c:pt>
                <c:pt idx="541">
                  <c:v>6.7282058754725149E-4</c:v>
                </c:pt>
                <c:pt idx="542">
                  <c:v>6.7377165030046982E-4</c:v>
                </c:pt>
                <c:pt idx="543">
                  <c:v>6.7471832596222026E-4</c:v>
                </c:pt>
                <c:pt idx="544">
                  <c:v>6.7566061337342997E-4</c:v>
                </c:pt>
                <c:pt idx="545">
                  <c:v>6.7659851146018024E-4</c:v>
                </c:pt>
                <c:pt idx="546">
                  <c:v>6.7753201922771122E-4</c:v>
                </c:pt>
                <c:pt idx="547">
                  <c:v>6.7846113576397471E-4</c:v>
                </c:pt>
                <c:pt idx="548">
                  <c:v>6.7938586023652547E-4</c:v>
                </c:pt>
                <c:pt idx="549">
                  <c:v>6.803061918940756E-4</c:v>
                </c:pt>
                <c:pt idx="550">
                  <c:v>6.812221300647181E-4</c:v>
                </c:pt>
                <c:pt idx="551">
                  <c:v>6.8213367415603798E-4</c:v>
                </c:pt>
                <c:pt idx="552">
                  <c:v>6.8304082365455709E-4</c:v>
                </c:pt>
                <c:pt idx="553">
                  <c:v>6.8394357812484596E-4</c:v>
                </c:pt>
                <c:pt idx="554">
                  <c:v>6.8484193721030096E-4</c:v>
                </c:pt>
                <c:pt idx="555">
                  <c:v>6.8573590063047973E-4</c:v>
                </c:pt>
                <c:pt idx="556">
                  <c:v>6.866254681837658E-4</c:v>
                </c:pt>
                <c:pt idx="557">
                  <c:v>6.8751063974392679E-4</c:v>
                </c:pt>
                <c:pt idx="558">
                  <c:v>6.8839141526122472E-4</c:v>
                </c:pt>
                <c:pt idx="559">
                  <c:v>6.8926779476208289E-4</c:v>
                </c:pt>
                <c:pt idx="560">
                  <c:v>6.9013977834730955E-4</c:v>
                </c:pt>
                <c:pt idx="561">
                  <c:v>6.9100736619376324E-4</c:v>
                </c:pt>
                <c:pt idx="562">
                  <c:v>6.9187055855168822E-4</c:v>
                </c:pt>
                <c:pt idx="563">
                  <c:v>6.9272935574560268E-4</c:v>
                </c:pt>
                <c:pt idx="564">
                  <c:v>6.9358375817452078E-4</c:v>
                </c:pt>
                <c:pt idx="565">
                  <c:v>6.9443376630873299E-4</c:v>
                </c:pt>
                <c:pt idx="566">
                  <c:v>6.9527938069247064E-4</c:v>
                </c:pt>
                <c:pt idx="567">
                  <c:v>6.9612060194224057E-4</c:v>
                </c:pt>
                <c:pt idx="568">
                  <c:v>6.9695743074515981E-4</c:v>
                </c:pt>
                <c:pt idx="569">
                  <c:v>6.9778986786150909E-4</c:v>
                </c:pt>
                <c:pt idx="570">
                  <c:v>6.9861791412073604E-4</c:v>
                </c:pt>
                <c:pt idx="571">
                  <c:v>6.9944157042367561E-4</c:v>
                </c:pt>
                <c:pt idx="572">
                  <c:v>7.0026083774099579E-4</c:v>
                </c:pt>
                <c:pt idx="573">
                  <c:v>7.0107571711341965E-4</c:v>
                </c:pt>
                <c:pt idx="574">
                  <c:v>7.0188620965039306E-4</c:v>
                </c:pt>
                <c:pt idx="575">
                  <c:v>7.0269231652964059E-4</c:v>
                </c:pt>
                <c:pt idx="576">
                  <c:v>7.034940389988309E-4</c:v>
                </c:pt>
                <c:pt idx="577">
                  <c:v>7.0429137837180189E-4</c:v>
                </c:pt>
                <c:pt idx="578">
                  <c:v>7.0508433603100329E-4</c:v>
                </c:pt>
                <c:pt idx="579">
                  <c:v>7.0587291342572023E-4</c:v>
                </c:pt>
                <c:pt idx="580">
                  <c:v>7.0665711207140713E-4</c:v>
                </c:pt>
                <c:pt idx="581">
                  <c:v>7.0743693355057591E-4</c:v>
                </c:pt>
                <c:pt idx="582">
                  <c:v>7.0821237951124161E-4</c:v>
                </c:pt>
                <c:pt idx="583">
                  <c:v>7.0898345166614529E-4</c:v>
                </c:pt>
                <c:pt idx="584">
                  <c:v>7.0975015179419731E-4</c:v>
                </c:pt>
                <c:pt idx="585">
                  <c:v>7.1051248173825687E-4</c:v>
                </c:pt>
                <c:pt idx="586">
                  <c:v>7.1127044340513201E-4</c:v>
                </c:pt>
                <c:pt idx="587">
                  <c:v>7.1202403876602371E-4</c:v>
                </c:pt>
                <c:pt idx="588">
                  <c:v>7.127732698550826E-4</c:v>
                </c:pt>
                <c:pt idx="589">
                  <c:v>7.1351813876896486E-4</c:v>
                </c:pt>
                <c:pt idx="590">
                  <c:v>7.1425864766827551E-4</c:v>
                </c:pt>
                <c:pt idx="591">
                  <c:v>7.1499479877423777E-4</c:v>
                </c:pt>
                <c:pt idx="592">
                  <c:v>7.1572659437069142E-4</c:v>
                </c:pt>
                <c:pt idx="593">
                  <c:v>7.1645403680209441E-4</c:v>
                </c:pt>
                <c:pt idx="594">
                  <c:v>7.1717712847496617E-4</c:v>
                </c:pt>
                <c:pt idx="595">
                  <c:v>7.1789587185500103E-4</c:v>
                </c:pt>
                <c:pt idx="596">
                  <c:v>7.1861026946906659E-4</c:v>
                </c:pt>
                <c:pt idx="597">
                  <c:v>7.1932032390320533E-4</c:v>
                </c:pt>
                <c:pt idx="598">
                  <c:v>7.2002603780307872E-4</c:v>
                </c:pt>
                <c:pt idx="599">
                  <c:v>7.2072741387319006E-4</c:v>
                </c:pt>
                <c:pt idx="600">
                  <c:v>7.2142445487599627E-4</c:v>
                </c:pt>
                <c:pt idx="601">
                  <c:v>7.2211716363412837E-4</c:v>
                </c:pt>
                <c:pt idx="602">
                  <c:v>7.2280554302484035E-4</c:v>
                </c:pt>
                <c:pt idx="603">
                  <c:v>7.2348959598533824E-4</c:v>
                </c:pt>
                <c:pt idx="604">
                  <c:v>7.2416932550889435E-4</c:v>
                </c:pt>
                <c:pt idx="605">
                  <c:v>7.2484473464529131E-4</c:v>
                </c:pt>
                <c:pt idx="606">
                  <c:v>7.2551582650071111E-4</c:v>
                </c:pt>
                <c:pt idx="607">
                  <c:v>7.2618260423717995E-4</c:v>
                </c:pt>
                <c:pt idx="608">
                  <c:v>7.268450710719021E-4</c:v>
                </c:pt>
                <c:pt idx="609">
                  <c:v>7.2750323027781505E-4</c:v>
                </c:pt>
                <c:pt idx="610">
                  <c:v>7.2815708518159106E-4</c:v>
                </c:pt>
                <c:pt idx="611">
                  <c:v>7.2880663916474742E-4</c:v>
                </c:pt>
                <c:pt idx="612">
                  <c:v>7.2945189566320234E-4</c:v>
                </c:pt>
                <c:pt idx="613">
                  <c:v>7.300928581653876E-4</c:v>
                </c:pt>
                <c:pt idx="614">
                  <c:v>7.3072953021358078E-4</c:v>
                </c:pt>
                <c:pt idx="615">
                  <c:v>7.3136191540268403E-4</c:v>
                </c:pt>
                <c:pt idx="616">
                  <c:v>7.3199001738055713E-4</c:v>
                </c:pt>
                <c:pt idx="617">
                  <c:v>7.3261383984624118E-4</c:v>
                </c:pt>
                <c:pt idx="618">
                  <c:v>7.3323338655062464E-4</c:v>
                </c:pt>
                <c:pt idx="619">
                  <c:v>7.3384866129688753E-4</c:v>
                </c:pt>
                <c:pt idx="620">
                  <c:v>7.3445966793828088E-4</c:v>
                </c:pt>
                <c:pt idx="621">
                  <c:v>7.3506641037845988E-4</c:v>
                </c:pt>
                <c:pt idx="622">
                  <c:v>7.3566889257203893E-4</c:v>
                </c:pt>
                <c:pt idx="623">
                  <c:v>7.3626711852303739E-4</c:v>
                </c:pt>
                <c:pt idx="624">
                  <c:v>7.3686109228532359E-4</c:v>
                </c:pt>
                <c:pt idx="625">
                  <c:v>7.3745081796172673E-4</c:v>
                </c:pt>
                <c:pt idx="626">
                  <c:v>7.3803629970314866E-4</c:v>
                </c:pt>
                <c:pt idx="627">
                  <c:v>7.3861754171078431E-4</c:v>
                </c:pt>
                <c:pt idx="628">
                  <c:v>7.3919454823190289E-4</c:v>
                </c:pt>
                <c:pt idx="629">
                  <c:v>7.397673235625124E-4</c:v>
                </c:pt>
                <c:pt idx="630">
                  <c:v>7.4033587204613838E-4</c:v>
                </c:pt>
                <c:pt idx="631">
                  <c:v>7.4090019807260266E-4</c:v>
                </c:pt>
                <c:pt idx="632">
                  <c:v>7.4146030607902258E-4</c:v>
                </c:pt>
                <c:pt idx="633">
                  <c:v>7.4201620054892281E-4</c:v>
                </c:pt>
                <c:pt idx="634">
                  <c:v>7.4256788601057E-4</c:v>
                </c:pt>
                <c:pt idx="635">
                  <c:v>7.4311536703974834E-4</c:v>
                </c:pt>
                <c:pt idx="636">
                  <c:v>7.436586482558738E-4</c:v>
                </c:pt>
                <c:pt idx="637">
                  <c:v>7.4419773432476966E-4</c:v>
                </c:pt>
                <c:pt idx="638">
                  <c:v>7.4473262995500278E-4</c:v>
                </c:pt>
                <c:pt idx="639">
                  <c:v>7.4526333990099225E-4</c:v>
                </c:pt>
                <c:pt idx="640">
                  <c:v>7.4578986896089994E-4</c:v>
                </c:pt>
                <c:pt idx="641">
                  <c:v>7.4631222197540925E-4</c:v>
                </c:pt>
                <c:pt idx="642">
                  <c:v>7.468304038295015E-4</c:v>
                </c:pt>
                <c:pt idx="643">
                  <c:v>7.4734441945012442E-4</c:v>
                </c:pt>
                <c:pt idx="644">
                  <c:v>7.4785427380807956E-4</c:v>
                </c:pt>
                <c:pt idx="645">
                  <c:v>7.4835997191524672E-4</c:v>
                </c:pt>
                <c:pt idx="646">
                  <c:v>7.4886151882569418E-4</c:v>
                </c:pt>
                <c:pt idx="647">
                  <c:v>7.4935891963512358E-4</c:v>
                </c:pt>
                <c:pt idx="648">
                  <c:v>7.4985217948098093E-4</c:v>
                </c:pt>
                <c:pt idx="649">
                  <c:v>7.5034130354079132E-4</c:v>
                </c:pt>
                <c:pt idx="650">
                  <c:v>7.5082629703304704E-4</c:v>
                </c:pt>
                <c:pt idx="651">
                  <c:v>7.5130716521620844E-4</c:v>
                </c:pt>
                <c:pt idx="652">
                  <c:v>7.5178391338959205E-4</c:v>
                </c:pt>
                <c:pt idx="653">
                  <c:v>7.5225654689081711E-4</c:v>
                </c:pt>
                <c:pt idx="654">
                  <c:v>7.5272507109769293E-4</c:v>
                </c:pt>
                <c:pt idx="655">
                  <c:v>7.5318949142688663E-4</c:v>
                </c:pt>
                <c:pt idx="656">
                  <c:v>7.5364981333314596E-4</c:v>
                </c:pt>
                <c:pt idx="657">
                  <c:v>7.5410604231029854E-4</c:v>
                </c:pt>
                <c:pt idx="658">
                  <c:v>7.5455818388980855E-4</c:v>
                </c:pt>
                <c:pt idx="659">
                  <c:v>7.5500624364066571E-4</c:v>
                </c:pt>
                <c:pt idx="660">
                  <c:v>7.554502271696073E-4</c:v>
                </c:pt>
                <c:pt idx="661">
                  <c:v>7.558901401205631E-4</c:v>
                </c:pt>
                <c:pt idx="662">
                  <c:v>7.5632598817343411E-4</c:v>
                </c:pt>
                <c:pt idx="663">
                  <c:v>7.5675777704531377E-4</c:v>
                </c:pt>
                <c:pt idx="664">
                  <c:v>7.5718551248915578E-4</c:v>
                </c:pt>
                <c:pt idx="665">
                  <c:v>7.5760920029388501E-4</c:v>
                </c:pt>
                <c:pt idx="666">
                  <c:v>7.5802884628362044E-4</c:v>
                </c:pt>
                <c:pt idx="667">
                  <c:v>7.5844445631811919E-4</c:v>
                </c:pt>
                <c:pt idx="668">
                  <c:v>7.5885603629244347E-4</c:v>
                </c:pt>
                <c:pt idx="669">
                  <c:v>7.5926359213429606E-4</c:v>
                </c:pt>
                <c:pt idx="670">
                  <c:v>7.5966712980846118E-4</c:v>
                </c:pt>
                <c:pt idx="671">
                  <c:v>7.600666553118085E-4</c:v>
                </c:pt>
                <c:pt idx="672">
                  <c:v>7.6046217467529154E-4</c:v>
                </c:pt>
                <c:pt idx="673">
                  <c:v>7.6085369396383662E-4</c:v>
                </c:pt>
                <c:pt idx="674">
                  <c:v>7.6124121927501065E-4</c:v>
                </c:pt>
                <c:pt idx="675">
                  <c:v>7.6162475673946517E-4</c:v>
                </c:pt>
                <c:pt idx="676">
                  <c:v>7.6200431251971512E-4</c:v>
                </c:pt>
                <c:pt idx="677">
                  <c:v>7.6237989281169316E-4</c:v>
                </c:pt>
                <c:pt idx="678">
                  <c:v>7.6275150384230717E-4</c:v>
                </c:pt>
                <c:pt idx="679">
                  <c:v>7.6311915187077251E-4</c:v>
                </c:pt>
                <c:pt idx="680">
                  <c:v>7.6348284318650261E-4</c:v>
                </c:pt>
                <c:pt idx="681">
                  <c:v>7.6384258411177353E-4</c:v>
                </c:pt>
                <c:pt idx="682">
                  <c:v>7.6419838099839321E-4</c:v>
                </c:pt>
                <c:pt idx="683">
                  <c:v>7.6455024022881179E-4</c:v>
                </c:pt>
                <c:pt idx="684">
                  <c:v>7.6489816821612155E-4</c:v>
                </c:pt>
                <c:pt idx="685">
                  <c:v>7.6524217140316875E-4</c:v>
                </c:pt>
                <c:pt idx="686">
                  <c:v>7.6558225626210952E-4</c:v>
                </c:pt>
                <c:pt idx="687">
                  <c:v>7.6591842929529808E-4</c:v>
                </c:pt>
                <c:pt idx="688">
                  <c:v>7.6625069703362136E-4</c:v>
                </c:pt>
                <c:pt idx="689">
                  <c:v>7.6657906603605497E-4</c:v>
                </c:pt>
                <c:pt idx="690">
                  <c:v>7.6690354289243867E-4</c:v>
                </c:pt>
                <c:pt idx="691">
                  <c:v>7.6722413421792535E-4</c:v>
                </c:pt>
                <c:pt idx="692">
                  <c:v>7.6754084665808797E-4</c:v>
                </c:pt>
                <c:pt idx="693">
                  <c:v>7.6785368688470079E-4</c:v>
                </c:pt>
                <c:pt idx="694">
                  <c:v>7.6816266159807078E-4</c:v>
                </c:pt>
                <c:pt idx="695">
                  <c:v>7.6846777752481721E-4</c:v>
                </c:pt>
                <c:pt idx="696">
                  <c:v>7.6876904141909286E-4</c:v>
                </c:pt>
                <c:pt idx="697">
                  <c:v>7.6906646006136281E-4</c:v>
                </c:pt>
                <c:pt idx="698">
                  <c:v>7.6936004025829341E-4</c:v>
                </c:pt>
                <c:pt idx="699">
                  <c:v>7.6964978884330737E-4</c:v>
                </c:pt>
                <c:pt idx="700">
                  <c:v>7.6993571267536254E-4</c:v>
                </c:pt>
                <c:pt idx="701">
                  <c:v>7.7021781863884087E-4</c:v>
                </c:pt>
                <c:pt idx="702">
                  <c:v>7.7049611364332637E-4</c:v>
                </c:pt>
                <c:pt idx="703">
                  <c:v>7.7077060462427127E-4</c:v>
                </c:pt>
                <c:pt idx="704">
                  <c:v>7.7104129854055348E-4</c:v>
                </c:pt>
                <c:pt idx="705">
                  <c:v>7.7130820237747422E-4</c:v>
                </c:pt>
                <c:pt idx="706">
                  <c:v>7.715713231426502E-4</c:v>
                </c:pt>
                <c:pt idx="707">
                  <c:v>7.7183066786912224E-4</c:v>
                </c:pt>
                <c:pt idx="708">
                  <c:v>7.7208624361346789E-4</c:v>
                </c:pt>
                <c:pt idx="709">
                  <c:v>7.7233805745502426E-4</c:v>
                </c:pt>
                <c:pt idx="710">
                  <c:v>7.7258611649722031E-4</c:v>
                </c:pt>
                <c:pt idx="711">
                  <c:v>7.7283042786624456E-4</c:v>
                </c:pt>
                <c:pt idx="712">
                  <c:v>7.7307099871126717E-4</c:v>
                </c:pt>
                <c:pt idx="713">
                  <c:v>7.7330783620366272E-4</c:v>
                </c:pt>
                <c:pt idx="714">
                  <c:v>7.7354094753689928E-4</c:v>
                </c:pt>
                <c:pt idx="715">
                  <c:v>7.7377033992720445E-4</c:v>
                </c:pt>
                <c:pt idx="716">
                  <c:v>7.73996020611456E-4</c:v>
                </c:pt>
                <c:pt idx="717">
                  <c:v>7.7421799685006842E-4</c:v>
                </c:pt>
                <c:pt idx="718">
                  <c:v>7.7443627592221898E-4</c:v>
                </c:pt>
                <c:pt idx="719">
                  <c:v>7.7465086512984449E-4</c:v>
                </c:pt>
                <c:pt idx="720">
                  <c:v>7.7486177179553195E-4</c:v>
                </c:pt>
                <c:pt idx="721">
                  <c:v>7.7506900326151928E-4</c:v>
                </c:pt>
                <c:pt idx="722">
                  <c:v>7.7527256689158275E-4</c:v>
                </c:pt>
                <c:pt idx="723">
                  <c:v>7.7547247006870546E-4</c:v>
                </c:pt>
                <c:pt idx="724">
                  <c:v>7.7566872019629862E-4</c:v>
                </c:pt>
                <c:pt idx="725">
                  <c:v>7.7586132469675828E-4</c:v>
                </c:pt>
                <c:pt idx="726">
                  <c:v>7.7605029101290857E-4</c:v>
                </c:pt>
                <c:pt idx="727">
                  <c:v>7.7623562660522616E-4</c:v>
                </c:pt>
                <c:pt idx="728">
                  <c:v>7.7641733895483789E-4</c:v>
                </c:pt>
                <c:pt idx="729">
                  <c:v>7.7659543555985699E-4</c:v>
                </c:pt>
                <c:pt idx="730">
                  <c:v>7.7676992393882482E-4</c:v>
                </c:pt>
                <c:pt idx="731">
                  <c:v>7.7694081162626993E-4</c:v>
                </c:pt>
                <c:pt idx="732">
                  <c:v>7.7710810617681592E-4</c:v>
                </c:pt>
                <c:pt idx="733">
                  <c:v>7.7727181516129562E-4</c:v>
                </c:pt>
                <c:pt idx="734">
                  <c:v>7.7743194616908262E-4</c:v>
                </c:pt>
                <c:pt idx="735">
                  <c:v>7.7758850680642588E-4</c:v>
                </c:pt>
                <c:pt idx="736">
                  <c:v>7.777415046966718E-4</c:v>
                </c:pt>
                <c:pt idx="737">
                  <c:v>7.7789094748070831E-4</c:v>
                </c:pt>
                <c:pt idx="738">
                  <c:v>7.7803684281485541E-4</c:v>
                </c:pt>
                <c:pt idx="739">
                  <c:v>7.7817919837341876E-4</c:v>
                </c:pt>
                <c:pt idx="740">
                  <c:v>7.783180218452479E-4</c:v>
                </c:pt>
                <c:pt idx="741">
                  <c:v>7.7845332093684494E-4</c:v>
                </c:pt>
                <c:pt idx="742">
                  <c:v>7.7858510336981102E-4</c:v>
                </c:pt>
                <c:pt idx="743">
                  <c:v>7.7871337688018016E-4</c:v>
                </c:pt>
                <c:pt idx="744">
                  <c:v>7.7883814922186101E-4</c:v>
                </c:pt>
                <c:pt idx="745">
                  <c:v>7.7895942816164077E-4</c:v>
                </c:pt>
                <c:pt idx="746">
                  <c:v>7.7907722148229386E-4</c:v>
                </c:pt>
                <c:pt idx="747">
                  <c:v>7.7919153698091659E-4</c:v>
                </c:pt>
                <c:pt idx="748">
                  <c:v>7.7930238247048145E-4</c:v>
                </c:pt>
                <c:pt idx="749">
                  <c:v>7.7940976577539622E-4</c:v>
                </c:pt>
                <c:pt idx="750">
                  <c:v>7.7951369473738819E-4</c:v>
                </c:pt>
                <c:pt idx="751">
                  <c:v>7.7961417721028603E-4</c:v>
                </c:pt>
                <c:pt idx="752">
                  <c:v>7.7971122106135216E-4</c:v>
                </c:pt>
                <c:pt idx="753">
                  <c:v>7.798048341725039E-4</c:v>
                </c:pt>
                <c:pt idx="754">
                  <c:v>7.7989502443820413E-4</c:v>
                </c:pt>
                <c:pt idx="755">
                  <c:v>7.7998179976623838E-4</c:v>
                </c:pt>
                <c:pt idx="756">
                  <c:v>7.8006516807760384E-4</c:v>
                </c:pt>
                <c:pt idx="757">
                  <c:v>7.8014513730451096E-4</c:v>
                </c:pt>
                <c:pt idx="758">
                  <c:v>7.802217153937141E-4</c:v>
                </c:pt>
                <c:pt idx="759">
                  <c:v>7.8029491030284781E-4</c:v>
                </c:pt>
                <c:pt idx="760">
                  <c:v>7.8036473000242523E-4</c:v>
                </c:pt>
                <c:pt idx="761">
                  <c:v>7.8043118247406174E-4</c:v>
                </c:pt>
                <c:pt idx="762">
                  <c:v>7.8049427571136309E-4</c:v>
                </c:pt>
                <c:pt idx="763">
                  <c:v>7.8055401771959243E-4</c:v>
                </c:pt>
                <c:pt idx="764">
                  <c:v>7.806104165156702E-4</c:v>
                </c:pt>
                <c:pt idx="765">
                  <c:v>7.8066348012717501E-4</c:v>
                </c:pt>
                <c:pt idx="766">
                  <c:v>7.8071321659212156E-4</c:v>
                </c:pt>
                <c:pt idx="767">
                  <c:v>7.8075963396040393E-4</c:v>
                </c:pt>
                <c:pt idx="768">
                  <c:v>7.8080274029113106E-4</c:v>
                </c:pt>
                <c:pt idx="769">
                  <c:v>7.8084254365529127E-4</c:v>
                </c:pt>
                <c:pt idx="770">
                  <c:v>7.8087905213275466E-4</c:v>
                </c:pt>
                <c:pt idx="771">
                  <c:v>7.8091227381393846E-4</c:v>
                </c:pt>
                <c:pt idx="772">
                  <c:v>7.8094221679858578E-4</c:v>
                </c:pt>
                <c:pt idx="773">
                  <c:v>7.8096888919698682E-4</c:v>
                </c:pt>
                <c:pt idx="774">
                  <c:v>7.8099229912820256E-4</c:v>
                </c:pt>
                <c:pt idx="775">
                  <c:v>7.8101245472039782E-4</c:v>
                </c:pt>
                <c:pt idx="776">
                  <c:v>7.8102936411084123E-4</c:v>
                </c:pt>
                <c:pt idx="777">
                  <c:v>7.8104303544668241E-4</c:v>
                </c:pt>
                <c:pt idx="778">
                  <c:v>7.8105347688184334E-4</c:v>
                </c:pt>
                <c:pt idx="779">
                  <c:v>7.8106069658079313E-4</c:v>
                </c:pt>
                <c:pt idx="780">
                  <c:v>7.8106470271510631E-4</c:v>
                </c:pt>
                <c:pt idx="781">
                  <c:v>7.8106550346401793E-4</c:v>
                </c:pt>
                <c:pt idx="782">
                  <c:v>7.8106310701775428E-4</c:v>
                </c:pt>
                <c:pt idx="783">
                  <c:v>7.8105752156998332E-4</c:v>
                </c:pt>
                <c:pt idx="784">
                  <c:v>7.810487553252532E-4</c:v>
                </c:pt>
                <c:pt idx="785">
                  <c:v>7.8103681649432932E-4</c:v>
                </c:pt>
                <c:pt idx="786">
                  <c:v>7.8102171329619274E-4</c:v>
                </c:pt>
                <c:pt idx="787">
                  <c:v>7.8100345395493154E-4</c:v>
                </c:pt>
                <c:pt idx="788">
                  <c:v>7.8098204670429272E-4</c:v>
                </c:pt>
                <c:pt idx="789">
                  <c:v>7.8095749978235318E-4</c:v>
                </c:pt>
                <c:pt idx="790">
                  <c:v>7.8092982143596057E-4</c:v>
                </c:pt>
                <c:pt idx="791">
                  <c:v>7.8089901991662547E-4</c:v>
                </c:pt>
                <c:pt idx="792">
                  <c:v>7.8086510348329696E-4</c:v>
                </c:pt>
                <c:pt idx="793">
                  <c:v>7.8082808040014218E-4</c:v>
                </c:pt>
                <c:pt idx="794">
                  <c:v>7.8078795893843367E-4</c:v>
                </c:pt>
                <c:pt idx="795">
                  <c:v>7.8074474737466204E-4</c:v>
                </c:pt>
                <c:pt idx="796">
                  <c:v>7.8069845398975879E-4</c:v>
                </c:pt>
                <c:pt idx="797">
                  <c:v>7.8064908707287106E-4</c:v>
                </c:pt>
                <c:pt idx="798">
                  <c:v>7.8059665491558849E-4</c:v>
                </c:pt>
                <c:pt idx="799">
                  <c:v>7.8054116581660615E-4</c:v>
                </c:pt>
                <c:pt idx="800">
                  <c:v>7.8048262807828284E-4</c:v>
                </c:pt>
                <c:pt idx="801">
                  <c:v>7.8042105000941664E-4</c:v>
                </c:pt>
                <c:pt idx="802">
                  <c:v>7.8035643992191428E-4</c:v>
                </c:pt>
                <c:pt idx="803">
                  <c:v>7.8028880613223439E-4</c:v>
                </c:pt>
                <c:pt idx="804">
                  <c:v>7.8021815696338592E-4</c:v>
                </c:pt>
                <c:pt idx="805">
                  <c:v>7.8014450073871089E-4</c:v>
                </c:pt>
                <c:pt idx="806">
                  <c:v>7.8006784579076616E-4</c:v>
                </c:pt>
                <c:pt idx="807">
                  <c:v>7.7998820045044326E-4</c:v>
                </c:pt>
                <c:pt idx="808">
                  <c:v>7.7990557305618324E-4</c:v>
                </c:pt>
                <c:pt idx="809">
                  <c:v>7.7981997194931374E-4</c:v>
                </c:pt>
                <c:pt idx="810">
                  <c:v>7.7973140547371589E-4</c:v>
                </c:pt>
                <c:pt idx="811">
                  <c:v>7.7963988197704559E-4</c:v>
                </c:pt>
                <c:pt idx="812">
                  <c:v>7.7954540981017839E-4</c:v>
                </c:pt>
                <c:pt idx="813">
                  <c:v>7.7944799732754255E-4</c:v>
                </c:pt>
                <c:pt idx="814">
                  <c:v>7.7934765288500962E-4</c:v>
                </c:pt>
                <c:pt idx="815">
                  <c:v>7.7924438484200387E-4</c:v>
                </c:pt>
                <c:pt idx="816">
                  <c:v>7.7913820156205738E-4</c:v>
                </c:pt>
                <c:pt idx="817">
                  <c:v>7.7902911140759201E-4</c:v>
                </c:pt>
                <c:pt idx="818">
                  <c:v>7.7891712274646974E-4</c:v>
                </c:pt>
                <c:pt idx="819">
                  <c:v>7.7880224394710762E-4</c:v>
                </c:pt>
                <c:pt idx="820">
                  <c:v>7.7868448338092033E-4</c:v>
                </c:pt>
                <c:pt idx="821">
                  <c:v>7.7856384942009971E-4</c:v>
                </c:pt>
                <c:pt idx="822">
                  <c:v>7.7844035043894699E-4</c:v>
                </c:pt>
                <c:pt idx="823">
                  <c:v>7.78313994814539E-4</c:v>
                </c:pt>
                <c:pt idx="824">
                  <c:v>7.781847909227313E-4</c:v>
                </c:pt>
                <c:pt idx="825">
                  <c:v>7.780527471441534E-4</c:v>
                </c:pt>
                <c:pt idx="826">
                  <c:v>7.7791787185710337E-4</c:v>
                </c:pt>
                <c:pt idx="827">
                  <c:v>7.77780173443543E-4</c:v>
                </c:pt>
                <c:pt idx="828">
                  <c:v>7.7763966028510101E-4</c:v>
                </c:pt>
                <c:pt idx="829">
                  <c:v>7.7749634076440532E-4</c:v>
                </c:pt>
                <c:pt idx="830">
                  <c:v>7.7735022326463898E-4</c:v>
                </c:pt>
                <c:pt idx="831">
                  <c:v>7.7720131616976218E-4</c:v>
                </c:pt>
                <c:pt idx="832">
                  <c:v>7.7704962786362408E-4</c:v>
                </c:pt>
                <c:pt idx="833">
                  <c:v>7.7689516673185022E-4</c:v>
                </c:pt>
                <c:pt idx="834">
                  <c:v>7.7673794115640238E-4</c:v>
                </c:pt>
                <c:pt idx="835">
                  <c:v>7.7657795952457143E-4</c:v>
                </c:pt>
                <c:pt idx="836">
                  <c:v>7.7641523021898529E-4</c:v>
                </c:pt>
                <c:pt idx="837">
                  <c:v>7.7624976162427028E-4</c:v>
                </c:pt>
                <c:pt idx="838">
                  <c:v>7.7608156212372048E-4</c:v>
                </c:pt>
                <c:pt idx="839">
                  <c:v>7.7591064010085198E-4</c:v>
                </c:pt>
                <c:pt idx="840">
                  <c:v>7.757370039382927E-4</c:v>
                </c:pt>
                <c:pt idx="841">
                  <c:v>7.7556066201722729E-4</c:v>
                </c:pt>
                <c:pt idx="842">
                  <c:v>7.753816227185073E-4</c:v>
                </c:pt>
                <c:pt idx="843">
                  <c:v>7.7519989442231818E-4</c:v>
                </c:pt>
                <c:pt idx="844">
                  <c:v>7.7501548550718002E-4</c:v>
                </c:pt>
                <c:pt idx="845">
                  <c:v>7.7482840435016964E-4</c:v>
                </c:pt>
                <c:pt idx="846">
                  <c:v>7.7463865932747566E-4</c:v>
                </c:pt>
                <c:pt idx="847">
                  <c:v>7.7444625881339935E-4</c:v>
                </c:pt>
                <c:pt idx="848">
                  <c:v>7.7425121118068763E-4</c:v>
                </c:pt>
                <c:pt idx="849">
                  <c:v>7.7405352480097722E-4</c:v>
                </c:pt>
                <c:pt idx="850">
                  <c:v>7.7385320804335134E-4</c:v>
                </c:pt>
                <c:pt idx="851">
                  <c:v>7.7365026927456171E-4</c:v>
                </c:pt>
                <c:pt idx="852">
                  <c:v>7.7344471685980576E-4</c:v>
                </c:pt>
                <c:pt idx="853">
                  <c:v>7.732365591627266E-4</c:v>
                </c:pt>
                <c:pt idx="854">
                  <c:v>7.7302580454352565E-4</c:v>
                </c:pt>
                <c:pt idx="855">
                  <c:v>7.7281246136018389E-4</c:v>
                </c:pt>
                <c:pt idx="856">
                  <c:v>7.7259653796835082E-4</c:v>
                </c:pt>
                <c:pt idx="857">
                  <c:v>7.7237804272178856E-4</c:v>
                </c:pt>
                <c:pt idx="858">
                  <c:v>7.7215698396981836E-4</c:v>
                </c:pt>
                <c:pt idx="859">
                  <c:v>7.7193337005987406E-4</c:v>
                </c:pt>
                <c:pt idx="860">
                  <c:v>7.7170720933672499E-4</c:v>
                </c:pt>
                <c:pt idx="861">
                  <c:v>7.7147851014103264E-4</c:v>
                </c:pt>
                <c:pt idx="862">
                  <c:v>7.712472808114601E-4</c:v>
                </c:pt>
                <c:pt idx="863">
                  <c:v>7.7101352968211856E-4</c:v>
                </c:pt>
                <c:pt idx="864">
                  <c:v>7.7077726508445465E-4</c:v>
                </c:pt>
                <c:pt idx="865">
                  <c:v>7.705384953462513E-4</c:v>
                </c:pt>
                <c:pt idx="866">
                  <c:v>7.7029722879118356E-4</c:v>
                </c:pt>
                <c:pt idx="867">
                  <c:v>7.7005347374037303E-4</c:v>
                </c:pt>
                <c:pt idx="868">
                  <c:v>7.6980723851005628E-4</c:v>
                </c:pt>
                <c:pt idx="869">
                  <c:v>7.6955853141202901E-4</c:v>
                </c:pt>
                <c:pt idx="870">
                  <c:v>7.693073607559775E-4</c:v>
                </c:pt>
                <c:pt idx="871">
                  <c:v>7.6905373484514872E-4</c:v>
                </c:pt>
                <c:pt idx="872">
                  <c:v>7.6879766198023614E-4</c:v>
                </c:pt>
                <c:pt idx="873">
                  <c:v>7.6853915045660415E-4</c:v>
                </c:pt>
                <c:pt idx="874">
                  <c:v>7.6827820856628648E-4</c:v>
                </c:pt>
                <c:pt idx="875">
                  <c:v>7.6801484459421143E-4</c:v>
                </c:pt>
                <c:pt idx="876">
                  <c:v>7.6774906682486321E-4</c:v>
                </c:pt>
                <c:pt idx="877">
                  <c:v>7.6748088353284505E-4</c:v>
                </c:pt>
                <c:pt idx="878">
                  <c:v>7.6721030299331527E-4</c:v>
                </c:pt>
                <c:pt idx="879">
                  <c:v>7.6693733347155124E-4</c:v>
                </c:pt>
                <c:pt idx="880">
                  <c:v>7.6666198323116497E-4</c:v>
                </c:pt>
                <c:pt idx="881">
                  <c:v>7.6638426052866304E-4</c:v>
                </c:pt>
                <c:pt idx="882">
                  <c:v>7.661041736167773E-4</c:v>
                </c:pt>
                <c:pt idx="883">
                  <c:v>7.658217307424664E-4</c:v>
                </c:pt>
                <c:pt idx="884">
                  <c:v>7.655369401455836E-4</c:v>
                </c:pt>
                <c:pt idx="885">
                  <c:v>7.6524981006376169E-4</c:v>
                </c:pt>
                <c:pt idx="886">
                  <c:v>7.6496034872564067E-4</c:v>
                </c:pt>
                <c:pt idx="887">
                  <c:v>7.6466856435641883E-4</c:v>
                </c:pt>
                <c:pt idx="888">
                  <c:v>7.6437446517507723E-4</c:v>
                </c:pt>
                <c:pt idx="889">
                  <c:v>7.6407805939338047E-4</c:v>
                </c:pt>
                <c:pt idx="890">
                  <c:v>7.6377935521954043E-4</c:v>
                </c:pt>
                <c:pt idx="891">
                  <c:v>7.6347836085344234E-4</c:v>
                </c:pt>
                <c:pt idx="892">
                  <c:v>7.6317508448964233E-4</c:v>
                </c:pt>
                <c:pt idx="893">
                  <c:v>7.6286953431692339E-4</c:v>
                </c:pt>
                <c:pt idx="894">
                  <c:v>7.6256171851762922E-4</c:v>
                </c:pt>
                <c:pt idx="895">
                  <c:v>7.6225164526588784E-4</c:v>
                </c:pt>
                <c:pt idx="896">
                  <c:v>7.6193932273316278E-4</c:v>
                </c:pt>
                <c:pt idx="897">
                  <c:v>7.6162475908059246E-4</c:v>
                </c:pt>
                <c:pt idx="898">
                  <c:v>7.6130796246420829E-4</c:v>
                </c:pt>
                <c:pt idx="899">
                  <c:v>7.609889410337134E-4</c:v>
                </c:pt>
                <c:pt idx="900">
                  <c:v>7.6066770293137242E-4</c:v>
                </c:pt>
                <c:pt idx="901">
                  <c:v>7.603442562919005E-4</c:v>
                </c:pt>
                <c:pt idx="902">
                  <c:v>7.6001860924490572E-4</c:v>
                </c:pt>
                <c:pt idx="903">
                  <c:v>7.5969076991089235E-4</c:v>
                </c:pt>
                <c:pt idx="904">
                  <c:v>7.593607464045915E-4</c:v>
                </c:pt>
                <c:pt idx="905">
                  <c:v>7.5902854683240761E-4</c:v>
                </c:pt>
                <c:pt idx="906">
                  <c:v>7.5869417929474992E-4</c:v>
                </c:pt>
                <c:pt idx="907">
                  <c:v>7.5835765188392301E-4</c:v>
                </c:pt>
                <c:pt idx="908">
                  <c:v>7.5801897268368279E-4</c:v>
                </c:pt>
                <c:pt idx="909">
                  <c:v>7.5767814977267811E-4</c:v>
                </c:pt>
                <c:pt idx="910">
                  <c:v>7.5733519121978787E-4</c:v>
                </c:pt>
                <c:pt idx="911">
                  <c:v>7.5699010508645248E-4</c:v>
                </c:pt>
                <c:pt idx="912">
                  <c:v>7.566428994284502E-4</c:v>
                </c:pt>
                <c:pt idx="913">
                  <c:v>7.5629358229023502E-4</c:v>
                </c:pt>
                <c:pt idx="914">
                  <c:v>7.5594216171182005E-4</c:v>
                </c:pt>
                <c:pt idx="915">
                  <c:v>7.5558864572178308E-4</c:v>
                </c:pt>
                <c:pt idx="916">
                  <c:v>7.5523304234481614E-4</c:v>
                </c:pt>
                <c:pt idx="917">
                  <c:v>7.5487535959273266E-4</c:v>
                </c:pt>
                <c:pt idx="918">
                  <c:v>7.5451560547290519E-4</c:v>
                </c:pt>
                <c:pt idx="919">
                  <c:v>7.5415378798260324E-4</c:v>
                </c:pt>
                <c:pt idx="920">
                  <c:v>7.5378991511065863E-4</c:v>
                </c:pt>
                <c:pt idx="921">
                  <c:v>7.5342399483824263E-4</c:v>
                </c:pt>
                <c:pt idx="922">
                  <c:v>7.5305603513808883E-4</c:v>
                </c:pt>
                <c:pt idx="923">
                  <c:v>7.5268604397360495E-4</c:v>
                </c:pt>
                <c:pt idx="924">
                  <c:v>7.5231402929964997E-4</c:v>
                </c:pt>
                <c:pt idx="925">
                  <c:v>7.5193999906297826E-4</c:v>
                </c:pt>
                <c:pt idx="926">
                  <c:v>7.5156396120124036E-4</c:v>
                </c:pt>
                <c:pt idx="927">
                  <c:v>7.5118592364320502E-4</c:v>
                </c:pt>
                <c:pt idx="928">
                  <c:v>7.508058943082041E-4</c:v>
                </c:pt>
                <c:pt idx="929">
                  <c:v>7.5042388110768687E-4</c:v>
                </c:pt>
                <c:pt idx="930">
                  <c:v>7.5003989194388776E-4</c:v>
                </c:pt>
                <c:pt idx="931">
                  <c:v>7.4965393470793895E-4</c:v>
                </c:pt>
                <c:pt idx="932">
                  <c:v>7.4926601728542153E-4</c:v>
                </c:pt>
                <c:pt idx="933">
                  <c:v>7.4887614754937104E-4</c:v>
                </c:pt>
                <c:pt idx="934">
                  <c:v>7.4848433336494047E-4</c:v>
                </c:pt>
                <c:pt idx="935">
                  <c:v>7.4809058258784589E-4</c:v>
                </c:pt>
                <c:pt idx="936">
                  <c:v>7.476949030644775E-4</c:v>
                </c:pt>
                <c:pt idx="937">
                  <c:v>7.4729730263189964E-4</c:v>
                </c:pt>
                <c:pt idx="938">
                  <c:v>7.4689778911563032E-4</c:v>
                </c:pt>
                <c:pt idx="939">
                  <c:v>7.4649637033585847E-4</c:v>
                </c:pt>
                <c:pt idx="940">
                  <c:v>7.460930540981181E-4</c:v>
                </c:pt>
                <c:pt idx="941">
                  <c:v>7.4568784820183698E-4</c:v>
                </c:pt>
                <c:pt idx="942">
                  <c:v>7.4528076043445246E-4</c:v>
                </c:pt>
                <c:pt idx="943">
                  <c:v>7.4487179857529728E-4</c:v>
                </c:pt>
                <c:pt idx="944">
                  <c:v>7.4446097039293502E-4</c:v>
                </c:pt>
                <c:pt idx="945">
                  <c:v>7.4404828364549314E-4</c:v>
                </c:pt>
                <c:pt idx="946">
                  <c:v>7.4363374608221733E-4</c:v>
                </c:pt>
                <c:pt idx="947">
                  <c:v>7.4321736544002981E-4</c:v>
                </c:pt>
                <c:pt idx="948">
                  <c:v>7.4279914944974657E-4</c:v>
                </c:pt>
                <c:pt idx="949">
                  <c:v>7.423791058273066E-4</c:v>
                </c:pt>
                <c:pt idx="950">
                  <c:v>7.4195724228209858E-4</c:v>
                </c:pt>
                <c:pt idx="951">
                  <c:v>7.415335665115208E-4</c:v>
                </c:pt>
                <c:pt idx="952">
                  <c:v>7.4110808620175828E-4</c:v>
                </c:pt>
                <c:pt idx="953">
                  <c:v>7.4068080903078037E-4</c:v>
                </c:pt>
                <c:pt idx="954">
                  <c:v>7.4025174266523219E-4</c:v>
                </c:pt>
                <c:pt idx="955">
                  <c:v>7.3982089476010149E-4</c:v>
                </c:pt>
                <c:pt idx="956">
                  <c:v>7.3938827296027299E-4</c:v>
                </c:pt>
                <c:pt idx="957">
                  <c:v>7.3895388490241576E-4</c:v>
                </c:pt>
                <c:pt idx="958">
                  <c:v>7.3851773820809985E-4</c:v>
                </c:pt>
                <c:pt idx="959">
                  <c:v>7.3807984049256703E-4</c:v>
                </c:pt>
                <c:pt idx="960">
                  <c:v>7.376401993572923E-4</c:v>
                </c:pt>
                <c:pt idx="961">
                  <c:v>7.3719882239420276E-4</c:v>
                </c:pt>
                <c:pt idx="962">
                  <c:v>7.367557171839012E-4</c:v>
                </c:pt>
                <c:pt idx="963">
                  <c:v>7.3631089129633231E-4</c:v>
                </c:pt>
                <c:pt idx="964">
                  <c:v>7.3586435229078262E-4</c:v>
                </c:pt>
                <c:pt idx="965">
                  <c:v>7.3541610771454824E-4</c:v>
                </c:pt>
                <c:pt idx="966">
                  <c:v>7.3496616510515533E-4</c:v>
                </c:pt>
                <c:pt idx="967">
                  <c:v>7.345145319873625E-4</c:v>
                </c:pt>
                <c:pt idx="968">
                  <c:v>7.3406121587671347E-4</c:v>
                </c:pt>
                <c:pt idx="969">
                  <c:v>7.3360622427509625E-4</c:v>
                </c:pt>
                <c:pt idx="970">
                  <c:v>7.3314956467607217E-4</c:v>
                </c:pt>
                <c:pt idx="971">
                  <c:v>7.3269124456010193E-4</c:v>
                </c:pt>
                <c:pt idx="972">
                  <c:v>7.3223127139554478E-4</c:v>
                </c:pt>
                <c:pt idx="973">
                  <c:v>7.3176965264176719E-4</c:v>
                </c:pt>
                <c:pt idx="974">
                  <c:v>7.3130639574459089E-4</c:v>
                </c:pt>
                <c:pt idx="975">
                  <c:v>7.3084150813906845E-4</c:v>
                </c:pt>
                <c:pt idx="976">
                  <c:v>7.303749972500384E-4</c:v>
                </c:pt>
                <c:pt idx="977">
                  <c:v>7.2990687048712921E-4</c:v>
                </c:pt>
                <c:pt idx="978">
                  <c:v>7.2943713525253084E-4</c:v>
                </c:pt>
                <c:pt idx="979">
                  <c:v>7.2896579893522162E-4</c:v>
                </c:pt>
                <c:pt idx="980">
                  <c:v>7.2849286891119025E-4</c:v>
                </c:pt>
                <c:pt idx="981">
                  <c:v>7.280183525467665E-4</c:v>
                </c:pt>
                <c:pt idx="982">
                  <c:v>7.2754225719429133E-4</c:v>
                </c:pt>
                <c:pt idx="983">
                  <c:v>7.2706459019677983E-4</c:v>
                </c:pt>
                <c:pt idx="984">
                  <c:v>7.2658535888381337E-4</c:v>
                </c:pt>
                <c:pt idx="985">
                  <c:v>7.2610457057309397E-4</c:v>
                </c:pt>
                <c:pt idx="986">
                  <c:v>7.2562223257066627E-4</c:v>
                </c:pt>
                <c:pt idx="987">
                  <c:v>7.2513835217102862E-4</c:v>
                </c:pt>
                <c:pt idx="988">
                  <c:v>7.2465293665646691E-4</c:v>
                </c:pt>
                <c:pt idx="989">
                  <c:v>7.2416599329605535E-4</c:v>
                </c:pt>
                <c:pt idx="990">
                  <c:v>7.2367752934932028E-4</c:v>
                </c:pt>
                <c:pt idx="991">
                  <c:v>7.2318755206102203E-4</c:v>
                </c:pt>
                <c:pt idx="992">
                  <c:v>7.2269606866459668E-4</c:v>
                </c:pt>
                <c:pt idx="993">
                  <c:v>7.2220308638293318E-4</c:v>
                </c:pt>
                <c:pt idx="994">
                  <c:v>7.2170861242393247E-4</c:v>
                </c:pt>
                <c:pt idx="995">
                  <c:v>7.2121265398583656E-4</c:v>
                </c:pt>
                <c:pt idx="996">
                  <c:v>7.207152182522325E-4</c:v>
                </c:pt>
                <c:pt idx="997">
                  <c:v>7.2021631239671535E-4</c:v>
                </c:pt>
                <c:pt idx="998">
                  <c:v>7.1971594357811419E-4</c:v>
                </c:pt>
                <c:pt idx="999">
                  <c:v>7.1921411894515508E-4</c:v>
                </c:pt>
                <c:pt idx="1000">
                  <c:v>7.187108456327973E-4</c:v>
                </c:pt>
                <c:pt idx="1001">
                  <c:v>7.1820613076312156E-4</c:v>
                </c:pt>
                <c:pt idx="1002">
                  <c:v>7.1769998144721736E-4</c:v>
                </c:pt>
                <c:pt idx="1003">
                  <c:v>7.1719240478218538E-4</c:v>
                </c:pt>
                <c:pt idx="1004">
                  <c:v>7.1668340785402407E-4</c:v>
                </c:pt>
                <c:pt idx="1005">
                  <c:v>7.1617299773429899E-4</c:v>
                </c:pt>
                <c:pt idx="1006">
                  <c:v>7.1566118148358449E-4</c:v>
                </c:pt>
                <c:pt idx="1007">
                  <c:v>7.1514796614902121E-4</c:v>
                </c:pt>
                <c:pt idx="1008">
                  <c:v>7.1463335876531531E-4</c:v>
                </c:pt>
                <c:pt idx="1009">
                  <c:v>7.1411736635484946E-4</c:v>
                </c:pt>
                <c:pt idx="1010">
                  <c:v>7.1359999592512935E-4</c:v>
                </c:pt>
                <c:pt idx="1011">
                  <c:v>7.1308125447433479E-4</c:v>
                </c:pt>
                <c:pt idx="1012">
                  <c:v>7.1256114898543554E-4</c:v>
                </c:pt>
                <c:pt idx="1013">
                  <c:v>7.1203968642896687E-4</c:v>
                </c:pt>
                <c:pt idx="1014">
                  <c:v>7.1151687376302952E-4</c:v>
                </c:pt>
                <c:pt idx="1015">
                  <c:v>7.1099271793206853E-4</c:v>
                </c:pt>
                <c:pt idx="1016">
                  <c:v>7.104672258695377E-4</c:v>
                </c:pt>
                <c:pt idx="1017">
                  <c:v>7.0994040449368079E-4</c:v>
                </c:pt>
                <c:pt idx="1018">
                  <c:v>7.0941226070975194E-4</c:v>
                </c:pt>
                <c:pt idx="1019">
                  <c:v>7.0888280141290227E-4</c:v>
                </c:pt>
                <c:pt idx="1020">
                  <c:v>7.0835203348207365E-4</c:v>
                </c:pt>
                <c:pt idx="1021">
                  <c:v>7.0781996378477263E-4</c:v>
                </c:pt>
                <c:pt idx="1022">
                  <c:v>7.0728659917485004E-4</c:v>
                </c:pt>
                <c:pt idx="1023">
                  <c:v>7.0675194649361117E-4</c:v>
                </c:pt>
                <c:pt idx="1024">
                  <c:v>7.0621601256837252E-4</c:v>
                </c:pt>
                <c:pt idx="1025">
                  <c:v>7.0567880421468221E-4</c:v>
                </c:pt>
                <c:pt idx="1026">
                  <c:v>7.051403282333224E-4</c:v>
                </c:pt>
                <c:pt idx="1027">
                  <c:v>7.0460059141297382E-4</c:v>
                </c:pt>
                <c:pt idx="1028">
                  <c:v>7.0405960052810634E-4</c:v>
                </c:pt>
                <c:pt idx="1029">
                  <c:v>7.0351736234208762E-4</c:v>
                </c:pt>
                <c:pt idx="1030">
                  <c:v>7.0297388360263113E-4</c:v>
                </c:pt>
                <c:pt idx="1031">
                  <c:v>7.0242917104479385E-4</c:v>
                </c:pt>
                <c:pt idx="1032">
                  <c:v>7.0188323139086517E-4</c:v>
                </c:pt>
                <c:pt idx="1033">
                  <c:v>7.0133607135025589E-4</c:v>
                </c:pt>
                <c:pt idx="1034">
                  <c:v>7.0078769761749982E-4</c:v>
                </c:pt>
                <c:pt idx="1035">
                  <c:v>7.0023811687525139E-4</c:v>
                </c:pt>
                <c:pt idx="1036">
                  <c:v>6.9968733579173215E-4</c:v>
                </c:pt>
                <c:pt idx="1037">
                  <c:v>6.9913536102184093E-4</c:v>
                </c:pt>
                <c:pt idx="1038">
                  <c:v>6.9858219920859721E-4</c:v>
                </c:pt>
                <c:pt idx="1039">
                  <c:v>6.9802785697903325E-4</c:v>
                </c:pt>
                <c:pt idx="1040">
                  <c:v>6.9747234094930111E-4</c:v>
                </c:pt>
                <c:pt idx="1041">
                  <c:v>6.9691565771967667E-4</c:v>
                </c:pt>
                <c:pt idx="1042">
                  <c:v>6.9635781387855644E-4</c:v>
                </c:pt>
                <c:pt idx="1043">
                  <c:v>6.9579881599990401E-4</c:v>
                </c:pt>
                <c:pt idx="1044">
                  <c:v>6.9523867064580358E-4</c:v>
                </c:pt>
                <c:pt idx="1045">
                  <c:v>6.9467738436224113E-4</c:v>
                </c:pt>
                <c:pt idx="1046">
                  <c:v>6.9411496368310122E-4</c:v>
                </c:pt>
                <c:pt idx="1047">
                  <c:v>6.9355141512961183E-4</c:v>
                </c:pt>
                <c:pt idx="1048">
                  <c:v>6.9298674520690273E-4</c:v>
                </c:pt>
                <c:pt idx="1049">
                  <c:v>6.9242096040866841E-4</c:v>
                </c:pt>
                <c:pt idx="1050">
                  <c:v>6.9185406721361531E-4</c:v>
                </c:pt>
                <c:pt idx="1051">
                  <c:v>6.9128607208834847E-4</c:v>
                </c:pt>
                <c:pt idx="1052">
                  <c:v>6.9071698148315264E-4</c:v>
                </c:pt>
                <c:pt idx="1053">
                  <c:v>6.9014680183787647E-4</c:v>
                </c:pt>
                <c:pt idx="1054">
                  <c:v>6.8957553957682549E-4</c:v>
                </c:pt>
                <c:pt idx="1055">
                  <c:v>6.8900320110876212E-4</c:v>
                </c:pt>
                <c:pt idx="1056">
                  <c:v>6.8842979283478822E-4</c:v>
                </c:pt>
                <c:pt idx="1057">
                  <c:v>6.8785532113346814E-4</c:v>
                </c:pt>
                <c:pt idx="1058">
                  <c:v>6.872797923782592E-4</c:v>
                </c:pt>
                <c:pt idx="1059">
                  <c:v>6.8670321292318981E-4</c:v>
                </c:pt>
                <c:pt idx="1060">
                  <c:v>6.86125589110409E-4</c:v>
                </c:pt>
                <c:pt idx="1061">
                  <c:v>6.8554692726829902E-4</c:v>
                </c:pt>
                <c:pt idx="1062">
                  <c:v>6.8496723371114232E-4</c:v>
                </c:pt>
                <c:pt idx="1063">
                  <c:v>6.8438651474023171E-4</c:v>
                </c:pt>
                <c:pt idx="1064">
                  <c:v>6.8380477664098382E-4</c:v>
                </c:pt>
                <c:pt idx="1065">
                  <c:v>6.8322202568738E-4</c:v>
                </c:pt>
                <c:pt idx="1066">
                  <c:v>6.8263826813841355E-4</c:v>
                </c:pt>
                <c:pt idx="1067">
                  <c:v>6.8205351023864491E-4</c:v>
                </c:pt>
                <c:pt idx="1068">
                  <c:v>6.8146775821953387E-4</c:v>
                </c:pt>
                <c:pt idx="1069">
                  <c:v>6.8088101829844039E-4</c:v>
                </c:pt>
                <c:pt idx="1070">
                  <c:v>6.802932966801789E-4</c:v>
                </c:pt>
                <c:pt idx="1071">
                  <c:v>6.7970459955224438E-4</c:v>
                </c:pt>
                <c:pt idx="1072">
                  <c:v>6.7911493309147364E-4</c:v>
                </c:pt>
                <c:pt idx="1073">
                  <c:v>6.7852430345949344E-4</c:v>
                </c:pt>
                <c:pt idx="1074">
                  <c:v>6.7793271680349765E-4</c:v>
                </c:pt>
                <c:pt idx="1075">
                  <c:v>6.7734017925802359E-4</c:v>
                </c:pt>
                <c:pt idx="1076">
                  <c:v>6.7674669694262057E-4</c:v>
                </c:pt>
                <c:pt idx="1077">
                  <c:v>6.7615227596340421E-4</c:v>
                </c:pt>
                <c:pt idx="1078">
                  <c:v>6.7555692241172416E-4</c:v>
                </c:pt>
                <c:pt idx="1079">
                  <c:v>6.7496064236627351E-4</c:v>
                </c:pt>
                <c:pt idx="1080">
                  <c:v>6.7436344189020225E-4</c:v>
                </c:pt>
                <c:pt idx="1081">
                  <c:v>6.7376532703400382E-4</c:v>
                </c:pt>
                <c:pt idx="1082">
                  <c:v>6.7316630383373877E-4</c:v>
                </c:pt>
                <c:pt idx="1083">
                  <c:v>6.7256637831036858E-4</c:v>
                </c:pt>
                <c:pt idx="1084">
                  <c:v>6.7196555647264233E-4</c:v>
                </c:pt>
                <c:pt idx="1085">
                  <c:v>6.713638443145431E-4</c:v>
                </c:pt>
                <c:pt idx="1086">
                  <c:v>6.7076124781517699E-4</c:v>
                </c:pt>
                <c:pt idx="1087">
                  <c:v>6.7015777294054946E-4</c:v>
                </c:pt>
                <c:pt idx="1088">
                  <c:v>6.6955342564301024E-4</c:v>
                </c:pt>
                <c:pt idx="1089">
                  <c:v>6.6894821185892184E-4</c:v>
                </c:pt>
                <c:pt idx="1090">
                  <c:v>6.6834213751298943E-4</c:v>
                </c:pt>
                <c:pt idx="1091">
                  <c:v>6.6773520851426404E-4</c:v>
                </c:pt>
                <c:pt idx="1092">
                  <c:v>6.6712743075914016E-4</c:v>
                </c:pt>
                <c:pt idx="1093">
                  <c:v>6.665188101272479E-4</c:v>
                </c:pt>
                <c:pt idx="1094">
                  <c:v>6.6590935248750371E-4</c:v>
                </c:pt>
                <c:pt idx="1095">
                  <c:v>6.652990636920042E-4</c:v>
                </c:pt>
                <c:pt idx="1096">
                  <c:v>6.6468794958124411E-4</c:v>
                </c:pt>
                <c:pt idx="1097">
                  <c:v>6.6407601597862076E-4</c:v>
                </c:pt>
                <c:pt idx="1098">
                  <c:v>6.6346326869659578E-4</c:v>
                </c:pt>
                <c:pt idx="1099">
                  <c:v>6.628497135308109E-4</c:v>
                </c:pt>
                <c:pt idx="1100">
                  <c:v>6.6223535626475094E-4</c:v>
                </c:pt>
                <c:pt idx="1101">
                  <c:v>6.6162020266691268E-4</c:v>
                </c:pt>
                <c:pt idx="1102">
                  <c:v>6.6100425849163758E-4</c:v>
                </c:pt>
                <c:pt idx="1103">
                  <c:v>6.6038752947944479E-4</c:v>
                </c:pt>
                <c:pt idx="1104">
                  <c:v>6.5977002135730878E-4</c:v>
                </c:pt>
                <c:pt idx="1105">
                  <c:v>6.5915173983616127E-4</c:v>
                </c:pt>
                <c:pt idx="1106">
                  <c:v>6.5853269061466602E-4</c:v>
                </c:pt>
                <c:pt idx="1107">
                  <c:v>6.5791287937722043E-4</c:v>
                </c:pt>
                <c:pt idx="1108">
                  <c:v>6.5729231179367797E-4</c:v>
                </c:pt>
                <c:pt idx="1109">
                  <c:v>6.5667099351862657E-4</c:v>
                </c:pt>
                <c:pt idx="1110">
                  <c:v>6.5604893019483024E-4</c:v>
                </c:pt>
                <c:pt idx="1111">
                  <c:v>6.5542612744928785E-4</c:v>
                </c:pt>
                <c:pt idx="1112">
                  <c:v>6.548025908956201E-4</c:v>
                </c:pt>
                <c:pt idx="1113">
                  <c:v>6.5417832613251514E-4</c:v>
                </c:pt>
                <c:pt idx="1114">
                  <c:v>6.5355333874578259E-4</c:v>
                </c:pt>
                <c:pt idx="1115">
                  <c:v>6.5292763430585543E-4</c:v>
                </c:pt>
                <c:pt idx="1116">
                  <c:v>6.5230121837017707E-4</c:v>
                </c:pt>
                <c:pt idx="1117">
                  <c:v>6.5167409648059227E-4</c:v>
                </c:pt>
                <c:pt idx="1118">
                  <c:v>6.5104627416612271E-4</c:v>
                </c:pt>
                <c:pt idx="1119">
                  <c:v>6.5041775694207882E-4</c:v>
                </c:pt>
                <c:pt idx="1120">
                  <c:v>6.4978855030750626E-4</c:v>
                </c:pt>
                <c:pt idx="1121">
                  <c:v>6.4915865974951581E-4</c:v>
                </c:pt>
                <c:pt idx="1122">
                  <c:v>6.485280907396751E-4</c:v>
                </c:pt>
                <c:pt idx="1123">
                  <c:v>6.4789684873661768E-4</c:v>
                </c:pt>
                <c:pt idx="1124">
                  <c:v>6.4726493918382255E-4</c:v>
                </c:pt>
                <c:pt idx="1125">
                  <c:v>6.466323675107799E-4</c:v>
                </c:pt>
                <c:pt idx="1126">
                  <c:v>6.4599913913410134E-4</c:v>
                </c:pt>
                <c:pt idx="1127">
                  <c:v>6.453652594541337E-4</c:v>
                </c:pt>
                <c:pt idx="1128">
                  <c:v>6.4473073385945545E-4</c:v>
                </c:pt>
                <c:pt idx="1129">
                  <c:v>6.4409556772310195E-4</c:v>
                </c:pt>
                <c:pt idx="1130">
                  <c:v>6.4345976640345359E-4</c:v>
                </c:pt>
                <c:pt idx="1131">
                  <c:v>6.4282333524684487E-4</c:v>
                </c:pt>
                <c:pt idx="1132">
                  <c:v>6.4218627958406715E-4</c:v>
                </c:pt>
                <c:pt idx="1133">
                  <c:v>6.4154860473103481E-4</c:v>
                </c:pt>
                <c:pt idx="1134">
                  <c:v>6.4091031599222692E-4</c:v>
                </c:pt>
                <c:pt idx="1135">
                  <c:v>6.402714186559133E-4</c:v>
                </c:pt>
                <c:pt idx="1136">
                  <c:v>6.3963191799576435E-4</c:v>
                </c:pt>
                <c:pt idx="1137">
                  <c:v>6.3899181927346005E-4</c:v>
                </c:pt>
                <c:pt idx="1138">
                  <c:v>6.3835112773552583E-4</c:v>
                </c:pt>
                <c:pt idx="1139">
                  <c:v>6.3770984861422075E-4</c:v>
                </c:pt>
                <c:pt idx="1140">
                  <c:v>6.3706798712809265E-4</c:v>
                </c:pt>
                <c:pt idx="1141">
                  <c:v>6.3642554848175603E-4</c:v>
                </c:pt>
                <c:pt idx="1142">
                  <c:v>6.3578253786428229E-4</c:v>
                </c:pt>
                <c:pt idx="1143">
                  <c:v>6.351389604541402E-4</c:v>
                </c:pt>
                <c:pt idx="1144">
                  <c:v>6.3449482141197944E-4</c:v>
                </c:pt>
                <c:pt idx="1145">
                  <c:v>6.3385012588612621E-4</c:v>
                </c:pt>
                <c:pt idx="1146">
                  <c:v>6.3320487901108446E-4</c:v>
                </c:pt>
                <c:pt idx="1147">
                  <c:v>6.3255908590725829E-4</c:v>
                </c:pt>
                <c:pt idx="1148">
                  <c:v>6.3191275168011929E-4</c:v>
                </c:pt>
                <c:pt idx="1149">
                  <c:v>6.3126588142253803E-4</c:v>
                </c:pt>
                <c:pt idx="1150">
                  <c:v>6.3061848021211953E-4</c:v>
                </c:pt>
                <c:pt idx="1151">
                  <c:v>6.2997055311342365E-4</c:v>
                </c:pt>
                <c:pt idx="1152">
                  <c:v>6.2932210517541165E-4</c:v>
                </c:pt>
                <c:pt idx="1153">
                  <c:v>6.2867314143622011E-4</c:v>
                </c:pt>
                <c:pt idx="1154">
                  <c:v>6.2802366691594447E-4</c:v>
                </c:pt>
                <c:pt idx="1155">
                  <c:v>6.2737368662441062E-4</c:v>
                </c:pt>
                <c:pt idx="1156">
                  <c:v>6.2672320555479111E-4</c:v>
                </c:pt>
                <c:pt idx="1157">
                  <c:v>6.2607222868804602E-4</c:v>
                </c:pt>
                <c:pt idx="1158">
                  <c:v>6.2542076098942578E-4</c:v>
                </c:pt>
                <c:pt idx="1159">
                  <c:v>6.2476880741291207E-4</c:v>
                </c:pt>
                <c:pt idx="1160">
                  <c:v>6.2411637289588873E-4</c:v>
                </c:pt>
                <c:pt idx="1161">
                  <c:v>6.2346346236280548E-4</c:v>
                </c:pt>
                <c:pt idx="1162">
                  <c:v>6.2281008072462285E-4</c:v>
                </c:pt>
                <c:pt idx="1163">
                  <c:v>6.2215623287842359E-4</c:v>
                </c:pt>
                <c:pt idx="1164">
                  <c:v>6.2150192370580282E-4</c:v>
                </c:pt>
                <c:pt idx="1165">
                  <c:v>6.2084715807697588E-4</c:v>
                </c:pt>
                <c:pt idx="1166">
                  <c:v>6.2019194084617091E-4</c:v>
                </c:pt>
                <c:pt idx="1167">
                  <c:v>6.1953627685473744E-4</c:v>
                </c:pt>
                <c:pt idx="1168">
                  <c:v>6.1888017093020276E-4</c:v>
                </c:pt>
                <c:pt idx="1169">
                  <c:v>6.182236278856057E-4</c:v>
                </c:pt>
                <c:pt idx="1170">
                  <c:v>6.1756665252071796E-4</c:v>
                </c:pt>
                <c:pt idx="1171">
                  <c:v>6.169092496211559E-4</c:v>
                </c:pt>
                <c:pt idx="1172">
                  <c:v>6.1625142395888011E-4</c:v>
                </c:pt>
                <c:pt idx="1173">
                  <c:v>6.1559318029225096E-4</c:v>
                </c:pt>
                <c:pt idx="1174">
                  <c:v>6.1493452336525145E-4</c:v>
                </c:pt>
                <c:pt idx="1175">
                  <c:v>6.1427545790898597E-4</c:v>
                </c:pt>
                <c:pt idx="1176">
                  <c:v>6.1361598863873823E-4</c:v>
                </c:pt>
                <c:pt idx="1177">
                  <c:v>6.1295612025885626E-4</c:v>
                </c:pt>
                <c:pt idx="1178">
                  <c:v>6.1229585745797843E-4</c:v>
                </c:pt>
                <c:pt idx="1179">
                  <c:v>6.1163520491153145E-4</c:v>
                </c:pt>
                <c:pt idx="1180">
                  <c:v>6.1097416728111975E-4</c:v>
                </c:pt>
                <c:pt idx="1181">
                  <c:v>6.1031274921496959E-4</c:v>
                </c:pt>
                <c:pt idx="1182">
                  <c:v>6.0965095534670777E-4</c:v>
                </c:pt>
                <c:pt idx="1183">
                  <c:v>6.0898879029780417E-4</c:v>
                </c:pt>
                <c:pt idx="1184">
                  <c:v>6.083262586734639E-4</c:v>
                </c:pt>
                <c:pt idx="1185">
                  <c:v>6.0766336506845597E-4</c:v>
                </c:pt>
                <c:pt idx="1186">
                  <c:v>6.070001140611736E-4</c:v>
                </c:pt>
                <c:pt idx="1187">
                  <c:v>6.0633651021796409E-4</c:v>
                </c:pt>
                <c:pt idx="1188">
                  <c:v>6.0567255809046427E-4</c:v>
                </c:pt>
                <c:pt idx="1189">
                  <c:v>6.050082622173214E-4</c:v>
                </c:pt>
                <c:pt idx="1190">
                  <c:v>6.0434362712358247E-4</c:v>
                </c:pt>
                <c:pt idx="1191">
                  <c:v>6.0367865732008363E-4</c:v>
                </c:pt>
                <c:pt idx="1192">
                  <c:v>6.030133573045604E-4</c:v>
                </c:pt>
                <c:pt idx="1193">
                  <c:v>6.0234773156103705E-4</c:v>
                </c:pt>
                <c:pt idx="1194">
                  <c:v>6.0168178455993759E-4</c:v>
                </c:pt>
                <c:pt idx="1195">
                  <c:v>6.0101552075847442E-4</c:v>
                </c:pt>
                <c:pt idx="1196">
                  <c:v>6.0034894459931598E-4</c:v>
                </c:pt>
                <c:pt idx="1197">
                  <c:v>5.9968206051214112E-4</c:v>
                </c:pt>
                <c:pt idx="1198">
                  <c:v>5.9901487291441624E-4</c:v>
                </c:pt>
                <c:pt idx="1199">
                  <c:v>5.9834738620745398E-4</c:v>
                </c:pt>
                <c:pt idx="1200">
                  <c:v>5.9767960478046556E-4</c:v>
                </c:pt>
                <c:pt idx="1201">
                  <c:v>5.9701153301106036E-4</c:v>
                </c:pt>
                <c:pt idx="1202">
                  <c:v>5.9634317525852909E-4</c:v>
                </c:pt>
                <c:pt idx="1203">
                  <c:v>5.956745358743909E-4</c:v>
                </c:pt>
                <c:pt idx="1204">
                  <c:v>5.9500561919201278E-4</c:v>
                </c:pt>
                <c:pt idx="1205">
                  <c:v>5.9433642953427013E-4</c:v>
                </c:pt>
                <c:pt idx="1206">
                  <c:v>5.9366697120916134E-4</c:v>
                </c:pt>
                <c:pt idx="1207">
                  <c:v>5.9299724851241686E-4</c:v>
                </c:pt>
                <c:pt idx="1208">
                  <c:v>5.9232726572455707E-4</c:v>
                </c:pt>
                <c:pt idx="1209">
                  <c:v>5.9165702711511114E-4</c:v>
                </c:pt>
                <c:pt idx="1210">
                  <c:v>5.9098653693767655E-4</c:v>
                </c:pt>
                <c:pt idx="1211">
                  <c:v>5.9031579943508161E-4</c:v>
                </c:pt>
                <c:pt idx="1212">
                  <c:v>5.8964481883466702E-4</c:v>
                </c:pt>
                <c:pt idx="1213">
                  <c:v>5.8897359935122795E-4</c:v>
                </c:pt>
                <c:pt idx="1214">
                  <c:v>5.8830214518695856E-4</c:v>
                </c:pt>
                <c:pt idx="1215">
                  <c:v>5.876304605296756E-4</c:v>
                </c:pt>
                <c:pt idx="1216">
                  <c:v>5.8695854955481686E-4</c:v>
                </c:pt>
                <c:pt idx="1217">
                  <c:v>5.8628641642372026E-4</c:v>
                </c:pt>
                <c:pt idx="1218">
                  <c:v>5.8561406528445659E-4</c:v>
                </c:pt>
                <c:pt idx="1219">
                  <c:v>5.8494150027310621E-4</c:v>
                </c:pt>
                <c:pt idx="1220">
                  <c:v>5.8426872551170517E-4</c:v>
                </c:pt>
                <c:pt idx="1221">
                  <c:v>5.835957451078011E-4</c:v>
                </c:pt>
                <c:pt idx="1222">
                  <c:v>5.8292256315900515E-4</c:v>
                </c:pt>
                <c:pt idx="1223">
                  <c:v>5.8224918374566448E-4</c:v>
                </c:pt>
                <c:pt idx="1224">
                  <c:v>5.8157561093852284E-4</c:v>
                </c:pt>
                <c:pt idx="1225">
                  <c:v>5.809018487930584E-4</c:v>
                </c:pt>
                <c:pt idx="1226">
                  <c:v>5.8022790135298097E-4</c:v>
                </c:pt>
                <c:pt idx="1227">
                  <c:v>5.7955377264712338E-4</c:v>
                </c:pt>
                <c:pt idx="1228">
                  <c:v>5.7887946669304968E-4</c:v>
                </c:pt>
                <c:pt idx="1229">
                  <c:v>5.782049874946682E-4</c:v>
                </c:pt>
                <c:pt idx="1230">
                  <c:v>5.7753033904189843E-4</c:v>
                </c:pt>
                <c:pt idx="1231">
                  <c:v>5.7685552531261397E-4</c:v>
                </c:pt>
                <c:pt idx="1232">
                  <c:v>5.7618055027192083E-4</c:v>
                </c:pt>
                <c:pt idx="1233">
                  <c:v>5.7550541787093623E-4</c:v>
                </c:pt>
                <c:pt idx="1234">
                  <c:v>5.7483013204817635E-4</c:v>
                </c:pt>
                <c:pt idx="1235">
                  <c:v>5.7415469672933428E-4</c:v>
                </c:pt>
                <c:pt idx="1236">
                  <c:v>5.7347911582694699E-4</c:v>
                </c:pt>
                <c:pt idx="1237">
                  <c:v>5.7280339324111695E-4</c:v>
                </c:pt>
                <c:pt idx="1238">
                  <c:v>5.7212753285801332E-4</c:v>
                </c:pt>
                <c:pt idx="1239">
                  <c:v>5.7145153855187036E-4</c:v>
                </c:pt>
                <c:pt idx="1240">
                  <c:v>5.7077541418298905E-4</c:v>
                </c:pt>
                <c:pt idx="1241">
                  <c:v>5.7009916360034607E-4</c:v>
                </c:pt>
                <c:pt idx="1242">
                  <c:v>5.694227906383742E-4</c:v>
                </c:pt>
                <c:pt idx="1243">
                  <c:v>5.6874629911973784E-4</c:v>
                </c:pt>
                <c:pt idx="1244">
                  <c:v>5.680696928541118E-4</c:v>
                </c:pt>
                <c:pt idx="1245">
                  <c:v>5.6739297563762614E-4</c:v>
                </c:pt>
                <c:pt idx="1246">
                  <c:v>5.6671615125430952E-4</c:v>
                </c:pt>
                <c:pt idx="1247">
                  <c:v>5.6603922347603364E-4</c:v>
                </c:pt>
                <c:pt idx="1248">
                  <c:v>5.6536219606001525E-4</c:v>
                </c:pt>
                <c:pt idx="1249">
                  <c:v>5.6468507275270197E-4</c:v>
                </c:pt>
                <c:pt idx="1250">
                  <c:v>5.6400785728660807E-4</c:v>
                </c:pt>
                <c:pt idx="1251">
                  <c:v>5.6333055338209093E-4</c:v>
                </c:pt>
                <c:pt idx="1252">
                  <c:v>5.626531647466293E-4</c:v>
                </c:pt>
                <c:pt idx="1253">
                  <c:v>5.6197569507432377E-4</c:v>
                </c:pt>
                <c:pt idx="1254">
                  <c:v>5.6129814804861677E-4</c:v>
                </c:pt>
                <c:pt idx="1255">
                  <c:v>5.6062052733835133E-4</c:v>
                </c:pt>
                <c:pt idx="1256">
                  <c:v>5.599428365997694E-4</c:v>
                </c:pt>
                <c:pt idx="1257">
                  <c:v>5.5926507947862136E-4</c:v>
                </c:pt>
                <c:pt idx="1258">
                  <c:v>5.5858725960544753E-4</c:v>
                </c:pt>
                <c:pt idx="1259">
                  <c:v>5.5790938059985251E-4</c:v>
                </c:pt>
                <c:pt idx="1260">
                  <c:v>5.5723144606850683E-4</c:v>
                </c:pt>
                <c:pt idx="1261">
                  <c:v>5.5655345960553548E-4</c:v>
                </c:pt>
                <c:pt idx="1262">
                  <c:v>5.5587542479168528E-4</c:v>
                </c:pt>
                <c:pt idx="1263">
                  <c:v>5.5519734519748898E-4</c:v>
                </c:pt>
                <c:pt idx="1264">
                  <c:v>5.5451922437854684E-4</c:v>
                </c:pt>
                <c:pt idx="1265">
                  <c:v>5.5384106587946791E-4</c:v>
                </c:pt>
                <c:pt idx="1266">
                  <c:v>5.531628732312055E-4</c:v>
                </c:pt>
                <c:pt idx="1267">
                  <c:v>5.5248464995405477E-4</c:v>
                </c:pt>
                <c:pt idx="1268">
                  <c:v>5.5180639955432209E-4</c:v>
                </c:pt>
                <c:pt idx="1269">
                  <c:v>5.5112812552704504E-4</c:v>
                </c:pt>
                <c:pt idx="1270">
                  <c:v>5.5044983135393855E-4</c:v>
                </c:pt>
                <c:pt idx="1271">
                  <c:v>5.4977152050511569E-4</c:v>
                </c:pt>
                <c:pt idx="1272">
                  <c:v>5.4909319643775545E-4</c:v>
                </c:pt>
                <c:pt idx="1273">
                  <c:v>5.4841486259721295E-4</c:v>
                </c:pt>
                <c:pt idx="1274">
                  <c:v>5.4773652241696391E-4</c:v>
                </c:pt>
                <c:pt idx="1275">
                  <c:v>5.4705817931677281E-4</c:v>
                </c:pt>
                <c:pt idx="1276">
                  <c:v>5.4637983670580148E-4</c:v>
                </c:pt>
                <c:pt idx="1277">
                  <c:v>5.4570149797950052E-4</c:v>
                </c:pt>
                <c:pt idx="1278">
                  <c:v>5.4502316652282889E-4</c:v>
                </c:pt>
                <c:pt idx="1279">
                  <c:v>5.4434484570686781E-4</c:v>
                </c:pt>
                <c:pt idx="1280">
                  <c:v>5.4366653889181826E-4</c:v>
                </c:pt>
                <c:pt idx="1281">
                  <c:v>5.4298824942394797E-4</c:v>
                </c:pt>
                <c:pt idx="1282">
                  <c:v>5.4230998064047631E-4</c:v>
                </c:pt>
                <c:pt idx="1283">
                  <c:v>5.4163173586313507E-4</c:v>
                </c:pt>
                <c:pt idx="1284">
                  <c:v>5.4095351840394157E-4</c:v>
                </c:pt>
                <c:pt idx="1285">
                  <c:v>5.4027533156147944E-4</c:v>
                </c:pt>
                <c:pt idx="1286">
                  <c:v>5.3959717862289702E-4</c:v>
                </c:pt>
                <c:pt idx="1287">
                  <c:v>5.3891906286401836E-4</c:v>
                </c:pt>
                <c:pt idx="1288">
                  <c:v>5.3824098754667871E-4</c:v>
                </c:pt>
                <c:pt idx="1289">
                  <c:v>5.3756295592255476E-4</c:v>
                </c:pt>
                <c:pt idx="1290">
                  <c:v>5.3688497123072221E-4</c:v>
                </c:pt>
                <c:pt idx="1291">
                  <c:v>5.3620703669804426E-4</c:v>
                </c:pt>
                <c:pt idx="1292">
                  <c:v>5.3552915553961578E-4</c:v>
                </c:pt>
                <c:pt idx="1293">
                  <c:v>5.3485133095909632E-4</c:v>
                </c:pt>
                <c:pt idx="1294">
                  <c:v>5.3417356614804401E-4</c:v>
                </c:pt>
                <c:pt idx="1295">
                  <c:v>5.3349586428491635E-4</c:v>
                </c:pt>
                <c:pt idx="1296">
                  <c:v>5.3281822853840088E-4</c:v>
                </c:pt>
                <c:pt idx="1297">
                  <c:v>5.3214066206452859E-4</c:v>
                </c:pt>
                <c:pt idx="1298">
                  <c:v>5.3146316800584126E-4</c:v>
                </c:pt>
                <c:pt idx="1299">
                  <c:v>5.3078574949655399E-4</c:v>
                </c:pt>
                <c:pt idx="1300">
                  <c:v>5.3010840965550532E-4</c:v>
                </c:pt>
                <c:pt idx="1301">
                  <c:v>5.2943115159220788E-4</c:v>
                </c:pt>
                <c:pt idx="1302">
                  <c:v>5.2875397840351779E-4</c:v>
                </c:pt>
                <c:pt idx="1303">
                  <c:v>5.2807689317485584E-4</c:v>
                </c:pt>
                <c:pt idx="1304">
                  <c:v>5.2739989897970796E-4</c:v>
                </c:pt>
                <c:pt idx="1305">
                  <c:v>5.2672299888023577E-4</c:v>
                </c:pt>
                <c:pt idx="1306">
                  <c:v>5.2604619592677704E-4</c:v>
                </c:pt>
                <c:pt idx="1307">
                  <c:v>5.2536949315717951E-4</c:v>
                </c:pt>
                <c:pt idx="1308">
                  <c:v>5.2469289359946547E-4</c:v>
                </c:pt>
                <c:pt idx="1309">
                  <c:v>5.2401640026883411E-4</c:v>
                </c:pt>
                <c:pt idx="1310">
                  <c:v>5.2334001616938242E-4</c:v>
                </c:pt>
                <c:pt idx="1311">
                  <c:v>5.2266374429343898E-4</c:v>
                </c:pt>
                <c:pt idx="1312">
                  <c:v>5.2198758762139752E-4</c:v>
                </c:pt>
                <c:pt idx="1313">
                  <c:v>5.2131154912332667E-4</c:v>
                </c:pt>
                <c:pt idx="1314">
                  <c:v>5.2063563175691607E-4</c:v>
                </c:pt>
                <c:pt idx="1315">
                  <c:v>5.1995983846869764E-4</c:v>
                </c:pt>
                <c:pt idx="1316">
                  <c:v>5.1928417219321288E-4</c:v>
                </c:pt>
                <c:pt idx="1317">
                  <c:v>5.1860863585490025E-4</c:v>
                </c:pt>
                <c:pt idx="1318">
                  <c:v>5.1793323236509758E-4</c:v>
                </c:pt>
                <c:pt idx="1319">
                  <c:v>5.1725796462487317E-4</c:v>
                </c:pt>
                <c:pt idx="1320">
                  <c:v>5.1658283552458162E-4</c:v>
                </c:pt>
                <c:pt idx="1321">
                  <c:v>5.1590784794125488E-4</c:v>
                </c:pt>
                <c:pt idx="1322">
                  <c:v>5.1523300474221045E-4</c:v>
                </c:pt>
                <c:pt idx="1323">
                  <c:v>5.1455830878294195E-4</c:v>
                </c:pt>
                <c:pt idx="1324">
                  <c:v>5.1388376290806281E-4</c:v>
                </c:pt>
                <c:pt idx="1325">
                  <c:v>5.1320936995025157E-4</c:v>
                </c:pt>
                <c:pt idx="1326">
                  <c:v>5.1253513273086249E-4</c:v>
                </c:pt>
                <c:pt idx="1327">
                  <c:v>5.1186105406181293E-4</c:v>
                </c:pt>
                <c:pt idx="1328">
                  <c:v>5.1118713674158656E-4</c:v>
                </c:pt>
                <c:pt idx="1329">
                  <c:v>5.1051338355856402E-4</c:v>
                </c:pt>
                <c:pt idx="1330">
                  <c:v>5.0983979729019024E-4</c:v>
                </c:pt>
                <c:pt idx="1331">
                  <c:v>5.0916638070236386E-4</c:v>
                </c:pt>
                <c:pt idx="1332">
                  <c:v>5.0849313654999229E-4</c:v>
                </c:pt>
                <c:pt idx="1333">
                  <c:v>5.0782006757693621E-4</c:v>
                </c:pt>
                <c:pt idx="1334">
                  <c:v>5.0714717651595409E-4</c:v>
                </c:pt>
                <c:pt idx="1335">
                  <c:v>5.0647446608897972E-4</c:v>
                </c:pt>
                <c:pt idx="1336">
                  <c:v>5.0580193900684467E-4</c:v>
                </c:pt>
                <c:pt idx="1337">
                  <c:v>5.0512959796883417E-4</c:v>
                </c:pt>
                <c:pt idx="1338">
                  <c:v>5.0445744566440798E-4</c:v>
                </c:pt>
                <c:pt idx="1339">
                  <c:v>5.03785484771202E-4</c:v>
                </c:pt>
                <c:pt idx="1340">
                  <c:v>5.0311371795569437E-4</c:v>
                </c:pt>
                <c:pt idx="1341">
                  <c:v>5.0244214787475983E-4</c:v>
                </c:pt>
                <c:pt idx="1342">
                  <c:v>5.0177077717311613E-4</c:v>
                </c:pt>
                <c:pt idx="1343">
                  <c:v>5.0109960848493396E-4</c:v>
                </c:pt>
                <c:pt idx="1344">
                  <c:v>5.0042864443394786E-4</c:v>
                </c:pt>
                <c:pt idx="1345">
                  <c:v>4.9975788763267914E-4</c:v>
                </c:pt>
                <c:pt idx="1346">
                  <c:v>4.9908734068326854E-4</c:v>
                </c:pt>
                <c:pt idx="1347">
                  <c:v>4.9841700617642148E-4</c:v>
                </c:pt>
                <c:pt idx="1348">
                  <c:v>4.9774688669268485E-4</c:v>
                </c:pt>
                <c:pt idx="1349">
                  <c:v>4.9707698480189189E-4</c:v>
                </c:pt>
                <c:pt idx="1350">
                  <c:v>4.9640730306238501E-4</c:v>
                </c:pt>
                <c:pt idx="1351">
                  <c:v>4.9573784402290322E-4</c:v>
                </c:pt>
                <c:pt idx="1352">
                  <c:v>4.9506861022108328E-4</c:v>
                </c:pt>
                <c:pt idx="1353">
                  <c:v>4.9439960418307116E-4</c:v>
                </c:pt>
                <c:pt idx="1354">
                  <c:v>4.9373082842613103E-4</c:v>
                </c:pt>
                <c:pt idx="1355">
                  <c:v>4.930622854557587E-4</c:v>
                </c:pt>
                <c:pt idx="1356">
                  <c:v>4.9239397776645877E-4</c:v>
                </c:pt>
                <c:pt idx="1357">
                  <c:v>4.9172590784363202E-4</c:v>
                </c:pt>
                <c:pt idx="1358">
                  <c:v>4.9105807816074432E-4</c:v>
                </c:pt>
                <c:pt idx="1359">
                  <c:v>4.9039049118188016E-4</c:v>
                </c:pt>
                <c:pt idx="1360">
                  <c:v>4.8972314935930017E-4</c:v>
                </c:pt>
                <c:pt idx="1361">
                  <c:v>4.8905605513660522E-4</c:v>
                </c:pt>
                <c:pt idx="1362">
                  <c:v>4.8838921094546128E-4</c:v>
                </c:pt>
                <c:pt idx="1363">
                  <c:v>4.8772261920726478E-4</c:v>
                </c:pt>
                <c:pt idx="1364">
                  <c:v>4.8705628233403075E-4</c:v>
                </c:pt>
                <c:pt idx="1365">
                  <c:v>4.8639020272600586E-4</c:v>
                </c:pt>
                <c:pt idx="1366">
                  <c:v>4.8572438277455499E-4</c:v>
                </c:pt>
                <c:pt idx="1367">
                  <c:v>4.8505882485927465E-4</c:v>
                </c:pt>
                <c:pt idx="1368">
                  <c:v>4.8439353135071306E-4</c:v>
                </c:pt>
                <c:pt idx="1369">
                  <c:v>4.8372850460798311E-4</c:v>
                </c:pt>
                <c:pt idx="1370">
                  <c:v>4.8306374698103838E-4</c:v>
                </c:pt>
                <c:pt idx="1371">
                  <c:v>4.8239926080884121E-4</c:v>
                </c:pt>
                <c:pt idx="1372">
                  <c:v>4.8173504841997339E-4</c:v>
                </c:pt>
                <c:pt idx="1373">
                  <c:v>4.8107111213352427E-4</c:v>
                </c:pt>
                <c:pt idx="1374">
                  <c:v>4.8040745425798059E-4</c:v>
                </c:pt>
                <c:pt idx="1375">
                  <c:v>4.7974407709222566E-4</c:v>
                </c:pt>
                <c:pt idx="1376">
                  <c:v>4.7908098292381851E-4</c:v>
                </c:pt>
                <c:pt idx="1377">
                  <c:v>4.7841817403093678E-4</c:v>
                </c:pt>
                <c:pt idx="1378">
                  <c:v>4.777556526821547E-4</c:v>
                </c:pt>
                <c:pt idx="1379">
                  <c:v>4.7709342113561037E-4</c:v>
                </c:pt>
                <c:pt idx="1380">
                  <c:v>4.7643148163839522E-4</c:v>
                </c:pt>
                <c:pt idx="1381">
                  <c:v>4.7576983642927395E-4</c:v>
                </c:pt>
                <c:pt idx="1382">
                  <c:v>4.7510848773557601E-4</c:v>
                </c:pt>
                <c:pt idx="1383">
                  <c:v>4.7444743777597109E-4</c:v>
                </c:pt>
                <c:pt idx="1384">
                  <c:v>4.7378668875797114E-4</c:v>
                </c:pt>
                <c:pt idx="1385">
                  <c:v>4.7312624287942917E-4</c:v>
                </c:pt>
                <c:pt idx="1386">
                  <c:v>4.7246610232931641E-4</c:v>
                </c:pt>
                <c:pt idx="1387">
                  <c:v>4.7180626928500224E-4</c:v>
                </c:pt>
                <c:pt idx="1388">
                  <c:v>4.7114674591552941E-4</c:v>
                </c:pt>
                <c:pt idx="1389">
                  <c:v>4.7048753437906043E-4</c:v>
                </c:pt>
                <c:pt idx="1390">
                  <c:v>4.6982863682459852E-4</c:v>
                </c:pt>
                <c:pt idx="1391">
                  <c:v>4.6917005539109935E-4</c:v>
                </c:pt>
                <c:pt idx="1392">
                  <c:v>4.6851179220741557E-4</c:v>
                </c:pt>
                <c:pt idx="1393">
                  <c:v>4.6785384939318497E-4</c:v>
                </c:pt>
                <c:pt idx="1394">
                  <c:v>4.6719622905805336E-4</c:v>
                </c:pt>
                <c:pt idx="1395">
                  <c:v>4.6653893330173002E-4</c:v>
                </c:pt>
                <c:pt idx="1396">
                  <c:v>4.6588196421498695E-4</c:v>
                </c:pt>
                <c:pt idx="1397">
                  <c:v>4.65225323877827E-4</c:v>
                </c:pt>
                <c:pt idx="1398">
                  <c:v>4.6456901436175979E-4</c:v>
                </c:pt>
                <c:pt idx="1399">
                  <c:v>4.6391303772763681E-4</c:v>
                </c:pt>
                <c:pt idx="1400">
                  <c:v>4.6325739602731675E-4</c:v>
                </c:pt>
                <c:pt idx="1401">
                  <c:v>4.6260209130322139E-4</c:v>
                </c:pt>
                <c:pt idx="1402">
                  <c:v>4.6194712558750295E-4</c:v>
                </c:pt>
                <c:pt idx="1403">
                  <c:v>4.6129250090365392E-4</c:v>
                </c:pt>
                <c:pt idx="1404">
                  <c:v>4.606382192647307E-4</c:v>
                </c:pt>
                <c:pt idx="1405">
                  <c:v>4.5998428267540747E-4</c:v>
                </c:pt>
                <c:pt idx="1406">
                  <c:v>4.5933069312970032E-4</c:v>
                </c:pt>
                <c:pt idx="1407">
                  <c:v>4.5867745261274351E-4</c:v>
                </c:pt>
                <c:pt idx="1408">
                  <c:v>4.5802456310078954E-4</c:v>
                </c:pt>
                <c:pt idx="1409">
                  <c:v>4.5737202655982134E-4</c:v>
                </c:pt>
                <c:pt idx="1410">
                  <c:v>4.5671984494666251E-4</c:v>
                </c:pt>
                <c:pt idx="1411">
                  <c:v>4.5606802020869974E-4</c:v>
                </c:pt>
                <c:pt idx="1412">
                  <c:v>4.5541655428504857E-4</c:v>
                </c:pt>
                <c:pt idx="1413">
                  <c:v>4.5476544910361127E-4</c:v>
                </c:pt>
                <c:pt idx="1414">
                  <c:v>4.5411470658499042E-4</c:v>
                </c:pt>
                <c:pt idx="1415">
                  <c:v>4.5346432863849206E-4</c:v>
                </c:pt>
                <c:pt idx="1416">
                  <c:v>4.5281431716606702E-4</c:v>
                </c:pt>
                <c:pt idx="1417">
                  <c:v>4.5216467405917449E-4</c:v>
                </c:pt>
                <c:pt idx="1418">
                  <c:v>4.5151540120053069E-4</c:v>
                </c:pt>
                <c:pt idx="1419">
                  <c:v>4.5086650046438637E-4</c:v>
                </c:pt>
                <c:pt idx="1420">
                  <c:v>4.5021797371391781E-4</c:v>
                </c:pt>
                <c:pt idx="1421">
                  <c:v>4.4956982280539015E-4</c:v>
                </c:pt>
                <c:pt idx="1422">
                  <c:v>4.4892204958399407E-4</c:v>
                </c:pt>
                <c:pt idx="1423">
                  <c:v>4.482746558876205E-4</c:v>
                </c:pt>
                <c:pt idx="1424">
                  <c:v>4.4762764354350226E-4</c:v>
                </c:pt>
                <c:pt idx="1425">
                  <c:v>4.4698101437090632E-4</c:v>
                </c:pt>
                <c:pt idx="1426">
                  <c:v>4.4633477017996803E-4</c:v>
                </c:pt>
                <c:pt idx="1427">
                  <c:v>4.4568891277066425E-4</c:v>
                </c:pt>
                <c:pt idx="1428">
                  <c:v>4.4504344393597739E-4</c:v>
                </c:pt>
                <c:pt idx="1429">
                  <c:v>4.4439836545803746E-4</c:v>
                </c:pt>
                <c:pt idx="1430">
                  <c:v>4.4375367911131391E-4</c:v>
                </c:pt>
                <c:pt idx="1431">
                  <c:v>4.4310938666053401E-4</c:v>
                </c:pt>
                <c:pt idx="1432">
                  <c:v>4.424654898622371E-4</c:v>
                </c:pt>
                <c:pt idx="1433">
                  <c:v>4.4182199046333137E-4</c:v>
                </c:pt>
                <c:pt idx="1434">
                  <c:v>4.4117889020281464E-4</c:v>
                </c:pt>
                <c:pt idx="1435">
                  <c:v>4.4053619080980377E-4</c:v>
                </c:pt>
                <c:pt idx="1436">
                  <c:v>4.3989389400544976E-4</c:v>
                </c:pt>
                <c:pt idx="1437">
                  <c:v>4.3925200150141119E-4</c:v>
                </c:pt>
                <c:pt idx="1438">
                  <c:v>4.3861051500196369E-4</c:v>
                </c:pt>
                <c:pt idx="1439">
                  <c:v>4.3796943620033613E-4</c:v>
                </c:pt>
                <c:pt idx="1440">
                  <c:v>4.3732876678337362E-4</c:v>
                </c:pt>
                <c:pt idx="1441">
                  <c:v>4.3668850842787377E-4</c:v>
                </c:pt>
                <c:pt idx="1442">
                  <c:v>4.3604866280200216E-4</c:v>
                </c:pt>
                <c:pt idx="1443">
                  <c:v>4.354092315661251E-4</c:v>
                </c:pt>
                <c:pt idx="1444">
                  <c:v>4.3477021637111646E-4</c:v>
                </c:pt>
                <c:pt idx="1445">
                  <c:v>4.3413161885960672E-4</c:v>
                </c:pt>
                <c:pt idx="1446">
                  <c:v>4.3349344066570539E-4</c:v>
                </c:pt>
                <c:pt idx="1447">
                  <c:v>4.328556834146402E-4</c:v>
                </c:pt>
                <c:pt idx="1448">
                  <c:v>4.3221834872333997E-4</c:v>
                </c:pt>
                <c:pt idx="1449">
                  <c:v>4.3158143820051786E-4</c:v>
                </c:pt>
                <c:pt idx="1450">
                  <c:v>4.3094495344550565E-4</c:v>
                </c:pt>
                <c:pt idx="1451">
                  <c:v>4.3030889605016887E-4</c:v>
                </c:pt>
                <c:pt idx="1452">
                  <c:v>4.2967326759693614E-4</c:v>
                </c:pt>
                <c:pt idx="1453">
                  <c:v>4.2903806966110292E-4</c:v>
                </c:pt>
                <c:pt idx="1454">
                  <c:v>4.2840330380783387E-4</c:v>
                </c:pt>
                <c:pt idx="1455">
                  <c:v>4.2776897159554905E-4</c:v>
                </c:pt>
                <c:pt idx="1456">
                  <c:v>4.2713507457334265E-4</c:v>
                </c:pt>
                <c:pt idx="1457">
                  <c:v>4.2650161428223199E-4</c:v>
                </c:pt>
                <c:pt idx="1458">
                  <c:v>4.2586859225479667E-4</c:v>
                </c:pt>
                <c:pt idx="1459">
                  <c:v>4.2523601001553946E-4</c:v>
                </c:pt>
                <c:pt idx="1460">
                  <c:v>4.2460386908046988E-4</c:v>
                </c:pt>
                <c:pt idx="1461">
                  <c:v>4.2397217095729856E-4</c:v>
                </c:pt>
                <c:pt idx="1462">
                  <c:v>4.2334091714588129E-4</c:v>
                </c:pt>
                <c:pt idx="1463">
                  <c:v>4.2271010913763618E-4</c:v>
                </c:pt>
                <c:pt idx="1464">
                  <c:v>4.2207974841540485E-4</c:v>
                </c:pt>
                <c:pt idx="1465">
                  <c:v>4.2144983645425738E-4</c:v>
                </c:pt>
                <c:pt idx="1466">
                  <c:v>4.2082037472149225E-4</c:v>
                </c:pt>
                <c:pt idx="1467">
                  <c:v>4.2019136467533191E-4</c:v>
                </c:pt>
                <c:pt idx="1468">
                  <c:v>4.1956280776664356E-4</c:v>
                </c:pt>
                <c:pt idx="1469">
                  <c:v>4.189347054378012E-4</c:v>
                </c:pt>
                <c:pt idx="1470">
                  <c:v>4.1830705912351829E-4</c:v>
                </c:pt>
                <c:pt idx="1471">
                  <c:v>4.1767987025015385E-4</c:v>
                </c:pt>
                <c:pt idx="1472">
                  <c:v>4.1705314023587903E-4</c:v>
                </c:pt>
                <c:pt idx="1473">
                  <c:v>4.1642687049148197E-4</c:v>
                </c:pt>
                <c:pt idx="1474">
                  <c:v>4.1580106241911885E-4</c:v>
                </c:pt>
                <c:pt idx="1475">
                  <c:v>4.1517571741331305E-4</c:v>
                </c:pt>
                <c:pt idx="1476">
                  <c:v>4.1455083686040006E-4</c:v>
                </c:pt>
                <c:pt idx="1477">
                  <c:v>4.1392642213955444E-4</c:v>
                </c:pt>
                <c:pt idx="1478">
                  <c:v>4.133024746208469E-4</c:v>
                </c:pt>
                <c:pt idx="1479">
                  <c:v>4.1267899566779787E-4</c:v>
                </c:pt>
                <c:pt idx="1480">
                  <c:v>4.1205598663479615E-4</c:v>
                </c:pt>
                <c:pt idx="1481">
                  <c:v>4.1143344886948596E-4</c:v>
                </c:pt>
                <c:pt idx="1482">
                  <c:v>4.1081138371087955E-4</c:v>
                </c:pt>
                <c:pt idx="1483">
                  <c:v>4.1018979249091148E-4</c:v>
                </c:pt>
                <c:pt idx="1484">
                  <c:v>4.0956867653280105E-4</c:v>
                </c:pt>
                <c:pt idx="1485">
                  <c:v>4.0894803715352257E-4</c:v>
                </c:pt>
                <c:pt idx="1486">
                  <c:v>4.0832787566061346E-4</c:v>
                </c:pt>
                <c:pt idx="1487">
                  <c:v>4.0770819335522734E-4</c:v>
                </c:pt>
                <c:pt idx="1488">
                  <c:v>4.0708899152977485E-4</c:v>
                </c:pt>
                <c:pt idx="1489">
                  <c:v>4.0647027147028281E-4</c:v>
                </c:pt>
                <c:pt idx="1490">
                  <c:v>4.0585203445392404E-4</c:v>
                </c:pt>
                <c:pt idx="1491">
                  <c:v>4.0523428175071041E-4</c:v>
                </c:pt>
                <c:pt idx="1492">
                  <c:v>4.0461701462352062E-4</c:v>
                </c:pt>
                <c:pt idx="1493">
                  <c:v>4.0400023432687893E-4</c:v>
                </c:pt>
                <c:pt idx="1494">
                  <c:v>4.0338394210814865E-4</c:v>
                </c:pt>
                <c:pt idx="1495">
                  <c:v>4.0276813920747667E-4</c:v>
                </c:pt>
                <c:pt idx="1496">
                  <c:v>4.0215282685635012E-4</c:v>
                </c:pt>
                <c:pt idx="1497">
                  <c:v>4.0153800628051073E-4</c:v>
                </c:pt>
                <c:pt idx="1498">
                  <c:v>4.0092367869665191E-4</c:v>
                </c:pt>
                <c:pt idx="1499">
                  <c:v>4.0030984531483349E-4</c:v>
                </c:pt>
                <c:pt idx="1500">
                  <c:v>3.9969650733739925E-4</c:v>
                </c:pt>
                <c:pt idx="1501">
                  <c:v>3.9908366595961531E-4</c:v>
                </c:pt>
                <c:pt idx="1502">
                  <c:v>3.9847132236880967E-4</c:v>
                </c:pt>
                <c:pt idx="1503">
                  <c:v>3.9785947774573227E-4</c:v>
                </c:pt>
                <c:pt idx="1504">
                  <c:v>3.9724813326272312E-4</c:v>
                </c:pt>
                <c:pt idx="1505">
                  <c:v>3.9663729008584947E-4</c:v>
                </c:pt>
                <c:pt idx="1506">
                  <c:v>3.9602694937324046E-4</c:v>
                </c:pt>
                <c:pt idx="1507">
                  <c:v>3.9541711227589205E-4</c:v>
                </c:pt>
                <c:pt idx="1508">
                  <c:v>3.9480777993772254E-4</c:v>
                </c:pt>
                <c:pt idx="1509">
                  <c:v>3.9419895349521172E-4</c:v>
                </c:pt>
                <c:pt idx="1510">
                  <c:v>3.9359063407748418E-4</c:v>
                </c:pt>
                <c:pt idx="1511">
                  <c:v>3.9298282280711416E-4</c:v>
                </c:pt>
                <c:pt idx="1512">
                  <c:v>3.9237552079834925E-4</c:v>
                </c:pt>
                <c:pt idx="1513">
                  <c:v>3.9176872915924754E-4</c:v>
                </c:pt>
                <c:pt idx="1514">
                  <c:v>3.9116244899092822E-4</c:v>
                </c:pt>
                <c:pt idx="1515">
                  <c:v>3.905566813860728E-4</c:v>
                </c:pt>
                <c:pt idx="1516">
                  <c:v>3.8995142743170064E-4</c:v>
                </c:pt>
                <c:pt idx="1517">
                  <c:v>3.8934668820708729E-4</c:v>
                </c:pt>
                <c:pt idx="1518">
                  <c:v>3.8874246478404206E-4</c:v>
                </c:pt>
                <c:pt idx="1519">
                  <c:v>3.8813875822840682E-4</c:v>
                </c:pt>
                <c:pt idx="1520">
                  <c:v>3.8753556959819635E-4</c:v>
                </c:pt>
                <c:pt idx="1521">
                  <c:v>3.8693289994434776E-4</c:v>
                </c:pt>
                <c:pt idx="1522">
                  <c:v>3.8633075031171971E-4</c:v>
                </c:pt>
                <c:pt idx="1523">
                  <c:v>3.8572912173712171E-4</c:v>
                </c:pt>
                <c:pt idx="1524">
                  <c:v>3.8512801525114604E-4</c:v>
                </c:pt>
                <c:pt idx="1525">
                  <c:v>3.8452743187716854E-4</c:v>
                </c:pt>
                <c:pt idx="1526">
                  <c:v>3.8392737263207022E-4</c:v>
                </c:pt>
                <c:pt idx="1527">
                  <c:v>3.8332783852504382E-4</c:v>
                </c:pt>
                <c:pt idx="1528">
                  <c:v>3.8272883055928686E-4</c:v>
                </c:pt>
                <c:pt idx="1529">
                  <c:v>3.8213034973094695E-4</c:v>
                </c:pt>
                <c:pt idx="1530">
                  <c:v>3.8153239702864994E-4</c:v>
                </c:pt>
                <c:pt idx="1531">
                  <c:v>3.8093497343533178E-4</c:v>
                </c:pt>
                <c:pt idx="1532">
                  <c:v>3.8033807992637891E-4</c:v>
                </c:pt>
                <c:pt idx="1533">
                  <c:v>3.797417174710993E-4</c:v>
                </c:pt>
                <c:pt idx="1534">
                  <c:v>3.7914588703102936E-4</c:v>
                </c:pt>
                <c:pt idx="1535">
                  <c:v>3.7855058956193233E-4</c:v>
                </c:pt>
                <c:pt idx="1536">
                  <c:v>3.7795582601257705E-4</c:v>
                </c:pt>
                <c:pt idx="1537">
                  <c:v>3.7736159732515429E-4</c:v>
                </c:pt>
                <c:pt idx="1538">
                  <c:v>3.767679044348049E-4</c:v>
                </c:pt>
                <c:pt idx="1539">
                  <c:v>3.7617474827067454E-4</c:v>
                </c:pt>
                <c:pt idx="1540">
                  <c:v>3.7558212975469241E-4</c:v>
                </c:pt>
                <c:pt idx="1541">
                  <c:v>3.7499004980223738E-4</c:v>
                </c:pt>
                <c:pt idx="1542">
                  <c:v>3.7439850932308172E-4</c:v>
                </c:pt>
                <c:pt idx="1543">
                  <c:v>3.7380750921919836E-4</c:v>
                </c:pt>
                <c:pt idx="1544">
                  <c:v>3.7321705038617647E-4</c:v>
                </c:pt>
                <c:pt idx="1545">
                  <c:v>3.7262713371438716E-4</c:v>
                </c:pt>
                <c:pt idx="1546">
                  <c:v>3.7203776008593037E-4</c:v>
                </c:pt>
                <c:pt idx="1547">
                  <c:v>3.71448930377688E-4</c:v>
                </c:pt>
                <c:pt idx="1548">
                  <c:v>3.7086064545960307E-4</c:v>
                </c:pt>
                <c:pt idx="1549">
                  <c:v>3.7027290619512376E-4</c:v>
                </c:pt>
                <c:pt idx="1550">
                  <c:v>3.6968571344139778E-4</c:v>
                </c:pt>
                <c:pt idx="1551">
                  <c:v>3.6909906804966086E-4</c:v>
                </c:pt>
                <c:pt idx="1552">
                  <c:v>3.6851297086384904E-4</c:v>
                </c:pt>
                <c:pt idx="1553">
                  <c:v>3.6792742272193091E-4</c:v>
                </c:pt>
                <c:pt idx="1554">
                  <c:v>3.6734242445590759E-4</c:v>
                </c:pt>
                <c:pt idx="1555">
                  <c:v>3.6675797689120215E-4</c:v>
                </c:pt>
                <c:pt idx="1556">
                  <c:v>3.6617408084652081E-4</c:v>
                </c:pt>
                <c:pt idx="1557">
                  <c:v>3.6559073713521295E-4</c:v>
                </c:pt>
                <c:pt idx="1558">
                  <c:v>3.6500794656324498E-4</c:v>
                </c:pt>
                <c:pt idx="1559">
                  <c:v>3.6442570993150403E-4</c:v>
                </c:pt>
                <c:pt idx="1560">
                  <c:v>3.6384402803371629E-4</c:v>
                </c:pt>
                <c:pt idx="1561">
                  <c:v>3.6326290165786257E-4</c:v>
                </c:pt>
                <c:pt idx="1562">
                  <c:v>3.6268233158598395E-4</c:v>
                </c:pt>
                <c:pt idx="1563">
                  <c:v>3.6210231859284958E-4</c:v>
                </c:pt>
                <c:pt idx="1564">
                  <c:v>3.6152286344889872E-4</c:v>
                </c:pt>
                <c:pt idx="1565">
                  <c:v>3.609439669166048E-4</c:v>
                </c:pt>
                <c:pt idx="1566">
                  <c:v>3.6036562975366726E-4</c:v>
                </c:pt>
                <c:pt idx="1567">
                  <c:v>3.5978785271087443E-4</c:v>
                </c:pt>
                <c:pt idx="1568">
                  <c:v>3.592106365336023E-4</c:v>
                </c:pt>
                <c:pt idx="1569">
                  <c:v>3.5863398196020468E-4</c:v>
                </c:pt>
                <c:pt idx="1570">
                  <c:v>3.5805788972462227E-4</c:v>
                </c:pt>
                <c:pt idx="1571">
                  <c:v>3.5748236055291316E-4</c:v>
                </c:pt>
                <c:pt idx="1572">
                  <c:v>3.5690739516666681E-4</c:v>
                </c:pt>
                <c:pt idx="1573">
                  <c:v>3.5633299428042275E-4</c:v>
                </c:pt>
                <c:pt idx="1574">
                  <c:v>3.5575915860353025E-4</c:v>
                </c:pt>
                <c:pt idx="1575">
                  <c:v>3.5518588883917679E-4</c:v>
                </c:pt>
                <c:pt idx="1576">
                  <c:v>3.5461318568419387E-4</c:v>
                </c:pt>
                <c:pt idx="1577">
                  <c:v>3.540410498303892E-4</c:v>
                </c:pt>
                <c:pt idx="1578">
                  <c:v>3.5346948196285366E-4</c:v>
                </c:pt>
                <c:pt idx="1579">
                  <c:v>3.5289848276096047E-4</c:v>
                </c:pt>
                <c:pt idx="1580">
                  <c:v>3.5232805289917013E-4</c:v>
                </c:pt>
                <c:pt idx="1581">
                  <c:v>3.517581930446434E-4</c:v>
                </c:pt>
                <c:pt idx="1582">
                  <c:v>3.5118890385998913E-4</c:v>
                </c:pt>
                <c:pt idx="1583">
                  <c:v>3.5062018600143241E-4</c:v>
                </c:pt>
                <c:pt idx="1584">
                  <c:v>3.5005204011934188E-4</c:v>
                </c:pt>
                <c:pt idx="1585">
                  <c:v>3.4948446685881263E-4</c:v>
                </c:pt>
                <c:pt idx="1586">
                  <c:v>3.48917466858778E-4</c:v>
                </c:pt>
                <c:pt idx="1587">
                  <c:v>3.4835104075295331E-4</c:v>
                </c:pt>
                <c:pt idx="1588">
                  <c:v>3.4778518916836476E-4</c:v>
                </c:pt>
                <c:pt idx="1589">
                  <c:v>3.4721991272784747E-4</c:v>
                </c:pt>
                <c:pt idx="1590">
                  <c:v>3.4665521204749195E-4</c:v>
                </c:pt>
                <c:pt idx="1591">
                  <c:v>3.4609108773756003E-4</c:v>
                </c:pt>
                <c:pt idx="1592">
                  <c:v>3.4552754040387268E-4</c:v>
                </c:pt>
                <c:pt idx="1593">
                  <c:v>3.4496457064578379E-4</c:v>
                </c:pt>
                <c:pt idx="1594">
                  <c:v>3.4440217905698511E-4</c:v>
                </c:pt>
                <c:pt idx="1595">
                  <c:v>3.4384036622617242E-4</c:v>
                </c:pt>
                <c:pt idx="1596">
                  <c:v>3.4327913273612953E-4</c:v>
                </c:pt>
                <c:pt idx="1597">
                  <c:v>3.427184791640614E-4</c:v>
                </c:pt>
                <c:pt idx="1598">
                  <c:v>3.4215840608184389E-4</c:v>
                </c:pt>
                <c:pt idx="1599">
                  <c:v>3.4159891405599607E-4</c:v>
                </c:pt>
                <c:pt idx="1600">
                  <c:v>3.4104000364729159E-4</c:v>
                </c:pt>
                <c:pt idx="1601">
                  <c:v>3.4048167541100849E-4</c:v>
                </c:pt>
                <c:pt idx="1602">
                  <c:v>3.399239298973733E-4</c:v>
                </c:pt>
                <c:pt idx="1603">
                  <c:v>3.3936676765050633E-4</c:v>
                </c:pt>
                <c:pt idx="1604">
                  <c:v>3.3881018921036454E-4</c:v>
                </c:pt>
                <c:pt idx="1605">
                  <c:v>3.3825419510988275E-4</c:v>
                </c:pt>
                <c:pt idx="1606">
                  <c:v>3.3769878587824875E-4</c:v>
                </c:pt>
                <c:pt idx="1607">
                  <c:v>3.3714396203779473E-4</c:v>
                </c:pt>
                <c:pt idx="1608">
                  <c:v>3.3658972410685606E-4</c:v>
                </c:pt>
                <c:pt idx="1609">
                  <c:v>3.3603607259796719E-4</c:v>
                </c:pt>
                <c:pt idx="1610">
                  <c:v>3.3548300801763964E-4</c:v>
                </c:pt>
                <c:pt idx="1611">
                  <c:v>3.349305308684436E-4</c:v>
                </c:pt>
                <c:pt idx="1612">
                  <c:v>3.3437864164670428E-4</c:v>
                </c:pt>
                <c:pt idx="1613">
                  <c:v>3.3382734084372312E-4</c:v>
                </c:pt>
                <c:pt idx="1614">
                  <c:v>3.3327662894599985E-4</c:v>
                </c:pt>
                <c:pt idx="1615">
                  <c:v>3.3272650643431656E-4</c:v>
                </c:pt>
                <c:pt idx="1616">
                  <c:v>3.3217697378454258E-4</c:v>
                </c:pt>
                <c:pt idx="1617">
                  <c:v>3.3162803146727371E-4</c:v>
                </c:pt>
                <c:pt idx="1618">
                  <c:v>3.3107967994797094E-4</c:v>
                </c:pt>
                <c:pt idx="1619">
                  <c:v>3.3053191968701601E-4</c:v>
                </c:pt>
                <c:pt idx="1620">
                  <c:v>3.2998475113954484E-4</c:v>
                </c:pt>
                <c:pt idx="1621">
                  <c:v>3.2943817475622472E-4</c:v>
                </c:pt>
                <c:pt idx="1622">
                  <c:v>3.2889219098125588E-4</c:v>
                </c:pt>
                <c:pt idx="1623">
                  <c:v>3.2834680025525809E-4</c:v>
                </c:pt>
                <c:pt idx="1624">
                  <c:v>3.278020030131612E-4</c:v>
                </c:pt>
                <c:pt idx="1625">
                  <c:v>3.2725779968476032E-4</c:v>
                </c:pt>
                <c:pt idx="1626">
                  <c:v>3.2671419069493779E-4</c:v>
                </c:pt>
                <c:pt idx="1627">
                  <c:v>3.2617117646366323E-4</c:v>
                </c:pt>
                <c:pt idx="1628">
                  <c:v>3.2562875740599351E-4</c:v>
                </c:pt>
                <c:pt idx="1629">
                  <c:v>3.2508693393171195E-4</c:v>
                </c:pt>
                <c:pt idx="1630">
                  <c:v>3.2454570644638303E-4</c:v>
                </c:pt>
                <c:pt idx="1631">
                  <c:v>3.2400507534957601E-4</c:v>
                </c:pt>
                <c:pt idx="1632">
                  <c:v>3.2346504103678009E-4</c:v>
                </c:pt>
                <c:pt idx="1633">
                  <c:v>3.2292560389829417E-4</c:v>
                </c:pt>
                <c:pt idx="1634">
                  <c:v>3.2238676431958768E-4</c:v>
                </c:pt>
                <c:pt idx="1635">
                  <c:v>3.2184852268157815E-4</c:v>
                </c:pt>
                <c:pt idx="1636">
                  <c:v>3.2131087935938218E-4</c:v>
                </c:pt>
                <c:pt idx="1637">
                  <c:v>3.2077383472453591E-4</c:v>
                </c:pt>
                <c:pt idx="1638">
                  <c:v>3.2023738914305211E-4</c:v>
                </c:pt>
                <c:pt idx="1639">
                  <c:v>3.1970154297619735E-4</c:v>
                </c:pt>
                <c:pt idx="1640">
                  <c:v>3.1916629658065854E-4</c:v>
                </c:pt>
                <c:pt idx="1641">
                  <c:v>3.1863165030818208E-4</c:v>
                </c:pt>
                <c:pt idx="1642">
                  <c:v>3.1809760450615676E-4</c:v>
                </c:pt>
                <c:pt idx="1643">
                  <c:v>3.1756415951661454E-4</c:v>
                </c:pt>
                <c:pt idx="1644">
                  <c:v>3.1703131567736853E-4</c:v>
                </c:pt>
                <c:pt idx="1645">
                  <c:v>3.1649907332148564E-4</c:v>
                </c:pt>
                <c:pt idx="1646">
                  <c:v>3.1596743277717554E-4</c:v>
                </c:pt>
                <c:pt idx="1647">
                  <c:v>3.1543639436845683E-4</c:v>
                </c:pt>
                <c:pt idx="1648">
                  <c:v>3.1490595841368596E-4</c:v>
                </c:pt>
                <c:pt idx="1649">
                  <c:v>3.14376125228083E-4</c:v>
                </c:pt>
                <c:pt idx="1650">
                  <c:v>3.1384689512090058E-4</c:v>
                </c:pt>
                <c:pt idx="1651">
                  <c:v>3.1331826839756105E-4</c:v>
                </c:pt>
                <c:pt idx="1652">
                  <c:v>3.1279024535868505E-4</c:v>
                </c:pt>
                <c:pt idx="1653">
                  <c:v>3.1226282630039681E-4</c:v>
                </c:pt>
                <c:pt idx="1654">
                  <c:v>3.1173601151429642E-4</c:v>
                </c:pt>
                <c:pt idx="1655">
                  <c:v>3.1120980128740428E-4</c:v>
                </c:pt>
                <c:pt idx="1656">
                  <c:v>3.1068419590227214E-4</c:v>
                </c:pt>
                <c:pt idx="1657">
                  <c:v>3.1015919563684435E-4</c:v>
                </c:pt>
                <c:pt idx="1658">
                  <c:v>3.0963480076470762E-4</c:v>
                </c:pt>
                <c:pt idx="1659">
                  <c:v>3.0911101155536858E-4</c:v>
                </c:pt>
                <c:pt idx="1660">
                  <c:v>3.0858782827289377E-4</c:v>
                </c:pt>
                <c:pt idx="1661">
                  <c:v>3.0806525117785255E-4</c:v>
                </c:pt>
                <c:pt idx="1662">
                  <c:v>3.0754328052626234E-4</c:v>
                </c:pt>
                <c:pt idx="1663">
                  <c:v>3.0702191656914457E-4</c:v>
                </c:pt>
                <c:pt idx="1664">
                  <c:v>3.0650115955416224E-4</c:v>
                </c:pt>
                <c:pt idx="1665">
                  <c:v>3.0598100972337172E-4</c:v>
                </c:pt>
                <c:pt idx="1666">
                  <c:v>3.0546146731566526E-4</c:v>
                </c:pt>
                <c:pt idx="1667">
                  <c:v>3.0494253256482806E-4</c:v>
                </c:pt>
                <c:pt idx="1668">
                  <c:v>3.0442420570062079E-4</c:v>
                </c:pt>
                <c:pt idx="1669">
                  <c:v>3.0390648694875178E-4</c:v>
                </c:pt>
                <c:pt idx="1670">
                  <c:v>3.0338937652987785E-4</c:v>
                </c:pt>
                <c:pt idx="1671">
                  <c:v>3.0287287466146395E-4</c:v>
                </c:pt>
                <c:pt idx="1672">
                  <c:v>3.0235698155572921E-4</c:v>
                </c:pt>
                <c:pt idx="1673">
                  <c:v>3.0184169742120126E-4</c:v>
                </c:pt>
                <c:pt idx="1674">
                  <c:v>3.0132702246207788E-4</c:v>
                </c:pt>
                <c:pt idx="1675">
                  <c:v>3.0081295687842124E-4</c:v>
                </c:pt>
                <c:pt idx="1676">
                  <c:v>3.002995008660192E-4</c:v>
                </c:pt>
                <c:pt idx="1677">
                  <c:v>2.9978665461655174E-4</c:v>
                </c:pt>
                <c:pt idx="1678">
                  <c:v>2.9927441831717472E-4</c:v>
                </c:pt>
                <c:pt idx="1679">
                  <c:v>2.9876279215179657E-4</c:v>
                </c:pt>
                <c:pt idx="1680">
                  <c:v>2.9825177629927424E-4</c:v>
                </c:pt>
                <c:pt idx="1681">
                  <c:v>2.9774137093463438E-4</c:v>
                </c:pt>
                <c:pt idx="1682">
                  <c:v>2.972315762292399E-4</c:v>
                </c:pt>
                <c:pt idx="1683">
                  <c:v>2.9672239234959652E-4</c:v>
                </c:pt>
                <c:pt idx="1684">
                  <c:v>2.9621381945901804E-4</c:v>
                </c:pt>
                <c:pt idx="1685">
                  <c:v>2.9570585771607205E-4</c:v>
                </c:pt>
                <c:pt idx="1686">
                  <c:v>2.9519850727571795E-4</c:v>
                </c:pt>
                <c:pt idx="1687">
                  <c:v>2.9469176828850197E-4</c:v>
                </c:pt>
                <c:pt idx="1688">
                  <c:v>2.9418564090144539E-4</c:v>
                </c:pt>
                <c:pt idx="1689">
                  <c:v>2.936801252573229E-4</c:v>
                </c:pt>
                <c:pt idx="1690">
                  <c:v>2.9317522149474584E-4</c:v>
                </c:pt>
                <c:pt idx="1691">
                  <c:v>2.9267092974893938E-4</c:v>
                </c:pt>
                <c:pt idx="1692">
                  <c:v>2.9216725015046574E-4</c:v>
                </c:pt>
                <c:pt idx="1693">
                  <c:v>2.9166418282652873E-4</c:v>
                </c:pt>
                <c:pt idx="1694">
                  <c:v>2.9116172790047412E-4</c:v>
                </c:pt>
                <c:pt idx="1695">
                  <c:v>2.9065988549104027E-4</c:v>
                </c:pt>
                <c:pt idx="1696">
                  <c:v>2.9015865571366262E-4</c:v>
                </c:pt>
                <c:pt idx="1697">
                  <c:v>2.8965803868008511E-4</c:v>
                </c:pt>
                <c:pt idx="1698">
                  <c:v>2.8915803449752753E-4</c:v>
                </c:pt>
                <c:pt idx="1699">
                  <c:v>2.886586432701288E-4</c:v>
                </c:pt>
                <c:pt idx="1700">
                  <c:v>2.8815986509772573E-4</c:v>
                </c:pt>
                <c:pt idx="1701">
                  <c:v>2.876617000762971E-4</c:v>
                </c:pt>
                <c:pt idx="1702">
                  <c:v>2.8716414829826897E-4</c:v>
                </c:pt>
                <c:pt idx="1703">
                  <c:v>2.8666720985234817E-4</c:v>
                </c:pt>
                <c:pt idx="1704">
                  <c:v>2.8617088482321695E-4</c:v>
                </c:pt>
                <c:pt idx="1705">
                  <c:v>2.8567517329219916E-4</c:v>
                </c:pt>
                <c:pt idx="1706">
                  <c:v>2.8518007533609446E-4</c:v>
                </c:pt>
                <c:pt idx="1707">
                  <c:v>2.8468559102917679E-4</c:v>
                </c:pt>
                <c:pt idx="1708">
                  <c:v>2.8419172044102936E-4</c:v>
                </c:pt>
                <c:pt idx="1709">
                  <c:v>2.836984636376827E-4</c:v>
                </c:pt>
                <c:pt idx="1710">
                  <c:v>2.8320582068225297E-4</c:v>
                </c:pt>
                <c:pt idx="1711">
                  <c:v>2.8271379163308241E-4</c:v>
                </c:pt>
                <c:pt idx="1712">
                  <c:v>2.8222237654593196E-4</c:v>
                </c:pt>
                <c:pt idx="1713">
                  <c:v>2.8173157547178862E-4</c:v>
                </c:pt>
                <c:pt idx="1714">
                  <c:v>2.8124138845928015E-4</c:v>
                </c:pt>
                <c:pt idx="1715">
                  <c:v>2.8075181555251016E-4</c:v>
                </c:pt>
                <c:pt idx="1716">
                  <c:v>2.8026285679241814E-4</c:v>
                </c:pt>
                <c:pt idx="1717">
                  <c:v>2.7977451221591898E-4</c:v>
                </c:pt>
                <c:pt idx="1718">
                  <c:v>2.7928678185723532E-4</c:v>
                </c:pt>
                <c:pt idx="1719">
                  <c:v>2.7879966574623216E-4</c:v>
                </c:pt>
                <c:pt idx="1720">
                  <c:v>2.7831316390936056E-4</c:v>
                </c:pt>
                <c:pt idx="1721">
                  <c:v>2.7782727637001847E-4</c:v>
                </c:pt>
                <c:pt idx="1722">
                  <c:v>2.7734200314766255E-4</c:v>
                </c:pt>
                <c:pt idx="1723">
                  <c:v>2.7685734425814124E-4</c:v>
                </c:pt>
                <c:pt idx="1724">
                  <c:v>2.7637329971474944E-4</c:v>
                </c:pt>
                <c:pt idx="1725">
                  <c:v>2.758898695258416E-4</c:v>
                </c:pt>
                <c:pt idx="1726">
                  <c:v>2.7540705369796803E-4</c:v>
                </c:pt>
                <c:pt idx="1727">
                  <c:v>2.7492485223271079E-4</c:v>
                </c:pt>
                <c:pt idx="1728">
                  <c:v>2.7444326512940376E-4</c:v>
                </c:pt>
                <c:pt idx="1729">
                  <c:v>2.739622923831897E-4</c:v>
                </c:pt>
                <c:pt idx="1730">
                  <c:v>2.7348193398649134E-4</c:v>
                </c:pt>
                <c:pt idx="1731">
                  <c:v>2.7300218992773462E-4</c:v>
                </c:pt>
                <c:pt idx="1732">
                  <c:v>2.7252306019248662E-4</c:v>
                </c:pt>
                <c:pt idx="1733">
                  <c:v>2.7204454476242867E-4</c:v>
                </c:pt>
                <c:pt idx="1734">
                  <c:v>2.7156664361668859E-4</c:v>
                </c:pt>
                <c:pt idx="1735">
                  <c:v>2.7108935673000878E-4</c:v>
                </c:pt>
                <c:pt idx="1736">
                  <c:v>2.7061268407507777E-4</c:v>
                </c:pt>
                <c:pt idx="1737">
                  <c:v>2.7013662561994889E-4</c:v>
                </c:pt>
                <c:pt idx="1738">
                  <c:v>2.6966118133048278E-4</c:v>
                </c:pt>
                <c:pt idx="1739">
                  <c:v>2.6918635116893186E-4</c:v>
                </c:pt>
                <c:pt idx="1740">
                  <c:v>2.687121350940791E-4</c:v>
                </c:pt>
                <c:pt idx="1741">
                  <c:v>2.6823853306148782E-4</c:v>
                </c:pt>
                <c:pt idx="1742">
                  <c:v>2.6776554502377925E-4</c:v>
                </c:pt>
                <c:pt idx="1743">
                  <c:v>2.6729317093032723E-4</c:v>
                </c:pt>
                <c:pt idx="1744">
                  <c:v>2.6682141072678633E-4</c:v>
                </c:pt>
                <c:pt idx="1745">
                  <c:v>2.6635026435672948E-4</c:v>
                </c:pt>
                <c:pt idx="1746">
                  <c:v>2.6587973175892787E-4</c:v>
                </c:pt>
                <c:pt idx="1747">
                  <c:v>2.6540981287051513E-4</c:v>
                </c:pt>
                <c:pt idx="1748">
                  <c:v>2.6494050762482235E-4</c:v>
                </c:pt>
                <c:pt idx="1749">
                  <c:v>2.6447181595204428E-4</c:v>
                </c:pt>
                <c:pt idx="1750">
                  <c:v>2.6400373777923924E-4</c:v>
                </c:pt>
                <c:pt idx="1751">
                  <c:v>2.6353627303049576E-4</c:v>
                </c:pt>
                <c:pt idx="1752">
                  <c:v>2.6306942162668268E-4</c:v>
                </c:pt>
                <c:pt idx="1753">
                  <c:v>2.62603183485699E-4</c:v>
                </c:pt>
                <c:pt idx="1754">
                  <c:v>2.6213755852241838E-4</c:v>
                </c:pt>
                <c:pt idx="1755">
                  <c:v>2.6167254664843931E-4</c:v>
                </c:pt>
                <c:pt idx="1756">
                  <c:v>2.6120814777255696E-4</c:v>
                </c:pt>
                <c:pt idx="1757">
                  <c:v>2.607443618002081E-4</c:v>
                </c:pt>
                <c:pt idx="1758">
                  <c:v>2.6028118863427596E-4</c:v>
                </c:pt>
                <c:pt idx="1759">
                  <c:v>2.5981862817439638E-4</c:v>
                </c:pt>
                <c:pt idx="1760">
                  <c:v>2.593566803169578E-4</c:v>
                </c:pt>
                <c:pt idx="1761">
                  <c:v>2.5889534495585065E-4</c:v>
                </c:pt>
                <c:pt idx="1762">
                  <c:v>2.5843462198188449E-4</c:v>
                </c:pt>
                <c:pt idx="1763">
                  <c:v>2.5797451128251048E-4</c:v>
                </c:pt>
                <c:pt idx="1764">
                  <c:v>2.5751501274273725E-4</c:v>
                </c:pt>
                <c:pt idx="1765">
                  <c:v>2.5705612624443708E-4</c:v>
                </c:pt>
                <c:pt idx="1766">
                  <c:v>2.5659785166670668E-4</c:v>
                </c:pt>
                <c:pt idx="1767">
                  <c:v>2.5614018888531209E-4</c:v>
                </c:pt>
                <c:pt idx="1768">
                  <c:v>2.5568313777360463E-4</c:v>
                </c:pt>
                <c:pt idx="1769">
                  <c:v>2.552266982020629E-4</c:v>
                </c:pt>
                <c:pt idx="1770">
                  <c:v>2.5477087003789034E-4</c:v>
                </c:pt>
                <c:pt idx="1771">
                  <c:v>2.5431565314583404E-4</c:v>
                </c:pt>
                <c:pt idx="1772">
                  <c:v>2.5386104738753246E-4</c:v>
                </c:pt>
                <c:pt idx="1773">
                  <c:v>2.5340705262205665E-4</c:v>
                </c:pt>
                <c:pt idx="1774">
                  <c:v>2.5295366870543845E-4</c:v>
                </c:pt>
                <c:pt idx="1775">
                  <c:v>2.5250089549104515E-4</c:v>
                </c:pt>
                <c:pt idx="1776">
                  <c:v>2.52048732829524E-4</c:v>
                </c:pt>
                <c:pt idx="1777">
                  <c:v>2.5159718056826097E-4</c:v>
                </c:pt>
                <c:pt idx="1778">
                  <c:v>2.5114623855256035E-4</c:v>
                </c:pt>
                <c:pt idx="1779">
                  <c:v>2.5069590662468721E-4</c:v>
                </c:pt>
                <c:pt idx="1780">
                  <c:v>2.5024618462414494E-4</c:v>
                </c:pt>
                <c:pt idx="1781">
                  <c:v>2.4979707238732829E-4</c:v>
                </c:pt>
                <c:pt idx="1782">
                  <c:v>2.4934856974882791E-4</c:v>
                </c:pt>
                <c:pt idx="1783">
                  <c:v>2.4890067653966785E-4</c:v>
                </c:pt>
                <c:pt idx="1784">
                  <c:v>2.4845339258879051E-4</c:v>
                </c:pt>
                <c:pt idx="1785">
                  <c:v>2.4800671772177985E-4</c:v>
                </c:pt>
                <c:pt idx="1786">
                  <c:v>2.475606517623602E-4</c:v>
                </c:pt>
                <c:pt idx="1787">
                  <c:v>2.4711519453096686E-4</c:v>
                </c:pt>
                <c:pt idx="1788">
                  <c:v>2.4667034584566205E-4</c:v>
                </c:pt>
                <c:pt idx="1789">
                  <c:v>2.4622610552198221E-4</c:v>
                </c:pt>
                <c:pt idx="1790">
                  <c:v>2.4578247337249393E-4</c:v>
                </c:pt>
                <c:pt idx="1791">
                  <c:v>2.4533944920758499E-4</c:v>
                </c:pt>
                <c:pt idx="1792">
                  <c:v>2.4489703283459008E-4</c:v>
                </c:pt>
                <c:pt idx="1793">
                  <c:v>2.4445522405867892E-4</c:v>
                </c:pt>
                <c:pt idx="1794">
                  <c:v>2.4401402268235672E-4</c:v>
                </c:pt>
                <c:pt idx="1795">
                  <c:v>2.4357342850517272E-4</c:v>
                </c:pt>
                <c:pt idx="1796">
                  <c:v>2.431334413246361E-4</c:v>
                </c:pt>
                <c:pt idx="1797">
                  <c:v>2.4269406093574419E-4</c:v>
                </c:pt>
                <c:pt idx="1798">
                  <c:v>2.4225528713027467E-4</c:v>
                </c:pt>
                <c:pt idx="1799">
                  <c:v>2.4181711969829822E-4</c:v>
                </c:pt>
                <c:pt idx="1800">
                  <c:v>2.4137955842695735E-4</c:v>
                </c:pt>
                <c:pt idx="1801">
                  <c:v>2.4094260310113247E-4</c:v>
                </c:pt>
                <c:pt idx="1802">
                  <c:v>2.4050625350302557E-4</c:v>
                </c:pt>
                <c:pt idx="1803">
                  <c:v>2.4007050941209085E-4</c:v>
                </c:pt>
                <c:pt idx="1804">
                  <c:v>2.3963537060639473E-4</c:v>
                </c:pt>
                <c:pt idx="1805">
                  <c:v>2.3920083686024274E-4</c:v>
                </c:pt>
                <c:pt idx="1806">
                  <c:v>2.3876690794630284E-4</c:v>
                </c:pt>
                <c:pt idx="1807">
                  <c:v>2.3833358363470336E-4</c:v>
                </c:pt>
                <c:pt idx="1808">
                  <c:v>2.379008636930191E-4</c:v>
                </c:pt>
                <c:pt idx="1809">
                  <c:v>2.3746874788654893E-4</c:v>
                </c:pt>
                <c:pt idx="1810">
                  <c:v>2.3703723597806592E-4</c:v>
                </c:pt>
                <c:pt idx="1811">
                  <c:v>2.3660632772816437E-4</c:v>
                </c:pt>
                <c:pt idx="1812">
                  <c:v>2.3617602289487116E-4</c:v>
                </c:pt>
                <c:pt idx="1813">
                  <c:v>2.3574632123406214E-4</c:v>
                </c:pt>
                <c:pt idx="1814">
                  <c:v>2.3531722249912901E-4</c:v>
                </c:pt>
                <c:pt idx="1815">
                  <c:v>2.3488872644097936E-4</c:v>
                </c:pt>
                <c:pt idx="1816">
                  <c:v>2.3446083280867502E-4</c:v>
                </c:pt>
                <c:pt idx="1817">
                  <c:v>2.3403354134866883E-4</c:v>
                </c:pt>
                <c:pt idx="1818">
                  <c:v>2.3360685180484619E-4</c:v>
                </c:pt>
                <c:pt idx="1819">
                  <c:v>2.331807639193717E-4</c:v>
                </c:pt>
                <c:pt idx="1820">
                  <c:v>2.3275527743175928E-4</c:v>
                </c:pt>
                <c:pt idx="1821">
                  <c:v>2.3233039207946893E-4</c:v>
                </c:pt>
                <c:pt idx="1822">
                  <c:v>2.3190610759726837E-4</c:v>
                </c:pt>
                <c:pt idx="1823">
                  <c:v>2.3148242371831551E-4</c:v>
                </c:pt>
                <c:pt idx="1824">
                  <c:v>2.310593401732286E-4</c:v>
                </c:pt>
                <c:pt idx="1825">
                  <c:v>2.3063685669015566E-4</c:v>
                </c:pt>
                <c:pt idx="1826">
                  <c:v>2.3021497299559324E-4</c:v>
                </c:pt>
                <c:pt idx="1827">
                  <c:v>2.2979368881331785E-4</c:v>
                </c:pt>
                <c:pt idx="1828">
                  <c:v>2.2937300386513537E-4</c:v>
                </c:pt>
                <c:pt idx="1829">
                  <c:v>2.289529178709504E-4</c:v>
                </c:pt>
                <c:pt idx="1830">
                  <c:v>2.2853343054765607E-4</c:v>
                </c:pt>
                <c:pt idx="1831">
                  <c:v>2.2811454161131284E-4</c:v>
                </c:pt>
                <c:pt idx="1832">
                  <c:v>2.2769625077416478E-4</c:v>
                </c:pt>
                <c:pt idx="1833">
                  <c:v>2.2727855774810901E-4</c:v>
                </c:pt>
                <c:pt idx="1834">
                  <c:v>2.2686146224153159E-4</c:v>
                </c:pt>
                <c:pt idx="1835">
                  <c:v>2.2644496396140301E-4</c:v>
                </c:pt>
                <c:pt idx="1836">
                  <c:v>2.2602906261215416E-4</c:v>
                </c:pt>
                <c:pt idx="1837">
                  <c:v>2.2561375789660609E-4</c:v>
                </c:pt>
                <c:pt idx="1838">
                  <c:v>2.2519904951527614E-4</c:v>
                </c:pt>
                <c:pt idx="1839">
                  <c:v>2.2478493716644732E-4</c:v>
                </c:pt>
                <c:pt idx="1840">
                  <c:v>2.2437142054662629E-4</c:v>
                </c:pt>
                <c:pt idx="1841">
                  <c:v>2.2395849935014089E-4</c:v>
                </c:pt>
                <c:pt idx="1842">
                  <c:v>2.2354617326889037E-4</c:v>
                </c:pt>
                <c:pt idx="1843">
                  <c:v>2.2313444199362209E-4</c:v>
                </c:pt>
                <c:pt idx="1844">
                  <c:v>2.2272330521247441E-4</c:v>
                </c:pt>
                <c:pt idx="1845">
                  <c:v>2.2231276261129584E-4</c:v>
                </c:pt>
                <c:pt idx="1846">
                  <c:v>2.2190281387467203E-4</c:v>
                </c:pt>
                <c:pt idx="1847">
                  <c:v>2.2149345868466286E-4</c:v>
                </c:pt>
                <c:pt idx="1848">
                  <c:v>2.2108469672163511E-4</c:v>
                </c:pt>
                <c:pt idx="1849">
                  <c:v>2.2067652766361023E-4</c:v>
                </c:pt>
                <c:pt idx="1850">
                  <c:v>2.2026895118737455E-4</c:v>
                </c:pt>
                <c:pt idx="1851">
                  <c:v>2.198619669667029E-4</c:v>
                </c:pt>
                <c:pt idx="1852">
                  <c:v>2.1945557467442645E-4</c:v>
                </c:pt>
                <c:pt idx="1853">
                  <c:v>2.190497739810171E-4</c:v>
                </c:pt>
                <c:pt idx="1854">
                  <c:v>2.1864456455500392E-4</c:v>
                </c:pt>
                <c:pt idx="1855">
                  <c:v>2.1823994606283426E-4</c:v>
                </c:pt>
                <c:pt idx="1856">
                  <c:v>2.1783591816972037E-4</c:v>
                </c:pt>
                <c:pt idx="1857">
                  <c:v>2.1743248053804343E-4</c:v>
                </c:pt>
                <c:pt idx="1858">
                  <c:v>2.1702963282926868E-4</c:v>
                </c:pt>
                <c:pt idx="1859">
                  <c:v>2.1662737470232174E-4</c:v>
                </c:pt>
                <c:pt idx="1860">
                  <c:v>2.1622570581442124E-4</c:v>
                </c:pt>
                <c:pt idx="1861">
                  <c:v>2.1582462582095396E-4</c:v>
                </c:pt>
                <c:pt idx="1862">
                  <c:v>2.1542413437584951E-4</c:v>
                </c:pt>
                <c:pt idx="1863">
                  <c:v>2.1502423113041458E-4</c:v>
                </c:pt>
                <c:pt idx="1864">
                  <c:v>2.1462491573487341E-4</c:v>
                </c:pt>
                <c:pt idx="1865">
                  <c:v>2.142261878372298E-4</c:v>
                </c:pt>
                <c:pt idx="1866">
                  <c:v>2.1382804708393321E-4</c:v>
                </c:pt>
                <c:pt idx="1867">
                  <c:v>2.1343049311918494E-4</c:v>
                </c:pt>
                <c:pt idx="1868">
                  <c:v>2.1303352558618704E-4</c:v>
                </c:pt>
                <c:pt idx="1869">
                  <c:v>2.1263714412547707E-4</c:v>
                </c:pt>
                <c:pt idx="1870">
                  <c:v>2.1224134837674602E-4</c:v>
                </c:pt>
                <c:pt idx="1871">
                  <c:v>2.1184613797683993E-4</c:v>
                </c:pt>
                <c:pt idx="1872">
                  <c:v>2.1145151256206363E-4</c:v>
                </c:pt>
                <c:pt idx="1873">
                  <c:v>2.1105747176598799E-4</c:v>
                </c:pt>
                <c:pt idx="1874">
                  <c:v>2.1066401522112921E-4</c:v>
                </c:pt>
                <c:pt idx="1875">
                  <c:v>2.1027114255793566E-4</c:v>
                </c:pt>
                <c:pt idx="1876">
                  <c:v>2.0987885340505164E-4</c:v>
                </c:pt>
                <c:pt idx="1877">
                  <c:v>2.0948714738990015E-4</c:v>
                </c:pt>
                <c:pt idx="1878">
                  <c:v>2.0909602413776707E-4</c:v>
                </c:pt>
                <c:pt idx="1879">
                  <c:v>2.0870548327243943E-4</c:v>
                </c:pt>
                <c:pt idx="1880">
                  <c:v>2.0831552441605283E-4</c:v>
                </c:pt>
                <c:pt idx="1881">
                  <c:v>2.0792614718893876E-4</c:v>
                </c:pt>
                <c:pt idx="1882">
                  <c:v>2.0753735121006867E-4</c:v>
                </c:pt>
                <c:pt idx="1883">
                  <c:v>2.0714913609644336E-4</c:v>
                </c:pt>
                <c:pt idx="1884">
                  <c:v>2.0676150146364813E-4</c:v>
                </c:pt>
                <c:pt idx="1885">
                  <c:v>2.0637444692550577E-4</c:v>
                </c:pt>
                <c:pt idx="1886">
                  <c:v>2.0598797209435415E-4</c:v>
                </c:pt>
                <c:pt idx="1887">
                  <c:v>2.0560207658074092E-4</c:v>
                </c:pt>
                <c:pt idx="1888">
                  <c:v>2.0521675999396471E-4</c:v>
                </c:pt>
                <c:pt idx="1889">
                  <c:v>2.048320219412425E-4</c:v>
                </c:pt>
                <c:pt idx="1890">
                  <c:v>2.044478620287643E-4</c:v>
                </c:pt>
                <c:pt idx="1891">
                  <c:v>2.0406427986058295E-4</c:v>
                </c:pt>
                <c:pt idx="1892">
                  <c:v>2.0368127503973821E-4</c:v>
                </c:pt>
                <c:pt idx="1893">
                  <c:v>2.0329884716721591E-4</c:v>
                </c:pt>
                <c:pt idx="1894">
                  <c:v>2.0291699584297496E-4</c:v>
                </c:pt>
                <c:pt idx="1895">
                  <c:v>2.0253572066482317E-4</c:v>
                </c:pt>
                <c:pt idx="1896">
                  <c:v>2.0215502122979123E-4</c:v>
                </c:pt>
                <c:pt idx="1897">
                  <c:v>2.0177489713259222E-4</c:v>
                </c:pt>
                <c:pt idx="1898">
                  <c:v>2.0139534796707881E-4</c:v>
                </c:pt>
                <c:pt idx="1899">
                  <c:v>2.0101637332531341E-4</c:v>
                </c:pt>
                <c:pt idx="1900">
                  <c:v>2.0063797279776252E-4</c:v>
                </c:pt>
                <c:pt idx="1901">
                  <c:v>2.002601459738379E-4</c:v>
                </c:pt>
                <c:pt idx="1902">
                  <c:v>1.9988289244098068E-4</c:v>
                </c:pt>
                <c:pt idx="1903">
                  <c:v>1.9950621178538297E-4</c:v>
                </c:pt>
                <c:pt idx="1904">
                  <c:v>1.9913010359187688E-4</c:v>
                </c:pt>
                <c:pt idx="1905">
                  <c:v>1.9875456744379572E-4</c:v>
                </c:pt>
                <c:pt idx="1906">
                  <c:v>1.9837960292290457E-4</c:v>
                </c:pt>
                <c:pt idx="1907">
                  <c:v>1.980052096096363E-4</c:v>
                </c:pt>
                <c:pt idx="1908">
                  <c:v>1.9763138708292494E-4</c:v>
                </c:pt>
                <c:pt idx="1909">
                  <c:v>1.9725813492062205E-4</c:v>
                </c:pt>
                <c:pt idx="1910">
                  <c:v>1.9688545269865021E-4</c:v>
                </c:pt>
                <c:pt idx="1911">
                  <c:v>1.9651333999186338E-4</c:v>
                </c:pt>
                <c:pt idx="1912">
                  <c:v>1.9614179637379714E-4</c:v>
                </c:pt>
                <c:pt idx="1913">
                  <c:v>1.9577082141629398E-4</c:v>
                </c:pt>
                <c:pt idx="1914">
                  <c:v>1.9540041469014169E-4</c:v>
                </c:pt>
                <c:pt idx="1915">
                  <c:v>1.9503057576461535E-4</c:v>
                </c:pt>
                <c:pt idx="1916">
                  <c:v>1.9466130420767169E-4</c:v>
                </c:pt>
                <c:pt idx="1917">
                  <c:v>1.9429259958562983E-4</c:v>
                </c:pt>
                <c:pt idx="1918">
                  <c:v>1.9392446146429543E-4</c:v>
                </c:pt>
                <c:pt idx="1919">
                  <c:v>1.9355688940704552E-4</c:v>
                </c:pt>
                <c:pt idx="1920">
                  <c:v>1.9318988297674367E-4</c:v>
                </c:pt>
                <c:pt idx="1921">
                  <c:v>1.9282344173479626E-4</c:v>
                </c:pt>
                <c:pt idx="1922">
                  <c:v>1.9245756524091662E-4</c:v>
                </c:pt>
                <c:pt idx="1923">
                  <c:v>1.9209225305392985E-4</c:v>
                </c:pt>
                <c:pt idx="1924">
                  <c:v>1.9172750473138434E-4</c:v>
                </c:pt>
                <c:pt idx="1925">
                  <c:v>1.913633198290382E-4</c:v>
                </c:pt>
                <c:pt idx="1926">
                  <c:v>1.9099969790216387E-4</c:v>
                </c:pt>
                <c:pt idx="1927">
                  <c:v>1.9063663850400758E-4</c:v>
                </c:pt>
                <c:pt idx="1928">
                  <c:v>1.9027414118696906E-4</c:v>
                </c:pt>
                <c:pt idx="1929">
                  <c:v>1.8991220550237942E-4</c:v>
                </c:pt>
                <c:pt idx="1930">
                  <c:v>1.8955083099977954E-4</c:v>
                </c:pt>
                <c:pt idx="1931">
                  <c:v>1.8919001722787765E-4</c:v>
                </c:pt>
                <c:pt idx="1932">
                  <c:v>1.8882976373407745E-4</c:v>
                </c:pt>
                <c:pt idx="1933">
                  <c:v>1.8847007006445038E-4</c:v>
                </c:pt>
                <c:pt idx="1934">
                  <c:v>1.8811093576409643E-4</c:v>
                </c:pt>
                <c:pt idx="1935">
                  <c:v>1.8775236037664456E-4</c:v>
                </c:pt>
                <c:pt idx="1936">
                  <c:v>1.8739434344478001E-4</c:v>
                </c:pt>
                <c:pt idx="1937">
                  <c:v>1.8703688450974476E-4</c:v>
                </c:pt>
                <c:pt idx="1938">
                  <c:v>1.8667998311180933E-4</c:v>
                </c:pt>
                <c:pt idx="1939">
                  <c:v>1.8632363878998137E-4</c:v>
                </c:pt>
                <c:pt idx="1940">
                  <c:v>1.8596785108206115E-4</c:v>
                </c:pt>
                <c:pt idx="1941">
                  <c:v>1.8561261952487751E-4</c:v>
                </c:pt>
                <c:pt idx="1942">
                  <c:v>1.8525794365394088E-4</c:v>
                </c:pt>
                <c:pt idx="1943">
                  <c:v>1.8490382300355435E-4</c:v>
                </c:pt>
                <c:pt idx="1944">
                  <c:v>1.8455025710727158E-4</c:v>
                </c:pt>
                <c:pt idx="1945">
                  <c:v>1.8419724549696703E-4</c:v>
                </c:pt>
                <c:pt idx="1946">
                  <c:v>1.8384478770379353E-4</c:v>
                </c:pt>
                <c:pt idx="1947">
                  <c:v>1.8349288325776592E-4</c:v>
                </c:pt>
                <c:pt idx="1948">
                  <c:v>1.8314153168766389E-4</c:v>
                </c:pt>
                <c:pt idx="1949">
                  <c:v>1.8279073252125411E-4</c:v>
                </c:pt>
                <c:pt idx="1950">
                  <c:v>1.824404852849848E-4</c:v>
                </c:pt>
                <c:pt idx="1951">
                  <c:v>1.8209078950486013E-4</c:v>
                </c:pt>
                <c:pt idx="1952">
                  <c:v>1.8174164470483034E-4</c:v>
                </c:pt>
                <c:pt idx="1953">
                  <c:v>1.8139305040880405E-4</c:v>
                </c:pt>
                <c:pt idx="1954">
                  <c:v>1.8104500613889962E-4</c:v>
                </c:pt>
                <c:pt idx="1955">
                  <c:v>1.8069751141652768E-4</c:v>
                </c:pt>
                <c:pt idx="1956">
                  <c:v>1.8035056576190533E-4</c:v>
                </c:pt>
                <c:pt idx="1957">
                  <c:v>1.8000416869440317E-4</c:v>
                </c:pt>
                <c:pt idx="1958">
                  <c:v>1.7965831973212887E-4</c:v>
                </c:pt>
                <c:pt idx="1959">
                  <c:v>1.7931301839223257E-4</c:v>
                </c:pt>
                <c:pt idx="1960">
                  <c:v>1.7896826419112888E-4</c:v>
                </c:pt>
                <c:pt idx="1961">
                  <c:v>1.786240566437336E-4</c:v>
                </c:pt>
                <c:pt idx="1962">
                  <c:v>1.7828039526433803E-4</c:v>
                </c:pt>
                <c:pt idx="1963">
                  <c:v>1.7793727956612326E-4</c:v>
                </c:pt>
                <c:pt idx="1964">
                  <c:v>1.7759470906125729E-4</c:v>
                </c:pt>
                <c:pt idx="1965">
                  <c:v>1.7725268326103383E-4</c:v>
                </c:pt>
                <c:pt idx="1966">
                  <c:v>1.769112016755392E-4</c:v>
                </c:pt>
                <c:pt idx="1967">
                  <c:v>1.7657026381424912E-4</c:v>
                </c:pt>
                <c:pt idx="1968">
                  <c:v>1.762298691853903E-4</c:v>
                </c:pt>
                <c:pt idx="1969">
                  <c:v>1.7589001729628739E-4</c:v>
                </c:pt>
                <c:pt idx="1970">
                  <c:v>1.7555070765340464E-4</c:v>
                </c:pt>
                <c:pt idx="1971">
                  <c:v>1.7521193976231808E-4</c:v>
                </c:pt>
                <c:pt idx="1972">
                  <c:v>1.7487371312745192E-4</c:v>
                </c:pt>
                <c:pt idx="1973">
                  <c:v>1.7453602725257811E-4</c:v>
                </c:pt>
                <c:pt idx="1974">
                  <c:v>1.7419888164037223E-4</c:v>
                </c:pt>
                <c:pt idx="1975">
                  <c:v>1.7386227579259395E-4</c:v>
                </c:pt>
                <c:pt idx="1976">
                  <c:v>1.7352620921019801E-4</c:v>
                </c:pt>
                <c:pt idx="1977">
                  <c:v>1.7319068139322324E-4</c:v>
                </c:pt>
                <c:pt idx="1978">
                  <c:v>1.7285569184070926E-4</c:v>
                </c:pt>
                <c:pt idx="1979">
                  <c:v>1.7252124005104341E-4</c:v>
                </c:pt>
                <c:pt idx="1980">
                  <c:v>1.7218732552150284E-4</c:v>
                </c:pt>
                <c:pt idx="1981">
                  <c:v>1.7185394774850427E-4</c:v>
                </c:pt>
                <c:pt idx="1982">
                  <c:v>1.7152110622800643E-4</c:v>
                </c:pt>
                <c:pt idx="1983">
                  <c:v>1.7118880045435825E-4</c:v>
                </c:pt>
                <c:pt idx="1984">
                  <c:v>1.7085702992181151E-4</c:v>
                </c:pt>
                <c:pt idx="1985">
                  <c:v>1.7052579412335511E-4</c:v>
                </c:pt>
                <c:pt idx="1986">
                  <c:v>1.7019509255114529E-4</c:v>
                </c:pt>
                <c:pt idx="1987">
                  <c:v>1.6986492469694969E-4</c:v>
                </c:pt>
                <c:pt idx="1988">
                  <c:v>1.6953529005092616E-4</c:v>
                </c:pt>
                <c:pt idx="1989">
                  <c:v>1.6920618810312149E-4</c:v>
                </c:pt>
                <c:pt idx="1990">
                  <c:v>1.6887761834256942E-4</c:v>
                </c:pt>
                <c:pt idx="1991">
                  <c:v>1.685495802572351E-4</c:v>
                </c:pt>
                <c:pt idx="1992">
                  <c:v>1.6822207333469508E-4</c:v>
                </c:pt>
                <c:pt idx="1993">
                  <c:v>1.6789509706144345E-4</c:v>
                </c:pt>
                <c:pt idx="1994">
                  <c:v>1.6756865092334983E-4</c:v>
                </c:pt>
                <c:pt idx="1995">
                  <c:v>1.6724273440536785E-4</c:v>
                </c:pt>
                <c:pt idx="1996">
                  <c:v>1.6691734699175731E-4</c:v>
                </c:pt>
                <c:pt idx="1997">
                  <c:v>1.6659248816613959E-4</c:v>
                </c:pt>
                <c:pt idx="1998">
                  <c:v>1.6626815741097034E-4</c:v>
                </c:pt>
                <c:pt idx="1999">
                  <c:v>1.6594435420867748E-4</c:v>
                </c:pt>
                <c:pt idx="2000">
                  <c:v>1.6562107804013459E-4</c:v>
                </c:pt>
                <c:pt idx="2001">
                  <c:v>1.6529832838599323E-4</c:v>
                </c:pt>
                <c:pt idx="2002">
                  <c:v>1.6497610472597513E-4</c:v>
                </c:pt>
                <c:pt idx="2003">
                  <c:v>1.6465440653908037E-4</c:v>
                </c:pt>
                <c:pt idx="2004">
                  <c:v>1.6433323330368454E-4</c:v>
                </c:pt>
                <c:pt idx="2005">
                  <c:v>1.6401258449748324E-4</c:v>
                </c:pt>
                <c:pt idx="2006">
                  <c:v>1.6369245959722833E-4</c:v>
                </c:pt>
                <c:pt idx="2007">
                  <c:v>1.6337285807908886E-4</c:v>
                </c:pt>
                <c:pt idx="2008">
                  <c:v>1.6305377941876198E-4</c:v>
                </c:pt>
                <c:pt idx="2009">
                  <c:v>1.6273522309083466E-4</c:v>
                </c:pt>
                <c:pt idx="2010">
                  <c:v>1.6241718856963017E-4</c:v>
                </c:pt>
                <c:pt idx="2011">
                  <c:v>1.6209967532840319E-4</c:v>
                </c:pt>
                <c:pt idx="2012">
                  <c:v>1.6178268284010311E-4</c:v>
                </c:pt>
                <c:pt idx="2013">
                  <c:v>1.6146621057665234E-4</c:v>
                </c:pt>
                <c:pt idx="2014">
                  <c:v>1.6115025800962635E-4</c:v>
                </c:pt>
                <c:pt idx="2015">
                  <c:v>1.6083482460982346E-4</c:v>
                </c:pt>
                <c:pt idx="2016">
                  <c:v>1.6051990984733422E-4</c:v>
                </c:pt>
                <c:pt idx="2017">
                  <c:v>1.6020551319177734E-4</c:v>
                </c:pt>
                <c:pt idx="2018">
                  <c:v>1.5989163411181395E-4</c:v>
                </c:pt>
                <c:pt idx="2019">
                  <c:v>1.5957827207574438E-4</c:v>
                </c:pt>
                <c:pt idx="2020">
                  <c:v>1.592654265513832E-4</c:v>
                </c:pt>
                <c:pt idx="2021">
                  <c:v>1.5895309700554583E-4</c:v>
                </c:pt>
                <c:pt idx="2022">
                  <c:v>1.586412829045758E-4</c:v>
                </c:pt>
                <c:pt idx="2023">
                  <c:v>1.5832998371433094E-4</c:v>
                </c:pt>
                <c:pt idx="2024">
                  <c:v>1.5801919890001681E-4</c:v>
                </c:pt>
                <c:pt idx="2025">
                  <c:v>1.5770892792606184E-4</c:v>
                </c:pt>
                <c:pt idx="2026">
                  <c:v>1.5739917025660299E-4</c:v>
                </c:pt>
                <c:pt idx="2027">
                  <c:v>1.5708992535495847E-4</c:v>
                </c:pt>
                <c:pt idx="2028">
                  <c:v>1.5678119268401625E-4</c:v>
                </c:pt>
                <c:pt idx="2029">
                  <c:v>1.5647297170590102E-4</c:v>
                </c:pt>
                <c:pt idx="2030">
                  <c:v>1.5616526188250157E-4</c:v>
                </c:pt>
                <c:pt idx="2031">
                  <c:v>1.5585806267472135E-4</c:v>
                </c:pt>
                <c:pt idx="2032">
                  <c:v>1.5555137354331117E-4</c:v>
                </c:pt>
                <c:pt idx="2033">
                  <c:v>1.5524519394814751E-4</c:v>
                </c:pt>
                <c:pt idx="2034">
                  <c:v>1.5493952334873218E-4</c:v>
                </c:pt>
                <c:pt idx="2035">
                  <c:v>1.5463436120401186E-4</c:v>
                </c:pt>
                <c:pt idx="2036">
                  <c:v>1.5432970697250303E-4</c:v>
                </c:pt>
                <c:pt idx="2037">
                  <c:v>1.5402556011177848E-4</c:v>
                </c:pt>
                <c:pt idx="2038">
                  <c:v>1.5372192007948038E-4</c:v>
                </c:pt>
                <c:pt idx="2039">
                  <c:v>1.5341878633221007E-4</c:v>
                </c:pt>
                <c:pt idx="2040">
                  <c:v>1.5311615832658276E-4</c:v>
                </c:pt>
                <c:pt idx="2041">
                  <c:v>1.528140355180202E-4</c:v>
                </c:pt>
                <c:pt idx="2042">
                  <c:v>1.5251241736215226E-4</c:v>
                </c:pt>
                <c:pt idx="2043">
                  <c:v>1.522113033135819E-4</c:v>
                </c:pt>
                <c:pt idx="2044">
                  <c:v>1.5191069282680103E-4</c:v>
                </c:pt>
                <c:pt idx="2045">
                  <c:v>1.516105853554689E-4</c:v>
                </c:pt>
                <c:pt idx="2046">
                  <c:v>1.5131098035307822E-4</c:v>
                </c:pt>
                <c:pt idx="2047">
                  <c:v>1.5101187727241394E-4</c:v>
                </c:pt>
                <c:pt idx="2048">
                  <c:v>1.5071327556608061E-4</c:v>
                </c:pt>
                <c:pt idx="2049">
                  <c:v>1.5041517468571131E-4</c:v>
                </c:pt>
                <c:pt idx="2050">
                  <c:v>1.5011757408311954E-4</c:v>
                </c:pt>
                <c:pt idx="2051">
                  <c:v>1.4982047320909186E-4</c:v>
                </c:pt>
                <c:pt idx="2052">
                  <c:v>1.4952387151437319E-4</c:v>
                </c:pt>
                <c:pt idx="2053">
                  <c:v>1.4922776844904229E-4</c:v>
                </c:pt>
                <c:pt idx="2054">
                  <c:v>1.4893216346278937E-4</c:v>
                </c:pt>
                <c:pt idx="2055">
                  <c:v>1.4863705600497157E-4</c:v>
                </c:pt>
                <c:pt idx="2056">
                  <c:v>1.4834244552436315E-4</c:v>
                </c:pt>
                <c:pt idx="2057">
                  <c:v>1.480483314694192E-4</c:v>
                </c:pt>
                <c:pt idx="2058">
                  <c:v>1.4775471328810907E-4</c:v>
                </c:pt>
                <c:pt idx="2059">
                  <c:v>1.4746159042808293E-4</c:v>
                </c:pt>
                <c:pt idx="2060">
                  <c:v>1.4716896233650523E-4</c:v>
                </c:pt>
                <c:pt idx="2061">
                  <c:v>1.4687682846009631E-4</c:v>
                </c:pt>
                <c:pt idx="2062">
                  <c:v>1.4658518824541E-4</c:v>
                </c:pt>
                <c:pt idx="2063">
                  <c:v>1.462940411382091E-4</c:v>
                </c:pt>
                <c:pt idx="2064">
                  <c:v>1.4600338658428413E-4</c:v>
                </c:pt>
                <c:pt idx="2065">
                  <c:v>1.4571322402884279E-4</c:v>
                </c:pt>
                <c:pt idx="2066">
                  <c:v>1.4542355291667641E-4</c:v>
                </c:pt>
                <c:pt idx="2067">
                  <c:v>1.4513437269218776E-4</c:v>
                </c:pt>
                <c:pt idx="2068">
                  <c:v>1.4484568279966858E-4</c:v>
                </c:pt>
                <c:pt idx="2069">
                  <c:v>1.4455748268274449E-4</c:v>
                </c:pt>
                <c:pt idx="2070">
                  <c:v>1.4426977178479128E-4</c:v>
                </c:pt>
                <c:pt idx="2071">
                  <c:v>1.4398254954890721E-4</c:v>
                </c:pt>
                <c:pt idx="2072">
                  <c:v>1.4369581541770482E-4</c:v>
                </c:pt>
                <c:pt idx="2073">
                  <c:v>1.4340956883356071E-4</c:v>
                </c:pt>
                <c:pt idx="2074">
                  <c:v>1.431238092385323E-4</c:v>
                </c:pt>
                <c:pt idx="2075">
                  <c:v>1.4283853607424679E-4</c:v>
                </c:pt>
                <c:pt idx="2076">
                  <c:v>1.4255374878202609E-4</c:v>
                </c:pt>
                <c:pt idx="2077">
                  <c:v>1.4226944680281739E-4</c:v>
                </c:pt>
                <c:pt idx="2078">
                  <c:v>1.4198562957745686E-4</c:v>
                </c:pt>
                <c:pt idx="2079">
                  <c:v>1.4170229654628108E-4</c:v>
                </c:pt>
                <c:pt idx="2080">
                  <c:v>1.414194471492658E-4</c:v>
                </c:pt>
                <c:pt idx="2081">
                  <c:v>1.4113708082633125E-4</c:v>
                </c:pt>
                <c:pt idx="2082">
                  <c:v>1.4085519701682869E-4</c:v>
                </c:pt>
                <c:pt idx="2083">
                  <c:v>1.4057379515988733E-4</c:v>
                </c:pt>
                <c:pt idx="2084">
                  <c:v>1.4029287469449758E-4</c:v>
                </c:pt>
                <c:pt idx="2085">
                  <c:v>1.4001243505927519E-4</c:v>
                </c:pt>
                <c:pt idx="2086">
                  <c:v>1.3973247569229463E-4</c:v>
                </c:pt>
                <c:pt idx="2087">
                  <c:v>1.3945299603178307E-4</c:v>
                </c:pt>
                <c:pt idx="2088">
                  <c:v>1.3917399551553744E-4</c:v>
                </c:pt>
                <c:pt idx="2089">
                  <c:v>1.3889547358086896E-4</c:v>
                </c:pt>
                <c:pt idx="2090">
                  <c:v>1.3861742966501944E-4</c:v>
                </c:pt>
                <c:pt idx="2091">
                  <c:v>1.3833986320511971E-4</c:v>
                </c:pt>
                <c:pt idx="2092">
                  <c:v>1.3806277363767605E-4</c:v>
                </c:pt>
                <c:pt idx="2093">
                  <c:v>1.3778616039927805E-4</c:v>
                </c:pt>
                <c:pt idx="2094">
                  <c:v>1.3751002292596015E-4</c:v>
                </c:pt>
                <c:pt idx="2095">
                  <c:v>1.3723436065390948E-4</c:v>
                </c:pt>
                <c:pt idx="2096">
                  <c:v>1.3695917301865396E-4</c:v>
                </c:pt>
                <c:pt idx="2097">
                  <c:v>1.3668445945590191E-4</c:v>
                </c:pt>
                <c:pt idx="2098">
                  <c:v>1.3641021940057063E-4</c:v>
                </c:pt>
                <c:pt idx="2099">
                  <c:v>1.3613645228804927E-4</c:v>
                </c:pt>
                <c:pt idx="2100">
                  <c:v>1.3586315755297063E-4</c:v>
                </c:pt>
                <c:pt idx="2101">
                  <c:v>1.3559033462996056E-4</c:v>
                </c:pt>
                <c:pt idx="2102">
                  <c:v>1.3531798295340208E-4</c:v>
                </c:pt>
                <c:pt idx="2103">
                  <c:v>1.3504610195753247E-4</c:v>
                </c:pt>
                <c:pt idx="2104">
                  <c:v>1.3477469107624207E-4</c:v>
                </c:pt>
                <c:pt idx="2105">
                  <c:v>1.3450374974337959E-4</c:v>
                </c:pt>
                <c:pt idx="2106">
                  <c:v>1.3423327739249535E-4</c:v>
                </c:pt>
                <c:pt idx="2107">
                  <c:v>1.3396327345696624E-4</c:v>
                </c:pt>
                <c:pt idx="2108">
                  <c:v>1.3369373736987766E-4</c:v>
                </c:pt>
                <c:pt idx="2109">
                  <c:v>1.3342466856463425E-4</c:v>
                </c:pt>
                <c:pt idx="2110">
                  <c:v>1.3315606647360673E-4</c:v>
                </c:pt>
                <c:pt idx="2111">
                  <c:v>1.3288793052981807E-4</c:v>
                </c:pt>
                <c:pt idx="2112">
                  <c:v>1.3262026016548634E-4</c:v>
                </c:pt>
                <c:pt idx="2113">
                  <c:v>1.3235305481320431E-4</c:v>
                </c:pt>
                <c:pt idx="2114">
                  <c:v>1.3208631390497494E-4</c:v>
                </c:pt>
                <c:pt idx="2115">
                  <c:v>1.318200368728914E-4</c:v>
                </c:pt>
                <c:pt idx="2116">
                  <c:v>1.3155422314867216E-4</c:v>
                </c:pt>
                <c:pt idx="2117">
                  <c:v>1.3128887216424384E-4</c:v>
                </c:pt>
                <c:pt idx="2118">
                  <c:v>1.310239833509988E-4</c:v>
                </c:pt>
                <c:pt idx="2119">
                  <c:v>1.3075955614040569E-4</c:v>
                </c:pt>
                <c:pt idx="2120">
                  <c:v>1.304955899637944E-4</c:v>
                </c:pt>
                <c:pt idx="2121">
                  <c:v>1.3023208425225891E-4</c:v>
                </c:pt>
                <c:pt idx="2122">
                  <c:v>1.2996903843674745E-4</c:v>
                </c:pt>
                <c:pt idx="2123">
                  <c:v>1.2970645194831237E-4</c:v>
                </c:pt>
                <c:pt idx="2124">
                  <c:v>1.2944432421767293E-4</c:v>
                </c:pt>
                <c:pt idx="2125">
                  <c:v>1.2918265467543738E-4</c:v>
                </c:pt>
                <c:pt idx="2126">
                  <c:v>1.2892144275205436E-4</c:v>
                </c:pt>
                <c:pt idx="2127">
                  <c:v>1.2866068787818763E-4</c:v>
                </c:pt>
                <c:pt idx="2128">
                  <c:v>1.2840038948398746E-4</c:v>
                </c:pt>
                <c:pt idx="2129">
                  <c:v>1.2814054699970823E-4</c:v>
                </c:pt>
                <c:pt idx="2130">
                  <c:v>1.2788115985541693E-4</c:v>
                </c:pt>
                <c:pt idx="2131">
                  <c:v>1.2762222748131241E-4</c:v>
                </c:pt>
                <c:pt idx="2132">
                  <c:v>1.2736374930713557E-4</c:v>
                </c:pt>
                <c:pt idx="2133">
                  <c:v>1.2710572476275911E-4</c:v>
                </c:pt>
                <c:pt idx="2134">
                  <c:v>1.268481532780627E-4</c:v>
                </c:pt>
                <c:pt idx="2135">
                  <c:v>1.2659103428266927E-4</c:v>
                </c:pt>
                <c:pt idx="2136">
                  <c:v>1.2633436720607683E-4</c:v>
                </c:pt>
                <c:pt idx="2137">
                  <c:v>1.2607815147797768E-4</c:v>
                </c:pt>
                <c:pt idx="2138">
                  <c:v>1.2582238652775884E-4</c:v>
                </c:pt>
                <c:pt idx="2139">
                  <c:v>1.2556707178479343E-4</c:v>
                </c:pt>
                <c:pt idx="2140">
                  <c:v>1.2531220667850312E-4</c:v>
                </c:pt>
                <c:pt idx="2141">
                  <c:v>1.2505779063806677E-4</c:v>
                </c:pt>
                <c:pt idx="2142">
                  <c:v>1.2480382309279503E-4</c:v>
                </c:pt>
                <c:pt idx="2143">
                  <c:v>1.2455030347175572E-4</c:v>
                </c:pt>
                <c:pt idx="2144">
                  <c:v>1.2429723120419012E-4</c:v>
                </c:pt>
                <c:pt idx="2145">
                  <c:v>1.2404460571911052E-4</c:v>
                </c:pt>
                <c:pt idx="2146">
                  <c:v>1.237924264456125E-4</c:v>
                </c:pt>
                <c:pt idx="2147">
                  <c:v>1.2354069281263202E-4</c:v>
                </c:pt>
                <c:pt idx="2148">
                  <c:v>1.2328940424920914E-4</c:v>
                </c:pt>
                <c:pt idx="2149">
                  <c:v>1.2303856018424514E-4</c:v>
                </c:pt>
                <c:pt idx="2150">
                  <c:v>1.2278816004666904E-4</c:v>
                </c:pt>
                <c:pt idx="2151">
                  <c:v>1.22538203265396E-4</c:v>
                </c:pt>
                <c:pt idx="2152">
                  <c:v>1.2228868926931341E-4</c:v>
                </c:pt>
                <c:pt idx="2153">
                  <c:v>1.2203961748721848E-4</c:v>
                </c:pt>
                <c:pt idx="2154">
                  <c:v>1.2179098734798471E-4</c:v>
                </c:pt>
                <c:pt idx="2155">
                  <c:v>1.2154279828049258E-4</c:v>
                </c:pt>
                <c:pt idx="2156">
                  <c:v>1.212950497135809E-4</c:v>
                </c:pt>
                <c:pt idx="2157">
                  <c:v>1.2104774107606769E-4</c:v>
                </c:pt>
                <c:pt idx="2158">
                  <c:v>1.2080087179670851E-4</c:v>
                </c:pt>
                <c:pt idx="2159">
                  <c:v>1.2055444130450177E-4</c:v>
                </c:pt>
                <c:pt idx="2160">
                  <c:v>1.2030844902820997E-4</c:v>
                </c:pt>
                <c:pt idx="2161">
                  <c:v>1.2006289439658174E-4</c:v>
                </c:pt>
                <c:pt idx="2162">
                  <c:v>1.1981777683876121E-4</c:v>
                </c:pt>
                <c:pt idx="2163">
                  <c:v>1.1957309578341374E-4</c:v>
                </c:pt>
                <c:pt idx="2164">
                  <c:v>1.1932885065957938E-4</c:v>
                </c:pt>
                <c:pt idx="2165">
                  <c:v>1.1908504089613164E-4</c:v>
                </c:pt>
                <c:pt idx="2166">
                  <c:v>1.1884166592208284E-4</c:v>
                </c:pt>
                <c:pt idx="2167">
                  <c:v>1.1859872516641057E-4</c:v>
                </c:pt>
                <c:pt idx="2168">
                  <c:v>1.1835621805816876E-4</c:v>
                </c:pt>
                <c:pt idx="2169">
                  <c:v>1.1811414402645992E-4</c:v>
                </c:pt>
                <c:pt idx="2170">
                  <c:v>1.1787250250033798E-4</c:v>
                </c:pt>
                <c:pt idx="2171">
                  <c:v>1.1763129290898178E-4</c:v>
                </c:pt>
                <c:pt idx="2172">
                  <c:v>1.1739051468166034E-4</c:v>
                </c:pt>
                <c:pt idx="2173">
                  <c:v>1.1715016724749006E-4</c:v>
                </c:pt>
                <c:pt idx="2174">
                  <c:v>1.169102500359967E-4</c:v>
                </c:pt>
                <c:pt idx="2175">
                  <c:v>1.1667076247640074E-4</c:v>
                </c:pt>
                <c:pt idx="2176">
                  <c:v>1.1643170399810998E-4</c:v>
                </c:pt>
                <c:pt idx="2177">
                  <c:v>1.1619307403073348E-4</c:v>
                </c:pt>
                <c:pt idx="2178">
                  <c:v>1.1595487200373455E-4</c:v>
                </c:pt>
                <c:pt idx="2179">
                  <c:v>1.1571709734686797E-4</c:v>
                </c:pt>
                <c:pt idx="2180">
                  <c:v>1.1547974948968726E-4</c:v>
                </c:pt>
                <c:pt idx="2181">
                  <c:v>1.1524282786198187E-4</c:v>
                </c:pt>
                <c:pt idx="2182">
                  <c:v>1.1500633189381881E-4</c:v>
                </c:pt>
                <c:pt idx="2183">
                  <c:v>1.1477026101486265E-4</c:v>
                </c:pt>
                <c:pt idx="2184">
                  <c:v>1.1453461465529835E-4</c:v>
                </c:pt>
                <c:pt idx="2185">
                  <c:v>1.142993922451721E-4</c:v>
                </c:pt>
                <c:pt idx="2186">
                  <c:v>1.1406459321477297E-4</c:v>
                </c:pt>
                <c:pt idx="2187">
                  <c:v>1.138302169943553E-4</c:v>
                </c:pt>
                <c:pt idx="2188">
                  <c:v>1.1359626301417347E-4</c:v>
                </c:pt>
                <c:pt idx="2189">
                  <c:v>1.1336273070496061E-4</c:v>
                </c:pt>
                <c:pt idx="2190">
                  <c:v>1.1312961949717232E-4</c:v>
                </c:pt>
                <c:pt idx="2191">
                  <c:v>1.1289692882149316E-4</c:v>
                </c:pt>
                <c:pt idx="2192">
                  <c:v>1.1266465810883669E-4</c:v>
                </c:pt>
                <c:pt idx="2193">
                  <c:v>1.1243280679001239E-4</c:v>
                </c:pt>
                <c:pt idx="2194">
                  <c:v>1.122013742961836E-4</c:v>
                </c:pt>
                <c:pt idx="2195">
                  <c:v>1.119703600583194E-4</c:v>
                </c:pt>
                <c:pt idx="2196">
                  <c:v>1.1173976350788151E-4</c:v>
                </c:pt>
                <c:pt idx="2197">
                  <c:v>1.1150958407619288E-4</c:v>
                </c:pt>
                <c:pt idx="2198">
                  <c:v>1.1127982119468055E-4</c:v>
                </c:pt>
                <c:pt idx="2199">
                  <c:v>1.1105047429515319E-4</c:v>
                </c:pt>
                <c:pt idx="2200">
                  <c:v>1.1082154280930845E-4</c:v>
                </c:pt>
                <c:pt idx="2201">
                  <c:v>1.1059302616903827E-4</c:v>
                </c:pt>
                <c:pt idx="2202">
                  <c:v>1.1036492380655377E-4</c:v>
                </c:pt>
                <c:pt idx="2203">
                  <c:v>1.1013723515378854E-4</c:v>
                </c:pt>
                <c:pt idx="2204">
                  <c:v>1.0990995964325206E-4</c:v>
                </c:pt>
                <c:pt idx="2205">
                  <c:v>1.0968309670740528E-4</c:v>
                </c:pt>
                <c:pt idx="2206">
                  <c:v>1.0945664577888953E-4</c:v>
                </c:pt>
                <c:pt idx="2207">
                  <c:v>1.0923060629031839E-4</c:v>
                </c:pt>
                <c:pt idx="2208">
                  <c:v>1.090049776749577E-4</c:v>
                </c:pt>
                <c:pt idx="2209">
                  <c:v>1.0877975936551126E-4</c:v>
                </c:pt>
                <c:pt idx="2210">
                  <c:v>1.0855495079555716E-4</c:v>
                </c:pt>
                <c:pt idx="2211">
                  <c:v>1.0833055139826409E-4</c:v>
                </c:pt>
                <c:pt idx="2212">
                  <c:v>1.0810656060721013E-4</c:v>
                </c:pt>
                <c:pt idx="2213">
                  <c:v>1.0788297785641748E-4</c:v>
                </c:pt>
                <c:pt idx="2214">
                  <c:v>1.0765980257942953E-4</c:v>
                </c:pt>
                <c:pt idx="2215">
                  <c:v>1.0743703421054601E-4</c:v>
                </c:pt>
                <c:pt idx="2216">
                  <c:v>1.0721467218394176E-4</c:v>
                </c:pt>
                <c:pt idx="2217">
                  <c:v>1.0699271593404835E-4</c:v>
                </c:pt>
                <c:pt idx="2218">
                  <c:v>1.0677116489557492E-4</c:v>
                </c:pt>
                <c:pt idx="2219">
                  <c:v>1.065500185031959E-4</c:v>
                </c:pt>
                <c:pt idx="2220">
                  <c:v>1.0632927619192573E-4</c:v>
                </c:pt>
                <c:pt idx="2221">
                  <c:v>1.0610893739683436E-4</c:v>
                </c:pt>
                <c:pt idx="2222">
                  <c:v>1.0588900155353992E-4</c:v>
                </c:pt>
                <c:pt idx="2223">
                  <c:v>1.0566946809736216E-4</c:v>
                </c:pt>
                <c:pt idx="2224">
                  <c:v>1.0545033646401636E-4</c:v>
                </c:pt>
                <c:pt idx="2225">
                  <c:v>1.0523160608962717E-4</c:v>
                </c:pt>
                <c:pt idx="2226">
                  <c:v>1.0501327641020824E-4</c:v>
                </c:pt>
                <c:pt idx="2227">
                  <c:v>1.0479534686212016E-4</c:v>
                </c:pt>
                <c:pt idx="2228">
                  <c:v>1.045778168818623E-4</c:v>
                </c:pt>
                <c:pt idx="2229">
                  <c:v>1.0436068590627401E-4</c:v>
                </c:pt>
                <c:pt idx="2230">
                  <c:v>1.0414395337231264E-4</c:v>
                </c:pt>
                <c:pt idx="2231">
                  <c:v>1.0392761871710204E-4</c:v>
                </c:pt>
                <c:pt idx="2232">
                  <c:v>1.0371168137805059E-4</c:v>
                </c:pt>
                <c:pt idx="2233">
                  <c:v>1.0349614079271235E-4</c:v>
                </c:pt>
                <c:pt idx="2234">
                  <c:v>1.032809963989953E-4</c:v>
                </c:pt>
                <c:pt idx="2235">
                  <c:v>1.0306624763493227E-4</c:v>
                </c:pt>
                <c:pt idx="2236">
                  <c:v>1.0285189393881983E-4</c:v>
                </c:pt>
                <c:pt idx="2237">
                  <c:v>1.026379347489198E-4</c:v>
                </c:pt>
                <c:pt idx="2238">
                  <c:v>1.0242436950434058E-4</c:v>
                </c:pt>
                <c:pt idx="2239">
                  <c:v>1.0221119764380199E-4</c:v>
                </c:pt>
                <c:pt idx="2240">
                  <c:v>1.0199841860637077E-4</c:v>
                </c:pt>
                <c:pt idx="2241">
                  <c:v>1.0178603183184226E-4</c:v>
                </c:pt>
                <c:pt idx="2242">
                  <c:v>1.0157403675961629E-4</c:v>
                </c:pt>
                <c:pt idx="2243">
                  <c:v>1.0136243282948126E-4</c:v>
                </c:pt>
                <c:pt idx="2244">
                  <c:v>1.0115121948203742E-4</c:v>
                </c:pt>
                <c:pt idx="2245">
                  <c:v>1.0094039615706624E-4</c:v>
                </c:pt>
                <c:pt idx="2246">
                  <c:v>1.0072996229575776E-4</c:v>
                </c:pt>
                <c:pt idx="2247">
                  <c:v>1.0051991733866367E-4</c:v>
                </c:pt>
                <c:pt idx="2248">
                  <c:v>1.0031026072702259E-4</c:v>
                </c:pt>
                <c:pt idx="2249">
                  <c:v>1.0010099190217725E-4</c:v>
                </c:pt>
                <c:pt idx="2250">
                  <c:v>9.9892110305914439E-5</c:v>
                </c:pt>
                <c:pt idx="2251">
                  <c:v>9.9683615379965451E-5</c:v>
                </c:pt>
                <c:pt idx="2252">
                  <c:v>9.9475506566554239E-5</c:v>
                </c:pt>
                <c:pt idx="2253">
                  <c:v>9.9267783308147617E-5</c:v>
                </c:pt>
                <c:pt idx="2254">
                  <c:v>9.9060445047413626E-5</c:v>
                </c:pt>
                <c:pt idx="2255">
                  <c:v>9.8853491227256229E-5</c:v>
                </c:pt>
                <c:pt idx="2256">
                  <c:v>9.8646921290995726E-5</c:v>
                </c:pt>
                <c:pt idx="2257">
                  <c:v>9.844073468197323E-5</c:v>
                </c:pt>
                <c:pt idx="2258">
                  <c:v>9.823493084418905E-5</c:v>
                </c:pt>
                <c:pt idx="2259">
                  <c:v>9.8029509221442268E-5</c:v>
                </c:pt>
                <c:pt idx="2260">
                  <c:v>9.7824469258205038E-5</c:v>
                </c:pt>
                <c:pt idx="2261">
                  <c:v>9.7619810399088291E-5</c:v>
                </c:pt>
                <c:pt idx="2262">
                  <c:v>9.7415532088890311E-5</c:v>
                </c:pt>
                <c:pt idx="2263">
                  <c:v>9.7211633772735506E-5</c:v>
                </c:pt>
                <c:pt idx="2264">
                  <c:v>9.7008114896254827E-5</c:v>
                </c:pt>
                <c:pt idx="2265">
                  <c:v>9.6804974904954322E-5</c:v>
                </c:pt>
                <c:pt idx="2266">
                  <c:v>9.6602213245040869E-5</c:v>
                </c:pt>
                <c:pt idx="2267">
                  <c:v>9.6399829362846245E-5</c:v>
                </c:pt>
                <c:pt idx="2268">
                  <c:v>9.6197822704778557E-5</c:v>
                </c:pt>
                <c:pt idx="2269">
                  <c:v>9.5996192717946738E-5</c:v>
                </c:pt>
                <c:pt idx="2270">
                  <c:v>9.5794938849445843E-5</c:v>
                </c:pt>
                <c:pt idx="2271">
                  <c:v>9.5594060546787263E-5</c:v>
                </c:pt>
                <c:pt idx="2272">
                  <c:v>9.5393557257843209E-5</c:v>
                </c:pt>
                <c:pt idx="2273">
                  <c:v>9.5193428430687121E-5</c:v>
                </c:pt>
                <c:pt idx="2274">
                  <c:v>9.4993673513628363E-5</c:v>
                </c:pt>
                <c:pt idx="2275">
                  <c:v>9.4794291955489773E-5</c:v>
                </c:pt>
                <c:pt idx="2276">
                  <c:v>9.459528320537175E-5</c:v>
                </c:pt>
                <c:pt idx="2277">
                  <c:v>9.4396646712402443E-5</c:v>
                </c:pt>
                <c:pt idx="2278">
                  <c:v>9.4198381926396957E-5</c:v>
                </c:pt>
                <c:pt idx="2279">
                  <c:v>9.4000488297350804E-5</c:v>
                </c:pt>
                <c:pt idx="2280">
                  <c:v>9.3802965275342765E-5</c:v>
                </c:pt>
                <c:pt idx="2281">
                  <c:v>9.3605812311159386E-5</c:v>
                </c:pt>
                <c:pt idx="2282">
                  <c:v>9.3409028855753751E-5</c:v>
                </c:pt>
                <c:pt idx="2283">
                  <c:v>9.3212614360092816E-5</c:v>
                </c:pt>
                <c:pt idx="2284">
                  <c:v>9.3016568276114986E-5</c:v>
                </c:pt>
                <c:pt idx="2285">
                  <c:v>9.2820890055377026E-5</c:v>
                </c:pt>
                <c:pt idx="2286">
                  <c:v>9.2625579150351633E-5</c:v>
                </c:pt>
                <c:pt idx="2287">
                  <c:v>9.2430635013386608E-5</c:v>
                </c:pt>
                <c:pt idx="2288">
                  <c:v>9.2236057097537516E-5</c:v>
                </c:pt>
                <c:pt idx="2289">
                  <c:v>9.204184485593625E-5</c:v>
                </c:pt>
                <c:pt idx="2290">
                  <c:v>9.1847997742089404E-5</c:v>
                </c:pt>
                <c:pt idx="2291">
                  <c:v>9.1654515209982357E-5</c:v>
                </c:pt>
                <c:pt idx="2292">
                  <c:v>9.1461396713704568E-5</c:v>
                </c:pt>
                <c:pt idx="2293">
                  <c:v>9.1268641707921427E-5</c:v>
                </c:pt>
                <c:pt idx="2294">
                  <c:v>9.1076249647520369E-5</c:v>
                </c:pt>
                <c:pt idx="2295">
                  <c:v>9.088421998773577E-5</c:v>
                </c:pt>
                <c:pt idx="2296">
                  <c:v>9.0692552184190589E-5</c:v>
                </c:pt>
                <c:pt idx="2297">
                  <c:v>9.0501245692688193E-5</c:v>
                </c:pt>
                <c:pt idx="2298">
                  <c:v>9.0310299969725838E-5</c:v>
                </c:pt>
                <c:pt idx="2299">
                  <c:v>9.0119714471821599E-5</c:v>
                </c:pt>
                <c:pt idx="2300">
                  <c:v>8.9929488655965395E-5</c:v>
                </c:pt>
                <c:pt idx="2301">
                  <c:v>8.97396219794247E-5</c:v>
                </c:pt>
                <c:pt idx="2302">
                  <c:v>8.9550113900119244E-5</c:v>
                </c:pt>
                <c:pt idx="2303">
                  <c:v>8.9360963875961819E-5</c:v>
                </c:pt>
                <c:pt idx="2304">
                  <c:v>8.9172171365302366E-5</c:v>
                </c:pt>
                <c:pt idx="2305">
                  <c:v>8.8983735826990429E-5</c:v>
                </c:pt>
                <c:pt idx="2306">
                  <c:v>8.8795656720201677E-5</c:v>
                </c:pt>
                <c:pt idx="2307">
                  <c:v>8.8607933504347702E-5</c:v>
                </c:pt>
                <c:pt idx="2308">
                  <c:v>8.8420565639422966E-5</c:v>
                </c:pt>
                <c:pt idx="2309">
                  <c:v>8.8233552585449682E-5</c:v>
                </c:pt>
                <c:pt idx="2310">
                  <c:v>8.8046893803192527E-5</c:v>
                </c:pt>
                <c:pt idx="2311">
                  <c:v>8.7860588753589652E-5</c:v>
                </c:pt>
                <c:pt idx="2312">
                  <c:v>8.7674636897995539E-5</c:v>
                </c:pt>
                <c:pt idx="2313">
                  <c:v>8.7489037698007532E-5</c:v>
                </c:pt>
                <c:pt idx="2314">
                  <c:v>8.7303790615791965E-5</c:v>
                </c:pt>
                <c:pt idx="2315">
                  <c:v>8.7118895113869055E-5</c:v>
                </c:pt>
                <c:pt idx="2316">
                  <c:v>8.6934350654925552E-5</c:v>
                </c:pt>
                <c:pt idx="2317">
                  <c:v>8.6750156702376791E-5</c:v>
                </c:pt>
                <c:pt idx="2318">
                  <c:v>8.6566312719582594E-5</c:v>
                </c:pt>
                <c:pt idx="2319">
                  <c:v>8.6382818170784026E-5</c:v>
                </c:pt>
                <c:pt idx="2320">
                  <c:v>8.619967252020827E-5</c:v>
                </c:pt>
                <c:pt idx="2321">
                  <c:v>8.6016875232478029E-5</c:v>
                </c:pt>
                <c:pt idx="2322">
                  <c:v>8.5834425772993161E-5</c:v>
                </c:pt>
                <c:pt idx="2323">
                  <c:v>8.565232360699393E-5</c:v>
                </c:pt>
                <c:pt idx="2324">
                  <c:v>8.5470568200719799E-5</c:v>
                </c:pt>
                <c:pt idx="2325">
                  <c:v>8.5289159020125738E-5</c:v>
                </c:pt>
                <c:pt idx="2326">
                  <c:v>8.5108095532200612E-5</c:v>
                </c:pt>
                <c:pt idx="2327">
                  <c:v>8.4927377203745935E-5</c:v>
                </c:pt>
                <c:pt idx="2328">
                  <c:v>8.4747003502576301E-5</c:v>
                </c:pt>
                <c:pt idx="2329">
                  <c:v>8.4566973896256503E-5</c:v>
                </c:pt>
                <c:pt idx="2330">
                  <c:v>8.4387287853274207E-5</c:v>
                </c:pt>
                <c:pt idx="2331">
                  <c:v>8.420794484216565E-5</c:v>
                </c:pt>
                <c:pt idx="2332">
                  <c:v>8.402894433209851E-5</c:v>
                </c:pt>
                <c:pt idx="2333">
                  <c:v>8.3850285792573531E-5</c:v>
                </c:pt>
                <c:pt idx="2334">
                  <c:v>8.3671968693341259E-5</c:v>
                </c:pt>
                <c:pt idx="2335">
                  <c:v>8.3493992504790615E-5</c:v>
                </c:pt>
                <c:pt idx="2336">
                  <c:v>8.3316356697595018E-5</c:v>
                </c:pt>
                <c:pt idx="2337">
                  <c:v>8.3139060742885851E-5</c:v>
                </c:pt>
                <c:pt idx="2338">
                  <c:v>8.2962104112078994E-5</c:v>
                </c:pt>
                <c:pt idx="2339">
                  <c:v>8.2785486277117681E-5</c:v>
                </c:pt>
                <c:pt idx="2340">
                  <c:v>8.2609206710382299E-5</c:v>
                </c:pt>
                <c:pt idx="2341">
                  <c:v>8.2433264884655688E-5</c:v>
                </c:pt>
                <c:pt idx="2342">
                  <c:v>8.225766027297049E-5</c:v>
                </c:pt>
                <c:pt idx="2343">
                  <c:v>8.2082392348921396E-5</c:v>
                </c:pt>
                <c:pt idx="2344">
                  <c:v>8.1907460586526371E-5</c:v>
                </c:pt>
                <c:pt idx="2345">
                  <c:v>8.173286446029604E-5</c:v>
                </c:pt>
                <c:pt idx="2346">
                  <c:v>8.1558603444831235E-5</c:v>
                </c:pt>
                <c:pt idx="2347">
                  <c:v>8.1384677015523821E-5</c:v>
                </c:pt>
                <c:pt idx="2348">
                  <c:v>8.1211084647994647E-5</c:v>
                </c:pt>
                <c:pt idx="2349">
                  <c:v>8.1037825818343345E-5</c:v>
                </c:pt>
                <c:pt idx="2350">
                  <c:v>8.0864900003141393E-5</c:v>
                </c:pt>
                <c:pt idx="2351">
                  <c:v>8.0692306679182313E-5</c:v>
                </c:pt>
                <c:pt idx="2352">
                  <c:v>8.052004532392576E-5</c:v>
                </c:pt>
                <c:pt idx="2353">
                  <c:v>8.0348115415185273E-5</c:v>
                </c:pt>
                <c:pt idx="2354">
                  <c:v>8.0176516431093581E-5</c:v>
                </c:pt>
                <c:pt idx="2355">
                  <c:v>8.0005247850414851E-5</c:v>
                </c:pt>
                <c:pt idx="2356">
                  <c:v>7.9834309152128358E-5</c:v>
                </c:pt>
                <c:pt idx="2357">
                  <c:v>7.9663699815706035E-5</c:v>
                </c:pt>
                <c:pt idx="2358">
                  <c:v>7.9493419321320646E-5</c:v>
                </c:pt>
                <c:pt idx="2359">
                  <c:v>7.9323467149117199E-5</c:v>
                </c:pt>
                <c:pt idx="2360">
                  <c:v>7.9153842779976225E-5</c:v>
                </c:pt>
                <c:pt idx="2361">
                  <c:v>7.8984545695187647E-5</c:v>
                </c:pt>
                <c:pt idx="2362">
                  <c:v>7.8815575376478542E-5</c:v>
                </c:pt>
                <c:pt idx="2363">
                  <c:v>7.8646931305860479E-5</c:v>
                </c:pt>
                <c:pt idx="2364">
                  <c:v>7.8478612966011163E-5</c:v>
                </c:pt>
                <c:pt idx="2365">
                  <c:v>7.8310619839878914E-5</c:v>
                </c:pt>
                <c:pt idx="2366">
                  <c:v>7.8142951410981043E-5</c:v>
                </c:pt>
                <c:pt idx="2367">
                  <c:v>7.7975607163230376E-5</c:v>
                </c:pt>
                <c:pt idx="2368">
                  <c:v>7.780858658078954E-5</c:v>
                </c:pt>
                <c:pt idx="2369">
                  <c:v>7.7641889148653831E-5</c:v>
                </c:pt>
                <c:pt idx="2370">
                  <c:v>7.7475514351964259E-5</c:v>
                </c:pt>
                <c:pt idx="2371">
                  <c:v>7.730946167652103E-5</c:v>
                </c:pt>
                <c:pt idx="2372">
                  <c:v>7.7143730608221495E-5</c:v>
                </c:pt>
                <c:pt idx="2373">
                  <c:v>7.6978320633858122E-5</c:v>
                </c:pt>
                <c:pt idx="2374">
                  <c:v>7.681323124040379E-5</c:v>
                </c:pt>
                <c:pt idx="2375">
                  <c:v>7.6648461915351795E-5</c:v>
                </c:pt>
                <c:pt idx="2376">
                  <c:v>7.6484012146584013E-5</c:v>
                </c:pt>
                <c:pt idx="2377">
                  <c:v>7.6319881422558244E-5</c:v>
                </c:pt>
                <c:pt idx="2378">
                  <c:v>7.6156069232113932E-5</c:v>
                </c:pt>
                <c:pt idx="2379">
                  <c:v>7.5992575064548484E-5</c:v>
                </c:pt>
                <c:pt idx="2380">
                  <c:v>7.5829398409603399E-5</c:v>
                </c:pt>
                <c:pt idx="2381">
                  <c:v>7.5666538757561408E-5</c:v>
                </c:pt>
                <c:pt idx="2382">
                  <c:v>7.5503995598982798E-5</c:v>
                </c:pt>
                <c:pt idx="2383">
                  <c:v>7.5341768425156441E-5</c:v>
                </c:pt>
                <c:pt idx="2384">
                  <c:v>7.5179856727607131E-5</c:v>
                </c:pt>
                <c:pt idx="2385">
                  <c:v>7.5018259998345382E-5</c:v>
                </c:pt>
                <c:pt idx="2386">
                  <c:v>7.485697773002703E-5</c:v>
                </c:pt>
                <c:pt idx="2387">
                  <c:v>7.4696009415543829E-5</c:v>
                </c:pt>
                <c:pt idx="2388">
                  <c:v>7.4535354548377342E-5</c:v>
                </c:pt>
                <c:pt idx="2389">
                  <c:v>7.4375012622411585E-5</c:v>
                </c:pt>
                <c:pt idx="2390">
                  <c:v>7.4214983132099566E-5</c:v>
                </c:pt>
                <c:pt idx="2391">
                  <c:v>7.4055265572324502E-5</c:v>
                </c:pt>
                <c:pt idx="2392">
                  <c:v>7.3895859438295741E-5</c:v>
                </c:pt>
                <c:pt idx="2393">
                  <c:v>7.3736764225916518E-5</c:v>
                </c:pt>
                <c:pt idx="2394">
                  <c:v>7.3577979431298235E-5</c:v>
                </c:pt>
                <c:pt idx="2395">
                  <c:v>7.3419504551350268E-5</c:v>
                </c:pt>
                <c:pt idx="2396">
                  <c:v>7.326133908330118E-5</c:v>
                </c:pt>
                <c:pt idx="2397">
                  <c:v>7.310348252455301E-5</c:v>
                </c:pt>
                <c:pt idx="2398">
                  <c:v>7.294593437359026E-5</c:v>
                </c:pt>
                <c:pt idx="2399">
                  <c:v>7.2788694128855802E-5</c:v>
                </c:pt>
                <c:pt idx="2400">
                  <c:v>7.2631761289541907E-5</c:v>
                </c:pt>
                <c:pt idx="2401">
                  <c:v>7.2475135355125342E-5</c:v>
                </c:pt>
                <c:pt idx="2402">
                  <c:v>7.2318815825714311E-5</c:v>
                </c:pt>
                <c:pt idx="2403">
                  <c:v>7.216280220197907E-5</c:v>
                </c:pt>
                <c:pt idx="2404">
                  <c:v>7.2007093984714776E-5</c:v>
                </c:pt>
                <c:pt idx="2405">
                  <c:v>7.1851690675545782E-5</c:v>
                </c:pt>
                <c:pt idx="2406">
                  <c:v>7.1696591776453794E-5</c:v>
                </c:pt>
                <c:pt idx="2407">
                  <c:v>7.1541796789864609E-5</c:v>
                </c:pt>
                <c:pt idx="2408">
                  <c:v>7.1387305218661989E-5</c:v>
                </c:pt>
                <c:pt idx="2409">
                  <c:v>7.1233116566454813E-5</c:v>
                </c:pt>
                <c:pt idx="2410">
                  <c:v>7.1079230336914406E-5</c:v>
                </c:pt>
                <c:pt idx="2411">
                  <c:v>7.0925646034628032E-5</c:v>
                </c:pt>
                <c:pt idx="2412">
                  <c:v>7.0772363164380708E-5</c:v>
                </c:pt>
                <c:pt idx="2413">
                  <c:v>7.0619381231522976E-5</c:v>
                </c:pt>
                <c:pt idx="2414">
                  <c:v>7.0466699741911915E-5</c:v>
                </c:pt>
                <c:pt idx="2415">
                  <c:v>7.0314318201963183E-5</c:v>
                </c:pt>
                <c:pt idx="2416">
                  <c:v>7.0162236118449794E-5</c:v>
                </c:pt>
                <c:pt idx="2417">
                  <c:v>7.0010452998675587E-5</c:v>
                </c:pt>
                <c:pt idx="2418">
                  <c:v>6.985896835044747E-5</c:v>
                </c:pt>
                <c:pt idx="2419">
                  <c:v>6.9707781682148279E-5</c:v>
                </c:pt>
                <c:pt idx="2420">
                  <c:v>6.9556892502400242E-5</c:v>
                </c:pt>
                <c:pt idx="2421">
                  <c:v>6.9406300320616621E-5</c:v>
                </c:pt>
                <c:pt idx="2422">
                  <c:v>6.9256004646585378E-5</c:v>
                </c:pt>
                <c:pt idx="2423">
                  <c:v>6.9106004990458769E-5</c:v>
                </c:pt>
                <c:pt idx="2424">
                  <c:v>6.8956300863096814E-5</c:v>
                </c:pt>
                <c:pt idx="2425">
                  <c:v>6.8806891775751583E-5</c:v>
                </c:pt>
                <c:pt idx="2426">
                  <c:v>6.8657777240112294E-5</c:v>
                </c:pt>
                <c:pt idx="2427">
                  <c:v>6.8508956768464913E-5</c:v>
                </c:pt>
                <c:pt idx="2428">
                  <c:v>6.8360429873601941E-5</c:v>
                </c:pt>
                <c:pt idx="2429">
                  <c:v>6.8212196068676706E-5</c:v>
                </c:pt>
                <c:pt idx="2430">
                  <c:v>6.8064254867526014E-5</c:v>
                </c:pt>
                <c:pt idx="2431">
                  <c:v>6.7916605784323208E-5</c:v>
                </c:pt>
                <c:pt idx="2432">
                  <c:v>6.7769248333838378E-5</c:v>
                </c:pt>
                <c:pt idx="2433">
                  <c:v>6.7622182031306516E-5</c:v>
                </c:pt>
                <c:pt idx="2434">
                  <c:v>6.7475406392427523E-5</c:v>
                </c:pt>
                <c:pt idx="2435">
                  <c:v>6.7328920933501513E-5</c:v>
                </c:pt>
                <c:pt idx="2436">
                  <c:v>6.7182725171303914E-5</c:v>
                </c:pt>
                <c:pt idx="2437">
                  <c:v>6.7036818623029959E-5</c:v>
                </c:pt>
                <c:pt idx="2438">
                  <c:v>6.6891200806423051E-5</c:v>
                </c:pt>
                <c:pt idx="2439">
                  <c:v>6.674587123976089E-5</c:v>
                </c:pt>
                <c:pt idx="2440">
                  <c:v>6.660082944184853E-5</c:v>
                </c:pt>
                <c:pt idx="2441">
                  <c:v>6.6456074931855319E-5</c:v>
                </c:pt>
                <c:pt idx="2442">
                  <c:v>6.6311607229606329E-5</c:v>
                </c:pt>
                <c:pt idx="2443">
                  <c:v>6.6167425855401946E-5</c:v>
                </c:pt>
                <c:pt idx="2444">
                  <c:v>6.6023530330028279E-5</c:v>
                </c:pt>
                <c:pt idx="2445">
                  <c:v>6.5879920174743284E-5</c:v>
                </c:pt>
                <c:pt idx="2446">
                  <c:v>6.5736594911363494E-5</c:v>
                </c:pt>
                <c:pt idx="2447">
                  <c:v>6.5593554062225862E-5</c:v>
                </c:pt>
                <c:pt idx="2448">
                  <c:v>6.5450797150069795E-5</c:v>
                </c:pt>
                <c:pt idx="2449">
                  <c:v>6.5308323698345938E-5</c:v>
                </c:pt>
                <c:pt idx="2450">
                  <c:v>6.5166133230827594E-5</c:v>
                </c:pt>
                <c:pt idx="2451">
                  <c:v>6.5024225271843178E-5</c:v>
                </c:pt>
                <c:pt idx="2452">
                  <c:v>6.4882599346241521E-5</c:v>
                </c:pt>
                <c:pt idx="2453">
                  <c:v>6.4741254979534119E-5</c:v>
                </c:pt>
                <c:pt idx="2454">
                  <c:v>6.4600191697447573E-5</c:v>
                </c:pt>
                <c:pt idx="2455">
                  <c:v>6.4459409026516867E-5</c:v>
                </c:pt>
                <c:pt idx="2456">
                  <c:v>6.4318906493516376E-5</c:v>
                </c:pt>
                <c:pt idx="2457">
                  <c:v>6.4178683625945587E-5</c:v>
                </c:pt>
                <c:pt idx="2458">
                  <c:v>6.4038739951834817E-5</c:v>
                </c:pt>
                <c:pt idx="2459">
                  <c:v>6.3899074999481525E-5</c:v>
                </c:pt>
                <c:pt idx="2460">
                  <c:v>6.3759688297932576E-5</c:v>
                </c:pt>
                <c:pt idx="2461">
                  <c:v>6.3620579376734432E-5</c:v>
                </c:pt>
                <c:pt idx="2462">
                  <c:v>6.3481747765787438E-5</c:v>
                </c:pt>
                <c:pt idx="2463">
                  <c:v>6.3343192995720526E-5</c:v>
                </c:pt>
                <c:pt idx="2464">
                  <c:v>6.3204914597405487E-5</c:v>
                </c:pt>
                <c:pt idx="2465">
                  <c:v>6.3066912102671679E-5</c:v>
                </c:pt>
                <c:pt idx="2466">
                  <c:v>6.2929185043355401E-5</c:v>
                </c:pt>
                <c:pt idx="2467">
                  <c:v>6.2791732952142965E-5</c:v>
                </c:pt>
                <c:pt idx="2468">
                  <c:v>6.2654555362182118E-5</c:v>
                </c:pt>
                <c:pt idx="2469">
                  <c:v>6.2517651807043884E-5</c:v>
                </c:pt>
                <c:pt idx="2470">
                  <c:v>6.2381021820892557E-5</c:v>
                </c:pt>
                <c:pt idx="2471">
                  <c:v>6.2244664938423261E-5</c:v>
                </c:pt>
                <c:pt idx="2472">
                  <c:v>6.2108580694913984E-5</c:v>
                </c:pt>
                <c:pt idx="2473">
                  <c:v>6.1972768625923741E-5</c:v>
                </c:pt>
                <c:pt idx="2474">
                  <c:v>6.1837228267771355E-5</c:v>
                </c:pt>
                <c:pt idx="2475">
                  <c:v>6.1701959157306474E-5</c:v>
                </c:pt>
                <c:pt idx="2476">
                  <c:v>6.1566960831628548E-5</c:v>
                </c:pt>
                <c:pt idx="2477">
                  <c:v>6.1432232828739081E-5</c:v>
                </c:pt>
                <c:pt idx="2478">
                  <c:v>6.1297774686795703E-5</c:v>
                </c:pt>
                <c:pt idx="2479">
                  <c:v>6.1163585944781773E-5</c:v>
                </c:pt>
                <c:pt idx="2480">
                  <c:v>6.1029666142086575E-5</c:v>
                </c:pt>
                <c:pt idx="2481">
                  <c:v>6.0896014818460215E-5</c:v>
                </c:pt>
                <c:pt idx="2482">
                  <c:v>6.0762631514547916E-5</c:v>
                </c:pt>
                <c:pt idx="2483">
                  <c:v>6.0629515771109393E-5</c:v>
                </c:pt>
                <c:pt idx="2484">
                  <c:v>6.049666712974397E-5</c:v>
                </c:pt>
                <c:pt idx="2485">
                  <c:v>6.0364085132449952E-5</c:v>
                </c:pt>
                <c:pt idx="2486">
                  <c:v>6.023176932171484E-5</c:v>
                </c:pt>
                <c:pt idx="2487">
                  <c:v>6.0099719240647165E-5</c:v>
                </c:pt>
                <c:pt idx="2488">
                  <c:v>5.9967934432775261E-5</c:v>
                </c:pt>
                <c:pt idx="2489">
                  <c:v>5.9836414442321351E-5</c:v>
                </c:pt>
                <c:pt idx="2490">
                  <c:v>5.9705158813799092E-5</c:v>
                </c:pt>
                <c:pt idx="2491">
                  <c:v>5.9574167092506236E-5</c:v>
                </c:pt>
                <c:pt idx="2492">
                  <c:v>5.9443438824038908E-5</c:v>
                </c:pt>
                <c:pt idx="2493">
                  <c:v>5.9312973554721815E-5</c:v>
                </c:pt>
                <c:pt idx="2494">
                  <c:v>5.9182770831198855E-5</c:v>
                </c:pt>
                <c:pt idx="2495">
                  <c:v>5.9052830200852918E-5</c:v>
                </c:pt>
                <c:pt idx="2496">
                  <c:v>5.8923151211472818E-5</c:v>
                </c:pt>
                <c:pt idx="2497">
                  <c:v>5.8793733411468402E-5</c:v>
                </c:pt>
                <c:pt idx="2498">
                  <c:v>5.8664576349558295E-5</c:v>
                </c:pt>
                <c:pt idx="2499">
                  <c:v>5.8535679575321548E-5</c:v>
                </c:pt>
                <c:pt idx="2500">
                  <c:v>5.8407042638614765E-5</c:v>
                </c:pt>
                <c:pt idx="2501">
                  <c:v>5.8278665089915582E-5</c:v>
                </c:pt>
                <c:pt idx="2502">
                  <c:v>5.8150546480284504E-5</c:v>
                </c:pt>
                <c:pt idx="2503">
                  <c:v>5.8022686361170611E-5</c:v>
                </c:pt>
                <c:pt idx="2504">
                  <c:v>5.7895084284741161E-5</c:v>
                </c:pt>
                <c:pt idx="2505">
                  <c:v>5.7767739803444434E-5</c:v>
                </c:pt>
                <c:pt idx="2506">
                  <c:v>5.7640652470603015E-5</c:v>
                </c:pt>
                <c:pt idx="2507">
                  <c:v>5.7513821839740714E-5</c:v>
                </c:pt>
                <c:pt idx="2508">
                  <c:v>5.73872474650787E-5</c:v>
                </c:pt>
                <c:pt idx="2509">
                  <c:v>5.7260928901466113E-5</c:v>
                </c:pt>
                <c:pt idx="2510">
                  <c:v>5.7134865704050464E-5</c:v>
                </c:pt>
                <c:pt idx="2511">
                  <c:v>5.7009057428621113E-5</c:v>
                </c:pt>
                <c:pt idx="2512">
                  <c:v>5.6883503631605797E-5</c:v>
                </c:pt>
                <c:pt idx="2513">
                  <c:v>5.6758203869789609E-5</c:v>
                </c:pt>
                <c:pt idx="2514">
                  <c:v>5.6633157700620301E-5</c:v>
                </c:pt>
                <c:pt idx="2515">
                  <c:v>5.650836468205217E-5</c:v>
                </c:pt>
                <c:pt idx="2516">
                  <c:v>5.6383824372469721E-5</c:v>
                </c:pt>
                <c:pt idx="2517">
                  <c:v>5.6259536331055432E-5</c:v>
                </c:pt>
                <c:pt idx="2518">
                  <c:v>5.613550011713056E-5</c:v>
                </c:pt>
                <c:pt idx="2519">
                  <c:v>5.6011715290946174E-5</c:v>
                </c:pt>
                <c:pt idx="2520">
                  <c:v>5.5888181413075999E-5</c:v>
                </c:pt>
                <c:pt idx="2521">
                  <c:v>5.576489804461765E-5</c:v>
                </c:pt>
                <c:pt idx="2522">
                  <c:v>5.564186474735569E-5</c:v>
                </c:pt>
                <c:pt idx="2523">
                  <c:v>5.5519081083445915E-5</c:v>
                </c:pt>
                <c:pt idx="2524">
                  <c:v>5.5396546615581882E-5</c:v>
                </c:pt>
                <c:pt idx="2525">
                  <c:v>5.5274260907300227E-5</c:v>
                </c:pt>
                <c:pt idx="2526">
                  <c:v>5.5152223522120236E-5</c:v>
                </c:pt>
                <c:pt idx="2527">
                  <c:v>5.5030434024719993E-5</c:v>
                </c:pt>
                <c:pt idx="2528">
                  <c:v>5.4908891979791458E-5</c:v>
                </c:pt>
                <c:pt idx="2529">
                  <c:v>5.4787596952859258E-5</c:v>
                </c:pt>
                <c:pt idx="2530">
                  <c:v>5.466654850995456E-5</c:v>
                </c:pt>
                <c:pt idx="2531">
                  <c:v>5.4545746217490171E-5</c:v>
                </c:pt>
                <c:pt idx="2532">
                  <c:v>5.4425189642656052E-5</c:v>
                </c:pt>
                <c:pt idx="2533">
                  <c:v>5.4304878352961355E-5</c:v>
                </c:pt>
                <c:pt idx="2534">
                  <c:v>5.4184811916605652E-5</c:v>
                </c:pt>
                <c:pt idx="2535">
                  <c:v>5.406498990218056E-5</c:v>
                </c:pt>
                <c:pt idx="2536">
                  <c:v>5.3945411879013222E-5</c:v>
                </c:pt>
                <c:pt idx="2537">
                  <c:v>5.3826077416756907E-5</c:v>
                </c:pt>
                <c:pt idx="2538">
                  <c:v>5.3706986085765712E-5</c:v>
                </c:pt>
                <c:pt idx="2539">
                  <c:v>5.3588137456827417E-5</c:v>
                </c:pt>
                <c:pt idx="2540">
                  <c:v>5.3469531101406342E-5</c:v>
                </c:pt>
                <c:pt idx="2541">
                  <c:v>5.3351166591261712E-5</c:v>
                </c:pt>
                <c:pt idx="2542">
                  <c:v>5.3233043498981947E-5</c:v>
                </c:pt>
                <c:pt idx="2543">
                  <c:v>5.3115161397502414E-5</c:v>
                </c:pt>
                <c:pt idx="2544">
                  <c:v>5.299751986032053E-5</c:v>
                </c:pt>
                <c:pt idx="2545">
                  <c:v>5.2880118461516579E-5</c:v>
                </c:pt>
                <c:pt idx="2546">
                  <c:v>5.2762956775764119E-5</c:v>
                </c:pt>
                <c:pt idx="2547">
                  <c:v>5.2646034378198148E-5</c:v>
                </c:pt>
                <c:pt idx="2548">
                  <c:v>5.2529350844363054E-5</c:v>
                </c:pt>
                <c:pt idx="2549">
                  <c:v>5.2412905750680999E-5</c:v>
                </c:pt>
                <c:pt idx="2550">
                  <c:v>5.2296698673858638E-5</c:v>
                </c:pt>
                <c:pt idx="2551">
                  <c:v>5.2180729191060593E-5</c:v>
                </c:pt>
                <c:pt idx="2552">
                  <c:v>5.2064996880381298E-5</c:v>
                </c:pt>
                <c:pt idx="2553">
                  <c:v>5.1949501320005392E-5</c:v>
                </c:pt>
                <c:pt idx="2554">
                  <c:v>5.1834242088998755E-5</c:v>
                </c:pt>
                <c:pt idx="2555">
                  <c:v>5.17192187667187E-5</c:v>
                </c:pt>
                <c:pt idx="2556">
                  <c:v>5.160443093326153E-5</c:v>
                </c:pt>
                <c:pt idx="2557">
                  <c:v>5.148987816917111E-5</c:v>
                </c:pt>
                <c:pt idx="2558">
                  <c:v>5.1375560055442332E-5</c:v>
                </c:pt>
                <c:pt idx="2559">
                  <c:v>5.1261476173826426E-5</c:v>
                </c:pt>
                <c:pt idx="2560">
                  <c:v>5.1147626106463201E-5</c:v>
                </c:pt>
                <c:pt idx="2561">
                  <c:v>5.1034009436012884E-5</c:v>
                </c:pt>
                <c:pt idx="2562">
                  <c:v>5.0920625745819181E-5</c:v>
                </c:pt>
                <c:pt idx="2563">
                  <c:v>5.0807474619590093E-5</c:v>
                </c:pt>
                <c:pt idx="2564">
                  <c:v>5.0694555641682404E-5</c:v>
                </c:pt>
                <c:pt idx="2565">
                  <c:v>5.0581868397028829E-5</c:v>
                </c:pt>
                <c:pt idx="2566">
                  <c:v>5.0469412471054742E-5</c:v>
                </c:pt>
                <c:pt idx="2567">
                  <c:v>5.0357187449570628E-5</c:v>
                </c:pt>
                <c:pt idx="2568">
                  <c:v>5.0245192919223108E-5</c:v>
                </c:pt>
                <c:pt idx="2569">
                  <c:v>5.0133428466977992E-5</c:v>
                </c:pt>
                <c:pt idx="2570">
                  <c:v>5.0021893680526203E-5</c:v>
                </c:pt>
                <c:pt idx="2571">
                  <c:v>4.9910588147895202E-5</c:v>
                </c:pt>
                <c:pt idx="2572">
                  <c:v>4.9799511457688378E-5</c:v>
                </c:pt>
                <c:pt idx="2573">
                  <c:v>4.9688663199275868E-5</c:v>
                </c:pt>
                <c:pt idx="2574">
                  <c:v>4.9578042962274138E-5</c:v>
                </c:pt>
                <c:pt idx="2575">
                  <c:v>4.946765033703171E-5</c:v>
                </c:pt>
                <c:pt idx="2576">
                  <c:v>4.9357484914337724E-5</c:v>
                </c:pt>
                <c:pt idx="2577">
                  <c:v>4.9247546285591942E-5</c:v>
                </c:pt>
                <c:pt idx="2578">
                  <c:v>4.9137834042711076E-5</c:v>
                </c:pt>
                <c:pt idx="2579">
                  <c:v>4.9028347778104497E-5</c:v>
                </c:pt>
                <c:pt idx="2580">
                  <c:v>4.8919087084837304E-5</c:v>
                </c:pt>
                <c:pt idx="2581">
                  <c:v>4.8810051556338885E-5</c:v>
                </c:pt>
                <c:pt idx="2582">
                  <c:v>4.8701240786746397E-5</c:v>
                </c:pt>
                <c:pt idx="2583">
                  <c:v>4.8592654370689659E-5</c:v>
                </c:pt>
                <c:pt idx="2584">
                  <c:v>4.8484291903263393E-5</c:v>
                </c:pt>
                <c:pt idx="2585">
                  <c:v>4.8376152980242337E-5</c:v>
                </c:pt>
                <c:pt idx="2586">
                  <c:v>4.8268237197793273E-5</c:v>
                </c:pt>
                <c:pt idx="2587">
                  <c:v>4.816054415274218E-5</c:v>
                </c:pt>
                <c:pt idx="2588">
                  <c:v>4.8053073442390348E-5</c:v>
                </c:pt>
                <c:pt idx="2589">
                  <c:v>4.7945824664538672E-5</c:v>
                </c:pt>
                <c:pt idx="2590">
                  <c:v>4.783879741769928E-5</c:v>
                </c:pt>
                <c:pt idx="2591">
                  <c:v>4.7731991300745125E-5</c:v>
                </c:pt>
                <c:pt idx="2592">
                  <c:v>4.7625405913177127E-5</c:v>
                </c:pt>
                <c:pt idx="2593">
                  <c:v>4.7519040854957645E-5</c:v>
                </c:pt>
                <c:pt idx="2594">
                  <c:v>4.741289572672211E-5</c:v>
                </c:pt>
                <c:pt idx="2595">
                  <c:v>4.7306970129536163E-5</c:v>
                </c:pt>
                <c:pt idx="2596">
                  <c:v>4.7201263665058724E-5</c:v>
                </c:pt>
                <c:pt idx="2597">
                  <c:v>4.7095775935420553E-5</c:v>
                </c:pt>
                <c:pt idx="2598">
                  <c:v>4.6990506543425486E-5</c:v>
                </c:pt>
                <c:pt idx="2599">
                  <c:v>4.6885455092279815E-5</c:v>
                </c:pt>
                <c:pt idx="2600">
                  <c:v>4.6780621185800453E-5</c:v>
                </c:pt>
                <c:pt idx="2601">
                  <c:v>4.667600442832473E-5</c:v>
                </c:pt>
                <c:pt idx="2602">
                  <c:v>4.6571604424686108E-5</c:v>
                </c:pt>
                <c:pt idx="2603">
                  <c:v>4.6467420780415408E-5</c:v>
                </c:pt>
                <c:pt idx="2604">
                  <c:v>4.6363453101348762E-5</c:v>
                </c:pt>
                <c:pt idx="2605">
                  <c:v>4.6259700994064762E-5</c:v>
                </c:pt>
                <c:pt idx="2606">
                  <c:v>4.61561640655965E-5</c:v>
                </c:pt>
                <c:pt idx="2607">
                  <c:v>4.6052841923494015E-5</c:v>
                </c:pt>
                <c:pt idx="2608">
                  <c:v>4.5949734175852047E-5</c:v>
                </c:pt>
                <c:pt idx="2609">
                  <c:v>4.5846840431407188E-5</c:v>
                </c:pt>
                <c:pt idx="2610">
                  <c:v>4.5744160299263786E-5</c:v>
                </c:pt>
                <c:pt idx="2611">
                  <c:v>4.5641693389188859E-5</c:v>
                </c:pt>
                <c:pt idx="2612">
                  <c:v>4.5539439311473306E-5</c:v>
                </c:pt>
                <c:pt idx="2613">
                  <c:v>4.543739767691804E-5</c:v>
                </c:pt>
                <c:pt idx="2614">
                  <c:v>4.5335568096833978E-5</c:v>
                </c:pt>
                <c:pt idx="2615">
                  <c:v>4.5233950183194704E-5</c:v>
                </c:pt>
                <c:pt idx="2616">
                  <c:v>4.5132543548313808E-5</c:v>
                </c:pt>
                <c:pt idx="2617">
                  <c:v>4.5031347805191829E-5</c:v>
                </c:pt>
                <c:pt idx="2618">
                  <c:v>4.4930362567363602E-5</c:v>
                </c:pt>
                <c:pt idx="2619">
                  <c:v>4.4829587448867031E-5</c:v>
                </c:pt>
                <c:pt idx="2620">
                  <c:v>4.472902206424309E-5</c:v>
                </c:pt>
                <c:pt idx="2621">
                  <c:v>4.4628666028587866E-5</c:v>
                </c:pt>
                <c:pt idx="2622">
                  <c:v>4.4528518957594188E-5</c:v>
                </c:pt>
                <c:pt idx="2623">
                  <c:v>4.4428580467485712E-5</c:v>
                </c:pt>
                <c:pt idx="2624">
                  <c:v>4.4328850174860795E-5</c:v>
                </c:pt>
                <c:pt idx="2625">
                  <c:v>4.4229327697084542E-5</c:v>
                </c:pt>
                <c:pt idx="2626">
                  <c:v>4.413001265192798E-5</c:v>
                </c:pt>
                <c:pt idx="2627">
                  <c:v>4.4030904657710312E-5</c:v>
                </c:pt>
                <c:pt idx="2628">
                  <c:v>4.3932003333312791E-5</c:v>
                </c:pt>
                <c:pt idx="2629">
                  <c:v>4.3833308298140555E-5</c:v>
                </c:pt>
                <c:pt idx="2630">
                  <c:v>4.3734819172150385E-5</c:v>
                </c:pt>
                <c:pt idx="2631">
                  <c:v>4.3636535575763968E-5</c:v>
                </c:pt>
                <c:pt idx="2632">
                  <c:v>4.3538457130072594E-5</c:v>
                </c:pt>
                <c:pt idx="2633">
                  <c:v>4.3440583456552662E-5</c:v>
                </c:pt>
                <c:pt idx="2634">
                  <c:v>4.3342914177370989E-5</c:v>
                </c:pt>
                <c:pt idx="2635">
                  <c:v>4.324544891504481E-5</c:v>
                </c:pt>
                <c:pt idx="2636">
                  <c:v>4.3148187292840756E-5</c:v>
                </c:pt>
                <c:pt idx="2637">
                  <c:v>4.3051128934320365E-5</c:v>
                </c:pt>
                <c:pt idx="2638">
                  <c:v>4.2954273463801512E-5</c:v>
                </c:pt>
                <c:pt idx="2639">
                  <c:v>4.2857620506049632E-5</c:v>
                </c:pt>
                <c:pt idx="2640">
                  <c:v>4.2761169686291595E-5</c:v>
                </c:pt>
                <c:pt idx="2641">
                  <c:v>4.2664920630385711E-5</c:v>
                </c:pt>
                <c:pt idx="2642">
                  <c:v>4.256887296469683E-5</c:v>
                </c:pt>
                <c:pt idx="2643">
                  <c:v>4.2473026316092871E-5</c:v>
                </c:pt>
                <c:pt idx="2644">
                  <c:v>4.2377380312045437E-5</c:v>
                </c:pt>
                <c:pt idx="2645">
                  <c:v>4.2281934580463282E-5</c:v>
                </c:pt>
                <c:pt idx="2646">
                  <c:v>4.2186688749893536E-5</c:v>
                </c:pt>
                <c:pt idx="2647">
                  <c:v>4.2091642449275379E-5</c:v>
                </c:pt>
                <c:pt idx="2648">
                  <c:v>4.1996795308280044E-5</c:v>
                </c:pt>
                <c:pt idx="2649">
                  <c:v>4.1902146956908359E-5</c:v>
                </c:pt>
                <c:pt idx="2650">
                  <c:v>4.1807697025820351E-5</c:v>
                </c:pt>
                <c:pt idx="2651">
                  <c:v>4.1713445146158296E-5</c:v>
                </c:pt>
                <c:pt idx="2652">
                  <c:v>4.1619390949612645E-5</c:v>
                </c:pt>
                <c:pt idx="2653">
                  <c:v>4.1525534068418551E-5</c:v>
                </c:pt>
                <c:pt idx="2654">
                  <c:v>4.1431874135283014E-5</c:v>
                </c:pt>
                <c:pt idx="2655">
                  <c:v>4.1338410783506307E-5</c:v>
                </c:pt>
                <c:pt idx="2656">
                  <c:v>4.124514364691606E-5</c:v>
                </c:pt>
                <c:pt idx="2657">
                  <c:v>4.1152072359832564E-5</c:v>
                </c:pt>
                <c:pt idx="2658">
                  <c:v>4.1059196557127753E-5</c:v>
                </c:pt>
                <c:pt idx="2659">
                  <c:v>4.0966515874221732E-5</c:v>
                </c:pt>
                <c:pt idx="2660">
                  <c:v>4.0874029947023799E-5</c:v>
                </c:pt>
                <c:pt idx="2661">
                  <c:v>4.0781738411984486E-5</c:v>
                </c:pt>
                <c:pt idx="2662">
                  <c:v>4.0689640906126784E-5</c:v>
                </c:pt>
                <c:pt idx="2663">
                  <c:v>4.0597737066917772E-5</c:v>
                </c:pt>
                <c:pt idx="2664">
                  <c:v>4.0506026532497602E-5</c:v>
                </c:pt>
                <c:pt idx="2665">
                  <c:v>4.0414508941346433E-5</c:v>
                </c:pt>
                <c:pt idx="2666">
                  <c:v>4.0323183932607087E-5</c:v>
                </c:pt>
                <c:pt idx="2667">
                  <c:v>4.023205114590811E-5</c:v>
                </c:pt>
                <c:pt idx="2668">
                  <c:v>4.0141110221405402E-5</c:v>
                </c:pt>
                <c:pt idx="2669">
                  <c:v>4.0050360799837731E-5</c:v>
                </c:pt>
                <c:pt idx="2670">
                  <c:v>3.9959802522328974E-5</c:v>
                </c:pt>
                <c:pt idx="2671">
                  <c:v>3.9869435030662204E-5</c:v>
                </c:pt>
                <c:pt idx="2672">
                  <c:v>3.9779257967179071E-5</c:v>
                </c:pt>
                <c:pt idx="2673">
                  <c:v>3.9689270974523072E-5</c:v>
                </c:pt>
                <c:pt idx="2674">
                  <c:v>3.9599473696159959E-5</c:v>
                </c:pt>
                <c:pt idx="2675">
                  <c:v>3.9509865775864267E-5</c:v>
                </c:pt>
                <c:pt idx="2676">
                  <c:v>3.9420446858000335E-5</c:v>
                </c:pt>
                <c:pt idx="2677">
                  <c:v>3.9331216587518841E-5</c:v>
                </c:pt>
                <c:pt idx="2678">
                  <c:v>3.9242174609824959E-5</c:v>
                </c:pt>
                <c:pt idx="2679">
                  <c:v>3.9153320570813055E-5</c:v>
                </c:pt>
                <c:pt idx="2680">
                  <c:v>3.906465411703669E-5</c:v>
                </c:pt>
                <c:pt idx="2681">
                  <c:v>3.8976174895427596E-5</c:v>
                </c:pt>
                <c:pt idx="2682">
                  <c:v>3.8887882553538533E-5</c:v>
                </c:pt>
                <c:pt idx="2683">
                  <c:v>3.879977673945309E-5</c:v>
                </c:pt>
                <c:pt idx="2684">
                  <c:v>3.8711857101688535E-5</c:v>
                </c:pt>
                <c:pt idx="2685">
                  <c:v>3.86241232892999E-5</c:v>
                </c:pt>
                <c:pt idx="2686">
                  <c:v>3.8536574952008351E-5</c:v>
                </c:pt>
                <c:pt idx="2687">
                  <c:v>3.8449211739847305E-5</c:v>
                </c:pt>
                <c:pt idx="2688">
                  <c:v>3.8362033303547538E-5</c:v>
                </c:pt>
                <c:pt idx="2689">
                  <c:v>3.8275039294270036E-5</c:v>
                </c:pt>
                <c:pt idx="2690">
                  <c:v>3.8188229363703141E-5</c:v>
                </c:pt>
                <c:pt idx="2691">
                  <c:v>3.8101603164066022E-5</c:v>
                </c:pt>
                <c:pt idx="2692">
                  <c:v>3.8015160348139898E-5</c:v>
                </c:pt>
                <c:pt idx="2693">
                  <c:v>3.792890056918824E-5</c:v>
                </c:pt>
                <c:pt idx="2694">
                  <c:v>3.7842823480922078E-5</c:v>
                </c:pt>
                <c:pt idx="2695">
                  <c:v>3.7756928737770618E-5</c:v>
                </c:pt>
                <c:pt idx="2696">
                  <c:v>3.7671215994430213E-5</c:v>
                </c:pt>
                <c:pt idx="2697">
                  <c:v>3.7585684906377842E-5</c:v>
                </c:pt>
                <c:pt idx="2698">
                  <c:v>3.7500335129378448E-5</c:v>
                </c:pt>
                <c:pt idx="2699">
                  <c:v>3.7415166319838822E-5</c:v>
                </c:pt>
                <c:pt idx="2700">
                  <c:v>3.7330178134710457E-5</c:v>
                </c:pt>
                <c:pt idx="2701">
                  <c:v>3.7245370231350772E-5</c:v>
                </c:pt>
                <c:pt idx="2702">
                  <c:v>3.7160742267752095E-5</c:v>
                </c:pt>
                <c:pt idx="2703">
                  <c:v>3.7076293902324822E-5</c:v>
                </c:pt>
                <c:pt idx="2704">
                  <c:v>3.6992024794072625E-5</c:v>
                </c:pt>
                <c:pt idx="2705">
                  <c:v>3.6907934602467551E-5</c:v>
                </c:pt>
                <c:pt idx="2706">
                  <c:v>3.6824022987535024E-5</c:v>
                </c:pt>
                <c:pt idx="2707">
                  <c:v>3.6740289609808741E-5</c:v>
                </c:pt>
                <c:pt idx="2708">
                  <c:v>3.6656734130294244E-5</c:v>
                </c:pt>
                <c:pt idx="2709">
                  <c:v>3.6573356210540045E-5</c:v>
                </c:pt>
                <c:pt idx="2710">
                  <c:v>3.6490155512656705E-5</c:v>
                </c:pt>
                <c:pt idx="2711">
                  <c:v>3.640713169925959E-5</c:v>
                </c:pt>
                <c:pt idx="2712">
                  <c:v>3.632428443331448E-5</c:v>
                </c:pt>
                <c:pt idx="2713">
                  <c:v>3.6241613378597271E-5</c:v>
                </c:pt>
                <c:pt idx="2714">
                  <c:v>3.6159118199137127E-5</c:v>
                </c:pt>
                <c:pt idx="2715">
                  <c:v>3.6076798559594656E-5</c:v>
                </c:pt>
                <c:pt idx="2716">
                  <c:v>3.5994654125149142E-5</c:v>
                </c:pt>
                <c:pt idx="2717">
                  <c:v>3.5912684561417024E-5</c:v>
                </c:pt>
                <c:pt idx="2718">
                  <c:v>3.5830889534653118E-5</c:v>
                </c:pt>
                <c:pt idx="2719">
                  <c:v>3.5749268711473062E-5</c:v>
                </c:pt>
                <c:pt idx="2720">
                  <c:v>3.5667821759167301E-5</c:v>
                </c:pt>
                <c:pt idx="2721">
                  <c:v>3.5586548345354144E-5</c:v>
                </c:pt>
                <c:pt idx="2722">
                  <c:v>3.5505448138344053E-5</c:v>
                </c:pt>
                <c:pt idx="2723">
                  <c:v>3.5424520806841275E-5</c:v>
                </c:pt>
                <c:pt idx="2724">
                  <c:v>3.5343766020049655E-5</c:v>
                </c:pt>
                <c:pt idx="2725">
                  <c:v>3.5263183447847846E-5</c:v>
                </c:pt>
                <c:pt idx="2726">
                  <c:v>3.5182772760362566E-5</c:v>
                </c:pt>
                <c:pt idx="2727">
                  <c:v>3.5102533628466465E-5</c:v>
                </c:pt>
                <c:pt idx="2728">
                  <c:v>3.5022465723408627E-5</c:v>
                </c:pt>
                <c:pt idx="2729">
                  <c:v>3.4942568716984576E-5</c:v>
                </c:pt>
                <c:pt idx="2730">
                  <c:v>3.4862842281557088E-5</c:v>
                </c:pt>
                <c:pt idx="2731">
                  <c:v>3.4783286089828946E-5</c:v>
                </c:pt>
                <c:pt idx="2732">
                  <c:v>3.470389981518468E-5</c:v>
                </c:pt>
                <c:pt idx="2733">
                  <c:v>3.4624683131482398E-5</c:v>
                </c:pt>
                <c:pt idx="2734">
                  <c:v>3.4545635712963582E-5</c:v>
                </c:pt>
                <c:pt idx="2735">
                  <c:v>3.4466757234544523E-5</c:v>
                </c:pt>
                <c:pt idx="2736">
                  <c:v>3.4388047371550906E-5</c:v>
                </c:pt>
                <c:pt idx="2737">
                  <c:v>3.4309505799816689E-5</c:v>
                </c:pt>
                <c:pt idx="2738">
                  <c:v>3.423113219571533E-5</c:v>
                </c:pt>
                <c:pt idx="2739">
                  <c:v>3.4152926236093867E-5</c:v>
                </c:pt>
                <c:pt idx="2740">
                  <c:v>3.4074887598316284E-5</c:v>
                </c:pt>
                <c:pt idx="2741">
                  <c:v>3.3997015960268717E-5</c:v>
                </c:pt>
                <c:pt idx="2742">
                  <c:v>3.3919311000333435E-5</c:v>
                </c:pt>
                <c:pt idx="2743">
                  <c:v>3.3841772397348938E-5</c:v>
                </c:pt>
                <c:pt idx="2744">
                  <c:v>3.3764399830720979E-5</c:v>
                </c:pt>
                <c:pt idx="2745">
                  <c:v>3.3687192980327157E-5</c:v>
                </c:pt>
                <c:pt idx="2746">
                  <c:v>3.3610151526541204E-5</c:v>
                </c:pt>
                <c:pt idx="2747">
                  <c:v>3.3533275150300634E-5</c:v>
                </c:pt>
                <c:pt idx="2748">
                  <c:v>3.3456563532895112E-5</c:v>
                </c:pt>
                <c:pt idx="2749">
                  <c:v>3.3380016356289108E-5</c:v>
                </c:pt>
                <c:pt idx="2750">
                  <c:v>3.3303633302865163E-5</c:v>
                </c:pt>
                <c:pt idx="2751">
                  <c:v>3.3227414055486335E-5</c:v>
                </c:pt>
                <c:pt idx="2752">
                  <c:v>3.3151358297570793E-5</c:v>
                </c:pt>
                <c:pt idx="2753">
                  <c:v>3.3075465713003349E-5</c:v>
                </c:pt>
                <c:pt idx="2754">
                  <c:v>3.2999735986111167E-5</c:v>
                </c:pt>
                <c:pt idx="2755">
                  <c:v>3.2924168801873668E-5</c:v>
                </c:pt>
                <c:pt idx="2756">
                  <c:v>3.284876384560334E-5</c:v>
                </c:pt>
                <c:pt idx="2757">
                  <c:v>3.2773520803251049E-5</c:v>
                </c:pt>
                <c:pt idx="2758">
                  <c:v>3.2698439361097259E-5</c:v>
                </c:pt>
                <c:pt idx="2759">
                  <c:v>3.2623519206140608E-5</c:v>
                </c:pt>
                <c:pt idx="2760">
                  <c:v>3.2548760025633006E-5</c:v>
                </c:pt>
                <c:pt idx="2761">
                  <c:v>3.2474161507563618E-5</c:v>
                </c:pt>
                <c:pt idx="2762">
                  <c:v>3.2399723340190492E-5</c:v>
                </c:pt>
                <c:pt idx="2763">
                  <c:v>3.2325445212436077E-5</c:v>
                </c:pt>
                <c:pt idx="2764">
                  <c:v>3.2251326813635683E-5</c:v>
                </c:pt>
                <c:pt idx="2765">
                  <c:v>3.2177367833646775E-5</c:v>
                </c:pt>
                <c:pt idx="2766">
                  <c:v>3.2103567962821211E-5</c:v>
                </c:pt>
                <c:pt idx="2767">
                  <c:v>3.2029926891998309E-5</c:v>
                </c:pt>
                <c:pt idx="2768">
                  <c:v>3.1956444312459739E-5</c:v>
                </c:pt>
                <c:pt idx="2769">
                  <c:v>3.1883119916115144E-5</c:v>
                </c:pt>
                <c:pt idx="2770">
                  <c:v>3.1809953395193352E-5</c:v>
                </c:pt>
                <c:pt idx="2771">
                  <c:v>3.1736944442571982E-5</c:v>
                </c:pt>
                <c:pt idx="2772">
                  <c:v>3.1664092751527637E-5</c:v>
                </c:pt>
                <c:pt idx="2773">
                  <c:v>3.1591398015846928E-5</c:v>
                </c:pt>
                <c:pt idx="2774">
                  <c:v>3.1518859929796986E-5</c:v>
                </c:pt>
                <c:pt idx="2775">
                  <c:v>3.1446478188186175E-5</c:v>
                </c:pt>
                <c:pt idx="2776">
                  <c:v>3.1374252486244397E-5</c:v>
                </c:pt>
                <c:pt idx="2777">
                  <c:v>3.130218251976187E-5</c:v>
                </c:pt>
                <c:pt idx="2778">
                  <c:v>3.1230267984952084E-5</c:v>
                </c:pt>
                <c:pt idx="2779">
                  <c:v>3.1158508578538538E-5</c:v>
                </c:pt>
                <c:pt idx="2780">
                  <c:v>3.1086903997756474E-5</c:v>
                </c:pt>
                <c:pt idx="2781">
                  <c:v>3.1015453940323387E-5</c:v>
                </c:pt>
                <c:pt idx="2782">
                  <c:v>3.094415810438178E-5</c:v>
                </c:pt>
                <c:pt idx="2783">
                  <c:v>3.087301618868131E-5</c:v>
                </c:pt>
                <c:pt idx="2784">
                  <c:v>3.0802027892344597E-5</c:v>
                </c:pt>
                <c:pt idx="2785">
                  <c:v>3.0731192915033761E-5</c:v>
                </c:pt>
                <c:pt idx="2786">
                  <c:v>3.06605109568793E-5</c:v>
                </c:pt>
                <c:pt idx="2787">
                  <c:v>3.0589981718518247E-5</c:v>
                </c:pt>
                <c:pt idx="2788">
                  <c:v>3.0519604901068156E-5</c:v>
                </c:pt>
                <c:pt idx="2789">
                  <c:v>3.0449380206080262E-5</c:v>
                </c:pt>
                <c:pt idx="2790">
                  <c:v>3.0379307335707748E-5</c:v>
                </c:pt>
                <c:pt idx="2791">
                  <c:v>3.0309385992405638E-5</c:v>
                </c:pt>
                <c:pt idx="2792">
                  <c:v>3.0239615879328052E-5</c:v>
                </c:pt>
                <c:pt idx="2793">
                  <c:v>3.0169996699929216E-5</c:v>
                </c:pt>
                <c:pt idx="2794">
                  <c:v>3.0100528158214998E-5</c:v>
                </c:pt>
                <c:pt idx="2795">
                  <c:v>3.0031209958706478E-5</c:v>
                </c:pt>
                <c:pt idx="2796">
                  <c:v>2.9962041806349746E-5</c:v>
                </c:pt>
                <c:pt idx="2797">
                  <c:v>2.9893023406637326E-5</c:v>
                </c:pt>
                <c:pt idx="2798">
                  <c:v>2.9824154465478078E-5</c:v>
                </c:pt>
                <c:pt idx="2799">
                  <c:v>2.9755434689242299E-5</c:v>
                </c:pt>
                <c:pt idx="2800">
                  <c:v>2.9686863784872744E-5</c:v>
                </c:pt>
                <c:pt idx="2801">
                  <c:v>2.9618441459747583E-5</c:v>
                </c:pt>
                <c:pt idx="2802">
                  <c:v>2.9550167421664789E-5</c:v>
                </c:pt>
                <c:pt idx="2803">
                  <c:v>2.9482041378973978E-5</c:v>
                </c:pt>
                <c:pt idx="2804">
                  <c:v>2.9414063040513957E-5</c:v>
                </c:pt>
                <c:pt idx="2805">
                  <c:v>2.9346232115513848E-5</c:v>
                </c:pt>
                <c:pt idx="2806">
                  <c:v>2.9278548313745739E-5</c:v>
                </c:pt>
                <c:pt idx="2807">
                  <c:v>2.9211011345484789E-5</c:v>
                </c:pt>
                <c:pt idx="2808">
                  <c:v>2.9143620921406876E-5</c:v>
                </c:pt>
                <c:pt idx="2809">
                  <c:v>2.9076376752657992E-5</c:v>
                </c:pt>
                <c:pt idx="2810">
                  <c:v>2.9009278550999953E-5</c:v>
                </c:pt>
                <c:pt idx="2811">
                  <c:v>2.894232602844958E-5</c:v>
                </c:pt>
                <c:pt idx="2812">
                  <c:v>2.8875518897726257E-5</c:v>
                </c:pt>
                <c:pt idx="2813">
                  <c:v>2.8808856871828659E-5</c:v>
                </c:pt>
                <c:pt idx="2814">
                  <c:v>2.8742339664364347E-5</c:v>
                </c:pt>
                <c:pt idx="2815">
                  <c:v>2.867596698931732E-5</c:v>
                </c:pt>
                <c:pt idx="2816">
                  <c:v>2.8609738561245768E-5</c:v>
                </c:pt>
                <c:pt idx="2817">
                  <c:v>2.8543654095075643E-5</c:v>
                </c:pt>
                <c:pt idx="2818">
                  <c:v>2.8477713306244642E-5</c:v>
                </c:pt>
                <c:pt idx="2819">
                  <c:v>2.8411915910717817E-5</c:v>
                </c:pt>
                <c:pt idx="2820">
                  <c:v>2.8346261624815836E-5</c:v>
                </c:pt>
                <c:pt idx="2821">
                  <c:v>2.8280750165433563E-5</c:v>
                </c:pt>
                <c:pt idx="2822">
                  <c:v>2.82153812498874E-5</c:v>
                </c:pt>
                <c:pt idx="2823">
                  <c:v>2.8150154595970797E-5</c:v>
                </c:pt>
                <c:pt idx="2824">
                  <c:v>2.8085069921935171E-5</c:v>
                </c:pt>
                <c:pt idx="2825">
                  <c:v>2.8020126946522866E-5</c:v>
                </c:pt>
                <c:pt idx="2826">
                  <c:v>2.7955325388908173E-5</c:v>
                </c:pt>
                <c:pt idx="2827">
                  <c:v>2.789066496873896E-5</c:v>
                </c:pt>
                <c:pt idx="2828">
                  <c:v>2.7826145406232086E-5</c:v>
                </c:pt>
                <c:pt idx="2829">
                  <c:v>2.7761766421890641E-5</c:v>
                </c:pt>
                <c:pt idx="2830">
                  <c:v>2.7697527736814456E-5</c:v>
                </c:pt>
                <c:pt idx="2831">
                  <c:v>2.7633429072511026E-5</c:v>
                </c:pt>
                <c:pt idx="2832">
                  <c:v>2.7569470150980505E-5</c:v>
                </c:pt>
                <c:pt idx="2833">
                  <c:v>2.750565069470183E-5</c:v>
                </c:pt>
                <c:pt idx="2834">
                  <c:v>2.7441970426559867E-5</c:v>
                </c:pt>
                <c:pt idx="2835">
                  <c:v>2.7378429069956425E-5</c:v>
                </c:pt>
                <c:pt idx="2836">
                  <c:v>2.7315026348721794E-5</c:v>
                </c:pt>
                <c:pt idx="2837">
                  <c:v>2.7251761987182391E-5</c:v>
                </c:pt>
                <c:pt idx="2838">
                  <c:v>2.7188635710070561E-5</c:v>
                </c:pt>
                <c:pt idx="2839">
                  <c:v>2.7125647242649473E-5</c:v>
                </c:pt>
                <c:pt idx="2840">
                  <c:v>2.7062796310612508E-5</c:v>
                </c:pt>
                <c:pt idx="2841">
                  <c:v>2.7000082640078055E-5</c:v>
                </c:pt>
                <c:pt idx="2842">
                  <c:v>2.6937505957697061E-5</c:v>
                </c:pt>
                <c:pt idx="2843">
                  <c:v>2.6875065990509053E-5</c:v>
                </c:pt>
                <c:pt idx="2844">
                  <c:v>2.681276246603928E-5</c:v>
                </c:pt>
                <c:pt idx="2845">
                  <c:v>2.6750595112323E-5</c:v>
                </c:pt>
                <c:pt idx="2846">
                  <c:v>2.6688563657744149E-5</c:v>
                </c:pt>
                <c:pt idx="2847">
                  <c:v>2.6626667831255654E-5</c:v>
                </c:pt>
                <c:pt idx="2848">
                  <c:v>2.656490736216259E-5</c:v>
                </c:pt>
                <c:pt idx="2849">
                  <c:v>2.6503281980345961E-5</c:v>
                </c:pt>
                <c:pt idx="2850">
                  <c:v>2.6441791416016366E-5</c:v>
                </c:pt>
                <c:pt idx="2851">
                  <c:v>2.6380435399970745E-5</c:v>
                </c:pt>
                <c:pt idx="2852">
                  <c:v>2.6319213663311344E-5</c:v>
                </c:pt>
                <c:pt idx="2853">
                  <c:v>2.6258125937740628E-5</c:v>
                </c:pt>
                <c:pt idx="2854">
                  <c:v>2.6197171955313209E-5</c:v>
                </c:pt>
                <c:pt idx="2855">
                  <c:v>2.6136351448586767E-5</c:v>
                </c:pt>
                <c:pt idx="2856">
                  <c:v>2.6075664150554401E-5</c:v>
                </c:pt>
                <c:pt idx="2857">
                  <c:v>2.6015109794655031E-5</c:v>
                </c:pt>
                <c:pt idx="2858">
                  <c:v>2.5954688114858404E-5</c:v>
                </c:pt>
                <c:pt idx="2859">
                  <c:v>2.5894398845401415E-5</c:v>
                </c:pt>
                <c:pt idx="2860">
                  <c:v>2.5834241721195764E-5</c:v>
                </c:pt>
                <c:pt idx="2861">
                  <c:v>2.5774216477444586E-5</c:v>
                </c:pt>
                <c:pt idx="2862">
                  <c:v>2.5714322849878374E-5</c:v>
                </c:pt>
                <c:pt idx="2863">
                  <c:v>2.5654560574607521E-5</c:v>
                </c:pt>
                <c:pt idx="2864">
                  <c:v>2.5594929388268045E-5</c:v>
                </c:pt>
                <c:pt idx="2865">
                  <c:v>2.5535429027929643E-5</c:v>
                </c:pt>
                <c:pt idx="2866">
                  <c:v>2.5476059231085285E-5</c:v>
                </c:pt>
                <c:pt idx="2867">
                  <c:v>2.5416819735644275E-5</c:v>
                </c:pt>
                <c:pt idx="2868">
                  <c:v>2.5357710280043272E-5</c:v>
                </c:pt>
                <c:pt idx="2869">
                  <c:v>2.52987306031318E-5</c:v>
                </c:pt>
                <c:pt idx="2870">
                  <c:v>2.5239880444144491E-5</c:v>
                </c:pt>
                <c:pt idx="2871">
                  <c:v>2.5181159542888437E-5</c:v>
                </c:pt>
                <c:pt idx="2872">
                  <c:v>2.5122567639498591E-5</c:v>
                </c:pt>
                <c:pt idx="2873">
                  <c:v>2.5064104474604304E-5</c:v>
                </c:pt>
                <c:pt idx="2874">
                  <c:v>2.5005769789256463E-5</c:v>
                </c:pt>
                <c:pt idx="2875">
                  <c:v>2.4947563325019434E-5</c:v>
                </c:pt>
                <c:pt idx="2876">
                  <c:v>2.4889484823806263E-5</c:v>
                </c:pt>
                <c:pt idx="2877">
                  <c:v>2.4831534028020921E-5</c:v>
                </c:pt>
                <c:pt idx="2878">
                  <c:v>2.4773710680504532E-5</c:v>
                </c:pt>
                <c:pt idx="2879">
                  <c:v>2.4716014524545776E-5</c:v>
                </c:pt>
                <c:pt idx="2880">
                  <c:v>2.4658445303860077E-5</c:v>
                </c:pt>
                <c:pt idx="2881">
                  <c:v>2.460100276261909E-5</c:v>
                </c:pt>
                <c:pt idx="2882">
                  <c:v>2.4543686645429885E-5</c:v>
                </c:pt>
                <c:pt idx="2883">
                  <c:v>2.4486496697308929E-5</c:v>
                </c:pt>
                <c:pt idx="2884">
                  <c:v>2.4429432663753206E-5</c:v>
                </c:pt>
                <c:pt idx="2885">
                  <c:v>2.4372494290731544E-5</c:v>
                </c:pt>
                <c:pt idx="2886">
                  <c:v>2.4315681324500737E-5</c:v>
                </c:pt>
                <c:pt idx="2887">
                  <c:v>2.4258993511947283E-5</c:v>
                </c:pt>
                <c:pt idx="2888">
                  <c:v>2.4202430600266459E-5</c:v>
                </c:pt>
                <c:pt idx="2889">
                  <c:v>2.4145992337153144E-5</c:v>
                </c:pt>
                <c:pt idx="2890">
                  <c:v>2.4089678470675183E-5</c:v>
                </c:pt>
                <c:pt idx="2891">
                  <c:v>2.403348874939655E-5</c:v>
                </c:pt>
                <c:pt idx="2892">
                  <c:v>2.3977422922295821E-5</c:v>
                </c:pt>
                <c:pt idx="2893">
                  <c:v>2.3921480738799128E-5</c:v>
                </c:pt>
                <c:pt idx="2894">
                  <c:v>2.3865661948733324E-5</c:v>
                </c:pt>
                <c:pt idx="2895">
                  <c:v>2.3809966302367619E-5</c:v>
                </c:pt>
                <c:pt idx="2896">
                  <c:v>2.3754393550448269E-5</c:v>
                </c:pt>
                <c:pt idx="2897">
                  <c:v>2.3698943444084089E-5</c:v>
                </c:pt>
                <c:pt idx="2898">
                  <c:v>2.364361573487829E-5</c:v>
                </c:pt>
                <c:pt idx="2899">
                  <c:v>2.3588410174836538E-5</c:v>
                </c:pt>
                <c:pt idx="2900">
                  <c:v>2.3533326516387773E-5</c:v>
                </c:pt>
                <c:pt idx="2901">
                  <c:v>2.3478364512396349E-5</c:v>
                </c:pt>
                <c:pt idx="2902">
                  <c:v>2.3423523916214078E-5</c:v>
                </c:pt>
                <c:pt idx="2903">
                  <c:v>2.3368804481498084E-5</c:v>
                </c:pt>
                <c:pt idx="2904">
                  <c:v>2.3314205962434581E-5</c:v>
                </c:pt>
                <c:pt idx="2905">
                  <c:v>2.325972811366428E-5</c:v>
                </c:pt>
                <c:pt idx="2906">
                  <c:v>2.3205370690122795E-5</c:v>
                </c:pt>
                <c:pt idx="2907">
                  <c:v>2.3151133447276567E-5</c:v>
                </c:pt>
                <c:pt idx="2908">
                  <c:v>2.3097016141044799E-5</c:v>
                </c:pt>
                <c:pt idx="2909">
                  <c:v>2.304301852767629E-5</c:v>
                </c:pt>
                <c:pt idx="2910">
                  <c:v>2.2989140363874339E-5</c:v>
                </c:pt>
                <c:pt idx="2911">
                  <c:v>2.2935381406853986E-5</c:v>
                </c:pt>
                <c:pt idx="2912">
                  <c:v>2.2881741414147727E-5</c:v>
                </c:pt>
                <c:pt idx="2913">
                  <c:v>2.2828220143725209E-5</c:v>
                </c:pt>
                <c:pt idx="2914">
                  <c:v>2.2774817354055676E-5</c:v>
                </c:pt>
                <c:pt idx="2915">
                  <c:v>2.2721532803983077E-5</c:v>
                </c:pt>
                <c:pt idx="2916">
                  <c:v>2.2668366252753813E-5</c:v>
                </c:pt>
                <c:pt idx="2917">
                  <c:v>2.2615317460047968E-5</c:v>
                </c:pt>
                <c:pt idx="2918">
                  <c:v>2.2562386185989713E-5</c:v>
                </c:pt>
                <c:pt idx="2919">
                  <c:v>2.2509572191133434E-5</c:v>
                </c:pt>
                <c:pt idx="2920">
                  <c:v>2.2456875236423826E-5</c:v>
                </c:pt>
                <c:pt idx="2921">
                  <c:v>2.2404295083204573E-5</c:v>
                </c:pt>
                <c:pt idx="2922">
                  <c:v>2.2351831493294672E-5</c:v>
                </c:pt>
                <c:pt idx="2923">
                  <c:v>2.2299484228913841E-5</c:v>
                </c:pt>
                <c:pt idx="2924">
                  <c:v>2.2247253052666907E-5</c:v>
                </c:pt>
                <c:pt idx="2925">
                  <c:v>2.219513772765136E-5</c:v>
                </c:pt>
                <c:pt idx="2926">
                  <c:v>2.2143138017302957E-5</c:v>
                </c:pt>
                <c:pt idx="2927">
                  <c:v>2.2091253685484202E-5</c:v>
                </c:pt>
                <c:pt idx="2928">
                  <c:v>2.2039484496548523E-5</c:v>
                </c:pt>
                <c:pt idx="2929">
                  <c:v>2.1987830215189352E-5</c:v>
                </c:pt>
                <c:pt idx="2930">
                  <c:v>2.1936290606535541E-5</c:v>
                </c:pt>
                <c:pt idx="2931">
                  <c:v>2.1884865436151354E-5</c:v>
                </c:pt>
                <c:pt idx="2932">
                  <c:v>2.1833554469982697E-5</c:v>
                </c:pt>
                <c:pt idx="2933">
                  <c:v>2.1782357474416092E-5</c:v>
                </c:pt>
                <c:pt idx="2934">
                  <c:v>2.1731274216249194E-5</c:v>
                </c:pt>
                <c:pt idx="2935">
                  <c:v>2.1680304462676908E-5</c:v>
                </c:pt>
                <c:pt idx="2936">
                  <c:v>2.1629447981341698E-5</c:v>
                </c:pt>
                <c:pt idx="2937">
                  <c:v>2.1578704540232974E-5</c:v>
                </c:pt>
                <c:pt idx="2938">
                  <c:v>2.1528073907808518E-5</c:v>
                </c:pt>
                <c:pt idx="2939">
                  <c:v>2.1477555852947652E-5</c:v>
                </c:pt>
                <c:pt idx="2940">
                  <c:v>2.1427150144867971E-5</c:v>
                </c:pt>
                <c:pt idx="2941">
                  <c:v>2.1376856553277993E-5</c:v>
                </c:pt>
                <c:pt idx="2942">
                  <c:v>2.1326674848238386E-5</c:v>
                </c:pt>
                <c:pt idx="2943">
                  <c:v>2.127660480025044E-5</c:v>
                </c:pt>
                <c:pt idx="2944">
                  <c:v>2.1226646180195347E-5</c:v>
                </c:pt>
                <c:pt idx="2945">
                  <c:v>2.1176798759419205E-5</c:v>
                </c:pt>
                <c:pt idx="2946">
                  <c:v>2.1127062309602915E-5</c:v>
                </c:pt>
                <c:pt idx="2947">
                  <c:v>2.1077436602887079E-5</c:v>
                </c:pt>
                <c:pt idx="2948">
                  <c:v>2.1027921411774855E-5</c:v>
                </c:pt>
                <c:pt idx="2949">
                  <c:v>2.097851650923431E-5</c:v>
                </c:pt>
                <c:pt idx="2950">
                  <c:v>2.0929221668587392E-5</c:v>
                </c:pt>
                <c:pt idx="2951">
                  <c:v>2.0880036663572382E-5</c:v>
                </c:pt>
                <c:pt idx="2952">
                  <c:v>2.0830961268335224E-5</c:v>
                </c:pt>
                <c:pt idx="2953">
                  <c:v>2.0781995257457275E-5</c:v>
                </c:pt>
                <c:pt idx="2954">
                  <c:v>2.0733138405854695E-5</c:v>
                </c:pt>
                <c:pt idx="2955">
                  <c:v>2.068439048893457E-5</c:v>
                </c:pt>
                <c:pt idx="2956">
                  <c:v>2.0635751282393686E-5</c:v>
                </c:pt>
                <c:pt idx="2957">
                  <c:v>2.0587220562445774E-5</c:v>
                </c:pt>
                <c:pt idx="2958">
                  <c:v>2.0538798105642839E-5</c:v>
                </c:pt>
                <c:pt idx="2959">
                  <c:v>2.0490483688944544E-5</c:v>
                </c:pt>
                <c:pt idx="2960">
                  <c:v>2.0442277089706071E-5</c:v>
                </c:pt>
                <c:pt idx="2961">
                  <c:v>2.0394178085688525E-5</c:v>
                </c:pt>
                <c:pt idx="2962">
                  <c:v>2.0346186455097101E-5</c:v>
                </c:pt>
                <c:pt idx="2963">
                  <c:v>2.0298301976435368E-5</c:v>
                </c:pt>
                <c:pt idx="2964">
                  <c:v>2.0250524428709962E-5</c:v>
                </c:pt>
                <c:pt idx="2965">
                  <c:v>2.0202853591255385E-5</c:v>
                </c:pt>
                <c:pt idx="2966">
                  <c:v>2.015528924381553E-5</c:v>
                </c:pt>
                <c:pt idx="2967">
                  <c:v>2.0107831166559301E-5</c:v>
                </c:pt>
                <c:pt idx="2968">
                  <c:v>2.0060479140038973E-5</c:v>
                </c:pt>
                <c:pt idx="2969">
                  <c:v>2.0013232945188461E-5</c:v>
                </c:pt>
                <c:pt idx="2970">
                  <c:v>1.9966092363344137E-5</c:v>
                </c:pt>
                <c:pt idx="2971">
                  <c:v>1.9919057176217073E-5</c:v>
                </c:pt>
                <c:pt idx="2972">
                  <c:v>1.9872127165976305E-5</c:v>
                </c:pt>
                <c:pt idx="2973">
                  <c:v>1.9825302115111798E-5</c:v>
                </c:pt>
                <c:pt idx="2974">
                  <c:v>1.9778581806536785E-5</c:v>
                </c:pt>
                <c:pt idx="2975">
                  <c:v>1.9731966023563488E-5</c:v>
                </c:pt>
                <c:pt idx="2976">
                  <c:v>1.9685454549899645E-5</c:v>
                </c:pt>
                <c:pt idx="2977">
                  <c:v>1.9639047169591264E-5</c:v>
                </c:pt>
                <c:pt idx="2978">
                  <c:v>1.9592743667164875E-5</c:v>
                </c:pt>
                <c:pt idx="2979">
                  <c:v>1.9546543827460988E-5</c:v>
                </c:pt>
                <c:pt idx="2980">
                  <c:v>1.9500447435753798E-5</c:v>
                </c:pt>
                <c:pt idx="2981">
                  <c:v>1.9454454277669647E-5</c:v>
                </c:pt>
                <c:pt idx="2982">
                  <c:v>1.9408564139265089E-5</c:v>
                </c:pt>
                <c:pt idx="2983">
                  <c:v>1.9362776806948825E-5</c:v>
                </c:pt>
                <c:pt idx="2984">
                  <c:v>1.9317092067535485E-5</c:v>
                </c:pt>
                <c:pt idx="2985">
                  <c:v>1.9271509708262968E-5</c:v>
                </c:pt>
                <c:pt idx="2986">
                  <c:v>1.92260295166502E-5</c:v>
                </c:pt>
                <c:pt idx="2987">
                  <c:v>1.9180651280720044E-5</c:v>
                </c:pt>
                <c:pt idx="2988">
                  <c:v>1.9135374788805011E-5</c:v>
                </c:pt>
                <c:pt idx="2989">
                  <c:v>1.9090199829666955E-5</c:v>
                </c:pt>
                <c:pt idx="2990">
                  <c:v>1.904512619241034E-5</c:v>
                </c:pt>
                <c:pt idx="2991">
                  <c:v>1.9000153666580248E-5</c:v>
                </c:pt>
                <c:pt idx="2992">
                  <c:v>1.8955282042019267E-5</c:v>
                </c:pt>
                <c:pt idx="2993">
                  <c:v>1.8910511109061778E-5</c:v>
                </c:pt>
                <c:pt idx="2994">
                  <c:v>1.8865840658343139E-5</c:v>
                </c:pt>
                <c:pt idx="2995">
                  <c:v>1.882127048088815E-5</c:v>
                </c:pt>
                <c:pt idx="2996">
                  <c:v>1.8776800368155294E-5</c:v>
                </c:pt>
                <c:pt idx="2997">
                  <c:v>1.8732430111924846E-5</c:v>
                </c:pt>
                <c:pt idx="2998">
                  <c:v>1.8688159504391677E-5</c:v>
                </c:pt>
                <c:pt idx="2999">
                  <c:v>1.8643988338122759E-5</c:v>
                </c:pt>
                <c:pt idx="3000">
                  <c:v>1.8599916406045885E-5</c:v>
                </c:pt>
                <c:pt idx="3001">
                  <c:v>1.8555943501510387E-5</c:v>
                </c:pt>
                <c:pt idx="3002">
                  <c:v>1.8512069418200397E-5</c:v>
                </c:pt>
                <c:pt idx="3003">
                  <c:v>1.846829395019383E-5</c:v>
                </c:pt>
                <c:pt idx="3004">
                  <c:v>1.842461689195371E-5</c:v>
                </c:pt>
                <c:pt idx="3005">
                  <c:v>1.838103803832123E-5</c:v>
                </c:pt>
                <c:pt idx="3006">
                  <c:v>1.8337557184501009E-5</c:v>
                </c:pt>
                <c:pt idx="3007">
                  <c:v>1.8294174126061956E-5</c:v>
                </c:pt>
                <c:pt idx="3008">
                  <c:v>1.825088865900059E-5</c:v>
                </c:pt>
                <c:pt idx="3009">
                  <c:v>1.8207700579600528E-5</c:v>
                </c:pt>
                <c:pt idx="3010">
                  <c:v>1.8164609684621566E-5</c:v>
                </c:pt>
                <c:pt idx="3011">
                  <c:v>1.8121615771125345E-5</c:v>
                </c:pt>
                <c:pt idx="3012">
                  <c:v>1.8078718636569888E-5</c:v>
                </c:pt>
                <c:pt idx="3013">
                  <c:v>1.8035918078769704E-5</c:v>
                </c:pt>
                <c:pt idx="3014">
                  <c:v>1.7993213895958239E-5</c:v>
                </c:pt>
                <c:pt idx="3015">
                  <c:v>1.7950605886674249E-5</c:v>
                </c:pt>
                <c:pt idx="3016">
                  <c:v>1.790809384990058E-5</c:v>
                </c:pt>
                <c:pt idx="3017">
                  <c:v>1.7865677584908909E-5</c:v>
                </c:pt>
                <c:pt idx="3018">
                  <c:v>1.7823356891408931E-5</c:v>
                </c:pt>
                <c:pt idx="3019">
                  <c:v>1.7781131569451214E-5</c:v>
                </c:pt>
                <c:pt idx="3020">
                  <c:v>1.7739001419447148E-5</c:v>
                </c:pt>
                <c:pt idx="3021">
                  <c:v>1.769696624222359E-5</c:v>
                </c:pt>
                <c:pt idx="3022">
                  <c:v>1.7655025838897095E-5</c:v>
                </c:pt>
                <c:pt idx="3023">
                  <c:v>1.7613180010999686E-5</c:v>
                </c:pt>
                <c:pt idx="3024">
                  <c:v>1.7571428560458902E-5</c:v>
                </c:pt>
                <c:pt idx="3025">
                  <c:v>1.7529771289509326E-5</c:v>
                </c:pt>
                <c:pt idx="3026">
                  <c:v>1.7488208000774122E-5</c:v>
                </c:pt>
                <c:pt idx="3027">
                  <c:v>1.7446738497253755E-5</c:v>
                </c:pt>
                <c:pt idx="3028">
                  <c:v>1.7405362582319055E-5</c:v>
                </c:pt>
                <c:pt idx="3029">
                  <c:v>1.7364080059644425E-5</c:v>
                </c:pt>
                <c:pt idx="3030">
                  <c:v>1.7322890733376985E-5</c:v>
                </c:pt>
                <c:pt idx="3031">
                  <c:v>1.7281794407911048E-5</c:v>
                </c:pt>
                <c:pt idx="3032">
                  <c:v>1.7240790888091093E-5</c:v>
                </c:pt>
                <c:pt idx="3033">
                  <c:v>1.7199879979073844E-5</c:v>
                </c:pt>
                <c:pt idx="3034">
                  <c:v>1.7159061486393332E-5</c:v>
                </c:pt>
                <c:pt idx="3035">
                  <c:v>1.711833521595655E-5</c:v>
                </c:pt>
                <c:pt idx="3036">
                  <c:v>1.707770097401657E-5</c:v>
                </c:pt>
                <c:pt idx="3037">
                  <c:v>1.7037158567185552E-5</c:v>
                </c:pt>
                <c:pt idx="3038">
                  <c:v>1.6996707802452958E-5</c:v>
                </c:pt>
                <c:pt idx="3039">
                  <c:v>1.6956348487137847E-5</c:v>
                </c:pt>
                <c:pt idx="3040">
                  <c:v>1.6916080428937448E-5</c:v>
                </c:pt>
                <c:pt idx="3041">
                  <c:v>1.6875903435924558E-5</c:v>
                </c:pt>
                <c:pt idx="3042">
                  <c:v>1.6835817316480754E-5</c:v>
                </c:pt>
                <c:pt idx="3043">
                  <c:v>1.679582187939354E-5</c:v>
                </c:pt>
                <c:pt idx="3044">
                  <c:v>1.6755916933788688E-5</c:v>
                </c:pt>
                <c:pt idx="3045">
                  <c:v>1.6716102289126775E-5</c:v>
                </c:pt>
                <c:pt idx="3046">
                  <c:v>1.6676377755276035E-5</c:v>
                </c:pt>
                <c:pt idx="3047">
                  <c:v>1.6636743142388333E-5</c:v>
                </c:pt>
                <c:pt idx="3048">
                  <c:v>1.6597198261051813E-5</c:v>
                </c:pt>
                <c:pt idx="3049">
                  <c:v>1.655774292212437E-5</c:v>
                </c:pt>
                <c:pt idx="3050">
                  <c:v>1.6518376936895847E-5</c:v>
                </c:pt>
                <c:pt idx="3051">
                  <c:v>1.6479100116944916E-5</c:v>
                </c:pt>
                <c:pt idx="3052">
                  <c:v>1.6439912274244031E-5</c:v>
                </c:pt>
                <c:pt idx="3053">
                  <c:v>1.6400813221108257E-5</c:v>
                </c:pt>
                <c:pt idx="3054">
                  <c:v>1.636180277020307E-5</c:v>
                </c:pt>
                <c:pt idx="3055">
                  <c:v>1.6322880734514003E-5</c:v>
                </c:pt>
                <c:pt idx="3056">
                  <c:v>1.6284046927433384E-5</c:v>
                </c:pt>
                <c:pt idx="3057">
                  <c:v>1.6245301162677063E-5</c:v>
                </c:pt>
                <c:pt idx="3058">
                  <c:v>1.6206643254293093E-5</c:v>
                </c:pt>
                <c:pt idx="3059">
                  <c:v>1.6168073016682542E-5</c:v>
                </c:pt>
                <c:pt idx="3060">
                  <c:v>1.612959026464373E-5</c:v>
                </c:pt>
                <c:pt idx="3061">
                  <c:v>1.609119481325947E-5</c:v>
                </c:pt>
                <c:pt idx="3062">
                  <c:v>1.6052886477995951E-5</c:v>
                </c:pt>
                <c:pt idx="3063">
                  <c:v>1.601466507463508E-5</c:v>
                </c:pt>
                <c:pt idx="3064">
                  <c:v>1.5976530419364691E-5</c:v>
                </c:pt>
                <c:pt idx="3065">
                  <c:v>1.5938482328651041E-5</c:v>
                </c:pt>
                <c:pt idx="3066">
                  <c:v>1.5900520619342023E-5</c:v>
                </c:pt>
                <c:pt idx="3067">
                  <c:v>1.5862645108621204E-5</c:v>
                </c:pt>
                <c:pt idx="3068">
                  <c:v>1.5824855614031234E-5</c:v>
                </c:pt>
                <c:pt idx="3069">
                  <c:v>1.5787151953425282E-5</c:v>
                </c:pt>
                <c:pt idx="3070">
                  <c:v>1.5749533945055502E-5</c:v>
                </c:pt>
                <c:pt idx="3071">
                  <c:v>1.5712001407437726E-5</c:v>
                </c:pt>
                <c:pt idx="3072">
                  <c:v>1.567455415951019E-5</c:v>
                </c:pt>
                <c:pt idx="3073">
                  <c:v>1.5637192020495627E-5</c:v>
                </c:pt>
                <c:pt idx="3074">
                  <c:v>1.5599914809993204E-5</c:v>
                </c:pt>
                <c:pt idx="3075">
                  <c:v>1.5562722347930817E-5</c:v>
                </c:pt>
                <c:pt idx="3076">
                  <c:v>1.5525614454557288E-5</c:v>
                </c:pt>
                <c:pt idx="3077">
                  <c:v>1.5488590950503076E-5</c:v>
                </c:pt>
                <c:pt idx="3078">
                  <c:v>1.5451651656703085E-5</c:v>
                </c:pt>
                <c:pt idx="3079">
                  <c:v>1.5414796394426153E-5</c:v>
                </c:pt>
                <c:pt idx="3080">
                  <c:v>1.5378024985328829E-5</c:v>
                </c:pt>
                <c:pt idx="3081">
                  <c:v>1.5341337251346086E-5</c:v>
                </c:pt>
                <c:pt idx="3082">
                  <c:v>1.5304733014795402E-5</c:v>
                </c:pt>
                <c:pt idx="3083">
                  <c:v>1.5268212098290025E-5</c:v>
                </c:pt>
                <c:pt idx="3084">
                  <c:v>1.5231774324823977E-5</c:v>
                </c:pt>
                <c:pt idx="3085">
                  <c:v>1.5195419517687048E-5</c:v>
                </c:pt>
                <c:pt idx="3086">
                  <c:v>1.5159147500522913E-5</c:v>
                </c:pt>
                <c:pt idx="3087">
                  <c:v>1.5122958097332599E-5</c:v>
                </c:pt>
                <c:pt idx="3088">
                  <c:v>1.5086851132392956E-5</c:v>
                </c:pt>
                <c:pt idx="3089">
                  <c:v>1.5050826430371145E-5</c:v>
                </c:pt>
                <c:pt idx="3090">
                  <c:v>1.5014883816233567E-5</c:v>
                </c:pt>
                <c:pt idx="3091">
                  <c:v>1.4979023115324792E-5</c:v>
                </c:pt>
                <c:pt idx="3092">
                  <c:v>1.4943244153228785E-5</c:v>
                </c:pt>
                <c:pt idx="3093">
                  <c:v>1.4907546755970127E-5</c:v>
                </c:pt>
                <c:pt idx="3094">
                  <c:v>1.4871930749831008E-5</c:v>
                </c:pt>
                <c:pt idx="3095">
                  <c:v>1.4836395961469184E-5</c:v>
                </c:pt>
                <c:pt idx="3096">
                  <c:v>1.4800942217841652E-5</c:v>
                </c:pt>
                <c:pt idx="3097">
                  <c:v>1.4765569346235873E-5</c:v>
                </c:pt>
                <c:pt idx="3098">
                  <c:v>1.4730277174277578E-5</c:v>
                </c:pt>
                <c:pt idx="3099">
                  <c:v>1.469506552994812E-5</c:v>
                </c:pt>
                <c:pt idx="3100">
                  <c:v>1.4659934241514211E-5</c:v>
                </c:pt>
                <c:pt idx="3101">
                  <c:v>1.4624883137578232E-5</c:v>
                </c:pt>
                <c:pt idx="3102">
                  <c:v>1.4589912047092111E-5</c:v>
                </c:pt>
                <c:pt idx="3103">
                  <c:v>1.4555020799322631E-5</c:v>
                </c:pt>
                <c:pt idx="3104">
                  <c:v>1.4520209223854025E-5</c:v>
                </c:pt>
                <c:pt idx="3105">
                  <c:v>1.4485477150593187E-5</c:v>
                </c:pt>
                <c:pt idx="3106">
                  <c:v>1.4450824409817375E-5</c:v>
                </c:pt>
                <c:pt idx="3107">
                  <c:v>1.4416250832056249E-5</c:v>
                </c:pt>
                <c:pt idx="3108">
                  <c:v>1.4381756248228912E-5</c:v>
                </c:pt>
                <c:pt idx="3109">
                  <c:v>1.4347340489525955E-5</c:v>
                </c:pt>
                <c:pt idx="3110">
                  <c:v>1.4313003387523074E-5</c:v>
                </c:pt>
                <c:pt idx="3111">
                  <c:v>1.4278744774027553E-5</c:v>
                </c:pt>
                <c:pt idx="3112">
                  <c:v>1.4244564481276888E-5</c:v>
                </c:pt>
                <c:pt idx="3113">
                  <c:v>1.421046234175577E-5</c:v>
                </c:pt>
                <c:pt idx="3114">
                  <c:v>1.4176438188279357E-5</c:v>
                </c:pt>
                <c:pt idx="3115">
                  <c:v>1.4142491854006282E-5</c:v>
                </c:pt>
                <c:pt idx="3116">
                  <c:v>1.4108623172404827E-5</c:v>
                </c:pt>
                <c:pt idx="3117">
                  <c:v>1.4074831977263329E-5</c:v>
                </c:pt>
                <c:pt idx="3118">
                  <c:v>1.404111810269365E-5</c:v>
                </c:pt>
                <c:pt idx="3119">
                  <c:v>1.4007481383112967E-5</c:v>
                </c:pt>
                <c:pt idx="3120">
                  <c:v>1.3973921653274123E-5</c:v>
                </c:pt>
                <c:pt idx="3121">
                  <c:v>1.394043874821619E-5</c:v>
                </c:pt>
                <c:pt idx="3122">
                  <c:v>1.3907032503351208E-5</c:v>
                </c:pt>
                <c:pt idx="3123">
                  <c:v>1.3873702754356627E-5</c:v>
                </c:pt>
                <c:pt idx="3124">
                  <c:v>1.3840449337250774E-5</c:v>
                </c:pt>
                <c:pt idx="3125">
                  <c:v>1.3807272088372027E-5</c:v>
                </c:pt>
                <c:pt idx="3126">
                  <c:v>1.3774170844334591E-5</c:v>
                </c:pt>
                <c:pt idx="3127">
                  <c:v>1.3741145442123896E-5</c:v>
                </c:pt>
                <c:pt idx="3128">
                  <c:v>1.3708195719014209E-5</c:v>
                </c:pt>
                <c:pt idx="3129">
                  <c:v>1.3675321512569491E-5</c:v>
                </c:pt>
                <c:pt idx="3130">
                  <c:v>1.3642522660718866E-5</c:v>
                </c:pt>
                <c:pt idx="3131">
                  <c:v>1.3609799001651664E-5</c:v>
                </c:pt>
                <c:pt idx="3132">
                  <c:v>1.3577150373913702E-5</c:v>
                </c:pt>
                <c:pt idx="3133">
                  <c:v>1.3544576616330087E-5</c:v>
                </c:pt>
                <c:pt idx="3134">
                  <c:v>1.3512077568052921E-5</c:v>
                </c:pt>
                <c:pt idx="3135">
                  <c:v>1.3479653068548293E-5</c:v>
                </c:pt>
                <c:pt idx="3136">
                  <c:v>1.3447302957584131E-5</c:v>
                </c:pt>
                <c:pt idx="3137">
                  <c:v>1.3415027075225003E-5</c:v>
                </c:pt>
                <c:pt idx="3138">
                  <c:v>1.3382825261901501E-5</c:v>
                </c:pt>
                <c:pt idx="3139">
                  <c:v>1.3350697358275807E-5</c:v>
                </c:pt>
                <c:pt idx="3140">
                  <c:v>1.3318643205359644E-5</c:v>
                </c:pt>
                <c:pt idx="3141">
                  <c:v>1.3286662644483929E-5</c:v>
                </c:pt>
                <c:pt idx="3142">
                  <c:v>1.3254755517276215E-5</c:v>
                </c:pt>
                <c:pt idx="3143">
                  <c:v>1.3222921665646814E-5</c:v>
                </c:pt>
                <c:pt idx="3144">
                  <c:v>1.3191160931843443E-5</c:v>
                </c:pt>
                <c:pt idx="3145">
                  <c:v>1.3159473158423467E-5</c:v>
                </c:pt>
                <c:pt idx="3146">
                  <c:v>1.3127858188209662E-5</c:v>
                </c:pt>
                <c:pt idx="3147">
                  <c:v>1.3096315864363946E-5</c:v>
                </c:pt>
                <c:pt idx="3148">
                  <c:v>1.3064846030365687E-5</c:v>
                </c:pt>
                <c:pt idx="3149">
                  <c:v>1.3033448529959669E-5</c:v>
                </c:pt>
                <c:pt idx="3150">
                  <c:v>1.3002123207206395E-5</c:v>
                </c:pt>
                <c:pt idx="3151">
                  <c:v>1.2970869906498567E-5</c:v>
                </c:pt>
                <c:pt idx="3152">
                  <c:v>1.2939688472490829E-5</c:v>
                </c:pt>
                <c:pt idx="3153">
                  <c:v>1.2908578750166558E-5</c:v>
                </c:pt>
                <c:pt idx="3154">
                  <c:v>1.2877540584784949E-5</c:v>
                </c:pt>
                <c:pt idx="3155">
                  <c:v>1.2846573821962554E-5</c:v>
                </c:pt>
                <c:pt idx="3156">
                  <c:v>1.2815678307543169E-5</c:v>
                </c:pt>
                <c:pt idx="3157">
                  <c:v>1.2784853887718405E-5</c:v>
                </c:pt>
                <c:pt idx="3158">
                  <c:v>1.2754100408966101E-5</c:v>
                </c:pt>
                <c:pt idx="3159">
                  <c:v>1.2723417718059002E-5</c:v>
                </c:pt>
                <c:pt idx="3160">
                  <c:v>1.2692805662107252E-5</c:v>
                </c:pt>
                <c:pt idx="3161">
                  <c:v>1.2662264088436105E-5</c:v>
                </c:pt>
                <c:pt idx="3162">
                  <c:v>1.2631792844747247E-5</c:v>
                </c:pt>
                <c:pt idx="3163">
                  <c:v>1.260139177903033E-5</c:v>
                </c:pt>
                <c:pt idx="3164">
                  <c:v>1.2571060739505723E-5</c:v>
                </c:pt>
                <c:pt idx="3165">
                  <c:v>1.2540799574782373E-5</c:v>
                </c:pt>
                <c:pt idx="3166">
                  <c:v>1.2510608133698212E-5</c:v>
                </c:pt>
                <c:pt idx="3167">
                  <c:v>1.2480486265413829E-5</c:v>
                </c:pt>
                <c:pt idx="3168">
                  <c:v>1.2450433819391656E-5</c:v>
                </c:pt>
                <c:pt idx="3169">
                  <c:v>1.242045064536821E-5</c:v>
                </c:pt>
                <c:pt idx="3170">
                  <c:v>1.2390536593377514E-5</c:v>
                </c:pt>
                <c:pt idx="3171">
                  <c:v>1.2360691513761506E-5</c:v>
                </c:pt>
                <c:pt idx="3172">
                  <c:v>1.2330915257157023E-5</c:v>
                </c:pt>
                <c:pt idx="3173">
                  <c:v>1.230120767446892E-5</c:v>
                </c:pt>
                <c:pt idx="3174">
                  <c:v>1.2271568616913434E-5</c:v>
                </c:pt>
                <c:pt idx="3175">
                  <c:v>1.2241997935998235E-5</c:v>
                </c:pt>
                <c:pt idx="3176">
                  <c:v>1.2212495483506815E-5</c:v>
                </c:pt>
                <c:pt idx="3177">
                  <c:v>1.2183061111555732E-5</c:v>
                </c:pt>
                <c:pt idx="3178">
                  <c:v>1.2153694672478385E-5</c:v>
                </c:pt>
                <c:pt idx="3179">
                  <c:v>1.2124396018973332E-5</c:v>
                </c:pt>
                <c:pt idx="3180">
                  <c:v>1.2095165003993269E-5</c:v>
                </c:pt>
                <c:pt idx="3181">
                  <c:v>1.2066001480761507E-5</c:v>
                </c:pt>
                <c:pt idx="3182">
                  <c:v>1.2036905302837894E-5</c:v>
                </c:pt>
                <c:pt idx="3183">
                  <c:v>1.2007876324037284E-5</c:v>
                </c:pt>
                <c:pt idx="3184">
                  <c:v>1.1978914398439074E-5</c:v>
                </c:pt>
                <c:pt idx="3185">
                  <c:v>1.1950019380493893E-5</c:v>
                </c:pt>
                <c:pt idx="3186">
                  <c:v>1.1921191124829311E-5</c:v>
                </c:pt>
                <c:pt idx="3187">
                  <c:v>1.1892429486454539E-5</c:v>
                </c:pt>
                <c:pt idx="3188">
                  <c:v>1.1863734320604301E-5</c:v>
                </c:pt>
                <c:pt idx="3189">
                  <c:v>1.1835105482814294E-5</c:v>
                </c:pt>
                <c:pt idx="3190">
                  <c:v>1.1806542828928998E-5</c:v>
                </c:pt>
                <c:pt idx="3191">
                  <c:v>1.1778046215034019E-5</c:v>
                </c:pt>
                <c:pt idx="3192">
                  <c:v>1.1749615497539355E-5</c:v>
                </c:pt>
                <c:pt idx="3193">
                  <c:v>1.1721250533120418E-5</c:v>
                </c:pt>
                <c:pt idx="3194">
                  <c:v>1.169295117870936E-5</c:v>
                </c:pt>
                <c:pt idx="3195">
                  <c:v>1.1664717291582673E-5</c:v>
                </c:pt>
                <c:pt idx="3196">
                  <c:v>1.1636548729249303E-5</c:v>
                </c:pt>
                <c:pt idx="3197">
                  <c:v>1.1608445349502693E-5</c:v>
                </c:pt>
                <c:pt idx="3198">
                  <c:v>1.1580407010443328E-5</c:v>
                </c:pt>
                <c:pt idx="3199">
                  <c:v>1.1552433570441445E-5</c:v>
                </c:pt>
                <c:pt idx="3200">
                  <c:v>1.1524524888119683E-5</c:v>
                </c:pt>
                <c:pt idx="3201">
                  <c:v>1.1496680822425075E-5</c:v>
                </c:pt>
                <c:pt idx="3202">
                  <c:v>1.1468901232563125E-5</c:v>
                </c:pt>
                <c:pt idx="3203">
                  <c:v>1.1441185978002151E-5</c:v>
                </c:pt>
                <c:pt idx="3204">
                  <c:v>1.1413534918508841E-5</c:v>
                </c:pt>
                <c:pt idx="3205">
                  <c:v>1.138594791414739E-5</c:v>
                </c:pt>
                <c:pt idx="3206">
                  <c:v>1.1358424825194495E-5</c:v>
                </c:pt>
                <c:pt idx="3207">
                  <c:v>1.1330965512266859E-5</c:v>
                </c:pt>
                <c:pt idx="3208">
                  <c:v>1.1303569836245732E-5</c:v>
                </c:pt>
                <c:pt idx="3209">
                  <c:v>1.1276237658257825E-5</c:v>
                </c:pt>
                <c:pt idx="3210">
                  <c:v>1.1248968839735161E-5</c:v>
                </c:pt>
                <c:pt idx="3211">
                  <c:v>1.1221763242365637E-5</c:v>
                </c:pt>
                <c:pt idx="3212">
                  <c:v>1.1194620728136387E-5</c:v>
                </c:pt>
                <c:pt idx="3213">
                  <c:v>1.1167541159273937E-5</c:v>
                </c:pt>
                <c:pt idx="3214">
                  <c:v>1.1140524398314464E-5</c:v>
                </c:pt>
                <c:pt idx="3215">
                  <c:v>1.1113570308051747E-5</c:v>
                </c:pt>
                <c:pt idx="3216">
                  <c:v>1.1086678751529369E-5</c:v>
                </c:pt>
                <c:pt idx="3217">
                  <c:v>1.1059849592119642E-5</c:v>
                </c:pt>
                <c:pt idx="3218">
                  <c:v>1.1033082693395237E-5</c:v>
                </c:pt>
                <c:pt idx="3219">
                  <c:v>1.1006377919267965E-5</c:v>
                </c:pt>
                <c:pt idx="3220">
                  <c:v>1.0979735133866478E-5</c:v>
                </c:pt>
                <c:pt idx="3221">
                  <c:v>1.0953154201633411E-5</c:v>
                </c:pt>
                <c:pt idx="3222">
                  <c:v>1.0926634987242119E-5</c:v>
                </c:pt>
                <c:pt idx="3223">
                  <c:v>1.0900177355684278E-5</c:v>
                </c:pt>
                <c:pt idx="3224">
                  <c:v>1.0873781172151924E-5</c:v>
                </c:pt>
                <c:pt idx="3225">
                  <c:v>1.0847446302178834E-5</c:v>
                </c:pt>
                <c:pt idx="3226">
                  <c:v>1.0821172611516494E-5</c:v>
                </c:pt>
                <c:pt idx="3227">
                  <c:v>1.079495996620522E-5</c:v>
                </c:pt>
                <c:pt idx="3228">
                  <c:v>1.0768808232553342E-5</c:v>
                </c:pt>
                <c:pt idx="3229">
                  <c:v>1.0742717277119861E-5</c:v>
                </c:pt>
                <c:pt idx="3230">
                  <c:v>1.0716686966754339E-5</c:v>
                </c:pt>
                <c:pt idx="3231">
                  <c:v>1.0690717168556144E-5</c:v>
                </c:pt>
                <c:pt idx="3232">
                  <c:v>1.0664807749890051E-5</c:v>
                </c:pt>
                <c:pt idx="3233">
                  <c:v>1.0638958578393191E-5</c:v>
                </c:pt>
                <c:pt idx="3234">
                  <c:v>1.0613169521968106E-5</c:v>
                </c:pt>
                <c:pt idx="3235">
                  <c:v>1.0587440448757597E-5</c:v>
                </c:pt>
                <c:pt idx="3236">
                  <c:v>1.0561771227221052E-5</c:v>
                </c:pt>
                <c:pt idx="3237">
                  <c:v>1.0536161726023424E-5</c:v>
                </c:pt>
                <c:pt idx="3238">
                  <c:v>1.0510611814115896E-5</c:v>
                </c:pt>
                <c:pt idx="3239">
                  <c:v>1.0485121360737613E-5</c:v>
                </c:pt>
                <c:pt idx="3240">
                  <c:v>1.0459690235341094E-5</c:v>
                </c:pt>
                <c:pt idx="3241">
                  <c:v>1.0434318307684168E-5</c:v>
                </c:pt>
                <c:pt idx="3242">
                  <c:v>1.04090054477389E-5</c:v>
                </c:pt>
                <c:pt idx="3243">
                  <c:v>1.0383751525804355E-5</c:v>
                </c:pt>
                <c:pt idx="3244">
                  <c:v>1.0358556412368679E-5</c:v>
                </c:pt>
                <c:pt idx="3245">
                  <c:v>1.0333419978227933E-5</c:v>
                </c:pt>
                <c:pt idx="3246">
                  <c:v>1.0308342094423641E-5</c:v>
                </c:pt>
                <c:pt idx="3247">
                  <c:v>1.0283322632239321E-5</c:v>
                </c:pt>
                <c:pt idx="3248">
                  <c:v>1.025836146325166E-5</c:v>
                </c:pt>
                <c:pt idx="3249">
                  <c:v>1.0233458459268929E-5</c:v>
                </c:pt>
                <c:pt idx="3250">
                  <c:v>1.0208613492358742E-5</c:v>
                </c:pt>
                <c:pt idx="3251">
                  <c:v>1.0183826434858462E-5</c:v>
                </c:pt>
                <c:pt idx="3252">
                  <c:v>1.0159097159347444E-5</c:v>
                </c:pt>
                <c:pt idx="3253">
                  <c:v>1.0134425538672193E-5</c:v>
                </c:pt>
                <c:pt idx="3254">
                  <c:v>1.0109811445937686E-5</c:v>
                </c:pt>
                <c:pt idx="3255">
                  <c:v>1.0085254754494365E-5</c:v>
                </c:pt>
                <c:pt idx="3256">
                  <c:v>1.0060755337947674E-5</c:v>
                </c:pt>
                <c:pt idx="3257">
                  <c:v>1.0036313070164136E-5</c:v>
                </c:pt>
                <c:pt idx="3258">
                  <c:v>1.0011927825261807E-5</c:v>
                </c:pt>
                <c:pt idx="3259">
                  <c:v>9.9875994776189511E-6</c:v>
                </c:pt>
                <c:pt idx="3260">
                  <c:v>9.9633279018402146E-6</c:v>
                </c:pt>
                <c:pt idx="3261">
                  <c:v>9.9391129728320857E-6</c:v>
                </c:pt>
                <c:pt idx="3262">
                  <c:v>9.914954565704015E-6</c:v>
                </c:pt>
                <c:pt idx="3263">
                  <c:v>9.8908525558447438E-6</c:v>
                </c:pt>
                <c:pt idx="3264">
                  <c:v>9.8668068188928135E-6</c:v>
                </c:pt>
                <c:pt idx="3265">
                  <c:v>9.8428172307131467E-6</c:v>
                </c:pt>
                <c:pt idx="3266">
                  <c:v>9.8188836674725083E-6</c:v>
                </c:pt>
                <c:pt idx="3267">
                  <c:v>9.7950060055211098E-6</c:v>
                </c:pt>
                <c:pt idx="3268">
                  <c:v>9.7711841215309542E-6</c:v>
                </c:pt>
                <c:pt idx="3269">
                  <c:v>9.7474178923518534E-6</c:v>
                </c:pt>
                <c:pt idx="3270">
                  <c:v>9.7237071951406656E-6</c:v>
                </c:pt>
                <c:pt idx="3271">
                  <c:v>9.7000519072710893E-6</c:v>
                </c:pt>
                <c:pt idx="3272">
                  <c:v>9.676451906369659E-6</c:v>
                </c:pt>
                <c:pt idx="3273">
                  <c:v>9.6529070703322249E-6</c:v>
                </c:pt>
                <c:pt idx="3274">
                  <c:v>9.6294172772571664E-6</c:v>
                </c:pt>
                <c:pt idx="3275">
                  <c:v>9.6059824055338625E-6</c:v>
                </c:pt>
                <c:pt idx="3276">
                  <c:v>9.582602333765497E-6</c:v>
                </c:pt>
                <c:pt idx="3277">
                  <c:v>9.559276940848422E-6</c:v>
                </c:pt>
                <c:pt idx="3278">
                  <c:v>9.5360061058541966E-6</c:v>
                </c:pt>
                <c:pt idx="3279">
                  <c:v>9.5127897081449461E-6</c:v>
                </c:pt>
                <c:pt idx="3280">
                  <c:v>9.4896276273486423E-6</c:v>
                </c:pt>
                <c:pt idx="3281">
                  <c:v>9.4665197432775711E-6</c:v>
                </c:pt>
                <c:pt idx="3282">
                  <c:v>9.4434659360311153E-6</c:v>
                </c:pt>
                <c:pt idx="3283">
                  <c:v>9.4204660859376413E-6</c:v>
                </c:pt>
                <c:pt idx="3284">
                  <c:v>9.3975200735692439E-6</c:v>
                </c:pt>
                <c:pt idx="3285">
                  <c:v>9.374627779746951E-6</c:v>
                </c:pt>
                <c:pt idx="3286">
                  <c:v>9.3517890855255442E-6</c:v>
                </c:pt>
                <c:pt idx="3287">
                  <c:v>9.3290038722044014E-6</c:v>
                </c:pt>
                <c:pt idx="3288">
                  <c:v>9.3062720213279299E-6</c:v>
                </c:pt>
                <c:pt idx="3289">
                  <c:v>9.2835934146760259E-6</c:v>
                </c:pt>
                <c:pt idx="3290">
                  <c:v>9.2609679342744826E-6</c:v>
                </c:pt>
                <c:pt idx="3291">
                  <c:v>9.2383954623780767E-6</c:v>
                </c:pt>
                <c:pt idx="3292">
                  <c:v>9.2158758815004925E-6</c:v>
                </c:pt>
                <c:pt idx="3293">
                  <c:v>9.1934090743653156E-6</c:v>
                </c:pt>
                <c:pt idx="3294">
                  <c:v>9.1709949239741212E-6</c:v>
                </c:pt>
                <c:pt idx="3295">
                  <c:v>9.148633313528845E-6</c:v>
                </c:pt>
                <c:pt idx="3296">
                  <c:v>9.1263241264946671E-6</c:v>
                </c:pt>
                <c:pt idx="3297">
                  <c:v>9.1040672465557762E-6</c:v>
                </c:pt>
                <c:pt idx="3298">
                  <c:v>9.0818625576622077E-6</c:v>
                </c:pt>
                <c:pt idx="3299">
                  <c:v>9.059709943957852E-6</c:v>
                </c:pt>
                <c:pt idx="3300">
                  <c:v>9.0376092898671913E-6</c:v>
                </c:pt>
                <c:pt idx="3301">
                  <c:v>9.0155604800128998E-6</c:v>
                </c:pt>
                <c:pt idx="3302">
                  <c:v>8.9935633992821971E-6</c:v>
                </c:pt>
                <c:pt idx="3303">
                  <c:v>8.9716179327782759E-6</c:v>
                </c:pt>
                <c:pt idx="3304">
                  <c:v>8.9497239658471901E-6</c:v>
                </c:pt>
                <c:pt idx="3305">
                  <c:v>8.9278813840765539E-6</c:v>
                </c:pt>
                <c:pt idx="3306">
                  <c:v>8.9060900732673524E-6</c:v>
                </c:pt>
                <c:pt idx="3307">
                  <c:v>8.8843499194777437E-6</c:v>
                </c:pt>
                <c:pt idx="3308">
                  <c:v>8.8626608089627766E-6</c:v>
                </c:pt>
                <c:pt idx="3309">
                  <c:v>8.8410226282676328E-6</c:v>
                </c:pt>
                <c:pt idx="3310">
                  <c:v>8.8194352641100988E-6</c:v>
                </c:pt>
                <c:pt idx="3311">
                  <c:v>8.7978986034863843E-6</c:v>
                </c:pt>
                <c:pt idx="3312">
                  <c:v>8.7764125335778806E-6</c:v>
                </c:pt>
                <c:pt idx="3313">
                  <c:v>8.7549769418465706E-6</c:v>
                </c:pt>
                <c:pt idx="3314">
                  <c:v>8.7335917159452568E-6</c:v>
                </c:pt>
                <c:pt idx="3315">
                  <c:v>8.7122567437813124E-6</c:v>
                </c:pt>
                <c:pt idx="3316">
                  <c:v>8.6909719134780836E-6</c:v>
                </c:pt>
                <c:pt idx="3317">
                  <c:v>8.6697371133948389E-6</c:v>
                </c:pt>
                <c:pt idx="3318">
                  <c:v>8.6485522321193969E-6</c:v>
                </c:pt>
                <c:pt idx="3319">
                  <c:v>8.6274171584633554E-6</c:v>
                </c:pt>
                <c:pt idx="3320">
                  <c:v>8.6063317814677291E-6</c:v>
                </c:pt>
                <c:pt idx="3321">
                  <c:v>8.5852959904103229E-6</c:v>
                </c:pt>
                <c:pt idx="3322">
                  <c:v>8.5643096747844809E-6</c:v>
                </c:pt>
                <c:pt idx="3323">
                  <c:v>8.5433727243186021E-6</c:v>
                </c:pt>
                <c:pt idx="3324">
                  <c:v>8.5224850289535893E-6</c:v>
                </c:pt>
                <c:pt idx="3325">
                  <c:v>8.5016464788792781E-6</c:v>
                </c:pt>
                <c:pt idx="3326">
                  <c:v>8.4808569644849972E-6</c:v>
                </c:pt>
                <c:pt idx="3327">
                  <c:v>8.4601163764159472E-6</c:v>
                </c:pt>
                <c:pt idx="3328">
                  <c:v>8.4394246055159543E-6</c:v>
                </c:pt>
                <c:pt idx="3329">
                  <c:v>8.4187815428500221E-6</c:v>
                </c:pt>
                <c:pt idx="3330">
                  <c:v>8.3981870797472657E-6</c:v>
                </c:pt>
                <c:pt idx="3331">
                  <c:v>8.377641107703334E-6</c:v>
                </c:pt>
                <c:pt idx="3332">
                  <c:v>8.3571435184975028E-6</c:v>
                </c:pt>
                <c:pt idx="3333">
                  <c:v>8.3366942040699436E-6</c:v>
                </c:pt>
                <c:pt idx="3334">
                  <c:v>8.3162930566275418E-6</c:v>
                </c:pt>
                <c:pt idx="3335">
                  <c:v>8.295939968600962E-6</c:v>
                </c:pt>
                <c:pt idx="3336">
                  <c:v>8.2756348326008464E-6</c:v>
                </c:pt>
                <c:pt idx="3337">
                  <c:v>8.2553775415088876E-6</c:v>
                </c:pt>
                <c:pt idx="3338">
                  <c:v>8.2351679883910928E-6</c:v>
                </c:pt>
                <c:pt idx="3339">
                  <c:v>8.2150060665415851E-6</c:v>
                </c:pt>
                <c:pt idx="3340">
                  <c:v>8.1948916695060228E-6</c:v>
                </c:pt>
                <c:pt idx="3341">
                  <c:v>8.1748246909952964E-6</c:v>
                </c:pt>
                <c:pt idx="3342">
                  <c:v>8.1548050249926479E-6</c:v>
                </c:pt>
                <c:pt idx="3343">
                  <c:v>8.1348325656521898E-6</c:v>
                </c:pt>
                <c:pt idx="3344">
                  <c:v>8.1149072073973504E-6</c:v>
                </c:pt>
                <c:pt idx="3345">
                  <c:v>8.0950288448189585E-6</c:v>
                </c:pt>
                <c:pt idx="3346">
                  <c:v>8.0751973727624139E-6</c:v>
                </c:pt>
                <c:pt idx="3347">
                  <c:v>8.055412686274778E-6</c:v>
                </c:pt>
                <c:pt idx="3348">
                  <c:v>8.0356746806186513E-6</c:v>
                </c:pt>
                <c:pt idx="3349">
                  <c:v>8.0159832512869192E-6</c:v>
                </c:pt>
                <c:pt idx="3350">
                  <c:v>7.9963382939637201E-6</c:v>
                </c:pt>
                <c:pt idx="3351">
                  <c:v>7.9767397045886305E-6</c:v>
                </c:pt>
                <c:pt idx="3352">
                  <c:v>7.957187379261689E-6</c:v>
                </c:pt>
                <c:pt idx="3353">
                  <c:v>7.9376812143526834E-6</c:v>
                </c:pt>
                <c:pt idx="3354">
                  <c:v>7.9182211064057414E-6</c:v>
                </c:pt>
                <c:pt idx="3355">
                  <c:v>7.8988069522117552E-6</c:v>
                </c:pt>
                <c:pt idx="3356">
                  <c:v>7.8794386487450636E-6</c:v>
                </c:pt>
                <c:pt idx="3357">
                  <c:v>7.8601160932059537E-6</c:v>
                </c:pt>
                <c:pt idx="3358">
                  <c:v>7.8408391830288998E-6</c:v>
                </c:pt>
                <c:pt idx="3359">
                  <c:v>7.8216078158123079E-6</c:v>
                </c:pt>
                <c:pt idx="3360">
                  <c:v>7.8024218894221647E-6</c:v>
                </c:pt>
                <c:pt idx="3361">
                  <c:v>7.7832813018927256E-6</c:v>
                </c:pt>
                <c:pt idx="3362">
                  <c:v>7.7641859515015406E-6</c:v>
                </c:pt>
                <c:pt idx="3363">
                  <c:v>7.7451357367052699E-6</c:v>
                </c:pt>
                <c:pt idx="3364">
                  <c:v>7.7261305562030015E-6</c:v>
                </c:pt>
                <c:pt idx="3365">
                  <c:v>7.7071703088911481E-6</c:v>
                </c:pt>
                <c:pt idx="3366">
                  <c:v>7.6882548938582429E-6</c:v>
                </c:pt>
                <c:pt idx="3367">
                  <c:v>7.6693842104439205E-6</c:v>
                </c:pt>
                <c:pt idx="3368">
                  <c:v>7.6505581581552164E-6</c:v>
                </c:pt>
                <c:pt idx="3369">
                  <c:v>7.6317766367264145E-6</c:v>
                </c:pt>
                <c:pt idx="3370">
                  <c:v>7.6130395461012669E-6</c:v>
                </c:pt>
                <c:pt idx="3371">
                  <c:v>7.5943467864394987E-6</c:v>
                </c:pt>
                <c:pt idx="3372">
                  <c:v>7.575698258077343E-6</c:v>
                </c:pt>
                <c:pt idx="3373">
                  <c:v>7.557093861606471E-6</c:v>
                </c:pt>
                <c:pt idx="3374">
                  <c:v>7.5385334977746792E-6</c:v>
                </c:pt>
                <c:pt idx="3375">
                  <c:v>7.5200170675726249E-6</c:v>
                </c:pt>
                <c:pt idx="3376">
                  <c:v>7.5015444721830866E-6</c:v>
                </c:pt>
                <c:pt idx="3377">
                  <c:v>7.4831156129944072E-6</c:v>
                </c:pt>
                <c:pt idx="3378">
                  <c:v>7.4647303916030965E-6</c:v>
                </c:pt>
                <c:pt idx="3379">
                  <c:v>7.4463887098159993E-6</c:v>
                </c:pt>
                <c:pt idx="3380">
                  <c:v>7.4280904696264437E-6</c:v>
                </c:pt>
                <c:pt idx="3381">
                  <c:v>7.4098355732545723E-6</c:v>
                </c:pt>
                <c:pt idx="3382">
                  <c:v>7.3916239231122151E-6</c:v>
                </c:pt>
                <c:pt idx="3383">
                  <c:v>7.3734554218163328E-6</c:v>
                </c:pt>
                <c:pt idx="3384">
                  <c:v>7.3553299721851144E-6</c:v>
                </c:pt>
                <c:pt idx="3385">
                  <c:v>7.3372474772423132E-6</c:v>
                </c:pt>
                <c:pt idx="3386">
                  <c:v>7.319207840226355E-6</c:v>
                </c:pt>
                <c:pt idx="3387">
                  <c:v>7.3012109645404638E-6</c:v>
                </c:pt>
                <c:pt idx="3388">
                  <c:v>7.2832567538446032E-6</c:v>
                </c:pt>
                <c:pt idx="3389">
                  <c:v>7.2653451119466216E-6</c:v>
                </c:pt>
                <c:pt idx="3390">
                  <c:v>7.2474759428816163E-6</c:v>
                </c:pt>
                <c:pt idx="3391">
                  <c:v>7.229649150897622E-6</c:v>
                </c:pt>
                <c:pt idx="3392">
                  <c:v>7.2118646404135435E-6</c:v>
                </c:pt>
                <c:pt idx="3393">
                  <c:v>7.1941223160716314E-6</c:v>
                </c:pt>
                <c:pt idx="3394">
                  <c:v>7.1764220826919453E-6</c:v>
                </c:pt>
                <c:pt idx="3395">
                  <c:v>7.1587638453157222E-6</c:v>
                </c:pt>
                <c:pt idx="3396">
                  <c:v>7.1411475091758859E-6</c:v>
                </c:pt>
                <c:pt idx="3397">
                  <c:v>7.1235729796914095E-6</c:v>
                </c:pt>
                <c:pt idx="3398">
                  <c:v>7.1060401625015757E-6</c:v>
                </c:pt>
                <c:pt idx="3399">
                  <c:v>7.0885489634195734E-6</c:v>
                </c:pt>
                <c:pt idx="3400">
                  <c:v>7.0710992884762992E-6</c:v>
                </c:pt>
                <c:pt idx="3401">
                  <c:v>7.053691043877857E-6</c:v>
                </c:pt>
                <c:pt idx="3402">
                  <c:v>7.0363241360580329E-6</c:v>
                </c:pt>
                <c:pt idx="3403">
                  <c:v>7.0189984716167129E-6</c:v>
                </c:pt>
                <c:pt idx="3404">
                  <c:v>7.0017139573610825E-6</c:v>
                </c:pt>
                <c:pt idx="3405">
                  <c:v>6.9844705002947843E-6</c:v>
                </c:pt>
                <c:pt idx="3406">
                  <c:v>6.9672680076252914E-6</c:v>
                </c:pt>
                <c:pt idx="3407">
                  <c:v>6.9501063867378858E-6</c:v>
                </c:pt>
                <c:pt idx="3408">
                  <c:v>6.9329855452186437E-6</c:v>
                </c:pt>
                <c:pt idx="3409">
                  <c:v>6.9159053908440273E-6</c:v>
                </c:pt>
                <c:pt idx="3410">
                  <c:v>6.8988658316121096E-6</c:v>
                </c:pt>
                <c:pt idx="3411">
                  <c:v>6.8818667756684153E-6</c:v>
                </c:pt>
                <c:pt idx="3412">
                  <c:v>6.8649081313809472E-6</c:v>
                </c:pt>
                <c:pt idx="3413">
                  <c:v>6.8479898073020226E-6</c:v>
                </c:pt>
                <c:pt idx="3414">
                  <c:v>6.8311117121903908E-6</c:v>
                </c:pt>
                <c:pt idx="3415">
                  <c:v>6.814273754973503E-6</c:v>
                </c:pt>
                <c:pt idx="3416">
                  <c:v>6.7974758447796046E-6</c:v>
                </c:pt>
                <c:pt idx="3417">
                  <c:v>6.780717890935567E-6</c:v>
                </c:pt>
                <c:pt idx="3418">
                  <c:v>6.7639998029530093E-6</c:v>
                </c:pt>
                <c:pt idx="3419">
                  <c:v>6.7473214905322022E-6</c:v>
                </c:pt>
                <c:pt idx="3420">
                  <c:v>6.7306828635677052E-6</c:v>
                </c:pt>
                <c:pt idx="3421">
                  <c:v>6.7140838321344889E-6</c:v>
                </c:pt>
                <c:pt idx="3422">
                  <c:v>6.6975243065239311E-6</c:v>
                </c:pt>
                <c:pt idx="3423">
                  <c:v>6.6810041971718248E-6</c:v>
                </c:pt>
                <c:pt idx="3424">
                  <c:v>6.6645234147494521E-6</c:v>
                </c:pt>
                <c:pt idx="3425">
                  <c:v>6.6480818700790159E-6</c:v>
                </c:pt>
                <c:pt idx="3426">
                  <c:v>6.6316794741939217E-6</c:v>
                </c:pt>
                <c:pt idx="3427">
                  <c:v>6.6153161383131903E-6</c:v>
                </c:pt>
                <c:pt idx="3428">
                  <c:v>6.5989917738310498E-6</c:v>
                </c:pt>
                <c:pt idx="3429">
                  <c:v>6.5827062923273436E-6</c:v>
                </c:pt>
                <c:pt idx="3430">
                  <c:v>6.5664596055961533E-6</c:v>
                </c:pt>
                <c:pt idx="3431">
                  <c:v>6.5502516255889869E-6</c:v>
                </c:pt>
                <c:pt idx="3432">
                  <c:v>6.534082264443835E-6</c:v>
                </c:pt>
                <c:pt idx="3433">
                  <c:v>6.5179514345111919E-6</c:v>
                </c:pt>
                <c:pt idx="3434">
                  <c:v>6.5018590482946413E-6</c:v>
                </c:pt>
                <c:pt idx="3435">
                  <c:v>6.4858050184989947E-6</c:v>
                </c:pt>
                <c:pt idx="3436">
                  <c:v>6.4697892580159802E-6</c:v>
                </c:pt>
                <c:pt idx="3437">
                  <c:v>6.4538116799181706E-6</c:v>
                </c:pt>
                <c:pt idx="3438">
                  <c:v>6.4378721974550808E-6</c:v>
                </c:pt>
                <c:pt idx="3439">
                  <c:v>6.421970724067045E-6</c:v>
                </c:pt>
                <c:pt idx="3440">
                  <c:v>6.4061071733769771E-6</c:v>
                </c:pt>
                <c:pt idx="3441">
                  <c:v>6.3902814591921056E-6</c:v>
                </c:pt>
                <c:pt idx="3442">
                  <c:v>6.3744934954931311E-6</c:v>
                </c:pt>
                <c:pt idx="3443">
                  <c:v>6.3587431964576453E-6</c:v>
                </c:pt>
                <c:pt idx="3444">
                  <c:v>6.3430304764271715E-6</c:v>
                </c:pt>
                <c:pt idx="3445">
                  <c:v>6.3273552499379555E-6</c:v>
                </c:pt>
                <c:pt idx="3446">
                  <c:v>6.3117174317122923E-6</c:v>
                </c:pt>
                <c:pt idx="3447">
                  <c:v>6.2961169366294693E-6</c:v>
                </c:pt>
                <c:pt idx="3448">
                  <c:v>6.2805536797739051E-6</c:v>
                </c:pt>
                <c:pt idx="3449">
                  <c:v>6.2650275764047914E-6</c:v>
                </c:pt>
                <c:pt idx="3450">
                  <c:v>6.2495385419430831E-6</c:v>
                </c:pt>
                <c:pt idx="3451">
                  <c:v>6.2340864920074936E-6</c:v>
                </c:pt>
                <c:pt idx="3452">
                  <c:v>6.2186713424062547E-6</c:v>
                </c:pt>
                <c:pt idx="3453">
                  <c:v>6.2032930090872435E-6</c:v>
                </c:pt>
                <c:pt idx="3454">
                  <c:v>6.1879514082195143E-6</c:v>
                </c:pt>
                <c:pt idx="3455">
                  <c:v>6.1726464561148026E-6</c:v>
                </c:pt>
                <c:pt idx="3456">
                  <c:v>6.1573780692999493E-6</c:v>
                </c:pt>
                <c:pt idx="3457">
                  <c:v>6.1421461644401397E-6</c:v>
                </c:pt>
                <c:pt idx="3458">
                  <c:v>6.1269506583983176E-6</c:v>
                </c:pt>
                <c:pt idx="3459">
                  <c:v>6.1117914682260778E-6</c:v>
                </c:pt>
                <c:pt idx="3460">
                  <c:v>6.0966685111159616E-6</c:v>
                </c:pt>
                <c:pt idx="3461">
                  <c:v>6.0815817044769169E-6</c:v>
                </c:pt>
                <c:pt idx="3462">
                  <c:v>6.0665309658575368E-6</c:v>
                </c:pt>
                <c:pt idx="3463">
                  <c:v>6.0515162130119794E-6</c:v>
                </c:pt>
                <c:pt idx="3464">
                  <c:v>6.0365373638435887E-6</c:v>
                </c:pt>
                <c:pt idx="3465">
                  <c:v>6.0215943364565032E-6</c:v>
                </c:pt>
                <c:pt idx="3466">
                  <c:v>6.0066870491049147E-6</c:v>
                </c:pt>
                <c:pt idx="3467">
                  <c:v>5.9918154202316665E-6</c:v>
                </c:pt>
                <c:pt idx="3468">
                  <c:v>5.9769793684435329E-6</c:v>
                </c:pt>
                <c:pt idx="3469">
                  <c:v>5.962178812541144E-6</c:v>
                </c:pt>
                <c:pt idx="3470">
                  <c:v>5.94741367146304E-6</c:v>
                </c:pt>
                <c:pt idx="3471">
                  <c:v>5.9326838643615661E-6</c:v>
                </c:pt>
                <c:pt idx="3472">
                  <c:v>5.9179893105222071E-6</c:v>
                </c:pt>
                <c:pt idx="3473">
                  <c:v>5.9033299294316763E-6</c:v>
                </c:pt>
                <c:pt idx="3474">
                  <c:v>5.8887056407410515E-6</c:v>
                </c:pt>
                <c:pt idx="3475">
                  <c:v>5.874116364258837E-6</c:v>
                </c:pt>
                <c:pt idx="3476">
                  <c:v>5.8595620199843566E-6</c:v>
                </c:pt>
                <c:pt idx="3477">
                  <c:v>5.8450425280769623E-6</c:v>
                </c:pt>
                <c:pt idx="3478">
                  <c:v>5.8305578088616722E-6</c:v>
                </c:pt>
                <c:pt idx="3479">
                  <c:v>5.8161077828504208E-6</c:v>
                </c:pt>
                <c:pt idx="3480">
                  <c:v>5.8016923707060637E-6</c:v>
                </c:pt>
                <c:pt idx="3481">
                  <c:v>5.7873114932801076E-6</c:v>
                </c:pt>
                <c:pt idx="3482">
                  <c:v>5.7729650715684748E-6</c:v>
                </c:pt>
                <c:pt idx="3483">
                  <c:v>5.7586530267579074E-6</c:v>
                </c:pt>
                <c:pt idx="3484">
                  <c:v>5.7443752802012471E-6</c:v>
                </c:pt>
                <c:pt idx="3485">
                  <c:v>5.7301317534052924E-6</c:v>
                </c:pt>
                <c:pt idx="3486">
                  <c:v>5.7159223680542173E-6</c:v>
                </c:pt>
                <c:pt idx="3487">
                  <c:v>5.7017470460087039E-6</c:v>
                </c:pt>
                <c:pt idx="3488">
                  <c:v>5.6876057092729825E-6</c:v>
                </c:pt>
                <c:pt idx="3489">
                  <c:v>5.6734982800421031E-6</c:v>
                </c:pt>
                <c:pt idx="3490">
                  <c:v>5.6594246806607358E-6</c:v>
                </c:pt>
                <c:pt idx="3491">
                  <c:v>5.6453848336578648E-6</c:v>
                </c:pt>
                <c:pt idx="3492">
                  <c:v>5.631378661704288E-6</c:v>
                </c:pt>
                <c:pt idx="3493">
                  <c:v>5.6174060876611892E-6</c:v>
                </c:pt>
                <c:pt idx="3494">
                  <c:v>5.6034670345311323E-6</c:v>
                </c:pt>
                <c:pt idx="3495">
                  <c:v>5.5895614255088016E-6</c:v>
                </c:pt>
                <c:pt idx="3496">
                  <c:v>5.5756891839220217E-6</c:v>
                </c:pt>
                <c:pt idx="3497">
                  <c:v>5.5618502332916049E-6</c:v>
                </c:pt>
                <c:pt idx="3498">
                  <c:v>5.5480444972845142E-6</c:v>
                </c:pt>
                <c:pt idx="3499">
                  <c:v>5.5342718997442204E-6</c:v>
                </c:pt>
                <c:pt idx="3500">
                  <c:v>5.5205323646603452E-6</c:v>
                </c:pt>
                <c:pt idx="3501">
                  <c:v>5.5068258162063906E-6</c:v>
                </c:pt>
                <c:pt idx="3502">
                  <c:v>5.4931521787033102E-6</c:v>
                </c:pt>
                <c:pt idx="3503">
                  <c:v>5.4795113766355555E-6</c:v>
                </c:pt>
                <c:pt idx="3504">
                  <c:v>5.4659033346584479E-6</c:v>
                </c:pt>
                <c:pt idx="3505">
                  <c:v>5.4523279775843016E-6</c:v>
                </c:pt>
                <c:pt idx="3506">
                  <c:v>5.4387852303819893E-6</c:v>
                </c:pt>
                <c:pt idx="3507">
                  <c:v>5.4252750181960248E-6</c:v>
                </c:pt>
                <c:pt idx="3508">
                  <c:v>5.4117972663175057E-6</c:v>
                </c:pt>
                <c:pt idx="3509">
                  <c:v>5.3983519001945222E-6</c:v>
                </c:pt>
                <c:pt idx="3510">
                  <c:v>5.3849388454521065E-6</c:v>
                </c:pt>
                <c:pt idx="3511">
                  <c:v>5.3715580278727165E-6</c:v>
                </c:pt>
                <c:pt idx="3512">
                  <c:v>5.3582093733827926E-6</c:v>
                </c:pt>
                <c:pt idx="3513">
                  <c:v>5.3448928080774769E-6</c:v>
                </c:pt>
                <c:pt idx="3514">
                  <c:v>5.3316082582210468E-6</c:v>
                </c:pt>
                <c:pt idx="3515">
                  <c:v>5.3183556502213285E-6</c:v>
                </c:pt>
                <c:pt idx="3516">
                  <c:v>5.3051349106431403E-6</c:v>
                </c:pt>
                <c:pt idx="3517">
                  <c:v>5.2919459662334467E-6</c:v>
                </c:pt>
                <c:pt idx="3518">
                  <c:v>5.2787887438636785E-6</c:v>
                </c:pt>
                <c:pt idx="3519">
                  <c:v>5.2656631705904483E-6</c:v>
                </c:pt>
                <c:pt idx="3520">
                  <c:v>5.2525691736100139E-6</c:v>
                </c:pt>
                <c:pt idx="3521">
                  <c:v>5.2395066802821307E-6</c:v>
                </c:pt>
                <c:pt idx="3522">
                  <c:v>5.2264756181278835E-6</c:v>
                </c:pt>
                <c:pt idx="3523">
                  <c:v>5.2134759148153749E-6</c:v>
                </c:pt>
                <c:pt idx="3524">
                  <c:v>5.2005074981714347E-6</c:v>
                </c:pt>
                <c:pt idx="3525">
                  <c:v>5.1875702961894261E-6</c:v>
                </c:pt>
                <c:pt idx="3526">
                  <c:v>5.1746642369975872E-6</c:v>
                </c:pt>
                <c:pt idx="3527">
                  <c:v>5.1617892488902556E-6</c:v>
                </c:pt>
                <c:pt idx="3528">
                  <c:v>5.1489452603326394E-6</c:v>
                </c:pt>
                <c:pt idx="3529">
                  <c:v>5.1361321999066067E-6</c:v>
                </c:pt>
                <c:pt idx="3530">
                  <c:v>5.1233499963917843E-6</c:v>
                </c:pt>
                <c:pt idx="3531">
                  <c:v>5.1105985786788211E-6</c:v>
                </c:pt>
                <c:pt idx="3532">
                  <c:v>5.0978778758522213E-6</c:v>
                </c:pt>
                <c:pt idx="3533">
                  <c:v>5.0851878171183536E-6</c:v>
                </c:pt>
                <c:pt idx="3534">
                  <c:v>5.0725283318522885E-6</c:v>
                </c:pt>
                <c:pt idx="3535">
                  <c:v>5.0598993495774153E-6</c:v>
                </c:pt>
                <c:pt idx="3536">
                  <c:v>5.0473007999754169E-6</c:v>
                </c:pt>
                <c:pt idx="3537">
                  <c:v>5.0347326128723918E-6</c:v>
                </c:pt>
                <c:pt idx="3538">
                  <c:v>5.0221947182483954E-6</c:v>
                </c:pt>
                <c:pt idx="3539">
                  <c:v>5.0096870462322356E-6</c:v>
                </c:pt>
                <c:pt idx="3540">
                  <c:v>4.9972095271129651E-6</c:v>
                </c:pt>
                <c:pt idx="3541">
                  <c:v>4.9847620913208001E-6</c:v>
                </c:pt>
                <c:pt idx="3542">
                  <c:v>4.9723446694464185E-6</c:v>
                </c:pt>
                <c:pt idx="3543">
                  <c:v>4.9599571922175414E-6</c:v>
                </c:pt>
                <c:pt idx="3544">
                  <c:v>4.947599590524954E-6</c:v>
                </c:pt>
                <c:pt idx="3545">
                  <c:v>4.9352717954032066E-6</c:v>
                </c:pt>
                <c:pt idx="3546">
                  <c:v>4.9229737380310484E-6</c:v>
                </c:pt>
                <c:pt idx="3547">
                  <c:v>4.9107053497492083E-6</c:v>
                </c:pt>
                <c:pt idx="3548">
                  <c:v>4.8984665620348082E-6</c:v>
                </c:pt>
                <c:pt idx="3549">
                  <c:v>4.8862573065243473E-6</c:v>
                </c:pt>
                <c:pt idx="3550">
                  <c:v>4.8740775149898503E-6</c:v>
                </c:pt>
                <c:pt idx="3551">
                  <c:v>4.8619271193661891E-6</c:v>
                </c:pt>
                <c:pt idx="3552">
                  <c:v>4.8498060517254953E-6</c:v>
                </c:pt>
                <c:pt idx="3553">
                  <c:v>4.8377142442834493E-6</c:v>
                </c:pt>
                <c:pt idx="3554">
                  <c:v>4.8256516294224814E-6</c:v>
                </c:pt>
                <c:pt idx="3555">
                  <c:v>4.8136181396471033E-6</c:v>
                </c:pt>
                <c:pt idx="3556">
                  <c:v>4.8016137076233728E-6</c:v>
                </c:pt>
                <c:pt idx="3557">
                  <c:v>4.7896382661671844E-6</c:v>
                </c:pt>
                <c:pt idx="3558">
                  <c:v>4.7776917482223683E-6</c:v>
                </c:pt>
                <c:pt idx="3559">
                  <c:v>4.7657740868982043E-6</c:v>
                </c:pt>
                <c:pt idx="3560">
                  <c:v>4.7538852154362446E-6</c:v>
                </c:pt>
                <c:pt idx="3561">
                  <c:v>4.7420250672298297E-6</c:v>
                </c:pt>
                <c:pt idx="3562">
                  <c:v>4.7301935758143308E-6</c:v>
                </c:pt>
                <c:pt idx="3563">
                  <c:v>4.718390674874522E-6</c:v>
                </c:pt>
                <c:pt idx="3564">
                  <c:v>4.7066162982220289E-6</c:v>
                </c:pt>
                <c:pt idx="3565">
                  <c:v>4.694870379840432E-6</c:v>
                </c:pt>
                <c:pt idx="3566">
                  <c:v>4.6831528538343083E-6</c:v>
                </c:pt>
                <c:pt idx="3567">
                  <c:v>4.6714636544606739E-6</c:v>
                </c:pt>
                <c:pt idx="3568">
                  <c:v>4.6598027161194426E-6</c:v>
                </c:pt>
                <c:pt idx="3569">
                  <c:v>4.6481699733506073E-6</c:v>
                </c:pt>
                <c:pt idx="3570">
                  <c:v>4.636565360843347E-6</c:v>
                </c:pt>
                <c:pt idx="3571">
                  <c:v>4.6249888134186797E-6</c:v>
                </c:pt>
                <c:pt idx="3572">
                  <c:v>4.6134402660435569E-6</c:v>
                </c:pt>
                <c:pt idx="3573">
                  <c:v>4.6019196538356344E-6</c:v>
                </c:pt>
                <c:pt idx="3574">
                  <c:v>4.5904269120402869E-6</c:v>
                </c:pt>
                <c:pt idx="3575">
                  <c:v>4.5789619760566291E-6</c:v>
                </c:pt>
                <c:pt idx="3576">
                  <c:v>4.5675247814084587E-6</c:v>
                </c:pt>
                <c:pt idx="3577">
                  <c:v>4.5561152637780839E-6</c:v>
                </c:pt>
                <c:pt idx="3578">
                  <c:v>4.5447333589798689E-6</c:v>
                </c:pt>
                <c:pt idx="3579">
                  <c:v>4.5333790029650038E-6</c:v>
                </c:pt>
                <c:pt idx="3580">
                  <c:v>4.5220521318271433E-6</c:v>
                </c:pt>
                <c:pt idx="3581">
                  <c:v>4.5107526818050081E-6</c:v>
                </c:pt>
                <c:pt idx="3582">
                  <c:v>4.4994805892661222E-6</c:v>
                </c:pt>
                <c:pt idx="3583">
                  <c:v>4.4882357907287136E-6</c:v>
                </c:pt>
                <c:pt idx="3584">
                  <c:v>4.4770182228391631E-6</c:v>
                </c:pt>
                <c:pt idx="3585">
                  <c:v>4.465827822383063E-6</c:v>
                </c:pt>
                <c:pt idx="3586">
                  <c:v>4.4546645262954088E-6</c:v>
                </c:pt>
                <c:pt idx="3587">
                  <c:v>4.4435282716371802E-6</c:v>
                </c:pt>
                <c:pt idx="3588">
                  <c:v>4.4324189956105198E-6</c:v>
                </c:pt>
                <c:pt idx="3589">
                  <c:v>4.4213366355535296E-6</c:v>
                </c:pt>
                <c:pt idx="3590">
                  <c:v>4.4102811289480764E-6</c:v>
                </c:pt>
                <c:pt idx="3591">
                  <c:v>4.3992524134043968E-6</c:v>
                </c:pt>
                <c:pt idx="3592">
                  <c:v>4.3882504266710715E-6</c:v>
                </c:pt>
                <c:pt idx="3593">
                  <c:v>4.3772751066354591E-6</c:v>
                </c:pt>
                <c:pt idx="3594">
                  <c:v>4.366326391322178E-6</c:v>
                </c:pt>
                <c:pt idx="3595">
                  <c:v>4.3554042188859513E-6</c:v>
                </c:pt>
                <c:pt idx="3596">
                  <c:v>4.3445085276224479E-6</c:v>
                </c:pt>
                <c:pt idx="3597">
                  <c:v>4.3336392559574412E-6</c:v>
                </c:pt>
                <c:pt idx="3598">
                  <c:v>4.3227963424511458E-6</c:v>
                </c:pt>
                <c:pt idx="3599">
                  <c:v>4.3119797258086255E-6</c:v>
                </c:pt>
                <c:pt idx="3600">
                  <c:v>4.301189344857459E-6</c:v>
                </c:pt>
                <c:pt idx="3601">
                  <c:v>4.2904251385653038E-6</c:v>
                </c:pt>
                <c:pt idx="3602">
                  <c:v>4.279687046029922E-6</c:v>
                </c:pt>
                <c:pt idx="3603">
                  <c:v>4.2689750064869858E-6</c:v>
                </c:pt>
                <c:pt idx="3604">
                  <c:v>4.2582889592988026E-6</c:v>
                </c:pt>
                <c:pt idx="3605">
                  <c:v>4.2476288439714446E-6</c:v>
                </c:pt>
                <c:pt idx="3606">
                  <c:v>4.2369946001274278E-6</c:v>
                </c:pt>
                <c:pt idx="3607">
                  <c:v>4.226386167543875E-6</c:v>
                </c:pt>
                <c:pt idx="3608">
                  <c:v>4.2158034861087147E-6</c:v>
                </c:pt>
                <c:pt idx="3609">
                  <c:v>4.2052464958499541E-6</c:v>
                </c:pt>
                <c:pt idx="3610">
                  <c:v>4.1947151369371976E-6</c:v>
                </c:pt>
                <c:pt idx="3611">
                  <c:v>4.1842093496499873E-6</c:v>
                </c:pt>
                <c:pt idx="3612">
                  <c:v>4.1737290744198706E-6</c:v>
                </c:pt>
                <c:pt idx="3613">
                  <c:v>4.1632742517950551E-6</c:v>
                </c:pt>
                <c:pt idx="3614">
                  <c:v>4.1528448224701156E-6</c:v>
                </c:pt>
                <c:pt idx="3615">
                  <c:v>4.1424407272460956E-6</c:v>
                </c:pt>
                <c:pt idx="3616">
                  <c:v>4.1320619070721407E-6</c:v>
                </c:pt>
                <c:pt idx="3617">
                  <c:v>4.121708303032488E-6</c:v>
                </c:pt>
                <c:pt idx="3618">
                  <c:v>4.1113798563182768E-6</c:v>
                </c:pt>
                <c:pt idx="3619">
                  <c:v>4.1010765082687486E-6</c:v>
                </c:pt>
                <c:pt idx="3620">
                  <c:v>4.0907982003447925E-6</c:v>
                </c:pt>
                <c:pt idx="3621">
                  <c:v>4.080544874142172E-6</c:v>
                </c:pt>
                <c:pt idx="3622">
                  <c:v>4.0703164713726606E-6</c:v>
                </c:pt>
                <c:pt idx="3623">
                  <c:v>4.0601129338930977E-6</c:v>
                </c:pt>
                <c:pt idx="3624">
                  <c:v>4.0499342036728631E-6</c:v>
                </c:pt>
                <c:pt idx="3625">
                  <c:v>4.0397802228155609E-6</c:v>
                </c:pt>
                <c:pt idx="3626">
                  <c:v>4.0296509335598866E-6</c:v>
                </c:pt>
                <c:pt idx="3627">
                  <c:v>4.0195462782553412E-6</c:v>
                </c:pt>
                <c:pt idx="3628">
                  <c:v>4.009466199392589E-6</c:v>
                </c:pt>
                <c:pt idx="3629">
                  <c:v>3.9994106395824236E-6</c:v>
                </c:pt>
                <c:pt idx="3630">
                  <c:v>3.9893795415666105E-6</c:v>
                </c:pt>
                <c:pt idx="3631">
                  <c:v>3.979372848202491E-6</c:v>
                </c:pt>
                <c:pt idx="3632">
                  <c:v>3.9693905024874854E-6</c:v>
                </c:pt>
                <c:pt idx="3633">
                  <c:v>3.9594324475350235E-6</c:v>
                </c:pt>
                <c:pt idx="3634">
                  <c:v>3.94949862659341E-6</c:v>
                </c:pt>
                <c:pt idx="3635">
                  <c:v>3.9395889830165509E-6</c:v>
                </c:pt>
                <c:pt idx="3636">
                  <c:v>3.9297034603086225E-6</c:v>
                </c:pt>
                <c:pt idx="3637">
                  <c:v>3.9198420020841729E-6</c:v>
                </c:pt>
                <c:pt idx="3638">
                  <c:v>3.9100045520806988E-6</c:v>
                </c:pt>
                <c:pt idx="3639">
                  <c:v>3.9001910541653674E-6</c:v>
                </c:pt>
                <c:pt idx="3640">
                  <c:v>3.8904014523278609E-6</c:v>
                </c:pt>
                <c:pt idx="3641">
                  <c:v>3.8806356906816771E-6</c:v>
                </c:pt>
                <c:pt idx="3642">
                  <c:v>3.8708937134649974E-6</c:v>
                </c:pt>
                <c:pt idx="3643">
                  <c:v>3.8611754650317957E-6</c:v>
                </c:pt>
                <c:pt idx="3644">
                  <c:v>3.8514808898711377E-6</c:v>
                </c:pt>
                <c:pt idx="3645">
                  <c:v>3.8418099325878818E-6</c:v>
                </c:pt>
                <c:pt idx="3646">
                  <c:v>3.8321625379028959E-6</c:v>
                </c:pt>
                <c:pt idx="3647">
                  <c:v>3.8225386506721398E-6</c:v>
                </c:pt>
                <c:pt idx="3648">
                  <c:v>3.8129382158706183E-6</c:v>
                </c:pt>
                <c:pt idx="3649">
                  <c:v>3.8033611785819738E-6</c:v>
                </c:pt>
                <c:pt idx="3650">
                  <c:v>3.7938074840303607E-6</c:v>
                </c:pt>
                <c:pt idx="3651">
                  <c:v>3.7842770775468361E-6</c:v>
                </c:pt>
                <c:pt idx="3652">
                  <c:v>3.7747699045936455E-6</c:v>
                </c:pt>
                <c:pt idx="3653">
                  <c:v>3.7652859107431894E-6</c:v>
                </c:pt>
                <c:pt idx="3654">
                  <c:v>3.7558250417003575E-6</c:v>
                </c:pt>
                <c:pt idx="3655">
                  <c:v>3.7463872432747739E-6</c:v>
                </c:pt>
                <c:pt idx="3656">
                  <c:v>3.7369724614163581E-6</c:v>
                </c:pt>
                <c:pt idx="3657">
                  <c:v>3.7275806421743427E-6</c:v>
                </c:pt>
                <c:pt idx="3658">
                  <c:v>3.7182117317306664E-6</c:v>
                </c:pt>
                <c:pt idx="3659">
                  <c:v>3.7088656763817601E-6</c:v>
                </c:pt>
                <c:pt idx="3660">
                  <c:v>3.6995424225463522E-6</c:v>
                </c:pt>
                <c:pt idx="3661">
                  <c:v>3.6902419167533264E-6</c:v>
                </c:pt>
                <c:pt idx="3662">
                  <c:v>3.6809641056653568E-6</c:v>
                </c:pt>
                <c:pt idx="3663">
                  <c:v>3.6717089360439967E-6</c:v>
                </c:pt>
                <c:pt idx="3664">
                  <c:v>3.6624763547863249E-6</c:v>
                </c:pt>
                <c:pt idx="3665">
                  <c:v>3.6532663088978401E-6</c:v>
                </c:pt>
                <c:pt idx="3666">
                  <c:v>3.644078745505255E-6</c:v>
                </c:pt>
                <c:pt idx="3667">
                  <c:v>3.6349136118486898E-6</c:v>
                </c:pt>
                <c:pt idx="3668">
                  <c:v>3.6257708552896954E-6</c:v>
                </c:pt>
                <c:pt idx="3669">
                  <c:v>3.6166504233043142E-6</c:v>
                </c:pt>
                <c:pt idx="3670">
                  <c:v>3.6075522634837313E-6</c:v>
                </c:pt>
                <c:pt idx="3671">
                  <c:v>3.5984763235405622E-6</c:v>
                </c:pt>
                <c:pt idx="3672">
                  <c:v>3.5894225512984445E-6</c:v>
                </c:pt>
                <c:pt idx="3673">
                  <c:v>3.5803908947039647E-6</c:v>
                </c:pt>
                <c:pt idx="3674">
                  <c:v>3.5713813018047567E-6</c:v>
                </c:pt>
                <c:pt idx="3675">
                  <c:v>3.5623937207822452E-6</c:v>
                </c:pt>
                <c:pt idx="3676">
                  <c:v>3.553428099921721E-6</c:v>
                </c:pt>
                <c:pt idx="3677">
                  <c:v>3.5444843876229672E-6</c:v>
                </c:pt>
                <c:pt idx="3678">
                  <c:v>3.5355625324106667E-6</c:v>
                </c:pt>
                <c:pt idx="3679">
                  <c:v>3.5266624829075142E-6</c:v>
                </c:pt>
                <c:pt idx="3680">
                  <c:v>3.5177841878665256E-6</c:v>
                </c:pt>
                <c:pt idx="3681">
                  <c:v>3.5089275961476193E-6</c:v>
                </c:pt>
                <c:pt idx="3682">
                  <c:v>3.5000926567226032E-6</c:v>
                </c:pt>
                <c:pt idx="3683">
                  <c:v>3.4912793186838483E-6</c:v>
                </c:pt>
                <c:pt idx="3684">
                  <c:v>3.4824875312226052E-6</c:v>
                </c:pt>
                <c:pt idx="3685">
                  <c:v>3.4737172436643485E-6</c:v>
                </c:pt>
                <c:pt idx="3686">
                  <c:v>3.4649684054293122E-6</c:v>
                </c:pt>
                <c:pt idx="3687">
                  <c:v>3.4562409660600282E-6</c:v>
                </c:pt>
                <c:pt idx="3688">
                  <c:v>3.4475348752078822E-6</c:v>
                </c:pt>
                <c:pt idx="3689">
                  <c:v>3.4388500826365836E-6</c:v>
                </c:pt>
                <c:pt idx="3690">
                  <c:v>3.4301865382221648E-6</c:v>
                </c:pt>
                <c:pt idx="3691">
                  <c:v>3.4215441919512469E-6</c:v>
                </c:pt>
                <c:pt idx="3692">
                  <c:v>3.412922993930147E-6</c:v>
                </c:pt>
                <c:pt idx="3693">
                  <c:v>3.4043228943608089E-6</c:v>
                </c:pt>
                <c:pt idx="3694">
                  <c:v>3.3957438435687753E-6</c:v>
                </c:pt>
                <c:pt idx="3695">
                  <c:v>3.3871857919873585E-6</c:v>
                </c:pt>
                <c:pt idx="3696">
                  <c:v>3.3786486901559061E-6</c:v>
                </c:pt>
                <c:pt idx="3697">
                  <c:v>3.3701324887356297E-6</c:v>
                </c:pt>
                <c:pt idx="3698">
                  <c:v>3.3616371384798983E-6</c:v>
                </c:pt>
                <c:pt idx="3699">
                  <c:v>3.3531625902711009E-6</c:v>
                </c:pt>
                <c:pt idx="3700">
                  <c:v>3.3447087950868194E-6</c:v>
                </c:pt>
                <c:pt idx="3701">
                  <c:v>3.3362757040189105E-6</c:v>
                </c:pt>
                <c:pt idx="3702">
                  <c:v>3.3278632682776262E-6</c:v>
                </c:pt>
                <c:pt idx="3703">
                  <c:v>3.3194714391595204E-6</c:v>
                </c:pt>
                <c:pt idx="3704">
                  <c:v>3.3111001681003591E-6</c:v>
                </c:pt>
                <c:pt idx="3705">
                  <c:v>3.302749406612019E-6</c:v>
                </c:pt>
                <c:pt idx="3706">
                  <c:v>3.2944191063460221E-6</c:v>
                </c:pt>
                <c:pt idx="3707">
                  <c:v>3.2861092190354223E-6</c:v>
                </c:pt>
                <c:pt idx="3708">
                  <c:v>3.2778196965401254E-6</c:v>
                </c:pt>
                <c:pt idx="3709">
                  <c:v>3.2695504908134953E-6</c:v>
                </c:pt>
                <c:pt idx="3710">
                  <c:v>3.2613015539275075E-6</c:v>
                </c:pt>
                <c:pt idx="3711">
                  <c:v>3.2530728380560526E-6</c:v>
                </c:pt>
                <c:pt idx="3712">
                  <c:v>3.2448642954831762E-6</c:v>
                </c:pt>
                <c:pt idx="3713">
                  <c:v>3.2366758785898515E-6</c:v>
                </c:pt>
                <c:pt idx="3714">
                  <c:v>3.2285075398780488E-6</c:v>
                </c:pt>
                <c:pt idx="3715">
                  <c:v>3.2203592319494847E-6</c:v>
                </c:pt>
                <c:pt idx="3716">
                  <c:v>3.2122309075045385E-6</c:v>
                </c:pt>
                <c:pt idx="3717">
                  <c:v>3.2041225193635021E-6</c:v>
                </c:pt>
                <c:pt idx="3718">
                  <c:v>3.1960340204429446E-6</c:v>
                </c:pt>
                <c:pt idx="3719">
                  <c:v>3.187965363766988E-6</c:v>
                </c:pt>
                <c:pt idx="3720">
                  <c:v>3.1799165024623197E-6</c:v>
                </c:pt>
                <c:pt idx="3721">
                  <c:v>3.1718873897731547E-6</c:v>
                </c:pt>
                <c:pt idx="3722">
                  <c:v>3.1638779790263243E-6</c:v>
                </c:pt>
                <c:pt idx="3723">
                  <c:v>3.1558882236763786E-6</c:v>
                </c:pt>
                <c:pt idx="3724">
                  <c:v>3.1479180772676398E-6</c:v>
                </c:pt>
                <c:pt idx="3725">
                  <c:v>3.1399674934491639E-6</c:v>
                </c:pt>
                <c:pt idx="3726">
                  <c:v>3.1320364259838484E-6</c:v>
                </c:pt>
                <c:pt idx="3727">
                  <c:v>3.124124828728916E-6</c:v>
                </c:pt>
                <c:pt idx="3728">
                  <c:v>3.1162326556469742E-6</c:v>
                </c:pt>
                <c:pt idx="3729">
                  <c:v>3.1083598608077495E-6</c:v>
                </c:pt>
                <c:pt idx="3730">
                  <c:v>3.1005063983785466E-6</c:v>
                </c:pt>
                <c:pt idx="3731">
                  <c:v>3.0926722226366082E-6</c:v>
                </c:pt>
                <c:pt idx="3732">
                  <c:v>3.0848572879517682E-6</c:v>
                </c:pt>
                <c:pt idx="3733">
                  <c:v>3.0770615488085688E-6</c:v>
                </c:pt>
                <c:pt idx="3734">
                  <c:v>3.0692849597811073E-6</c:v>
                </c:pt>
                <c:pt idx="3735">
                  <c:v>3.0615274755560213E-6</c:v>
                </c:pt>
                <c:pt idx="3736">
                  <c:v>3.053789050915575E-6</c:v>
                </c:pt>
                <c:pt idx="3737">
                  <c:v>3.0460696407448151E-6</c:v>
                </c:pt>
                <c:pt idx="3738">
                  <c:v>3.0383692000341724E-6</c:v>
                </c:pt>
                <c:pt idx="3739">
                  <c:v>3.0306876838699214E-6</c:v>
                </c:pt>
                <c:pt idx="3740">
                  <c:v>3.0230250474376497E-6</c:v>
                </c:pt>
                <c:pt idx="3741">
                  <c:v>3.0153812460367857E-6</c:v>
                </c:pt>
                <c:pt idx="3742">
                  <c:v>3.0077562350461218E-6</c:v>
                </c:pt>
                <c:pt idx="3743">
                  <c:v>3.0001499699645797E-6</c:v>
                </c:pt>
                <c:pt idx="3744">
                  <c:v>2.9925624063793354E-6</c:v>
                </c:pt>
                <c:pt idx="3745">
                  <c:v>2.9849934999868523E-6</c:v>
                </c:pt>
                <c:pt idx="3746">
                  <c:v>2.9774432065716311E-6</c:v>
                </c:pt>
                <c:pt idx="3747">
                  <c:v>2.9699114820235569E-6</c:v>
                </c:pt>
                <c:pt idx="3748">
                  <c:v>2.9623982823374657E-6</c:v>
                </c:pt>
                <c:pt idx="3749">
                  <c:v>2.9549035635962305E-6</c:v>
                </c:pt>
                <c:pt idx="3750">
                  <c:v>2.9474272819913615E-6</c:v>
                </c:pt>
                <c:pt idx="3751">
                  <c:v>2.9399693938073936E-6</c:v>
                </c:pt>
                <c:pt idx="3752">
                  <c:v>2.9325298554275236E-6</c:v>
                </c:pt>
                <c:pt idx="3753">
                  <c:v>2.9251086233377313E-6</c:v>
                </c:pt>
                <c:pt idx="3754">
                  <c:v>2.9177056541144185E-6</c:v>
                </c:pt>
                <c:pt idx="3755">
                  <c:v>2.9103209044387211E-6</c:v>
                </c:pt>
                <c:pt idx="3756">
                  <c:v>2.9029543310882689E-6</c:v>
                </c:pt>
                <c:pt idx="3757">
                  <c:v>2.895605890935668E-6</c:v>
                </c:pt>
                <c:pt idx="3758">
                  <c:v>2.8882755409508857E-6</c:v>
                </c:pt>
                <c:pt idx="3759">
                  <c:v>2.8809632382025517E-6</c:v>
                </c:pt>
                <c:pt idx="3760">
                  <c:v>2.8736689398553561E-6</c:v>
                </c:pt>
                <c:pt idx="3761">
                  <c:v>2.866392603173085E-6</c:v>
                </c:pt>
                <c:pt idx="3762">
                  <c:v>2.8591341855079954E-6</c:v>
                </c:pt>
                <c:pt idx="3763">
                  <c:v>2.8518936443227162E-6</c:v>
                </c:pt>
                <c:pt idx="3764">
                  <c:v>2.8446709371611912E-6</c:v>
                </c:pt>
                <c:pt idx="3765">
                  <c:v>2.8374660216697132E-6</c:v>
                </c:pt>
                <c:pt idx="3766">
                  <c:v>2.8302788555947551E-6</c:v>
                </c:pt>
                <c:pt idx="3767">
                  <c:v>2.8231093967660565E-6</c:v>
                </c:pt>
                <c:pt idx="3768">
                  <c:v>2.8159576031217774E-6</c:v>
                </c:pt>
                <c:pt idx="3769">
                  <c:v>2.8088234326859463E-6</c:v>
                </c:pt>
                <c:pt idx="3770">
                  <c:v>2.8017068435855913E-6</c:v>
                </c:pt>
                <c:pt idx="3771">
                  <c:v>2.7946077940299227E-6</c:v>
                </c:pt>
                <c:pt idx="3772">
                  <c:v>2.7875262423385228E-6</c:v>
                </c:pt>
                <c:pt idx="3773">
                  <c:v>2.7804621469088193E-6</c:v>
                </c:pt>
                <c:pt idx="3774">
                  <c:v>2.7734154662460101E-6</c:v>
                </c:pt>
                <c:pt idx="3775">
                  <c:v>2.766386158941812E-6</c:v>
                </c:pt>
                <c:pt idx="3776">
                  <c:v>2.7593741836827012E-6</c:v>
                </c:pt>
                <c:pt idx="3777">
                  <c:v>2.7523794992496964E-6</c:v>
                </c:pt>
                <c:pt idx="3778">
                  <c:v>2.7454020645144555E-6</c:v>
                </c:pt>
                <c:pt idx="3779">
                  <c:v>2.7384418384479494E-6</c:v>
                </c:pt>
                <c:pt idx="3780">
                  <c:v>2.731498780108102E-6</c:v>
                </c:pt>
                <c:pt idx="3781">
                  <c:v>2.7245728486439101E-6</c:v>
                </c:pt>
                <c:pt idx="3782">
                  <c:v>2.717664003301732E-6</c:v>
                </c:pt>
                <c:pt idx="3783">
                  <c:v>2.7107722034244199E-6</c:v>
                </c:pt>
                <c:pt idx="3784">
                  <c:v>2.7038974084320211E-6</c:v>
                </c:pt>
                <c:pt idx="3785">
                  <c:v>2.6970395778499676E-6</c:v>
                </c:pt>
                <c:pt idx="3786">
                  <c:v>2.6901986712910778E-6</c:v>
                </c:pt>
                <c:pt idx="3787">
                  <c:v>2.6833746484598939E-6</c:v>
                </c:pt>
                <c:pt idx="3788">
                  <c:v>2.6765674691513804E-6</c:v>
                </c:pt>
                <c:pt idx="3789">
                  <c:v>2.6697770932494064E-6</c:v>
                </c:pt>
                <c:pt idx="3790">
                  <c:v>2.6630034807356359E-6</c:v>
                </c:pt>
                <c:pt idx="3791">
                  <c:v>2.6562465916784694E-6</c:v>
                </c:pt>
                <c:pt idx="3792">
                  <c:v>2.6495063862328264E-6</c:v>
                </c:pt>
                <c:pt idx="3793">
                  <c:v>2.6427828246483858E-6</c:v>
                </c:pt>
                <c:pt idx="3794">
                  <c:v>2.6360758672691522E-6</c:v>
                </c:pt>
                <c:pt idx="3795">
                  <c:v>2.6293854745191442E-6</c:v>
                </c:pt>
                <c:pt idx="3796">
                  <c:v>2.6227116069223438E-6</c:v>
                </c:pt>
                <c:pt idx="3797">
                  <c:v>2.6160542250810125E-6</c:v>
                </c:pt>
                <c:pt idx="3798">
                  <c:v>2.6094132896997604E-6</c:v>
                </c:pt>
                <c:pt idx="3799">
                  <c:v>2.6027887615621276E-6</c:v>
                </c:pt>
                <c:pt idx="3800">
                  <c:v>2.5961806015446787E-6</c:v>
                </c:pt>
                <c:pt idx="3801">
                  <c:v>2.5895887706144007E-6</c:v>
                </c:pt>
                <c:pt idx="3802">
                  <c:v>2.5830132298256675E-6</c:v>
                </c:pt>
                <c:pt idx="3803">
                  <c:v>2.5764539403133006E-6</c:v>
                </c:pt>
                <c:pt idx="3804">
                  <c:v>2.5699108633192407E-6</c:v>
                </c:pt>
                <c:pt idx="3805">
                  <c:v>2.5633839601543838E-6</c:v>
                </c:pt>
                <c:pt idx="3806">
                  <c:v>2.5568731922280714E-6</c:v>
                </c:pt>
                <c:pt idx="3807">
                  <c:v>2.5503785210339962E-6</c:v>
                </c:pt>
                <c:pt idx="3808">
                  <c:v>2.5438999081523698E-6</c:v>
                </c:pt>
                <c:pt idx="3809">
                  <c:v>2.5374373152558865E-6</c:v>
                </c:pt>
                <c:pt idx="3810">
                  <c:v>2.5309907040959537E-6</c:v>
                </c:pt>
                <c:pt idx="3811">
                  <c:v>2.5245600365230748E-6</c:v>
                </c:pt>
                <c:pt idx="3812">
                  <c:v>2.518145274459419E-6</c:v>
                </c:pt>
                <c:pt idx="3813">
                  <c:v>2.5117463799279862E-6</c:v>
                </c:pt>
                <c:pt idx="3814">
                  <c:v>2.5053633150281043E-6</c:v>
                </c:pt>
                <c:pt idx="3815">
                  <c:v>2.4989960419499573E-6</c:v>
                </c:pt>
                <c:pt idx="3816">
                  <c:v>2.4926445229690557E-6</c:v>
                </c:pt>
                <c:pt idx="3817">
                  <c:v>2.4863087204501401E-6</c:v>
                </c:pt>
                <c:pt idx="3818">
                  <c:v>2.4799885968324357E-6</c:v>
                </c:pt>
                <c:pt idx="3819">
                  <c:v>2.4736841146564322E-6</c:v>
                </c:pt>
                <c:pt idx="3820">
                  <c:v>2.467395236537104E-6</c:v>
                </c:pt>
                <c:pt idx="3821">
                  <c:v>2.4611219251757278E-6</c:v>
                </c:pt>
                <c:pt idx="3822">
                  <c:v>2.4548641433609674E-6</c:v>
                </c:pt>
                <c:pt idx="3823">
                  <c:v>2.448621853969957E-6</c:v>
                </c:pt>
                <c:pt idx="3824">
                  <c:v>2.4423950199538823E-6</c:v>
                </c:pt>
                <c:pt idx="3825">
                  <c:v>2.4361836043570615E-6</c:v>
                </c:pt>
                <c:pt idx="3826">
                  <c:v>2.4299875703062126E-6</c:v>
                </c:pt>
                <c:pt idx="3827">
                  <c:v>2.4238068810122958E-6</c:v>
                </c:pt>
                <c:pt idx="3828">
                  <c:v>2.4176414997681287E-6</c:v>
                </c:pt>
                <c:pt idx="3829">
                  <c:v>2.4114913899523976E-6</c:v>
                </c:pt>
                <c:pt idx="3830">
                  <c:v>2.4053565150234778E-6</c:v>
                </c:pt>
                <c:pt idx="3831">
                  <c:v>2.3992368385282155E-6</c:v>
                </c:pt>
                <c:pt idx="3832">
                  <c:v>2.393132324097374E-6</c:v>
                </c:pt>
                <c:pt idx="3833">
                  <c:v>2.3870429354364182E-6</c:v>
                </c:pt>
                <c:pt idx="3834">
                  <c:v>2.3809686363439461E-6</c:v>
                </c:pt>
                <c:pt idx="3835">
                  <c:v>2.3749093906926064E-6</c:v>
                </c:pt>
                <c:pt idx="3836">
                  <c:v>2.3688651624449285E-6</c:v>
                </c:pt>
                <c:pt idx="3837">
                  <c:v>2.362835915637059E-6</c:v>
                </c:pt>
                <c:pt idx="3838">
                  <c:v>2.3568216143968678E-6</c:v>
                </c:pt>
                <c:pt idx="3839">
                  <c:v>2.3508222229279025E-6</c:v>
                </c:pt>
                <c:pt idx="3840">
                  <c:v>2.344837705517736E-6</c:v>
                </c:pt>
                <c:pt idx="3841">
                  <c:v>2.3388680265343893E-6</c:v>
                </c:pt>
                <c:pt idx="3842">
                  <c:v>2.332913150428933E-6</c:v>
                </c:pt>
                <c:pt idx="3843">
                  <c:v>2.3269730417294163E-6</c:v>
                </c:pt>
                <c:pt idx="3844">
                  <c:v>2.3210476650525761E-6</c:v>
                </c:pt>
                <c:pt idx="3845">
                  <c:v>2.3151369850910432E-6</c:v>
                </c:pt>
                <c:pt idx="3846">
                  <c:v>2.3092409666161618E-6</c:v>
                </c:pt>
                <c:pt idx="3847">
                  <c:v>2.3033595744859038E-6</c:v>
                </c:pt>
                <c:pt idx="3848">
                  <c:v>2.2974927736315329E-6</c:v>
                </c:pt>
                <c:pt idx="3849">
                  <c:v>2.2916405290710493E-6</c:v>
                </c:pt>
                <c:pt idx="3850">
                  <c:v>2.2858028059001903E-6</c:v>
                </c:pt>
                <c:pt idx="3851">
                  <c:v>2.2799795692943822E-6</c:v>
                </c:pt>
                <c:pt idx="3852">
                  <c:v>2.2741707845028852E-6</c:v>
                </c:pt>
                <c:pt idx="3853">
                  <c:v>2.2683764168704781E-6</c:v>
                </c:pt>
                <c:pt idx="3854">
                  <c:v>2.262596431800378E-6</c:v>
                </c:pt>
                <c:pt idx="3855">
                  <c:v>2.2568307947914285E-6</c:v>
                </c:pt>
                <c:pt idx="3856">
                  <c:v>2.2510794714151149E-6</c:v>
                </c:pt>
                <c:pt idx="3857">
                  <c:v>2.2453424273234787E-6</c:v>
                </c:pt>
                <c:pt idx="3858">
                  <c:v>2.2396196282409861E-6</c:v>
                </c:pt>
                <c:pt idx="3859">
                  <c:v>2.2339110399826343E-6</c:v>
                </c:pt>
                <c:pt idx="3860">
                  <c:v>2.2282166284298818E-6</c:v>
                </c:pt>
                <c:pt idx="3861">
                  <c:v>2.2225363595500562E-6</c:v>
                </c:pt>
                <c:pt idx="3862">
                  <c:v>2.2168701993831265E-6</c:v>
                </c:pt>
                <c:pt idx="3863">
                  <c:v>2.2112181140529789E-6</c:v>
                </c:pt>
                <c:pt idx="3864">
                  <c:v>2.2055800697564666E-6</c:v>
                </c:pt>
                <c:pt idx="3865">
                  <c:v>2.199956032767421E-6</c:v>
                </c:pt>
                <c:pt idx="3866">
                  <c:v>2.1943459694448919E-6</c:v>
                </c:pt>
                <c:pt idx="3867">
                  <c:v>2.1887498462098368E-6</c:v>
                </c:pt>
                <c:pt idx="3868">
                  <c:v>2.1831676295781897E-6</c:v>
                </c:pt>
                <c:pt idx="3869">
                  <c:v>2.1775992861314784E-6</c:v>
                </c:pt>
                <c:pt idx="3870">
                  <c:v>2.1720447825266916E-6</c:v>
                </c:pt>
                <c:pt idx="3871">
                  <c:v>2.1665040855077707E-6</c:v>
                </c:pt>
                <c:pt idx="3872">
                  <c:v>2.1609771618832756E-6</c:v>
                </c:pt>
                <c:pt idx="3873">
                  <c:v>2.1554639785455751E-6</c:v>
                </c:pt>
                <c:pt idx="3874">
                  <c:v>2.1499645024613059E-6</c:v>
                </c:pt>
                <c:pt idx="3875">
                  <c:v>2.1444787006714809E-6</c:v>
                </c:pt>
                <c:pt idx="3876">
                  <c:v>2.1390065402917061E-6</c:v>
                </c:pt>
                <c:pt idx="3877">
                  <c:v>2.1335479885189025E-6</c:v>
                </c:pt>
                <c:pt idx="3878">
                  <c:v>2.1281030126189468E-6</c:v>
                </c:pt>
                <c:pt idx="3879">
                  <c:v>2.1226715799369704E-6</c:v>
                </c:pt>
                <c:pt idx="3880">
                  <c:v>2.1172536578906382E-6</c:v>
                </c:pt>
                <c:pt idx="3881">
                  <c:v>2.1118492139757857E-6</c:v>
                </c:pt>
                <c:pt idx="3882">
                  <c:v>2.1064582157586135E-6</c:v>
                </c:pt>
                <c:pt idx="3883">
                  <c:v>2.101080630882734E-6</c:v>
                </c:pt>
                <c:pt idx="3884">
                  <c:v>2.0957164270653771E-6</c:v>
                </c:pt>
                <c:pt idx="3885">
                  <c:v>2.0903655721011844E-6</c:v>
                </c:pt>
                <c:pt idx="3886">
                  <c:v>2.085028033852669E-6</c:v>
                </c:pt>
                <c:pt idx="3887">
                  <c:v>2.0797037802596473E-6</c:v>
                </c:pt>
                <c:pt idx="3888">
                  <c:v>2.0743927793366373E-6</c:v>
                </c:pt>
                <c:pt idx="3889">
                  <c:v>2.0690949991728587E-6</c:v>
                </c:pt>
                <c:pt idx="3890">
                  <c:v>2.0638104079239925E-6</c:v>
                </c:pt>
                <c:pt idx="3891">
                  <c:v>2.0585389738297455E-6</c:v>
                </c:pt>
                <c:pt idx="3892">
                  <c:v>2.0532806651932505E-6</c:v>
                </c:pt>
                <c:pt idx="3893">
                  <c:v>2.0480354503960279E-6</c:v>
                </c:pt>
                <c:pt idx="3894">
                  <c:v>2.0428032978908302E-6</c:v>
                </c:pt>
                <c:pt idx="3895">
                  <c:v>2.0375841762022926E-6</c:v>
                </c:pt>
                <c:pt idx="3896">
                  <c:v>2.0323780539295349E-6</c:v>
                </c:pt>
                <c:pt idx="3897">
                  <c:v>2.0271848997441017E-6</c:v>
                </c:pt>
                <c:pt idx="3898">
                  <c:v>2.0220046823859507E-6</c:v>
                </c:pt>
                <c:pt idx="3899">
                  <c:v>2.0168373706729937E-6</c:v>
                </c:pt>
                <c:pt idx="3900">
                  <c:v>2.0116829334880862E-6</c:v>
                </c:pt>
                <c:pt idx="3901">
                  <c:v>2.0065413397922548E-6</c:v>
                </c:pt>
                <c:pt idx="3902">
                  <c:v>2.0014125586153729E-6</c:v>
                </c:pt>
                <c:pt idx="3903">
                  <c:v>1.9962965590585458E-6</c:v>
                </c:pt>
                <c:pt idx="3904">
                  <c:v>1.9911933102920512E-6</c:v>
                </c:pt>
                <c:pt idx="3905">
                  <c:v>1.986102781564446E-6</c:v>
                </c:pt>
                <c:pt idx="3906">
                  <c:v>1.9810249421851108E-6</c:v>
                </c:pt>
                <c:pt idx="3907">
                  <c:v>1.9759597615450668E-6</c:v>
                </c:pt>
                <c:pt idx="3908">
                  <c:v>1.9709072090937736E-6</c:v>
                </c:pt>
                <c:pt idx="3909">
                  <c:v>1.9658672543653669E-6</c:v>
                </c:pt>
                <c:pt idx="3910">
                  <c:v>1.9608398669511201E-6</c:v>
                </c:pt>
                <c:pt idx="3911">
                  <c:v>1.9558250165212362E-6</c:v>
                </c:pt>
                <c:pt idx="3912">
                  <c:v>1.9508226728122717E-6</c:v>
                </c:pt>
                <c:pt idx="3913">
                  <c:v>1.9458328056302801E-6</c:v>
                </c:pt>
                <c:pt idx="3914">
                  <c:v>1.940855384854499E-6</c:v>
                </c:pt>
                <c:pt idx="3915">
                  <c:v>1.9358903804297597E-6</c:v>
                </c:pt>
                <c:pt idx="3916">
                  <c:v>1.9309377623729935E-6</c:v>
                </c:pt>
                <c:pt idx="3917">
                  <c:v>1.9259975007690023E-6</c:v>
                </c:pt>
                <c:pt idx="3918">
                  <c:v>1.9210695657703508E-6</c:v>
                </c:pt>
                <c:pt idx="3919">
                  <c:v>1.9161539276043053E-6</c:v>
                </c:pt>
                <c:pt idx="3920">
                  <c:v>1.9112505565616663E-6</c:v>
                </c:pt>
                <c:pt idx="3921">
                  <c:v>1.9063594230006716E-6</c:v>
                </c:pt>
                <c:pt idx="3922">
                  <c:v>1.9014804973542607E-6</c:v>
                </c:pt>
                <c:pt idx="3923">
                  <c:v>1.8966137501187988E-6</c:v>
                </c:pt>
                <c:pt idx="3924">
                  <c:v>1.8917591518617747E-6</c:v>
                </c:pt>
                <c:pt idx="3925">
                  <c:v>1.8869166732150789E-6</c:v>
                </c:pt>
                <c:pt idx="3926">
                  <c:v>1.8820862848816173E-6</c:v>
                </c:pt>
                <c:pt idx="3927">
                  <c:v>1.8772679576343348E-6</c:v>
                </c:pt>
                <c:pt idx="3928">
                  <c:v>1.8724616623051575E-6</c:v>
                </c:pt>
                <c:pt idx="3929">
                  <c:v>1.8676673698052662E-6</c:v>
                </c:pt>
                <c:pt idx="3930">
                  <c:v>1.8628850511042804E-6</c:v>
                </c:pt>
                <c:pt idx="3931">
                  <c:v>1.8581146772409917E-6</c:v>
                </c:pt>
                <c:pt idx="3932">
                  <c:v>1.8533562193234722E-6</c:v>
                </c:pt>
                <c:pt idx="3933">
                  <c:v>1.8486096485267976E-6</c:v>
                </c:pt>
                <c:pt idx="3934">
                  <c:v>1.8438749360891443E-6</c:v>
                </c:pt>
                <c:pt idx="3935">
                  <c:v>1.839152053317427E-6</c:v>
                </c:pt>
                <c:pt idx="3936">
                  <c:v>1.834440971588058E-6</c:v>
                </c:pt>
                <c:pt idx="3937">
                  <c:v>1.8297416623389235E-6</c:v>
                </c:pt>
                <c:pt idx="3938">
                  <c:v>1.825054097077082E-6</c:v>
                </c:pt>
                <c:pt idx="3939">
                  <c:v>1.8203782473746443E-6</c:v>
                </c:pt>
                <c:pt idx="3940">
                  <c:v>1.8157140848675804E-6</c:v>
                </c:pt>
                <c:pt idx="3941">
                  <c:v>1.8110615812635261E-6</c:v>
                </c:pt>
                <c:pt idx="3942">
                  <c:v>1.8064207083310496E-6</c:v>
                </c:pt>
                <c:pt idx="3943">
                  <c:v>1.8017914379019279E-6</c:v>
                </c:pt>
                <c:pt idx="3944">
                  <c:v>1.7971737418797122E-6</c:v>
                </c:pt>
                <c:pt idx="3945">
                  <c:v>1.7925675922308374E-6</c:v>
                </c:pt>
                <c:pt idx="3946">
                  <c:v>1.7879729609821286E-6</c:v>
                </c:pt>
                <c:pt idx="3947">
                  <c:v>1.783389820233486E-6</c:v>
                </c:pt>
                <c:pt idx="3948">
                  <c:v>1.7788181421414051E-6</c:v>
                </c:pt>
                <c:pt idx="3949">
                  <c:v>1.7742578989331801E-6</c:v>
                </c:pt>
                <c:pt idx="3950">
                  <c:v>1.7697090628963864E-6</c:v>
                </c:pt>
                <c:pt idx="3951">
                  <c:v>1.7651716063880971E-6</c:v>
                </c:pt>
                <c:pt idx="3952">
                  <c:v>1.760645501822089E-6</c:v>
                </c:pt>
                <c:pt idx="3953">
                  <c:v>1.7561307216822867E-6</c:v>
                </c:pt>
                <c:pt idx="3954">
                  <c:v>1.7516272385170164E-6</c:v>
                </c:pt>
                <c:pt idx="3955">
                  <c:v>1.7471350249307661E-6</c:v>
                </c:pt>
                <c:pt idx="3956">
                  <c:v>1.7426540536020748E-6</c:v>
                </c:pt>
                <c:pt idx="3957">
                  <c:v>1.7381842972658598E-6</c:v>
                </c:pt>
                <c:pt idx="3958">
                  <c:v>1.7337257287206812E-6</c:v>
                </c:pt>
                <c:pt idx="3959">
                  <c:v>1.7292783208329703E-6</c:v>
                </c:pt>
                <c:pt idx="3960">
                  <c:v>1.7248420465264041E-6</c:v>
                </c:pt>
                <c:pt idx="3961">
                  <c:v>1.7204168787945907E-6</c:v>
                </c:pt>
                <c:pt idx="3962">
                  <c:v>1.7160027906855651E-6</c:v>
                </c:pt>
                <c:pt idx="3963">
                  <c:v>1.7115997553169681E-6</c:v>
                </c:pt>
                <c:pt idx="3964">
                  <c:v>1.7072077458652043E-6</c:v>
                </c:pt>
                <c:pt idx="3965">
                  <c:v>1.7028267355714052E-6</c:v>
                </c:pt>
                <c:pt idx="3966">
                  <c:v>1.6984566977362248E-6</c:v>
                </c:pt>
                <c:pt idx="3967">
                  <c:v>1.6940976057269958E-6</c:v>
                </c:pt>
                <c:pt idx="3968">
                  <c:v>1.6897494329665618E-6</c:v>
                </c:pt>
                <c:pt idx="3969">
                  <c:v>1.6854121529445536E-6</c:v>
                </c:pt>
                <c:pt idx="3970">
                  <c:v>1.68108573921316E-6</c:v>
                </c:pt>
                <c:pt idx="3971">
                  <c:v>1.6767701653802982E-6</c:v>
                </c:pt>
                <c:pt idx="3972">
                  <c:v>1.6724654051207804E-6</c:v>
                </c:pt>
                <c:pt idx="3973">
                  <c:v>1.6681714321699175E-6</c:v>
                </c:pt>
                <c:pt idx="3974">
                  <c:v>1.6638882203221092E-6</c:v>
                </c:pt>
                <c:pt idx="3975">
                  <c:v>1.6596157434322538E-6</c:v>
                </c:pt>
                <c:pt idx="3976">
                  <c:v>1.655353975422145E-6</c:v>
                </c:pt>
                <c:pt idx="3977">
                  <c:v>1.6511028902660516E-6</c:v>
                </c:pt>
                <c:pt idx="3978">
                  <c:v>1.64686246200568E-6</c:v>
                </c:pt>
                <c:pt idx="3979">
                  <c:v>1.6426326647380309E-6</c:v>
                </c:pt>
                <c:pt idx="3980">
                  <c:v>1.6384134726245064E-6</c:v>
                </c:pt>
                <c:pt idx="3981">
                  <c:v>1.6342048598857063E-6</c:v>
                </c:pt>
                <c:pt idx="3982">
                  <c:v>1.6300068008001265E-6</c:v>
                </c:pt>
                <c:pt idx="3983">
                  <c:v>1.6258192697087134E-6</c:v>
                </c:pt>
                <c:pt idx="3984">
                  <c:v>1.6216422410123693E-6</c:v>
                </c:pt>
                <c:pt idx="3985">
                  <c:v>1.617475689170869E-6</c:v>
                </c:pt>
                <c:pt idx="3986">
                  <c:v>1.6133195887001487E-6</c:v>
                </c:pt>
                <c:pt idx="3987">
                  <c:v>1.6091739141856423E-6</c:v>
                </c:pt>
                <c:pt idx="3988">
                  <c:v>1.6050386402578862E-6</c:v>
                </c:pt>
                <c:pt idx="3989">
                  <c:v>1.6009137416211428E-6</c:v>
                </c:pt>
                <c:pt idx="3990">
                  <c:v>1.596799193025536E-6</c:v>
                </c:pt>
                <c:pt idx="3991">
                  <c:v>1.592694969292964E-6</c:v>
                </c:pt>
                <c:pt idx="3992">
                  <c:v>1.5886010452915121E-6</c:v>
                </c:pt>
                <c:pt idx="3993">
                  <c:v>1.5845173959581123E-6</c:v>
                </c:pt>
                <c:pt idx="3994">
                  <c:v>1.5804439962827143E-6</c:v>
                </c:pt>
                <c:pt idx="3995">
                  <c:v>1.5763808213161996E-6</c:v>
                </c:pt>
                <c:pt idx="3996">
                  <c:v>1.5723278461632264E-6</c:v>
                </c:pt>
                <c:pt idx="3997">
                  <c:v>1.5682850459949145E-6</c:v>
                </c:pt>
                <c:pt idx="3998">
                  <c:v>1.5642523960327989E-6</c:v>
                </c:pt>
                <c:pt idx="3999">
                  <c:v>1.560229871559347E-6</c:v>
                </c:pt>
                <c:pt idx="4000">
                  <c:v>1.5562174479144888E-6</c:v>
                </c:pt>
                <c:pt idx="4001">
                  <c:v>1.5522151004975686E-6</c:v>
                </c:pt>
                <c:pt idx="4002">
                  <c:v>1.5482228047614902E-6</c:v>
                </c:pt>
                <c:pt idx="4003">
                  <c:v>1.5442405362197644E-6</c:v>
                </c:pt>
                <c:pt idx="4004">
                  <c:v>1.5402682704430395E-6</c:v>
                </c:pt>
                <c:pt idx="4005">
                  <c:v>1.5363059830574748E-6</c:v>
                </c:pt>
                <c:pt idx="4006">
                  <c:v>1.5323536497466924E-6</c:v>
                </c:pt>
                <c:pt idx="4007">
                  <c:v>1.5284112462531866E-6</c:v>
                </c:pt>
                <c:pt idx="4008">
                  <c:v>1.5244787483724691E-6</c:v>
                </c:pt>
                <c:pt idx="4009">
                  <c:v>1.5205561319620682E-6</c:v>
                </c:pt>
                <c:pt idx="4010">
                  <c:v>1.5166433729291683E-6</c:v>
                </c:pt>
                <c:pt idx="4011">
                  <c:v>1.5127404472425367E-6</c:v>
                </c:pt>
                <c:pt idx="4012">
                  <c:v>1.5088473309286202E-6</c:v>
                </c:pt>
                <c:pt idx="4013">
                  <c:v>1.5049640000609201E-6</c:v>
                </c:pt>
                <c:pt idx="4014">
                  <c:v>1.5010904307812423E-6</c:v>
                </c:pt>
                <c:pt idx="4015">
                  <c:v>1.497226599277905E-6</c:v>
                </c:pt>
                <c:pt idx="4016">
                  <c:v>1.4933724817980986E-6</c:v>
                </c:pt>
                <c:pt idx="4017">
                  <c:v>1.4895280546463677E-6</c:v>
                </c:pt>
                <c:pt idx="4018">
                  <c:v>1.4856932941804913E-6</c:v>
                </c:pt>
                <c:pt idx="4019">
                  <c:v>1.4818681768145187E-6</c:v>
                </c:pt>
                <c:pt idx="4020">
                  <c:v>1.4780526790183351E-6</c:v>
                </c:pt>
                <c:pt idx="4021">
                  <c:v>1.4742467773139764E-6</c:v>
                </c:pt>
                <c:pt idx="4022">
                  <c:v>1.4704504482841935E-6</c:v>
                </c:pt>
                <c:pt idx="4023">
                  <c:v>1.4666636685608516E-6</c:v>
                </c:pt>
                <c:pt idx="4024">
                  <c:v>1.4628864148345799E-6</c:v>
                </c:pt>
                <c:pt idx="4025">
                  <c:v>1.459118663847507E-6</c:v>
                </c:pt>
                <c:pt idx="4026">
                  <c:v>1.4553603923993328E-6</c:v>
                </c:pt>
                <c:pt idx="4027">
                  <c:v>1.4516115773430998E-6</c:v>
                </c:pt>
                <c:pt idx="4028">
                  <c:v>1.447872195584868E-6</c:v>
                </c:pt>
                <c:pt idx="4029">
                  <c:v>1.4441422240857749E-6</c:v>
                </c:pt>
                <c:pt idx="4030">
                  <c:v>1.4404216398621441E-6</c:v>
                </c:pt>
                <c:pt idx="4031">
                  <c:v>1.4367104199844005E-6</c:v>
                </c:pt>
                <c:pt idx="4032">
                  <c:v>1.4330085415715415E-6</c:v>
                </c:pt>
                <c:pt idx="4033">
                  <c:v>1.4293159818044724E-6</c:v>
                </c:pt>
                <c:pt idx="4034">
                  <c:v>1.4256327179128876E-6</c:v>
                </c:pt>
                <c:pt idx="4035">
                  <c:v>1.4219587271784148E-6</c:v>
                </c:pt>
                <c:pt idx="4036">
                  <c:v>1.4182939869397107E-6</c:v>
                </c:pt>
                <c:pt idx="4037">
                  <c:v>1.4146384745889915E-6</c:v>
                </c:pt>
                <c:pt idx="4038">
                  <c:v>1.4109921675669376E-6</c:v>
                </c:pt>
                <c:pt idx="4039">
                  <c:v>1.4073550433725589E-6</c:v>
                </c:pt>
                <c:pt idx="4040">
                  <c:v>1.403727079552896E-6</c:v>
                </c:pt>
                <c:pt idx="4041">
                  <c:v>1.4001082537127771E-6</c:v>
                </c:pt>
                <c:pt idx="4042">
                  <c:v>1.3964985435056029E-6</c:v>
                </c:pt>
                <c:pt idx="4043">
                  <c:v>1.3928979266390924E-6</c:v>
                </c:pt>
                <c:pt idx="4044">
                  <c:v>1.3893063808728982E-6</c:v>
                </c:pt>
                <c:pt idx="4045">
                  <c:v>1.3857238840184975E-6</c:v>
                </c:pt>
                <c:pt idx="4046">
                  <c:v>1.3821504139419028E-6</c:v>
                </c:pt>
                <c:pt idx="4047">
                  <c:v>1.3785859485588919E-6</c:v>
                </c:pt>
                <c:pt idx="4048">
                  <c:v>1.3750304658369586E-6</c:v>
                </c:pt>
                <c:pt idx="4049">
                  <c:v>1.3714839437972649E-6</c:v>
                </c:pt>
                <c:pt idx="4050">
                  <c:v>1.3679463605096535E-6</c:v>
                </c:pt>
                <c:pt idx="4051">
                  <c:v>1.3644176941005623E-6</c:v>
                </c:pt>
                <c:pt idx="4052">
                  <c:v>1.3608979227430502E-6</c:v>
                </c:pt>
                <c:pt idx="4053">
                  <c:v>1.3573870246630848E-6</c:v>
                </c:pt>
                <c:pt idx="4054">
                  <c:v>1.353884978140844E-6</c:v>
                </c:pt>
                <c:pt idx="4055">
                  <c:v>1.3503917615012833E-6</c:v>
                </c:pt>
                <c:pt idx="4056">
                  <c:v>1.3469073531277966E-6</c:v>
                </c:pt>
                <c:pt idx="4057">
                  <c:v>1.3434317314479048E-6</c:v>
                </c:pt>
                <c:pt idx="4058">
                  <c:v>1.3399648749447485E-6</c:v>
                </c:pt>
                <c:pt idx="4059">
                  <c:v>1.3365067621510162E-6</c:v>
                </c:pt>
                <c:pt idx="4060">
                  <c:v>1.3330573716487278E-6</c:v>
                </c:pt>
                <c:pt idx="4061">
                  <c:v>1.3296166820695593E-6</c:v>
                </c:pt>
                <c:pt idx="4062">
                  <c:v>1.326184672099614E-6</c:v>
                </c:pt>
                <c:pt idx="4063">
                  <c:v>1.3227613204722663E-6</c:v>
                </c:pt>
                <c:pt idx="4064">
                  <c:v>1.3193466059690292E-6</c:v>
                </c:pt>
                <c:pt idx="4065">
                  <c:v>1.3159405074270351E-6</c:v>
                </c:pt>
                <c:pt idx="4066">
                  <c:v>1.3125430037268931E-6</c:v>
                </c:pt>
                <c:pt idx="4067">
                  <c:v>1.3091540738058077E-6</c:v>
                </c:pt>
                <c:pt idx="4068">
                  <c:v>1.3057736966442428E-6</c:v>
                </c:pt>
                <c:pt idx="4069">
                  <c:v>1.3024018512758969E-6</c:v>
                </c:pt>
                <c:pt idx="4070">
                  <c:v>1.299038516783149E-6</c:v>
                </c:pt>
                <c:pt idx="4071">
                  <c:v>1.2956836722978178E-6</c:v>
                </c:pt>
                <c:pt idx="4072">
                  <c:v>1.2923372970009448E-6</c:v>
                </c:pt>
                <c:pt idx="4073">
                  <c:v>1.2889993701213848E-6</c:v>
                </c:pt>
                <c:pt idx="4074">
                  <c:v>1.2856698709407389E-6</c:v>
                </c:pt>
                <c:pt idx="4075">
                  <c:v>1.282348778784085E-6</c:v>
                </c:pt>
                <c:pt idx="4076">
                  <c:v>1.279036073030006E-6</c:v>
                </c:pt>
                <c:pt idx="4077">
                  <c:v>1.2757317331024589E-6</c:v>
                </c:pt>
                <c:pt idx="4078">
                  <c:v>1.2724357384770631E-6</c:v>
                </c:pt>
                <c:pt idx="4079">
                  <c:v>1.269148068676004E-6</c:v>
                </c:pt>
                <c:pt idx="4080">
                  <c:v>1.265868703268576E-6</c:v>
                </c:pt>
                <c:pt idx="4081">
                  <c:v>1.2625976218764946E-6</c:v>
                </c:pt>
                <c:pt idx="4082">
                  <c:v>1.2593348041642469E-6</c:v>
                </c:pt>
                <c:pt idx="4083">
                  <c:v>1.2560802298486329E-6</c:v>
                </c:pt>
                <c:pt idx="4084">
                  <c:v>1.2528338786942116E-6</c:v>
                </c:pt>
                <c:pt idx="4085">
                  <c:v>1.2495957305084767E-6</c:v>
                </c:pt>
                <c:pt idx="4086">
                  <c:v>1.246365765153511E-6</c:v>
                </c:pt>
                <c:pt idx="4087">
                  <c:v>1.2431439625344948E-6</c:v>
                </c:pt>
                <c:pt idx="4088">
                  <c:v>1.2399303026048008E-6</c:v>
                </c:pt>
                <c:pt idx="4089">
                  <c:v>1.2367247653661574E-6</c:v>
                </c:pt>
                <c:pt idx="4090">
                  <c:v>1.2335273308679436E-6</c:v>
                </c:pt>
                <c:pt idx="4091">
                  <c:v>1.2303379792031775E-6</c:v>
                </c:pt>
                <c:pt idx="4092">
                  <c:v>1.2271566905185994E-6</c:v>
                </c:pt>
                <c:pt idx="4093">
                  <c:v>1.2239834450016073E-6</c:v>
                </c:pt>
                <c:pt idx="4094">
                  <c:v>1.2208182228887134E-6</c:v>
                </c:pt>
                <c:pt idx="4095">
                  <c:v>1.2176610044638096E-6</c:v>
                </c:pt>
                <c:pt idx="4096">
                  <c:v>1.2145117700588723E-6</c:v>
                </c:pt>
                <c:pt idx="4097">
                  <c:v>1.2113705000464268E-6</c:v>
                </c:pt>
                <c:pt idx="4098">
                  <c:v>1.2082371748533172E-6</c:v>
                </c:pt>
                <c:pt idx="4099">
                  <c:v>1.2051117749480749E-6</c:v>
                </c:pt>
                <c:pt idx="4100">
                  <c:v>1.201994280844497E-6</c:v>
                </c:pt>
                <c:pt idx="4101">
                  <c:v>1.1988846731070669E-6</c:v>
                </c:pt>
                <c:pt idx="4102">
                  <c:v>1.1957829323412509E-6</c:v>
                </c:pt>
                <c:pt idx="4103">
                  <c:v>1.192689039203527E-6</c:v>
                </c:pt>
                <c:pt idx="4104">
                  <c:v>1.1896029743903801E-6</c:v>
                </c:pt>
                <c:pt idx="4105">
                  <c:v>1.1865247186498493E-6</c:v>
                </c:pt>
                <c:pt idx="4106">
                  <c:v>1.1834542527709561E-6</c:v>
                </c:pt>
                <c:pt idx="4107">
                  <c:v>1.180391557591403E-6</c:v>
                </c:pt>
                <c:pt idx="4108">
                  <c:v>1.1773366139923146E-6</c:v>
                </c:pt>
                <c:pt idx="4109">
                  <c:v>1.1742894029007859E-6</c:v>
                </c:pt>
                <c:pt idx="4110">
                  <c:v>1.1712499052906949E-6</c:v>
                </c:pt>
                <c:pt idx="4111">
                  <c:v>1.1682181021781496E-6</c:v>
                </c:pt>
                <c:pt idx="4112">
                  <c:v>1.1651939746253905E-6</c:v>
                </c:pt>
                <c:pt idx="4113">
                  <c:v>1.1621775037405743E-6</c:v>
                </c:pt>
                <c:pt idx="4114">
                  <c:v>1.1591686706766894E-6</c:v>
                </c:pt>
                <c:pt idx="4115">
                  <c:v>1.1561674566288455E-6</c:v>
                </c:pt>
                <c:pt idx="4116">
                  <c:v>1.1531738428396401E-6</c:v>
                </c:pt>
                <c:pt idx="4117">
                  <c:v>1.150187810595039E-6</c:v>
                </c:pt>
                <c:pt idx="4118">
                  <c:v>1.1472093412263277E-6</c:v>
                </c:pt>
                <c:pt idx="4119">
                  <c:v>1.1442384161056661E-6</c:v>
                </c:pt>
                <c:pt idx="4120">
                  <c:v>1.1412750166554125E-6</c:v>
                </c:pt>
                <c:pt idx="4121">
                  <c:v>1.1383191243356555E-6</c:v>
                </c:pt>
                <c:pt idx="4122">
                  <c:v>1.1353707206560319E-6</c:v>
                </c:pt>
                <c:pt idx="4123">
                  <c:v>1.1324297871648302E-6</c:v>
                </c:pt>
                <c:pt idx="4124">
                  <c:v>1.1294963054590194E-6</c:v>
                </c:pt>
                <c:pt idx="4125">
                  <c:v>1.1265702571767685E-6</c:v>
                </c:pt>
                <c:pt idx="4126">
                  <c:v>1.1236516239985844E-6</c:v>
                </c:pt>
                <c:pt idx="4127">
                  <c:v>1.1207403876513779E-6</c:v>
                </c:pt>
                <c:pt idx="4128">
                  <c:v>1.1178365299038015E-6</c:v>
                </c:pt>
                <c:pt idx="4129">
                  <c:v>1.114940032569448E-6</c:v>
                </c:pt>
                <c:pt idx="4130">
                  <c:v>1.1120508775012668E-6</c:v>
                </c:pt>
                <c:pt idx="4131">
                  <c:v>1.1091690466002373E-6</c:v>
                </c:pt>
                <c:pt idx="4132">
                  <c:v>1.1062945218072917E-6</c:v>
                </c:pt>
                <c:pt idx="4133">
                  <c:v>1.1034272851061884E-6</c:v>
                </c:pt>
                <c:pt idx="4134">
                  <c:v>1.1005673185258426E-6</c:v>
                </c:pt>
                <c:pt idx="4135">
                  <c:v>1.0977146041347974E-6</c:v>
                </c:pt>
                <c:pt idx="4136">
                  <c:v>1.0948691240476199E-6</c:v>
                </c:pt>
                <c:pt idx="4137">
                  <c:v>1.092030860418505E-6</c:v>
                </c:pt>
                <c:pt idx="4138">
                  <c:v>1.0891997954445279E-6</c:v>
                </c:pt>
                <c:pt idx="4139">
                  <c:v>1.0863759113681373E-6</c:v>
                </c:pt>
                <c:pt idx="4140">
                  <c:v>1.0835591904700547E-6</c:v>
                </c:pt>
                <c:pt idx="4141">
                  <c:v>1.0807496150737187E-6</c:v>
                </c:pt>
                <c:pt idx="4142">
                  <c:v>1.0779471675486469E-6</c:v>
                </c:pt>
                <c:pt idx="4143">
                  <c:v>1.0751518303016533E-6</c:v>
                </c:pt>
                <c:pt idx="4144">
                  <c:v>1.0723635857819982E-6</c:v>
                </c:pt>
                <c:pt idx="4145">
                  <c:v>1.0695824164842619E-6</c:v>
                </c:pt>
                <c:pt idx="4146">
                  <c:v>1.0668083049412426E-6</c:v>
                </c:pt>
                <c:pt idx="4147">
                  <c:v>1.064041233728131E-6</c:v>
                </c:pt>
                <c:pt idx="4148">
                  <c:v>1.0612811854622929E-6</c:v>
                </c:pt>
                <c:pt idx="4149">
                  <c:v>1.0585281428014269E-6</c:v>
                </c:pt>
                <c:pt idx="4150">
                  <c:v>1.0557820884460572E-6</c:v>
                </c:pt>
                <c:pt idx="4151">
                  <c:v>1.0530430051363358E-6</c:v>
                </c:pt>
                <c:pt idx="4152">
                  <c:v>1.0503108756553491E-6</c:v>
                </c:pt>
                <c:pt idx="4153">
                  <c:v>1.047585682824564E-6</c:v>
                </c:pt>
                <c:pt idx="4154">
                  <c:v>1.044867409508328E-6</c:v>
                </c:pt>
                <c:pt idx="4155">
                  <c:v>1.0421560386122963E-6</c:v>
                </c:pt>
                <c:pt idx="4156">
                  <c:v>1.0394515530814268E-6</c:v>
                </c:pt>
                <c:pt idx="4157">
                  <c:v>1.0367539359018227E-6</c:v>
                </c:pt>
                <c:pt idx="4158">
                  <c:v>1.0340631700997568E-6</c:v>
                </c:pt>
                <c:pt idx="4159">
                  <c:v>1.0313792387431895E-6</c:v>
                </c:pt>
                <c:pt idx="4160">
                  <c:v>1.0287021249388959E-6</c:v>
                </c:pt>
                <c:pt idx="4161">
                  <c:v>1.0260318118365309E-6</c:v>
                </c:pt>
                <c:pt idx="4162">
                  <c:v>1.0233682826207694E-6</c:v>
                </c:pt>
                <c:pt idx="4163">
                  <c:v>1.0207115205240454E-6</c:v>
                </c:pt>
                <c:pt idx="4164">
                  <c:v>1.018061508810343E-6</c:v>
                </c:pt>
                <c:pt idx="4165">
                  <c:v>1.0154182307904841E-6</c:v>
                </c:pt>
                <c:pt idx="4166">
                  <c:v>1.0127816698118821E-6</c:v>
                </c:pt>
                <c:pt idx="4167">
                  <c:v>1.0101518092611446E-6</c:v>
                </c:pt>
                <c:pt idx="4168">
                  <c:v>1.0075286325671087E-6</c:v>
                </c:pt>
                <c:pt idx="4169">
                  <c:v>1.0049121231945528E-6</c:v>
                </c:pt>
                <c:pt idx="4170">
                  <c:v>1.0023022646527078E-6</c:v>
                </c:pt>
                <c:pt idx="4171">
                  <c:v>9.9969904048381828E-7</c:v>
                </c:pt>
                <c:pt idx="4172">
                  <c:v>9.9710243427593654E-7</c:v>
                </c:pt>
                <c:pt idx="4173">
                  <c:v>9.9451242965137559E-7</c:v>
                </c:pt>
                <c:pt idx="4174">
                  <c:v>9.9192901027478656E-7</c:v>
                </c:pt>
                <c:pt idx="4175">
                  <c:v>9.8935215984665347E-7</c:v>
                </c:pt>
                <c:pt idx="4176">
                  <c:v>9.8678186210936474E-7</c:v>
                </c:pt>
                <c:pt idx="4177">
                  <c:v>9.8421810084428586E-7</c:v>
                </c:pt>
                <c:pt idx="4178">
                  <c:v>9.8166085986747679E-7</c:v>
                </c:pt>
                <c:pt idx="4179">
                  <c:v>9.7911012303917872E-7</c:v>
                </c:pt>
                <c:pt idx="4180">
                  <c:v>9.7656587425302629E-7</c:v>
                </c:pt>
                <c:pt idx="4181">
                  <c:v>9.7402809744623906E-7</c:v>
                </c:pt>
                <c:pt idx="4182">
                  <c:v>9.7149677658926736E-7</c:v>
                </c:pt>
                <c:pt idx="4183">
                  <c:v>9.689718956951165E-7</c:v>
                </c:pt>
                <c:pt idx="4184">
                  <c:v>9.6645343881311251E-7</c:v>
                </c:pt>
                <c:pt idx="4185">
                  <c:v>9.6394139003052855E-7</c:v>
                </c:pt>
                <c:pt idx="4186">
                  <c:v>9.6143573347285587E-7</c:v>
                </c:pt>
                <c:pt idx="4187">
                  <c:v>9.5893645330429175E-7</c:v>
                </c:pt>
                <c:pt idx="4188">
                  <c:v>9.5644353372703475E-7</c:v>
                </c:pt>
                <c:pt idx="4189">
                  <c:v>9.5395695897927896E-7</c:v>
                </c:pt>
                <c:pt idx="4190">
                  <c:v>9.5147671333868341E-7</c:v>
                </c:pt>
                <c:pt idx="4191">
                  <c:v>9.4900278111993263E-7</c:v>
                </c:pt>
                <c:pt idx="4192">
                  <c:v>9.4653514667641719E-7</c:v>
                </c:pt>
                <c:pt idx="4193">
                  <c:v>9.4407379439513791E-7</c:v>
                </c:pt>
                <c:pt idx="4194">
                  <c:v>9.4161870870630108E-7</c:v>
                </c:pt>
                <c:pt idx="4195">
                  <c:v>9.3916987407128378E-7</c:v>
                </c:pt>
                <c:pt idx="4196">
                  <c:v>9.3672727499466858E-7</c:v>
                </c:pt>
                <c:pt idx="4197">
                  <c:v>9.3429089601275092E-7</c:v>
                </c:pt>
                <c:pt idx="4198">
                  <c:v>9.3186072170345965E-7</c:v>
                </c:pt>
                <c:pt idx="4199">
                  <c:v>9.2943673667670755E-7</c:v>
                </c:pt>
                <c:pt idx="4200">
                  <c:v>9.2701892558371551E-7</c:v>
                </c:pt>
                <c:pt idx="4201">
                  <c:v>9.2460727311104943E-7</c:v>
                </c:pt>
                <c:pt idx="4202">
                  <c:v>9.2220176398089123E-7</c:v>
                </c:pt>
                <c:pt idx="4203">
                  <c:v>9.1980238295374939E-7</c:v>
                </c:pt>
                <c:pt idx="4204">
                  <c:v>9.1740911482439316E-7</c:v>
                </c:pt>
                <c:pt idx="4205">
                  <c:v>9.1502194442591835E-7</c:v>
                </c:pt>
                <c:pt idx="4206">
                  <c:v>9.1264085662774155E-7</c:v>
                </c:pt>
                <c:pt idx="4207">
                  <c:v>9.1026583633516643E-7</c:v>
                </c:pt>
                <c:pt idx="4208">
                  <c:v>9.0789686848781167E-7</c:v>
                </c:pt>
                <c:pt idx="4209">
                  <c:v>9.0553393806622456E-7</c:v>
                </c:pt>
                <c:pt idx="4210">
                  <c:v>9.0317703008082218E-7</c:v>
                </c:pt>
                <c:pt idx="4211">
                  <c:v>9.0082612958235393E-7</c:v>
                </c:pt>
                <c:pt idx="4212">
                  <c:v>8.9848122165680578E-7</c:v>
                </c:pt>
                <c:pt idx="4213">
                  <c:v>8.9614229142442447E-7</c:v>
                </c:pt>
                <c:pt idx="4214">
                  <c:v>8.9380932404194017E-7</c:v>
                </c:pt>
                <c:pt idx="4215">
                  <c:v>8.9148230470164486E-7</c:v>
                </c:pt>
                <c:pt idx="4216">
                  <c:v>8.8916121863258498E-7</c:v>
                </c:pt>
                <c:pt idx="4217">
                  <c:v>8.8684605109714621E-7</c:v>
                </c:pt>
                <c:pt idx="4218">
                  <c:v>8.8453678739387233E-7</c:v>
                </c:pt>
                <c:pt idx="4219">
                  <c:v>8.822334128569774E-7</c:v>
                </c:pt>
                <c:pt idx="4220">
                  <c:v>8.7993591285721309E-7</c:v>
                </c:pt>
                <c:pt idx="4221">
                  <c:v>8.7764427279650187E-7</c:v>
                </c:pt>
                <c:pt idx="4222">
                  <c:v>8.7535847811558067E-7</c:v>
                </c:pt>
                <c:pt idx="4223">
                  <c:v>8.7307851428944719E-7</c:v>
                </c:pt>
                <c:pt idx="4224">
                  <c:v>8.7080436682605887E-7</c:v>
                </c:pt>
                <c:pt idx="4225">
                  <c:v>8.6853602127056131E-7</c:v>
                </c:pt>
                <c:pt idx="4226">
                  <c:v>8.6627346320111405E-7</c:v>
                </c:pt>
                <c:pt idx="4227">
                  <c:v>8.6401667823127583E-7</c:v>
                </c:pt>
                <c:pt idx="4228">
                  <c:v>8.6176565200881197E-7</c:v>
                </c:pt>
                <c:pt idx="4229">
                  <c:v>8.5952037021780857E-7</c:v>
                </c:pt>
                <c:pt idx="4230">
                  <c:v>8.5728081857330569E-7</c:v>
                </c:pt>
                <c:pt idx="4231">
                  <c:v>8.5504698282742311E-7</c:v>
                </c:pt>
                <c:pt idx="4232">
                  <c:v>8.5281884876551141E-7</c:v>
                </c:pt>
                <c:pt idx="4233">
                  <c:v>8.505964022068567E-7</c:v>
                </c:pt>
                <c:pt idx="4234">
                  <c:v>8.4837962900663217E-7</c:v>
                </c:pt>
                <c:pt idx="4235">
                  <c:v>8.4616851505107341E-7</c:v>
                </c:pt>
                <c:pt idx="4236">
                  <c:v>8.4396304626300784E-7</c:v>
                </c:pt>
                <c:pt idx="4237">
                  <c:v>8.4176320859692157E-7</c:v>
                </c:pt>
                <c:pt idx="4238">
                  <c:v>8.3956898804340464E-7</c:v>
                </c:pt>
                <c:pt idx="4239">
                  <c:v>8.373803706245974E-7</c:v>
                </c:pt>
                <c:pt idx="4240">
                  <c:v>8.3519734239798516E-7</c:v>
                </c:pt>
                <c:pt idx="4241">
                  <c:v>8.3301988945319984E-7</c:v>
                </c:pt>
                <c:pt idx="4242">
                  <c:v>8.3084799791467625E-7</c:v>
                </c:pt>
                <c:pt idx="4243">
                  <c:v>8.2868165393915841E-7</c:v>
                </c:pt>
                <c:pt idx="4244">
                  <c:v>8.2652084371694643E-7</c:v>
                </c:pt>
                <c:pt idx="4245">
                  <c:v>8.2436555347151696E-7</c:v>
                </c:pt>
                <c:pt idx="4246">
                  <c:v>8.222157694607159E-7</c:v>
                </c:pt>
                <c:pt idx="4247">
                  <c:v>8.2007147797339731E-7</c:v>
                </c:pt>
                <c:pt idx="4248">
                  <c:v>8.179326653339771E-7</c:v>
                </c:pt>
                <c:pt idx="4249">
                  <c:v>8.1579931789657828E-7</c:v>
                </c:pt>
                <c:pt idx="4250">
                  <c:v>8.1367142205121101E-7</c:v>
                </c:pt>
                <c:pt idx="4251">
                  <c:v>8.1154896421867673E-7</c:v>
                </c:pt>
                <c:pt idx="4252">
                  <c:v>8.0943193085468825E-7</c:v>
                </c:pt>
                <c:pt idx="4253">
                  <c:v>8.0732030844466547E-7</c:v>
                </c:pt>
                <c:pt idx="4254">
                  <c:v>8.0521408350807226E-7</c:v>
                </c:pt>
                <c:pt idx="4255">
                  <c:v>8.0311324259830803E-7</c:v>
                </c:pt>
                <c:pt idx="4256">
                  <c:v>8.0101777229772035E-7</c:v>
                </c:pt>
                <c:pt idx="4257">
                  <c:v>7.9892765922551972E-7</c:v>
                </c:pt>
                <c:pt idx="4258">
                  <c:v>7.9684289002818426E-7</c:v>
                </c:pt>
                <c:pt idx="4259">
                  <c:v>7.947634513884045E-7</c:v>
                </c:pt>
                <c:pt idx="4260">
                  <c:v>7.9268933001863228E-7</c:v>
                </c:pt>
                <c:pt idx="4261">
                  <c:v>7.9062051266520078E-7</c:v>
                </c:pt>
                <c:pt idx="4262">
                  <c:v>7.885569861046382E-7</c:v>
                </c:pt>
                <c:pt idx="4263">
                  <c:v>7.8649873714616144E-7</c:v>
                </c:pt>
                <c:pt idx="4264">
                  <c:v>7.8444575263053769E-7</c:v>
                </c:pt>
                <c:pt idx="4265">
                  <c:v>7.8239801943192754E-7</c:v>
                </c:pt>
                <c:pt idx="4266">
                  <c:v>7.8035552445219298E-7</c:v>
                </c:pt>
                <c:pt idx="4267">
                  <c:v>7.7831825463016728E-7</c:v>
                </c:pt>
                <c:pt idx="4268">
                  <c:v>7.7628619693124665E-7</c:v>
                </c:pt>
                <c:pt idx="4269">
                  <c:v>7.7425933835552178E-7</c:v>
                </c:pt>
                <c:pt idx="4270">
                  <c:v>7.7223766593289894E-7</c:v>
                </c:pt>
                <c:pt idx="4271">
                  <c:v>7.7022116672499728E-7</c:v>
                </c:pt>
                <c:pt idx="4272">
                  <c:v>7.6820982782612466E-7</c:v>
                </c:pt>
                <c:pt idx="4273">
                  <c:v>7.6620363635785662E-7</c:v>
                </c:pt>
                <c:pt idx="4274">
                  <c:v>7.6420257947754739E-7</c:v>
                </c:pt>
                <c:pt idx="4275">
                  <c:v>7.6220664436976466E-7</c:v>
                </c:pt>
                <c:pt idx="4276">
                  <c:v>7.6021581825360795E-7</c:v>
                </c:pt>
                <c:pt idx="4277">
                  <c:v>7.5823008837511922E-7</c:v>
                </c:pt>
                <c:pt idx="4278">
                  <c:v>7.5624944201378805E-7</c:v>
                </c:pt>
                <c:pt idx="4279">
                  <c:v>7.5427386648027487E-7</c:v>
                </c:pt>
                <c:pt idx="4280">
                  <c:v>7.5230334911315826E-7</c:v>
                </c:pt>
                <c:pt idx="4281">
                  <c:v>7.5033787728392238E-7</c:v>
                </c:pt>
                <c:pt idx="4282">
                  <c:v>7.4837743839440904E-7</c:v>
                </c:pt>
                <c:pt idx="4283">
                  <c:v>7.4642201987529981E-7</c:v>
                </c:pt>
                <c:pt idx="4284">
                  <c:v>7.4447160919050709E-7</c:v>
                </c:pt>
                <c:pt idx="4285">
                  <c:v>7.4252619383072304E-7</c:v>
                </c:pt>
                <c:pt idx="4286">
                  <c:v>7.4058576131894906E-7</c:v>
                </c:pt>
                <c:pt idx="4287">
                  <c:v>7.3865029920941157E-7</c:v>
                </c:pt>
                <c:pt idx="4288">
                  <c:v>7.36719795084201E-7</c:v>
                </c:pt>
                <c:pt idx="4289">
                  <c:v>7.3479423655581962E-7</c:v>
                </c:pt>
                <c:pt idx="4290">
                  <c:v>7.3287361126815739E-7</c:v>
                </c:pt>
                <c:pt idx="4291">
                  <c:v>7.3095790689367297E-7</c:v>
                </c:pt>
                <c:pt idx="4292">
                  <c:v>7.2904711113491163E-7</c:v>
                </c:pt>
                <c:pt idx="4293">
                  <c:v>7.2714121172499317E-7</c:v>
                </c:pt>
                <c:pt idx="4294">
                  <c:v>7.2524019642549765E-7</c:v>
                </c:pt>
                <c:pt idx="4295">
                  <c:v>7.2334405302830864E-7</c:v>
                </c:pt>
                <c:pt idx="4296">
                  <c:v>7.2145276935485416E-7</c:v>
                </c:pt>
                <c:pt idx="4297">
                  <c:v>7.1956633325578152E-7</c:v>
                </c:pt>
                <c:pt idx="4298">
                  <c:v>7.1768473261139094E-7</c:v>
                </c:pt>
                <c:pt idx="4299">
                  <c:v>7.1580795533114768E-7</c:v>
                </c:pt>
                <c:pt idx="4300">
                  <c:v>7.1393598935373627E-7</c:v>
                </c:pt>
                <c:pt idx="4301">
                  <c:v>7.1206882264781939E-7</c:v>
                </c:pt>
                <c:pt idx="4302">
                  <c:v>7.102064432091648E-7</c:v>
                </c:pt>
                <c:pt idx="4303">
                  <c:v>7.0834883906633738E-7</c:v>
                </c:pt>
                <c:pt idx="4304">
                  <c:v>7.064959982720255E-7</c:v>
                </c:pt>
                <c:pt idx="4305">
                  <c:v>7.0464790891236516E-7</c:v>
                </c:pt>
                <c:pt idx="4306">
                  <c:v>7.0280455909902534E-7</c:v>
                </c:pt>
                <c:pt idx="4307">
                  <c:v>7.009659369747916E-7</c:v>
                </c:pt>
                <c:pt idx="4308">
                  <c:v>6.9913203070987983E-7</c:v>
                </c:pt>
                <c:pt idx="4309">
                  <c:v>6.973028285033999E-7</c:v>
                </c:pt>
                <c:pt idx="4310">
                  <c:v>6.9547831858400621E-7</c:v>
                </c:pt>
                <c:pt idx="4311">
                  <c:v>6.9365848920648239E-7</c:v>
                </c:pt>
                <c:pt idx="4312">
                  <c:v>6.9184332865737923E-7</c:v>
                </c:pt>
                <c:pt idx="4313">
                  <c:v>6.9003282524937679E-7</c:v>
                </c:pt>
                <c:pt idx="4314">
                  <c:v>6.8822696732388647E-7</c:v>
                </c:pt>
                <c:pt idx="4315">
                  <c:v>6.8642574325088841E-7</c:v>
                </c:pt>
                <c:pt idx="4316">
                  <c:v>6.8462914142833516E-7</c:v>
                </c:pt>
                <c:pt idx="4317">
                  <c:v>6.8283715028285641E-7</c:v>
                </c:pt>
                <c:pt idx="4318">
                  <c:v>6.8104975826807851E-7</c:v>
                </c:pt>
                <c:pt idx="4319">
                  <c:v>6.7926695386755177E-7</c:v>
                </c:pt>
                <c:pt idx="4320">
                  <c:v>6.7748872558997999E-7</c:v>
                </c:pt>
                <c:pt idx="4321">
                  <c:v>6.7571506197512936E-7</c:v>
                </c:pt>
                <c:pt idx="4322">
                  <c:v>6.7394595158726906E-7</c:v>
                </c:pt>
                <c:pt idx="4323">
                  <c:v>6.721813830215138E-7</c:v>
                </c:pt>
                <c:pt idx="4324">
                  <c:v>6.7042134489834863E-7</c:v>
                </c:pt>
                <c:pt idx="4325">
                  <c:v>6.6866582586769469E-7</c:v>
                </c:pt>
                <c:pt idx="4326">
                  <c:v>6.6691481460533133E-7</c:v>
                </c:pt>
                <c:pt idx="4327">
                  <c:v>6.6516829981528138E-7</c:v>
                </c:pt>
                <c:pt idx="4328">
                  <c:v>6.6342627022932324E-7</c:v>
                </c:pt>
                <c:pt idx="4329">
                  <c:v>6.6168871460688247E-7</c:v>
                </c:pt>
                <c:pt idx="4330">
                  <c:v>6.5995562173378495E-7</c:v>
                </c:pt>
                <c:pt idx="4331">
                  <c:v>6.5822698042231108E-7</c:v>
                </c:pt>
                <c:pt idx="4332">
                  <c:v>6.5650277951444843E-7</c:v>
                </c:pt>
                <c:pt idx="4333">
                  <c:v>6.5478300787777171E-7</c:v>
                </c:pt>
                <c:pt idx="4334">
                  <c:v>6.5306765440647282E-7</c:v>
                </c:pt>
                <c:pt idx="4335">
                  <c:v>6.5135670802282447E-7</c:v>
                </c:pt>
                <c:pt idx="4336">
                  <c:v>6.4965015767398182E-7</c:v>
                </c:pt>
                <c:pt idx="4337">
                  <c:v>6.4794799233827086E-7</c:v>
                </c:pt>
                <c:pt idx="4338">
                  <c:v>6.4625020101494266E-7</c:v>
                </c:pt>
                <c:pt idx="4339">
                  <c:v>6.4455677273539489E-7</c:v>
                </c:pt>
                <c:pt idx="4340">
                  <c:v>6.428676965539832E-7</c:v>
                </c:pt>
                <c:pt idx="4341">
                  <c:v>6.4118296155393014E-7</c:v>
                </c:pt>
                <c:pt idx="4342">
                  <c:v>6.3950255684260882E-7</c:v>
                </c:pt>
                <c:pt idx="4343">
                  <c:v>6.378264715579127E-7</c:v>
                </c:pt>
                <c:pt idx="4344">
                  <c:v>6.361546948592295E-7</c:v>
                </c:pt>
                <c:pt idx="4345">
                  <c:v>6.3448721593565411E-7</c:v>
                </c:pt>
                <c:pt idx="4346">
                  <c:v>6.3282402400181435E-7</c:v>
                </c:pt>
                <c:pt idx="4347">
                  <c:v>6.3116510829803367E-7</c:v>
                </c:pt>
                <c:pt idx="4348">
                  <c:v>6.2951045809176765E-7</c:v>
                </c:pt>
                <c:pt idx="4349">
                  <c:v>6.2786006267551695E-7</c:v>
                </c:pt>
                <c:pt idx="4350">
                  <c:v>6.2621391136774888E-7</c:v>
                </c:pt>
                <c:pt idx="4351">
                  <c:v>6.2457199351511998E-7</c:v>
                </c:pt>
                <c:pt idx="4352">
                  <c:v>6.2293429848738033E-7</c:v>
                </c:pt>
                <c:pt idx="4353">
                  <c:v>6.2130081568138504E-7</c:v>
                </c:pt>
                <c:pt idx="4354">
                  <c:v>6.1967153452071482E-7</c:v>
                </c:pt>
                <c:pt idx="4355">
                  <c:v>6.1804644445242335E-7</c:v>
                </c:pt>
                <c:pt idx="4356">
                  <c:v>6.1642553495207882E-7</c:v>
                </c:pt>
                <c:pt idx="4357">
                  <c:v>6.1480879551853267E-7</c:v>
                </c:pt>
                <c:pt idx="4358">
                  <c:v>6.1319621567738902E-7</c:v>
                </c:pt>
                <c:pt idx="4359">
                  <c:v>6.1158778497894472E-7</c:v>
                </c:pt>
                <c:pt idx="4360">
                  <c:v>6.0998349300108953E-7</c:v>
                </c:pt>
                <c:pt idx="4361">
                  <c:v>6.0838332934315333E-7</c:v>
                </c:pt>
                <c:pt idx="4362">
                  <c:v>6.0678728363460681E-7</c:v>
                </c:pt>
                <c:pt idx="4363">
                  <c:v>6.0519534552565604E-7</c:v>
                </c:pt>
                <c:pt idx="4364">
                  <c:v>6.036075046955908E-7</c:v>
                </c:pt>
                <c:pt idx="4365">
                  <c:v>6.0202375084573729E-7</c:v>
                </c:pt>
                <c:pt idx="4366">
                  <c:v>6.0044407370422859E-7</c:v>
                </c:pt>
                <c:pt idx="4367">
                  <c:v>5.9886846302454103E-7</c:v>
                </c:pt>
                <c:pt idx="4368">
                  <c:v>5.9729690858427442E-7</c:v>
                </c:pt>
                <c:pt idx="4369">
                  <c:v>5.9572940018488103E-7</c:v>
                </c:pt>
                <c:pt idx="4370">
                  <c:v>5.941659276561108E-7</c:v>
                </c:pt>
                <c:pt idx="4371">
                  <c:v>5.926064808483135E-7</c:v>
                </c:pt>
                <c:pt idx="4372">
                  <c:v>5.9105104964024503E-7</c:v>
                </c:pt>
                <c:pt idx="4373">
                  <c:v>5.8949962393277898E-7</c:v>
                </c:pt>
                <c:pt idx="4374">
                  <c:v>5.8795219365270139E-7</c:v>
                </c:pt>
                <c:pt idx="4375">
                  <c:v>5.8640874875138258E-7</c:v>
                </c:pt>
                <c:pt idx="4376">
                  <c:v>5.8486927920353032E-7</c:v>
                </c:pt>
                <c:pt idx="4377">
                  <c:v>5.8333377501009007E-7</c:v>
                </c:pt>
                <c:pt idx="4378">
                  <c:v>5.8180222619482976E-7</c:v>
                </c:pt>
                <c:pt idx="4379">
                  <c:v>5.8027462280688764E-7</c:v>
                </c:pt>
                <c:pt idx="4380">
                  <c:v>5.7875095491998624E-7</c:v>
                </c:pt>
                <c:pt idx="4381">
                  <c:v>5.7723121262980319E-7</c:v>
                </c:pt>
                <c:pt idx="4382">
                  <c:v>5.7571538605947353E-7</c:v>
                </c:pt>
                <c:pt idx="4383">
                  <c:v>5.7420346535324717E-7</c:v>
                </c:pt>
                <c:pt idx="4384">
                  <c:v>5.7269544068166587E-7</c:v>
                </c:pt>
                <c:pt idx="4385">
                  <c:v>5.71191302238636E-7</c:v>
                </c:pt>
                <c:pt idx="4386">
                  <c:v>5.6969104024066951E-7</c:v>
                </c:pt>
                <c:pt idx="4387">
                  <c:v>5.6819464493005527E-7</c:v>
                </c:pt>
                <c:pt idx="4388">
                  <c:v>5.6670210657222986E-7</c:v>
                </c:pt>
                <c:pt idx="4389">
                  <c:v>5.6521341545623838E-7</c:v>
                </c:pt>
                <c:pt idx="4390">
                  <c:v>5.6372856189430072E-7</c:v>
                </c:pt>
                <c:pt idx="4391">
                  <c:v>5.6224753622368187E-7</c:v>
                </c:pt>
                <c:pt idx="4392">
                  <c:v>5.60770328804659E-7</c:v>
                </c:pt>
                <c:pt idx="4393">
                  <c:v>5.5929693001987094E-7</c:v>
                </c:pt>
                <c:pt idx="4394">
                  <c:v>5.5782733027776054E-7</c:v>
                </c:pt>
                <c:pt idx="4395">
                  <c:v>5.5636152000861734E-7</c:v>
                </c:pt>
                <c:pt idx="4396">
                  <c:v>5.5489948966544488E-7</c:v>
                </c:pt>
                <c:pt idx="4397">
                  <c:v>5.5344122972770127E-7</c:v>
                </c:pt>
                <c:pt idx="4398">
                  <c:v>5.5198673069398077E-7</c:v>
                </c:pt>
                <c:pt idx="4399">
                  <c:v>5.5053598308941348E-7</c:v>
                </c:pt>
                <c:pt idx="4400">
                  <c:v>5.4908897746078645E-7</c:v>
                </c:pt>
                <c:pt idx="4401">
                  <c:v>5.4764570437803445E-7</c:v>
                </c:pt>
                <c:pt idx="4402">
                  <c:v>5.4620615443478206E-7</c:v>
                </c:pt>
                <c:pt idx="4403">
                  <c:v>5.4477031824728657E-7</c:v>
                </c:pt>
                <c:pt idx="4404">
                  <c:v>5.4333818645476329E-7</c:v>
                </c:pt>
                <c:pt idx="4405">
                  <c:v>5.4190974971868072E-7</c:v>
                </c:pt>
                <c:pt idx="4406">
                  <c:v>5.4048499872495618E-7</c:v>
                </c:pt>
                <c:pt idx="4407">
                  <c:v>5.3906392418100126E-7</c:v>
                </c:pt>
                <c:pt idx="4408">
                  <c:v>5.3764651681710422E-7</c:v>
                </c:pt>
                <c:pt idx="4409">
                  <c:v>5.3623276738710762E-7</c:v>
                </c:pt>
                <c:pt idx="4410">
                  <c:v>5.3482266666591465E-7</c:v>
                </c:pt>
                <c:pt idx="4411">
                  <c:v>5.3341620545306698E-7</c:v>
                </c:pt>
                <c:pt idx="4412">
                  <c:v>5.3201337456865194E-7</c:v>
                </c:pt>
                <c:pt idx="4413">
                  <c:v>5.3061416485641953E-7</c:v>
                </c:pt>
                <c:pt idx="4414">
                  <c:v>5.2921856718223751E-7</c:v>
                </c:pt>
                <c:pt idx="4415">
                  <c:v>5.2782657243428109E-7</c:v>
                </c:pt>
                <c:pt idx="4416">
                  <c:v>5.2643817152270766E-7</c:v>
                </c:pt>
                <c:pt idx="4417">
                  <c:v>5.2505335538163551E-7</c:v>
                </c:pt>
                <c:pt idx="4418">
                  <c:v>5.2367211496450882E-7</c:v>
                </c:pt>
                <c:pt idx="4419">
                  <c:v>5.2229444124968129E-7</c:v>
                </c:pt>
                <c:pt idx="4420">
                  <c:v>5.2092032523529336E-7</c:v>
                </c:pt>
                <c:pt idx="4421">
                  <c:v>5.1954975794371735E-7</c:v>
                </c:pt>
                <c:pt idx="4422">
                  <c:v>5.1818273041806095E-7</c:v>
                </c:pt>
                <c:pt idx="4423">
                  <c:v>5.1681923372335985E-7</c:v>
                </c:pt>
                <c:pt idx="4424">
                  <c:v>5.1545925894674036E-7</c:v>
                </c:pt>
                <c:pt idx="4425">
                  <c:v>5.141027971979073E-7</c:v>
                </c:pt>
                <c:pt idx="4426">
                  <c:v>5.127498396070569E-7</c:v>
                </c:pt>
                <c:pt idx="4427">
                  <c:v>5.1140037732731627E-7</c:v>
                </c:pt>
                <c:pt idx="4428">
                  <c:v>5.1005440153195159E-7</c:v>
                </c:pt>
                <c:pt idx="4429">
                  <c:v>5.0871190341837962E-7</c:v>
                </c:pt>
                <c:pt idx="4430">
                  <c:v>5.0737287420274673E-7</c:v>
                </c:pt>
                <c:pt idx="4431">
                  <c:v>5.0603730512516014E-7</c:v>
                </c:pt>
                <c:pt idx="4432">
                  <c:v>5.0470518744548669E-7</c:v>
                </c:pt>
                <c:pt idx="4433">
                  <c:v>5.0337651244617169E-7</c:v>
                </c:pt>
                <c:pt idx="4434">
                  <c:v>5.0205127143012479E-7</c:v>
                </c:pt>
                <c:pt idx="4435">
                  <c:v>5.0072945572280704E-7</c:v>
                </c:pt>
                <c:pt idx="4436">
                  <c:v>4.9941105666941195E-7</c:v>
                </c:pt>
                <c:pt idx="4437">
                  <c:v>4.9809606563798263E-7</c:v>
                </c:pt>
                <c:pt idx="4438">
                  <c:v>4.967844740160236E-7</c:v>
                </c:pt>
                <c:pt idx="4439">
                  <c:v>4.9547627321421418E-7</c:v>
                </c:pt>
                <c:pt idx="4440">
                  <c:v>4.9417145466204462E-7</c:v>
                </c:pt>
                <c:pt idx="4441">
                  <c:v>4.9287000981234263E-7</c:v>
                </c:pt>
                <c:pt idx="4442">
                  <c:v>4.9157193013677392E-7</c:v>
                </c:pt>
                <c:pt idx="4443">
                  <c:v>4.9027720712993507E-7</c:v>
                </c:pt>
                <c:pt idx="4444">
                  <c:v>4.889858323059112E-7</c:v>
                </c:pt>
                <c:pt idx="4445">
                  <c:v>4.8769779719957701E-7</c:v>
                </c:pt>
                <c:pt idx="4446">
                  <c:v>4.8641309336811466E-7</c:v>
                </c:pt>
                <c:pt idx="4447">
                  <c:v>4.8513171238759854E-7</c:v>
                </c:pt>
                <c:pt idx="4448">
                  <c:v>4.8385364585584126E-7</c:v>
                </c:pt>
                <c:pt idx="4449">
                  <c:v>4.8257888539084874E-7</c:v>
                </c:pt>
                <c:pt idx="4450">
                  <c:v>4.8130742263225671E-7</c:v>
                </c:pt>
                <c:pt idx="4451">
                  <c:v>4.8003924923870154E-7</c:v>
                </c:pt>
                <c:pt idx="4452">
                  <c:v>4.7877435689047654E-7</c:v>
                </c:pt>
                <c:pt idx="4453">
                  <c:v>4.775127372869841E-7</c:v>
                </c:pt>
                <c:pt idx="4454">
                  <c:v>4.7625438215025931E-7</c:v>
                </c:pt>
                <c:pt idx="4455">
                  <c:v>4.7499928322076871E-7</c:v>
                </c:pt>
                <c:pt idx="4456">
                  <c:v>4.7374743225957867E-7</c:v>
                </c:pt>
                <c:pt idx="4457">
                  <c:v>4.7249882104854514E-7</c:v>
                </c:pt>
                <c:pt idx="4458">
                  <c:v>4.7125344138974445E-7</c:v>
                </c:pt>
                <c:pt idx="4459">
                  <c:v>4.700112851055004E-7</c:v>
                </c:pt>
                <c:pt idx="4460">
                  <c:v>4.6877234403659533E-7</c:v>
                </c:pt>
                <c:pt idx="4461">
                  <c:v>4.6753661004657983E-7</c:v>
                </c:pt>
                <c:pt idx="4462">
                  <c:v>4.6630407501711065E-7</c:v>
                </c:pt>
                <c:pt idx="4463">
                  <c:v>4.6507473085041729E-7</c:v>
                </c:pt>
                <c:pt idx="4464">
                  <c:v>4.638485694687599E-7</c:v>
                </c:pt>
                <c:pt idx="4465">
                  <c:v>4.626255828131282E-7</c:v>
                </c:pt>
                <c:pt idx="4466">
                  <c:v>4.6140576284671095E-7</c:v>
                </c:pt>
                <c:pt idx="4467">
                  <c:v>4.6018910155061336E-7</c:v>
                </c:pt>
                <c:pt idx="4468">
                  <c:v>4.5897559092578154E-7</c:v>
                </c:pt>
                <c:pt idx="4469">
                  <c:v>4.5776522299340906E-7</c:v>
                </c:pt>
                <c:pt idx="4470">
                  <c:v>4.5655798979428648E-7</c:v>
                </c:pt>
                <c:pt idx="4471">
                  <c:v>4.5535388338877416E-7</c:v>
                </c:pt>
                <c:pt idx="4472">
                  <c:v>4.5415289585585368E-7</c:v>
                </c:pt>
                <c:pt idx="4473">
                  <c:v>4.5295501929586536E-7</c:v>
                </c:pt>
                <c:pt idx="4474">
                  <c:v>4.5176024582682206E-7</c:v>
                </c:pt>
                <c:pt idx="4475">
                  <c:v>4.5056856758752617E-7</c:v>
                </c:pt>
                <c:pt idx="4476">
                  <c:v>4.4937997673445262E-7</c:v>
                </c:pt>
                <c:pt idx="4477">
                  <c:v>4.4819446544576034E-7</c:v>
                </c:pt>
                <c:pt idx="4478">
                  <c:v>4.470120259167658E-7</c:v>
                </c:pt>
                <c:pt idx="4479">
                  <c:v>4.4583265036262634E-7</c:v>
                </c:pt>
                <c:pt idx="4480">
                  <c:v>4.4465633101834021E-7</c:v>
                </c:pt>
                <c:pt idx="4481">
                  <c:v>4.4348306013725579E-7</c:v>
                </c:pt>
                <c:pt idx="4482">
                  <c:v>4.4231282999231841E-7</c:v>
                </c:pt>
                <c:pt idx="4483">
                  <c:v>4.4114563287504034E-7</c:v>
                </c:pt>
                <c:pt idx="4484">
                  <c:v>4.3998146109696453E-7</c:v>
                </c:pt>
                <c:pt idx="4485">
                  <c:v>4.3882030698646612E-7</c:v>
                </c:pt>
                <c:pt idx="4486">
                  <c:v>4.3766216289355011E-7</c:v>
                </c:pt>
                <c:pt idx="4487">
                  <c:v>4.3650702118480981E-7</c:v>
                </c:pt>
                <c:pt idx="4488">
                  <c:v>4.3535487424662517E-7</c:v>
                </c:pt>
                <c:pt idx="4489">
                  <c:v>4.3420571448532551E-7</c:v>
                </c:pt>
                <c:pt idx="4490">
                  <c:v>4.3305953432269E-7</c:v>
                </c:pt>
                <c:pt idx="4491">
                  <c:v>4.3191632620323897E-7</c:v>
                </c:pt>
                <c:pt idx="4492">
                  <c:v>4.3077608258640051E-7</c:v>
                </c:pt>
                <c:pt idx="4493">
                  <c:v>4.2963879595334098E-7</c:v>
                </c:pt>
                <c:pt idx="4494">
                  <c:v>4.2850445880162529E-7</c:v>
                </c:pt>
                <c:pt idx="4495">
                  <c:v>4.2737306364800873E-7</c:v>
                </c:pt>
                <c:pt idx="4496">
                  <c:v>4.2624460302827434E-7</c:v>
                </c:pt>
                <c:pt idx="4497">
                  <c:v>4.2511906949566081E-7</c:v>
                </c:pt>
                <c:pt idx="4498">
                  <c:v>4.2399645562240748E-7</c:v>
                </c:pt>
                <c:pt idx="4499">
                  <c:v>4.2287675399888696E-7</c:v>
                </c:pt>
                <c:pt idx="4500">
                  <c:v>4.2175995723357806E-7</c:v>
                </c:pt>
                <c:pt idx="4501">
                  <c:v>4.2064605795428547E-7</c:v>
                </c:pt>
                <c:pt idx="4502">
                  <c:v>4.1953504880496849E-7</c:v>
                </c:pt>
                <c:pt idx="4503">
                  <c:v>4.184269224497526E-7</c:v>
                </c:pt>
                <c:pt idx="4504">
                  <c:v>4.1732167156970394E-7</c:v>
                </c:pt>
                <c:pt idx="4505">
                  <c:v>4.1621928886434716E-7</c:v>
                </c:pt>
                <c:pt idx="4506">
                  <c:v>4.1511976705147576E-7</c:v>
                </c:pt>
                <c:pt idx="4507">
                  <c:v>4.1402309886612201E-7</c:v>
                </c:pt>
                <c:pt idx="4508">
                  <c:v>4.1292927706221044E-7</c:v>
                </c:pt>
                <c:pt idx="4509">
                  <c:v>4.1183829441071465E-7</c:v>
                </c:pt>
                <c:pt idx="4510">
                  <c:v>4.1075014370090413E-7</c:v>
                </c:pt>
                <c:pt idx="4511">
                  <c:v>4.0966481774037142E-7</c:v>
                </c:pt>
                <c:pt idx="4512">
                  <c:v>4.0858230935302627E-7</c:v>
                </c:pt>
                <c:pt idx="4513">
                  <c:v>4.075026113818062E-7</c:v>
                </c:pt>
                <c:pt idx="4514">
                  <c:v>4.064257166871857E-7</c:v>
                </c:pt>
                <c:pt idx="4515">
                  <c:v>4.0535161814687806E-7</c:v>
                </c:pt>
                <c:pt idx="4516">
                  <c:v>4.0428030865564566E-7</c:v>
                </c:pt>
                <c:pt idx="4517">
                  <c:v>4.0321178112787495E-7</c:v>
                </c:pt>
                <c:pt idx="4518">
                  <c:v>4.0214602849302276E-7</c:v>
                </c:pt>
                <c:pt idx="4519">
                  <c:v>4.0108304369943816E-7</c:v>
                </c:pt>
                <c:pt idx="4520">
                  <c:v>4.0002281971279036E-7</c:v>
                </c:pt>
                <c:pt idx="4521">
                  <c:v>3.9896534951585185E-7</c:v>
                </c:pt>
                <c:pt idx="4522">
                  <c:v>3.9791062610847129E-7</c:v>
                </c:pt>
                <c:pt idx="4523">
                  <c:v>3.9685864250838671E-7</c:v>
                </c:pt>
                <c:pt idx="4524">
                  <c:v>3.9580939175108991E-7</c:v>
                </c:pt>
                <c:pt idx="4525">
                  <c:v>3.9476286688749549E-7</c:v>
                </c:pt>
                <c:pt idx="4526">
                  <c:v>3.9371906098768132E-7</c:v>
                </c:pt>
                <c:pt idx="4527">
                  <c:v>3.926779671373649E-7</c:v>
                </c:pt>
                <c:pt idx="4528">
                  <c:v>3.9163957844061382E-7</c:v>
                </c:pt>
                <c:pt idx="4529">
                  <c:v>3.9060388801762319E-7</c:v>
                </c:pt>
                <c:pt idx="4530">
                  <c:v>3.8957088900593538E-7</c:v>
                </c:pt>
                <c:pt idx="4531">
                  <c:v>3.8854057456030443E-7</c:v>
                </c:pt>
                <c:pt idx="4532">
                  <c:v>3.8751293785223534E-7</c:v>
                </c:pt>
                <c:pt idx="4533">
                  <c:v>3.8648797206984847E-7</c:v>
                </c:pt>
                <c:pt idx="4534">
                  <c:v>3.8546567041863856E-7</c:v>
                </c:pt>
                <c:pt idx="4535">
                  <c:v>3.8444602612060729E-7</c:v>
                </c:pt>
                <c:pt idx="4536">
                  <c:v>3.8342903241488677E-7</c:v>
                </c:pt>
                <c:pt idx="4537">
                  <c:v>3.8241468255668237E-7</c:v>
                </c:pt>
                <c:pt idx="4538">
                  <c:v>3.8140296981830279E-7</c:v>
                </c:pt>
                <c:pt idx="4539">
                  <c:v>3.8039388748943104E-7</c:v>
                </c:pt>
                <c:pt idx="4540">
                  <c:v>3.7938742887473923E-7</c:v>
                </c:pt>
                <c:pt idx="4541">
                  <c:v>3.7838358729673461E-7</c:v>
                </c:pt>
                <c:pt idx="4542">
                  <c:v>3.7738235609494639E-7</c:v>
                </c:pt>
                <c:pt idx="4543">
                  <c:v>3.7638372862321525E-7</c:v>
                </c:pt>
                <c:pt idx="4544">
                  <c:v>3.7538769825408436E-7</c:v>
                </c:pt>
                <c:pt idx="4545">
                  <c:v>3.7439425837592624E-7</c:v>
                </c:pt>
                <c:pt idx="4546">
                  <c:v>3.7340340239245488E-7</c:v>
                </c:pt>
                <c:pt idx="4547">
                  <c:v>3.7241512372502964E-7</c:v>
                </c:pt>
                <c:pt idx="4548">
                  <c:v>3.7142941581064953E-7</c:v>
                </c:pt>
                <c:pt idx="4549">
                  <c:v>3.7044627210314576E-7</c:v>
                </c:pt>
                <c:pt idx="4550">
                  <c:v>3.6946568607160971E-7</c:v>
                </c:pt>
                <c:pt idx="4551">
                  <c:v>3.684876512020192E-7</c:v>
                </c:pt>
                <c:pt idx="4552">
                  <c:v>3.6751216099691324E-7</c:v>
                </c:pt>
                <c:pt idx="4553">
                  <c:v>3.6653920897346758E-7</c:v>
                </c:pt>
                <c:pt idx="4554">
                  <c:v>3.6556878866688281E-7</c:v>
                </c:pt>
                <c:pt idx="4555">
                  <c:v>3.646008936266168E-7</c:v>
                </c:pt>
                <c:pt idx="4556">
                  <c:v>3.636355174193391E-7</c:v>
                </c:pt>
                <c:pt idx="4557">
                  <c:v>3.6267265362746734E-7</c:v>
                </c:pt>
                <c:pt idx="4558">
                  <c:v>3.6171229584792031E-7</c:v>
                </c:pt>
                <c:pt idx="4559">
                  <c:v>3.6075443769634642E-7</c:v>
                </c:pt>
                <c:pt idx="4560">
                  <c:v>3.5979907280126898E-7</c:v>
                </c:pt>
                <c:pt idx="4561">
                  <c:v>3.5884619480899219E-7</c:v>
                </c:pt>
                <c:pt idx="4562">
                  <c:v>3.5789579738102623E-7</c:v>
                </c:pt>
                <c:pt idx="4563">
                  <c:v>3.5694787419387032E-7</c:v>
                </c:pt>
                <c:pt idx="4564">
                  <c:v>3.560024189409915E-7</c:v>
                </c:pt>
                <c:pt idx="4565">
                  <c:v>3.5505942533041218E-7</c:v>
                </c:pt>
                <c:pt idx="4566">
                  <c:v>3.5411888708685151E-7</c:v>
                </c:pt>
                <c:pt idx="4567">
                  <c:v>3.5318079794955694E-7</c:v>
                </c:pt>
                <c:pt idx="4568">
                  <c:v>3.5224515167384921E-7</c:v>
                </c:pt>
                <c:pt idx="4569">
                  <c:v>3.5131194203020079E-7</c:v>
                </c:pt>
                <c:pt idx="4570">
                  <c:v>3.5038116280564535E-7</c:v>
                </c:pt>
                <c:pt idx="4571">
                  <c:v>3.4945280780095882E-7</c:v>
                </c:pt>
                <c:pt idx="4572">
                  <c:v>3.4852687083399328E-7</c:v>
                </c:pt>
                <c:pt idx="4573">
                  <c:v>3.4760334573609919E-7</c:v>
                </c:pt>
                <c:pt idx="4574">
                  <c:v>3.4668222635613681E-7</c:v>
                </c:pt>
                <c:pt idx="4575">
                  <c:v>3.4576350655641055E-7</c:v>
                </c:pt>
                <c:pt idx="4576">
                  <c:v>3.4484718021518968E-7</c:v>
                </c:pt>
                <c:pt idx="4577">
                  <c:v>3.4393324122654573E-7</c:v>
                </c:pt>
                <c:pt idx="4578">
                  <c:v>3.4302168349834667E-7</c:v>
                </c:pt>
                <c:pt idx="4579">
                  <c:v>3.4211250095480487E-7</c:v>
                </c:pt>
                <c:pt idx="4580">
                  <c:v>3.4120568753514885E-7</c:v>
                </c:pt>
                <c:pt idx="4581">
                  <c:v>3.4030123719237652E-7</c:v>
                </c:pt>
                <c:pt idx="4582">
                  <c:v>3.3939914389607409E-7</c:v>
                </c:pt>
                <c:pt idx="4583">
                  <c:v>3.3849940163089816E-7</c:v>
                </c:pt>
                <c:pt idx="4584">
                  <c:v>3.3760200439381105E-7</c:v>
                </c:pt>
                <c:pt idx="4585">
                  <c:v>3.3670694620115517E-7</c:v>
                </c:pt>
                <c:pt idx="4586">
                  <c:v>3.358142210797355E-7</c:v>
                </c:pt>
                <c:pt idx="4587">
                  <c:v>3.3492382307424634E-7</c:v>
                </c:pt>
                <c:pt idx="4588">
                  <c:v>3.3403574624193163E-7</c:v>
                </c:pt>
                <c:pt idx="4589">
                  <c:v>3.3314998465792467E-7</c:v>
                </c:pt>
                <c:pt idx="4590">
                  <c:v>3.3226653240763155E-7</c:v>
                </c:pt>
                <c:pt idx="4591">
                  <c:v>3.3138538359613664E-7</c:v>
                </c:pt>
                <c:pt idx="4592">
                  <c:v>3.3050653233917659E-7</c:v>
                </c:pt>
                <c:pt idx="4593">
                  <c:v>3.2962997276923898E-7</c:v>
                </c:pt>
                <c:pt idx="4594">
                  <c:v>3.2875569903274338E-7</c:v>
                </c:pt>
                <c:pt idx="4595">
                  <c:v>3.2788370529074611E-7</c:v>
                </c:pt>
                <c:pt idx="4596">
                  <c:v>3.2701398571936032E-7</c:v>
                </c:pt>
                <c:pt idx="4597">
                  <c:v>3.2614653450817039E-7</c:v>
                </c:pt>
                <c:pt idx="4598">
                  <c:v>3.2528134586179045E-7</c:v>
                </c:pt>
                <c:pt idx="4599">
                  <c:v>3.2441841399964753E-7</c:v>
                </c:pt>
                <c:pt idx="4600">
                  <c:v>3.2355773315503292E-7</c:v>
                </c:pt>
                <c:pt idx="4601">
                  <c:v>3.2269929757583395E-7</c:v>
                </c:pt>
                <c:pt idx="4602">
                  <c:v>3.218431015234905E-7</c:v>
                </c:pt>
                <c:pt idx="4603">
                  <c:v>3.2098913927539378E-7</c:v>
                </c:pt>
                <c:pt idx="4604">
                  <c:v>3.2013740512160658E-7</c:v>
                </c:pt>
                <c:pt idx="4605">
                  <c:v>3.1928789336689621E-7</c:v>
                </c:pt>
                <c:pt idx="4606">
                  <c:v>3.1844059833082935E-7</c:v>
                </c:pt>
                <c:pt idx="4607">
                  <c:v>3.1759551434610504E-7</c:v>
                </c:pt>
                <c:pt idx="4608">
                  <c:v>3.1675263576031658E-7</c:v>
                </c:pt>
                <c:pt idx="4609">
                  <c:v>3.1591195693492149E-7</c:v>
                </c:pt>
                <c:pt idx="4610">
                  <c:v>3.1507347224490271E-7</c:v>
                </c:pt>
                <c:pt idx="4611">
                  <c:v>3.1423717608042203E-7</c:v>
                </c:pt>
                <c:pt idx="4612">
                  <c:v>3.1340306284420442E-7</c:v>
                </c:pt>
                <c:pt idx="4613">
                  <c:v>3.1257112695508879E-7</c:v>
                </c:pt>
                <c:pt idx="4614">
                  <c:v>3.1174136284245794E-7</c:v>
                </c:pt>
                <c:pt idx="4615">
                  <c:v>3.1091376495248624E-7</c:v>
                </c:pt>
                <c:pt idx="4616">
                  <c:v>3.1008832774430427E-7</c:v>
                </c:pt>
                <c:pt idx="4617">
                  <c:v>3.0926504569116437E-7</c:v>
                </c:pt>
                <c:pt idx="4618">
                  <c:v>3.0844391327827217E-7</c:v>
                </c:pt>
                <c:pt idx="4619">
                  <c:v>3.0762492500771977E-7</c:v>
                </c:pt>
                <c:pt idx="4620">
                  <c:v>3.0680807539226512E-7</c:v>
                </c:pt>
                <c:pt idx="4621">
                  <c:v>3.0599335896050906E-7</c:v>
                </c:pt>
                <c:pt idx="4622">
                  <c:v>3.0518077025375114E-7</c:v>
                </c:pt>
                <c:pt idx="4623">
                  <c:v>3.0437030382666726E-7</c:v>
                </c:pt>
                <c:pt idx="4624">
                  <c:v>3.0356195424824481E-7</c:v>
                </c:pt>
                <c:pt idx="4625">
                  <c:v>3.0275571610082039E-7</c:v>
                </c:pt>
                <c:pt idx="4626">
                  <c:v>3.0195158397986301E-7</c:v>
                </c:pt>
                <c:pt idx="4627">
                  <c:v>3.0114955249401474E-7</c:v>
                </c:pt>
                <c:pt idx="4628">
                  <c:v>3.0034961626696096E-7</c:v>
                </c:pt>
                <c:pt idx="4629">
                  <c:v>2.9955176993410996E-7</c:v>
                </c:pt>
                <c:pt idx="4630">
                  <c:v>2.9875600814497825E-7</c:v>
                </c:pt>
                <c:pt idx="4631">
                  <c:v>2.9796232556290588E-7</c:v>
                </c:pt>
                <c:pt idx="4632">
                  <c:v>2.9717071686269836E-7</c:v>
                </c:pt>
                <c:pt idx="4633">
                  <c:v>2.9638117673524804E-7</c:v>
                </c:pt>
                <c:pt idx="4634">
                  <c:v>2.9559369988281785E-7</c:v>
                </c:pt>
                <c:pt idx="4635">
                  <c:v>2.9480828102039654E-7</c:v>
                </c:pt>
                <c:pt idx="4636">
                  <c:v>2.9402491487788064E-7</c:v>
                </c:pt>
                <c:pt idx="4637">
                  <c:v>2.9324359619817709E-7</c:v>
                </c:pt>
                <c:pt idx="4638">
                  <c:v>2.9246431973503487E-7</c:v>
                </c:pt>
                <c:pt idx="4639">
                  <c:v>2.9168708025852021E-7</c:v>
                </c:pt>
                <c:pt idx="4640">
                  <c:v>2.9091187254920252E-7</c:v>
                </c:pt>
                <c:pt idx="4641">
                  <c:v>2.9013869140171876E-7</c:v>
                </c:pt>
                <c:pt idx="4642">
                  <c:v>2.8936753162396025E-7</c:v>
                </c:pt>
                <c:pt idx="4643">
                  <c:v>2.8859838803670676E-7</c:v>
                </c:pt>
                <c:pt idx="4644">
                  <c:v>2.8783125547317929E-7</c:v>
                </c:pt>
                <c:pt idx="4645">
                  <c:v>2.8706612877990741E-7</c:v>
                </c:pt>
                <c:pt idx="4646">
                  <c:v>2.8630300281550956E-7</c:v>
                </c:pt>
                <c:pt idx="4647">
                  <c:v>2.8554187245322733E-7</c:v>
                </c:pt>
                <c:pt idx="4648">
                  <c:v>2.8478273257737476E-7</c:v>
                </c:pt>
                <c:pt idx="4649">
                  <c:v>2.840255780858455E-7</c:v>
                </c:pt>
                <c:pt idx="4650">
                  <c:v>2.8327040388892021E-7</c:v>
                </c:pt>
                <c:pt idx="4651">
                  <c:v>2.8251720491014748E-7</c:v>
                </c:pt>
                <c:pt idx="4652">
                  <c:v>2.8176597608584237E-7</c:v>
                </c:pt>
                <c:pt idx="4653">
                  <c:v>2.8101671236328396E-7</c:v>
                </c:pt>
                <c:pt idx="4654">
                  <c:v>2.8026940870480815E-7</c:v>
                </c:pt>
                <c:pt idx="4655">
                  <c:v>2.7952406008368777E-7</c:v>
                </c:pt>
                <c:pt idx="4656">
                  <c:v>2.7878066148668038E-7</c:v>
                </c:pt>
                <c:pt idx="4657">
                  <c:v>2.7803920791299834E-7</c:v>
                </c:pt>
                <c:pt idx="4658">
                  <c:v>2.7729969437284509E-7</c:v>
                </c:pt>
                <c:pt idx="4659">
                  <c:v>2.7656211589125053E-7</c:v>
                </c:pt>
                <c:pt idx="4660">
                  <c:v>2.7582646750401885E-7</c:v>
                </c:pt>
                <c:pt idx="4661">
                  <c:v>2.7509274426062871E-7</c:v>
                </c:pt>
                <c:pt idx="4662">
                  <c:v>2.7436094122122463E-7</c:v>
                </c:pt>
                <c:pt idx="4663">
                  <c:v>2.7363105346007283E-7</c:v>
                </c:pt>
                <c:pt idx="4664">
                  <c:v>2.7290307606321672E-7</c:v>
                </c:pt>
                <c:pt idx="4665">
                  <c:v>2.7217700412781275E-7</c:v>
                </c:pt>
                <c:pt idx="4666">
                  <c:v>2.7145283276509846E-7</c:v>
                </c:pt>
                <c:pt idx="4667">
                  <c:v>2.707305570978988E-7</c:v>
                </c:pt>
                <c:pt idx="4668">
                  <c:v>2.7001017226032796E-7</c:v>
                </c:pt>
                <c:pt idx="4669">
                  <c:v>2.6929167340017466E-7</c:v>
                </c:pt>
                <c:pt idx="4670">
                  <c:v>2.6857505567638132E-7</c:v>
                </c:pt>
                <c:pt idx="4671">
                  <c:v>2.6786031425962687E-7</c:v>
                </c:pt>
                <c:pt idx="4672">
                  <c:v>2.6714744433434603E-7</c:v>
                </c:pt>
                <c:pt idx="4673">
                  <c:v>2.6643644109577492E-7</c:v>
                </c:pt>
                <c:pt idx="4674">
                  <c:v>2.6572729975121137E-7</c:v>
                </c:pt>
                <c:pt idx="4675">
                  <c:v>2.6502001552027249E-7</c:v>
                </c:pt>
                <c:pt idx="4676">
                  <c:v>2.6431458363408147E-7</c:v>
                </c:pt>
                <c:pt idx="4677">
                  <c:v>2.6361099933669061E-7</c:v>
                </c:pt>
                <c:pt idx="4678">
                  <c:v>2.6290925788315686E-7</c:v>
                </c:pt>
                <c:pt idx="4679">
                  <c:v>2.6220935454044985E-7</c:v>
                </c:pt>
                <c:pt idx="4680">
                  <c:v>2.6151128458872582E-7</c:v>
                </c:pt>
                <c:pt idx="4681">
                  <c:v>2.6081504331747869E-7</c:v>
                </c:pt>
                <c:pt idx="4682">
                  <c:v>2.6012062603071714E-7</c:v>
                </c:pt>
                <c:pt idx="4683">
                  <c:v>2.5942802804184177E-7</c:v>
                </c:pt>
                <c:pt idx="4684">
                  <c:v>2.5873724467804962E-7</c:v>
                </c:pt>
                <c:pt idx="4685">
                  <c:v>2.5804827127689188E-7</c:v>
                </c:pt>
                <c:pt idx="4686">
                  <c:v>2.5736110318795439E-7</c:v>
                </c:pt>
                <c:pt idx="4687">
                  <c:v>2.5667573577246459E-7</c:v>
                </c:pt>
                <c:pt idx="4688">
                  <c:v>2.5599216440433511E-7</c:v>
                </c:pt>
                <c:pt idx="4689">
                  <c:v>2.5531038446632837E-7</c:v>
                </c:pt>
                <c:pt idx="4690">
                  <c:v>2.5463039135645337E-7</c:v>
                </c:pt>
                <c:pt idx="4691">
                  <c:v>2.5395218048137919E-7</c:v>
                </c:pt>
                <c:pt idx="4692">
                  <c:v>2.5327574726013481E-7</c:v>
                </c:pt>
                <c:pt idx="4693">
                  <c:v>2.5260108712410912E-7</c:v>
                </c:pt>
                <c:pt idx="4694">
                  <c:v>2.519281955148554E-7</c:v>
                </c:pt>
                <c:pt idx="4695">
                  <c:v>2.5125706788632748E-7</c:v>
                </c:pt>
                <c:pt idx="4696">
                  <c:v>2.5058769970302309E-7</c:v>
                </c:pt>
                <c:pt idx="4697">
                  <c:v>2.4992008644197602E-7</c:v>
                </c:pt>
                <c:pt idx="4698">
                  <c:v>2.4925422359039801E-7</c:v>
                </c:pt>
                <c:pt idx="4699">
                  <c:v>2.4859010664753545E-7</c:v>
                </c:pt>
                <c:pt idx="4700">
                  <c:v>2.4792773112380202E-7</c:v>
                </c:pt>
                <c:pt idx="4701">
                  <c:v>2.4726709254054827E-7</c:v>
                </c:pt>
                <c:pt idx="4702">
                  <c:v>2.466081864306173E-7</c:v>
                </c:pt>
                <c:pt idx="4703">
                  <c:v>2.4595100833860227E-7</c:v>
                </c:pt>
                <c:pt idx="4704">
                  <c:v>2.4529555381936914E-7</c:v>
                </c:pt>
                <c:pt idx="4705">
                  <c:v>2.4464181843885627E-7</c:v>
                </c:pt>
                <c:pt idx="4706">
                  <c:v>2.4398979777519932E-7</c:v>
                </c:pt>
                <c:pt idx="4707">
                  <c:v>2.4333948741726754E-7</c:v>
                </c:pt>
                <c:pt idx="4708">
                  <c:v>2.4269088296441984E-7</c:v>
                </c:pt>
                <c:pt idx="4709">
                  <c:v>2.420439800268978E-7</c:v>
                </c:pt>
                <c:pt idx="4710">
                  <c:v>2.4139877422745199E-7</c:v>
                </c:pt>
                <c:pt idx="4711">
                  <c:v>2.4075526119813001E-7</c:v>
                </c:pt>
                <c:pt idx="4712">
                  <c:v>2.4011343658362399E-7</c:v>
                </c:pt>
                <c:pt idx="4713">
                  <c:v>2.3947329603750292E-7</c:v>
                </c:pt>
                <c:pt idx="4714">
                  <c:v>2.3883483522596678E-7</c:v>
                </c:pt>
                <c:pt idx="4715">
                  <c:v>2.3819804982577297E-7</c:v>
                </c:pt>
                <c:pt idx="4716">
                  <c:v>2.3756293552389747E-7</c:v>
                </c:pt>
                <c:pt idx="4717">
                  <c:v>2.3692948801878173E-7</c:v>
                </c:pt>
                <c:pt idx="4718">
                  <c:v>2.3629770301931616E-7</c:v>
                </c:pt>
                <c:pt idx="4719">
                  <c:v>2.3566757624497573E-7</c:v>
                </c:pt>
                <c:pt idx="4720">
                  <c:v>2.3503910342745978E-7</c:v>
                </c:pt>
                <c:pt idx="4721">
                  <c:v>2.3441228030672112E-7</c:v>
                </c:pt>
                <c:pt idx="4722">
                  <c:v>2.3378710263593984E-7</c:v>
                </c:pt>
                <c:pt idx="4723">
                  <c:v>2.3316356617652243E-7</c:v>
                </c:pt>
                <c:pt idx="4724">
                  <c:v>2.3254166670345498E-7</c:v>
                </c:pt>
                <c:pt idx="4725">
                  <c:v>2.3192139999890645E-7</c:v>
                </c:pt>
                <c:pt idx="4726">
                  <c:v>2.313027618590862E-7</c:v>
                </c:pt>
                <c:pt idx="4727">
                  <c:v>2.3068574808790142E-7</c:v>
                </c:pt>
                <c:pt idx="4728">
                  <c:v>2.3007035450189027E-7</c:v>
                </c:pt>
                <c:pt idx="4729">
                  <c:v>2.2945657692709123E-7</c:v>
                </c:pt>
                <c:pt idx="4730">
                  <c:v>2.2884441119965296E-7</c:v>
                </c:pt>
                <c:pt idx="4731">
                  <c:v>2.2823385316748772E-7</c:v>
                </c:pt>
                <c:pt idx="4732">
                  <c:v>2.2762489868789965E-7</c:v>
                </c:pt>
                <c:pt idx="4733">
                  <c:v>2.2701754362915692E-7</c:v>
                </c:pt>
                <c:pt idx="4734">
                  <c:v>2.2641178386965141E-7</c:v>
                </c:pt>
                <c:pt idx="4735">
                  <c:v>2.2580761529810203E-7</c:v>
                </c:pt>
                <c:pt idx="4736">
                  <c:v>2.2520503381358184E-7</c:v>
                </c:pt>
                <c:pt idx="4737">
                  <c:v>2.2460403532615497E-7</c:v>
                </c:pt>
                <c:pt idx="4738">
                  <c:v>2.2400461575520971E-7</c:v>
                </c:pt>
                <c:pt idx="4739">
                  <c:v>2.2340677103039361E-7</c:v>
                </c:pt>
                <c:pt idx="4740">
                  <c:v>2.2281049709342951E-7</c:v>
                </c:pt>
                <c:pt idx="4741">
                  <c:v>2.2221578989304691E-7</c:v>
                </c:pt>
                <c:pt idx="4742">
                  <c:v>2.2162264539155496E-7</c:v>
                </c:pt>
                <c:pt idx="4743">
                  <c:v>2.2103105955866248E-7</c:v>
                </c:pt>
                <c:pt idx="4744">
                  <c:v>2.2044102837619423E-7</c:v>
                </c:pt>
                <c:pt idx="4745">
                  <c:v>2.1985254783516361E-7</c:v>
                </c:pt>
                <c:pt idx="4746">
                  <c:v>2.1926561393654511E-7</c:v>
                </c:pt>
                <c:pt idx="4747">
                  <c:v>2.1868022269210105E-7</c:v>
                </c:pt>
                <c:pt idx="4748">
                  <c:v>2.1809637012291786E-7</c:v>
                </c:pt>
                <c:pt idx="4749">
                  <c:v>2.1751405226044969E-7</c:v>
                </c:pt>
                <c:pt idx="4750">
                  <c:v>2.1693326514617953E-7</c:v>
                </c:pt>
                <c:pt idx="4751">
                  <c:v>2.1635400483152438E-7</c:v>
                </c:pt>
                <c:pt idx="4752">
                  <c:v>2.1577626737786235E-7</c:v>
                </c:pt>
                <c:pt idx="4753">
                  <c:v>2.1520004885624807E-7</c:v>
                </c:pt>
                <c:pt idx="4754">
                  <c:v>2.1462534534779211E-7</c:v>
                </c:pt>
                <c:pt idx="4755">
                  <c:v>2.1405215294397276E-7</c:v>
                </c:pt>
                <c:pt idx="4756">
                  <c:v>2.1348046774509097E-7</c:v>
                </c:pt>
                <c:pt idx="4757">
                  <c:v>2.1291028586249304E-7</c:v>
                </c:pt>
                <c:pt idx="4758">
                  <c:v>2.1234160341638858E-7</c:v>
                </c:pt>
                <c:pt idx="4759">
                  <c:v>2.117744165367044E-7</c:v>
                </c:pt>
                <c:pt idx="4760">
                  <c:v>2.1120872136393826E-7</c:v>
                </c:pt>
                <c:pt idx="4761">
                  <c:v>2.1064451404804758E-7</c:v>
                </c:pt>
                <c:pt idx="4762">
                  <c:v>2.1008179074821906E-7</c:v>
                </c:pt>
                <c:pt idx="4763">
                  <c:v>2.0952054763368182E-7</c:v>
                </c:pt>
                <c:pt idx="4764">
                  <c:v>2.089607808830569E-7</c:v>
                </c:pt>
                <c:pt idx="4765">
                  <c:v>2.0840248668521101E-7</c:v>
                </c:pt>
                <c:pt idx="4766">
                  <c:v>2.078456612383757E-7</c:v>
                </c:pt>
                <c:pt idx="4767">
                  <c:v>2.0729030074963229E-7</c:v>
                </c:pt>
                <c:pt idx="4768">
                  <c:v>2.0673640143671439E-7</c:v>
                </c:pt>
                <c:pt idx="4769">
                  <c:v>2.0618395952592082E-7</c:v>
                </c:pt>
                <c:pt idx="4770">
                  <c:v>2.0563297125450084E-7</c:v>
                </c:pt>
                <c:pt idx="4771">
                  <c:v>2.0508343286738799E-7</c:v>
                </c:pt>
                <c:pt idx="4772">
                  <c:v>2.0453534061989703E-7</c:v>
                </c:pt>
                <c:pt idx="4773">
                  <c:v>2.0398869077723608E-7</c:v>
                </c:pt>
                <c:pt idx="4774">
                  <c:v>2.0344347961362571E-7</c:v>
                </c:pt>
                <c:pt idx="4775">
                  <c:v>2.0289970341212269E-7</c:v>
                </c:pt>
                <c:pt idx="4776">
                  <c:v>2.0235735846592113E-7</c:v>
                </c:pt>
                <c:pt idx="4777">
                  <c:v>2.0181644107722754E-7</c:v>
                </c:pt>
                <c:pt idx="4778">
                  <c:v>2.0127694755791138E-7</c:v>
                </c:pt>
                <c:pt idx="4779">
                  <c:v>2.0073887422888167E-7</c:v>
                </c:pt>
                <c:pt idx="4780">
                  <c:v>2.0020221742003273E-7</c:v>
                </c:pt>
                <c:pt idx="4781">
                  <c:v>1.9966697347157238E-7</c:v>
                </c:pt>
                <c:pt idx="4782">
                  <c:v>1.9913313873160953E-7</c:v>
                </c:pt>
                <c:pt idx="4783">
                  <c:v>1.9860070955825487E-7</c:v>
                </c:pt>
                <c:pt idx="4784">
                  <c:v>1.9806968231865865E-7</c:v>
                </c:pt>
                <c:pt idx="4785">
                  <c:v>1.9754005338952561E-7</c:v>
                </c:pt>
                <c:pt idx="4786">
                  <c:v>1.9701181915624769E-7</c:v>
                </c:pt>
                <c:pt idx="4787">
                  <c:v>1.9648497601291754E-7</c:v>
                </c:pt>
                <c:pt idx="4788">
                  <c:v>1.9595952036418523E-7</c:v>
                </c:pt>
                <c:pt idx="4789">
                  <c:v>1.9543544862161261E-7</c:v>
                </c:pt>
                <c:pt idx="4790">
                  <c:v>1.949127572087962E-7</c:v>
                </c:pt>
                <c:pt idx="4791">
                  <c:v>1.9439144255503811E-7</c:v>
                </c:pt>
                <c:pt idx="4792">
                  <c:v>1.9387150110137695E-7</c:v>
                </c:pt>
                <c:pt idx="4793">
                  <c:v>1.9335292929634586E-7</c:v>
                </c:pt>
                <c:pt idx="4794">
                  <c:v>1.928357235977615E-7</c:v>
                </c:pt>
                <c:pt idx="4795">
                  <c:v>1.9231988047269685E-7</c:v>
                </c:pt>
                <c:pt idx="4796">
                  <c:v>1.918053963968308E-7</c:v>
                </c:pt>
                <c:pt idx="4797">
                  <c:v>1.9129226785526122E-7</c:v>
                </c:pt>
                <c:pt idx="4798">
                  <c:v>1.9078049134113617E-7</c:v>
                </c:pt>
                <c:pt idx="4799">
                  <c:v>1.902700633573751E-7</c:v>
                </c:pt>
                <c:pt idx="4800">
                  <c:v>1.8976098041458174E-7</c:v>
                </c:pt>
                <c:pt idx="4801">
                  <c:v>1.8925323903351066E-7</c:v>
                </c:pt>
                <c:pt idx="4802">
                  <c:v>1.8874683574330545E-7</c:v>
                </c:pt>
                <c:pt idx="4803">
                  <c:v>1.8824176708098371E-7</c:v>
                </c:pt>
                <c:pt idx="4804">
                  <c:v>1.8773802959321244E-7</c:v>
                </c:pt>
                <c:pt idx="4805">
                  <c:v>1.8723561983590147E-7</c:v>
                </c:pt>
                <c:pt idx="4806">
                  <c:v>1.8673453437208925E-7</c:v>
                </c:pt>
                <c:pt idx="4807">
                  <c:v>1.8623476977472114E-7</c:v>
                </c:pt>
                <c:pt idx="4808">
                  <c:v>1.8573632262541611E-7</c:v>
                </c:pt>
                <c:pt idx="4809">
                  <c:v>1.8523918951361294E-7</c:v>
                </c:pt>
                <c:pt idx="4810">
                  <c:v>1.8474336703804743E-7</c:v>
                </c:pt>
                <c:pt idx="4811">
                  <c:v>1.8424885180611547E-7</c:v>
                </c:pt>
                <c:pt idx="4812">
                  <c:v>1.8375564043341221E-7</c:v>
                </c:pt>
                <c:pt idx="4813">
                  <c:v>1.8326372954397604E-7</c:v>
                </c:pt>
                <c:pt idx="4814">
                  <c:v>1.8277311577149472E-7</c:v>
                </c:pt>
                <c:pt idx="4815">
                  <c:v>1.8228379575659494E-7</c:v>
                </c:pt>
                <c:pt idx="4816">
                  <c:v>1.8179576614953921E-7</c:v>
                </c:pt>
                <c:pt idx="4817">
                  <c:v>1.8130902360858606E-7</c:v>
                </c:pt>
                <c:pt idx="4818">
                  <c:v>1.8082356480076246E-7</c:v>
                </c:pt>
                <c:pt idx="4819">
                  <c:v>1.8033938640076616E-7</c:v>
                </c:pt>
                <c:pt idx="4820">
                  <c:v>1.798564850933644E-7</c:v>
                </c:pt>
                <c:pt idx="4821">
                  <c:v>1.793748575698432E-7</c:v>
                </c:pt>
                <c:pt idx="4822">
                  <c:v>1.7889450053059589E-7</c:v>
                </c:pt>
                <c:pt idx="4823">
                  <c:v>1.7841541068512308E-7</c:v>
                </c:pt>
                <c:pt idx="4824">
                  <c:v>1.7793758475017599E-7</c:v>
                </c:pt>
                <c:pt idx="4825">
                  <c:v>1.7746101945115235E-7</c:v>
                </c:pt>
                <c:pt idx="4826">
                  <c:v>1.7698571152225903E-7</c:v>
                </c:pt>
                <c:pt idx="4827">
                  <c:v>1.7651165770515679E-7</c:v>
                </c:pt>
                <c:pt idx="4828">
                  <c:v>1.7603885475015292E-7</c:v>
                </c:pt>
                <c:pt idx="4829">
                  <c:v>1.7556729941628252E-7</c:v>
                </c:pt>
                <c:pt idx="4830">
                  <c:v>1.7509698846981774E-7</c:v>
                </c:pt>
                <c:pt idx="4831">
                  <c:v>1.7462791868582631E-7</c:v>
                </c:pt>
                <c:pt idx="4832">
                  <c:v>1.7416008684753462E-7</c:v>
                </c:pt>
                <c:pt idx="4833">
                  <c:v>1.7369348974621921E-7</c:v>
                </c:pt>
                <c:pt idx="4834">
                  <c:v>1.7322812418109844E-7</c:v>
                </c:pt>
                <c:pt idx="4835">
                  <c:v>1.7276398696037599E-7</c:v>
                </c:pt>
                <c:pt idx="4836">
                  <c:v>1.7230107489880138E-7</c:v>
                </c:pt>
                <c:pt idx="4837">
                  <c:v>1.7183938482044831E-7</c:v>
                </c:pt>
                <c:pt idx="4838">
                  <c:v>1.7137891355730513E-7</c:v>
                </c:pt>
                <c:pt idx="4839">
                  <c:v>1.7091965794889541E-7</c:v>
                </c:pt>
                <c:pt idx="4840">
                  <c:v>1.7046161484282E-7</c:v>
                </c:pt>
                <c:pt idx="4841">
                  <c:v>1.700047810956109E-7</c:v>
                </c:pt>
                <c:pt idx="4842">
                  <c:v>1.695491535700207E-7</c:v>
                </c:pt>
                <c:pt idx="4843">
                  <c:v>1.6909472913888507E-7</c:v>
                </c:pt>
                <c:pt idx="4844">
                  <c:v>1.6864150468077241E-7</c:v>
                </c:pt>
                <c:pt idx="4845">
                  <c:v>1.6818947708409024E-7</c:v>
                </c:pt>
                <c:pt idx="4846">
                  <c:v>1.6773864324398169E-7</c:v>
                </c:pt>
                <c:pt idx="4847">
                  <c:v>1.6728900006369432E-7</c:v>
                </c:pt>
                <c:pt idx="4848">
                  <c:v>1.6684054445478336E-7</c:v>
                </c:pt>
                <c:pt idx="4849">
                  <c:v>1.6639327333594625E-7</c:v>
                </c:pt>
                <c:pt idx="4850">
                  <c:v>1.6594718363397803E-7</c:v>
                </c:pt>
                <c:pt idx="4851">
                  <c:v>1.6550227228428641E-7</c:v>
                </c:pt>
                <c:pt idx="4852">
                  <c:v>1.6505853622834384E-7</c:v>
                </c:pt>
                <c:pt idx="4853">
                  <c:v>1.6461597241692656E-7</c:v>
                </c:pt>
                <c:pt idx="4854">
                  <c:v>1.641745778078717E-7</c:v>
                </c:pt>
                <c:pt idx="4855">
                  <c:v>1.6373434936671423E-7</c:v>
                </c:pt>
                <c:pt idx="4856">
                  <c:v>1.6329528406717483E-7</c:v>
                </c:pt>
                <c:pt idx="4857">
                  <c:v>1.628573788897911E-7</c:v>
                </c:pt>
                <c:pt idx="4858">
                  <c:v>1.6242063082360487E-7</c:v>
                </c:pt>
                <c:pt idx="4859">
                  <c:v>1.6198503686508473E-7</c:v>
                </c:pt>
                <c:pt idx="4860">
                  <c:v>1.6155059401813963E-7</c:v>
                </c:pt>
                <c:pt idx="4861">
                  <c:v>1.6111729929422727E-7</c:v>
                </c:pt>
                <c:pt idx="4862">
                  <c:v>1.6068514971253028E-7</c:v>
                </c:pt>
                <c:pt idx="4863">
                  <c:v>1.6025414230005789E-7</c:v>
                </c:pt>
                <c:pt idx="4864">
                  <c:v>1.5982427409103603E-7</c:v>
                </c:pt>
                <c:pt idx="4865">
                  <c:v>1.5939554212725975E-7</c:v>
                </c:pt>
                <c:pt idx="4866">
                  <c:v>1.5896794345814059E-7</c:v>
                </c:pt>
                <c:pt idx="4867">
                  <c:v>1.5854147514028649E-7</c:v>
                </c:pt>
                <c:pt idx="4868">
                  <c:v>1.5811613423877572E-7</c:v>
                </c:pt>
                <c:pt idx="4869">
                  <c:v>1.5769191782442606E-7</c:v>
                </c:pt>
                <c:pt idx="4870">
                  <c:v>1.5726882297724387E-7</c:v>
                </c:pt>
                <c:pt idx="4871">
                  <c:v>1.5684684678360524E-7</c:v>
                </c:pt>
                <c:pt idx="4872">
                  <c:v>1.564259863374011E-7</c:v>
                </c:pt>
                <c:pt idx="4873">
                  <c:v>1.5600623874074878E-7</c:v>
                </c:pt>
                <c:pt idx="4874">
                  <c:v>1.5558760110159997E-7</c:v>
                </c:pt>
                <c:pt idx="4875">
                  <c:v>1.5517007053675617E-7</c:v>
                </c:pt>
                <c:pt idx="4876">
                  <c:v>1.5475364416932757E-7</c:v>
                </c:pt>
                <c:pt idx="4877">
                  <c:v>1.5433831913072528E-7</c:v>
                </c:pt>
                <c:pt idx="4878">
                  <c:v>1.5392409255833708E-7</c:v>
                </c:pt>
                <c:pt idx="4879">
                  <c:v>1.5351096159801431E-7</c:v>
                </c:pt>
                <c:pt idx="4880">
                  <c:v>1.5309892340214739E-7</c:v>
                </c:pt>
                <c:pt idx="4881">
                  <c:v>1.526879751311363E-7</c:v>
                </c:pt>
                <c:pt idx="4882">
                  <c:v>1.5227811395138478E-7</c:v>
                </c:pt>
                <c:pt idx="4883">
                  <c:v>1.5186933703790242E-7</c:v>
                </c:pt>
                <c:pt idx="4884">
                  <c:v>1.5146164157151285E-7</c:v>
                </c:pt>
                <c:pt idx="4885">
                  <c:v>1.5105502474161168E-7</c:v>
                </c:pt>
                <c:pt idx="4886">
                  <c:v>1.5064948374349664E-7</c:v>
                </c:pt>
                <c:pt idx="4887">
                  <c:v>1.5024501578025814E-7</c:v>
                </c:pt>
                <c:pt idx="4888">
                  <c:v>1.4984161806227113E-7</c:v>
                </c:pt>
                <c:pt idx="4889">
                  <c:v>1.4943928780639538E-7</c:v>
                </c:pt>
                <c:pt idx="4890">
                  <c:v>1.4903802223682939E-7</c:v>
                </c:pt>
                <c:pt idx="4891">
                  <c:v>1.4863781858539496E-7</c:v>
                </c:pt>
                <c:pt idx="4892">
                  <c:v>1.4823867408973469E-7</c:v>
                </c:pt>
                <c:pt idx="4893">
                  <c:v>1.4784058599619189E-7</c:v>
                </c:pt>
                <c:pt idx="4894">
                  <c:v>1.4744355155643603E-7</c:v>
                </c:pt>
                <c:pt idx="4895">
                  <c:v>1.4704756802982086E-7</c:v>
                </c:pt>
                <c:pt idx="4896">
                  <c:v>1.4665263268356059E-7</c:v>
                </c:pt>
                <c:pt idx="4897">
                  <c:v>1.4625874279000585E-7</c:v>
                </c:pt>
                <c:pt idx="4898">
                  <c:v>1.4586589563025541E-7</c:v>
                </c:pt>
                <c:pt idx="4899">
                  <c:v>1.4547408849103913E-7</c:v>
                </c:pt>
                <c:pt idx="4900">
                  <c:v>1.4508331866658141E-7</c:v>
                </c:pt>
                <c:pt idx="4901">
                  <c:v>1.4469358345784225E-7</c:v>
                </c:pt>
                <c:pt idx="4902">
                  <c:v>1.4430488017328299E-7</c:v>
                </c:pt>
                <c:pt idx="4903">
                  <c:v>1.4391720612669788E-7</c:v>
                </c:pt>
                <c:pt idx="4904">
                  <c:v>1.4353055864042602E-7</c:v>
                </c:pt>
                <c:pt idx="4905">
                  <c:v>1.4314493504249184E-7</c:v>
                </c:pt>
                <c:pt idx="4906">
                  <c:v>1.4276033266828552E-7</c:v>
                </c:pt>
                <c:pt idx="4907">
                  <c:v>1.4237674885979735E-7</c:v>
                </c:pt>
                <c:pt idx="4908">
                  <c:v>1.4199418096569902E-7</c:v>
                </c:pt>
                <c:pt idx="4909">
                  <c:v>1.4161262634171628E-7</c:v>
                </c:pt>
                <c:pt idx="4910">
                  <c:v>1.4123208234993783E-7</c:v>
                </c:pt>
                <c:pt idx="4911">
                  <c:v>1.4085254635935057E-7</c:v>
                </c:pt>
                <c:pt idx="4912">
                  <c:v>1.4047401574579223E-7</c:v>
                </c:pt>
                <c:pt idx="4913">
                  <c:v>1.4009648789175481E-7</c:v>
                </c:pt>
                <c:pt idx="4914">
                  <c:v>1.3971996018593739E-7</c:v>
                </c:pt>
                <c:pt idx="4915">
                  <c:v>1.3934443002421509E-7</c:v>
                </c:pt>
                <c:pt idx="4916">
                  <c:v>1.3896989480915799E-7</c:v>
                </c:pt>
                <c:pt idx="4917">
                  <c:v>1.3859635194950258E-7</c:v>
                </c:pt>
                <c:pt idx="4918">
                  <c:v>1.3822379886089034E-7</c:v>
                </c:pt>
                <c:pt idx="4919">
                  <c:v>1.3785223296554252E-7</c:v>
                </c:pt>
                <c:pt idx="4920">
                  <c:v>1.3748165169201617E-7</c:v>
                </c:pt>
                <c:pt idx="4921">
                  <c:v>1.3711205247598341E-7</c:v>
                </c:pt>
                <c:pt idx="4922">
                  <c:v>1.3674343275882198E-7</c:v>
                </c:pt>
                <c:pt idx="4923">
                  <c:v>1.3637578998956004E-7</c:v>
                </c:pt>
                <c:pt idx="4924">
                  <c:v>1.360091216222808E-7</c:v>
                </c:pt>
                <c:pt idx="4925">
                  <c:v>1.3564342511890087E-7</c:v>
                </c:pt>
                <c:pt idx="4926">
                  <c:v>1.3527869794719831E-7</c:v>
                </c:pt>
                <c:pt idx="4927">
                  <c:v>1.3491493758121246E-7</c:v>
                </c:pt>
                <c:pt idx="4928">
                  <c:v>1.3455214150212482E-7</c:v>
                </c:pt>
                <c:pt idx="4929">
                  <c:v>1.3419030719664634E-7</c:v>
                </c:pt>
                <c:pt idx="4930">
                  <c:v>1.3382943215880632E-7</c:v>
                </c:pt>
                <c:pt idx="4931">
                  <c:v>1.334695138881093E-7</c:v>
                </c:pt>
                <c:pt idx="4932">
                  <c:v>1.3311054989141206E-7</c:v>
                </c:pt>
                <c:pt idx="4933">
                  <c:v>1.3275253768113467E-7</c:v>
                </c:pt>
                <c:pt idx="4934">
                  <c:v>1.3239547477656837E-7</c:v>
                </c:pt>
                <c:pt idx="4935">
                  <c:v>1.3203935870275741E-7</c:v>
                </c:pt>
                <c:pt idx="4936">
                  <c:v>1.3168418699178661E-7</c:v>
                </c:pt>
                <c:pt idx="4937">
                  <c:v>1.3132995718177841E-7</c:v>
                </c:pt>
                <c:pt idx="4938">
                  <c:v>1.3097666681644569E-7</c:v>
                </c:pt>
                <c:pt idx="4939">
                  <c:v>1.306243134471314E-7</c:v>
                </c:pt>
                <c:pt idx="4940">
                  <c:v>1.3027289463021324E-7</c:v>
                </c:pt>
                <c:pt idx="4941">
                  <c:v>1.2992240792887908E-7</c:v>
                </c:pt>
                <c:pt idx="4942">
                  <c:v>1.2957285091244928E-7</c:v>
                </c:pt>
                <c:pt idx="4943">
                  <c:v>1.2922422115638351E-7</c:v>
                </c:pt>
                <c:pt idx="4944">
                  <c:v>1.2887651624243659E-7</c:v>
                </c:pt>
                <c:pt idx="4945">
                  <c:v>1.2852973375856362E-7</c:v>
                </c:pt>
                <c:pt idx="4946">
                  <c:v>1.2818387129836433E-7</c:v>
                </c:pt>
                <c:pt idx="4947">
                  <c:v>1.2783892646293297E-7</c:v>
                </c:pt>
                <c:pt idx="4948">
                  <c:v>1.2749489685747703E-7</c:v>
                </c:pt>
                <c:pt idx="4949">
                  <c:v>1.2715178009536937E-7</c:v>
                </c:pt>
                <c:pt idx="4950">
                  <c:v>1.2680957379451616E-7</c:v>
                </c:pt>
                <c:pt idx="4951">
                  <c:v>1.2646827558008097E-7</c:v>
                </c:pt>
                <c:pt idx="4952">
                  <c:v>1.2612788308204528E-7</c:v>
                </c:pt>
                <c:pt idx="4953">
                  <c:v>1.2578839393787835E-7</c:v>
                </c:pt>
                <c:pt idx="4954">
                  <c:v>1.254498057900571E-7</c:v>
                </c:pt>
                <c:pt idx="4955">
                  <c:v>1.251121162871503E-7</c:v>
                </c:pt>
                <c:pt idx="4956">
                  <c:v>1.2477532308438101E-7</c:v>
                </c:pt>
                <c:pt idx="4957">
                  <c:v>1.2443942384248141E-7</c:v>
                </c:pt>
                <c:pt idx="4958">
                  <c:v>1.2410441622792993E-7</c:v>
                </c:pt>
                <c:pt idx="4959">
                  <c:v>1.23770297913778E-7</c:v>
                </c:pt>
                <c:pt idx="4960">
                  <c:v>1.2343706657891816E-7</c:v>
                </c:pt>
                <c:pt idx="4961">
                  <c:v>1.2310471990742682E-7</c:v>
                </c:pt>
                <c:pt idx="4962">
                  <c:v>1.2277325559043446E-7</c:v>
                </c:pt>
                <c:pt idx="4963">
                  <c:v>1.2244267132396403E-7</c:v>
                </c:pt>
                <c:pt idx="4964">
                  <c:v>1.2211296481077409E-7</c:v>
                </c:pt>
                <c:pt idx="4965">
                  <c:v>1.2178413375903065E-7</c:v>
                </c:pt>
                <c:pt idx="4966">
                  <c:v>1.2145617588239527E-7</c:v>
                </c:pt>
                <c:pt idx="4967">
                  <c:v>1.2112908890135322E-7</c:v>
                </c:pt>
                <c:pt idx="4968">
                  <c:v>1.2080287054144485E-7</c:v>
                </c:pt>
                <c:pt idx="4969">
                  <c:v>1.204775185343227E-7</c:v>
                </c:pt>
                <c:pt idx="4970">
                  <c:v>1.201530306172975E-7</c:v>
                </c:pt>
                <c:pt idx="4971">
                  <c:v>1.1982940453377183E-7</c:v>
                </c:pt>
                <c:pt idx="4972">
                  <c:v>1.1950663803263027E-7</c:v>
                </c:pt>
                <c:pt idx="4973">
                  <c:v>1.1918472886834105E-7</c:v>
                </c:pt>
                <c:pt idx="4974">
                  <c:v>1.18863674801593E-7</c:v>
                </c:pt>
                <c:pt idx="4975">
                  <c:v>1.1854347359894997E-7</c:v>
                </c:pt>
                <c:pt idx="4976">
                  <c:v>1.1822412303146847E-7</c:v>
                </c:pt>
                <c:pt idx="4977">
                  <c:v>1.1790562087765215E-7</c:v>
                </c:pt>
                <c:pt idx="4978">
                  <c:v>1.1758796492034143E-7</c:v>
                </c:pt>
                <c:pt idx="4979">
                  <c:v>1.1727115294859737E-7</c:v>
                </c:pt>
                <c:pt idx="4980">
                  <c:v>1.1695518275719341E-7</c:v>
                </c:pt>
                <c:pt idx="4981">
                  <c:v>1.1664005214607326E-7</c:v>
                </c:pt>
                <c:pt idx="4982">
                  <c:v>1.1632575892176042E-7</c:v>
                </c:pt>
                <c:pt idx="4983">
                  <c:v>1.1601230089521003E-7</c:v>
                </c:pt>
                <c:pt idx="4984">
                  <c:v>1.1569967588395024E-7</c:v>
                </c:pt>
                <c:pt idx="4985">
                  <c:v>1.1538788171062525E-7</c:v>
                </c:pt>
                <c:pt idx="4986">
                  <c:v>1.1507691620344935E-7</c:v>
                </c:pt>
                <c:pt idx="4987">
                  <c:v>1.1476677719651188E-7</c:v>
                </c:pt>
                <c:pt idx="4988">
                  <c:v>1.144574625289979E-7</c:v>
                </c:pt>
                <c:pt idx="4989">
                  <c:v>1.1414897004592006E-7</c:v>
                </c:pt>
                <c:pt idx="4990">
                  <c:v>1.1384129759796954E-7</c:v>
                </c:pt>
                <c:pt idx="4991">
                  <c:v>1.1353444304087226E-7</c:v>
                </c:pt>
                <c:pt idx="4992">
                  <c:v>1.1322840423635792E-7</c:v>
                </c:pt>
                <c:pt idx="4993">
                  <c:v>1.1292317905113E-7</c:v>
                </c:pt>
                <c:pt idx="4994">
                  <c:v>1.1261876535792286E-7</c:v>
                </c:pt>
                <c:pt idx="4995">
                  <c:v>1.1231516103429553E-7</c:v>
                </c:pt>
                <c:pt idx="4996">
                  <c:v>1.1201236396370242E-7</c:v>
                </c:pt>
                <c:pt idx="4997">
                  <c:v>1.1171037203514092E-7</c:v>
                </c:pt>
                <c:pt idx="4998">
                  <c:v>1.1140918314222982E-7</c:v>
                </c:pt>
                <c:pt idx="4999">
                  <c:v>1.1110879518497115E-7</c:v>
                </c:pt>
                <c:pt idx="5000">
                  <c:v>0</c:v>
                </c:pt>
              </c:numCache>
            </c:numRef>
          </c:val>
          <c:extLst>
            <c:ext xmlns:c16="http://schemas.microsoft.com/office/drawing/2014/chart" uri="{C3380CC4-5D6E-409C-BE32-E72D297353CC}">
              <c16:uniqueId val="{00000000-C744-4532-98F2-4589101D6705}"/>
            </c:ext>
          </c:extLst>
        </c:ser>
        <c:ser>
          <c:idx val="1"/>
          <c:order val="1"/>
          <c:tx>
            <c:strRef>
              <c:f>'RESULTADOS DA REGRESSÃO'!$AO$432</c:f>
              <c:strCache>
                <c:ptCount val="1"/>
                <c:pt idx="0">
                  <c:v>Região de rejeição da hipótese nula</c:v>
                </c:pt>
              </c:strCache>
            </c:strRef>
          </c:tx>
          <c:spPr>
            <a:solidFill>
              <a:schemeClr val="tx1"/>
            </a:solidFill>
            <a:ln>
              <a:noFill/>
            </a:ln>
            <a:effectLst/>
          </c:spPr>
          <c:invertIfNegative val="0"/>
          <c:val>
            <c:numRef>
              <c:f>'RESULTADOS DA REGRESSÃO'!$AO$433:$AO$5433</c:f>
              <c:numCache>
                <c:formatCode>#,##0.00_ ;\-#,##0.00\ </c:formatCode>
                <c:ptCount val="5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1.1127982119468055E-4</c:v>
                </c:pt>
                <c:pt idx="2199">
                  <c:v>1.1105047429515319E-4</c:v>
                </c:pt>
                <c:pt idx="2200">
                  <c:v>1.1082154280930845E-4</c:v>
                </c:pt>
                <c:pt idx="2201">
                  <c:v>1.1059302616903827E-4</c:v>
                </c:pt>
                <c:pt idx="2202">
                  <c:v>1.1036492380655377E-4</c:v>
                </c:pt>
                <c:pt idx="2203">
                  <c:v>1.1013723515378854E-4</c:v>
                </c:pt>
                <c:pt idx="2204">
                  <c:v>1.0990995964325206E-4</c:v>
                </c:pt>
                <c:pt idx="2205">
                  <c:v>1.0968309670740528E-4</c:v>
                </c:pt>
                <c:pt idx="2206">
                  <c:v>1.0945664577888953E-4</c:v>
                </c:pt>
                <c:pt idx="2207">
                  <c:v>1.0923060629031839E-4</c:v>
                </c:pt>
                <c:pt idx="2208">
                  <c:v>1.090049776749577E-4</c:v>
                </c:pt>
                <c:pt idx="2209">
                  <c:v>1.0877975936551126E-4</c:v>
                </c:pt>
                <c:pt idx="2210">
                  <c:v>1.0855495079555716E-4</c:v>
                </c:pt>
                <c:pt idx="2211">
                  <c:v>1.0833055139826409E-4</c:v>
                </c:pt>
                <c:pt idx="2212">
                  <c:v>1.0810656060721013E-4</c:v>
                </c:pt>
                <c:pt idx="2213">
                  <c:v>1.0788297785641748E-4</c:v>
                </c:pt>
                <c:pt idx="2214">
                  <c:v>1.0765980257942953E-4</c:v>
                </c:pt>
                <c:pt idx="2215">
                  <c:v>1.0743703421054601E-4</c:v>
                </c:pt>
                <c:pt idx="2216">
                  <c:v>1.0721467218394176E-4</c:v>
                </c:pt>
                <c:pt idx="2217">
                  <c:v>1.0699271593404835E-4</c:v>
                </c:pt>
                <c:pt idx="2218">
                  <c:v>1.0677116489557492E-4</c:v>
                </c:pt>
                <c:pt idx="2219">
                  <c:v>1.065500185031959E-4</c:v>
                </c:pt>
                <c:pt idx="2220">
                  <c:v>1.0632927619192573E-4</c:v>
                </c:pt>
                <c:pt idx="2221">
                  <c:v>1.0610893739683436E-4</c:v>
                </c:pt>
                <c:pt idx="2222">
                  <c:v>1.0588900155353992E-4</c:v>
                </c:pt>
                <c:pt idx="2223">
                  <c:v>1.0566946809736216E-4</c:v>
                </c:pt>
                <c:pt idx="2224">
                  <c:v>1.0545033646401636E-4</c:v>
                </c:pt>
                <c:pt idx="2225">
                  <c:v>1.0523160608962717E-4</c:v>
                </c:pt>
                <c:pt idx="2226">
                  <c:v>1.0501327641020824E-4</c:v>
                </c:pt>
                <c:pt idx="2227">
                  <c:v>1.0479534686212016E-4</c:v>
                </c:pt>
                <c:pt idx="2228">
                  <c:v>1.045778168818623E-4</c:v>
                </c:pt>
                <c:pt idx="2229">
                  <c:v>1.0436068590627401E-4</c:v>
                </c:pt>
                <c:pt idx="2230">
                  <c:v>1.0414395337231264E-4</c:v>
                </c:pt>
                <c:pt idx="2231">
                  <c:v>1.0392761871710204E-4</c:v>
                </c:pt>
                <c:pt idx="2232">
                  <c:v>1.0371168137805059E-4</c:v>
                </c:pt>
                <c:pt idx="2233">
                  <c:v>1.0349614079271235E-4</c:v>
                </c:pt>
                <c:pt idx="2234">
                  <c:v>1.032809963989953E-4</c:v>
                </c:pt>
                <c:pt idx="2235">
                  <c:v>1.0306624763493227E-4</c:v>
                </c:pt>
                <c:pt idx="2236">
                  <c:v>1.0285189393881983E-4</c:v>
                </c:pt>
                <c:pt idx="2237">
                  <c:v>1.026379347489198E-4</c:v>
                </c:pt>
                <c:pt idx="2238">
                  <c:v>1.0242436950434058E-4</c:v>
                </c:pt>
                <c:pt idx="2239">
                  <c:v>1.0221119764380199E-4</c:v>
                </c:pt>
                <c:pt idx="2240">
                  <c:v>1.0199841860637077E-4</c:v>
                </c:pt>
                <c:pt idx="2241">
                  <c:v>1.0178603183184226E-4</c:v>
                </c:pt>
                <c:pt idx="2242">
                  <c:v>1.0157403675961629E-4</c:v>
                </c:pt>
                <c:pt idx="2243">
                  <c:v>1.0136243282948126E-4</c:v>
                </c:pt>
                <c:pt idx="2244">
                  <c:v>1.0115121948203742E-4</c:v>
                </c:pt>
                <c:pt idx="2245">
                  <c:v>1.0094039615706624E-4</c:v>
                </c:pt>
                <c:pt idx="2246">
                  <c:v>1.0072996229575776E-4</c:v>
                </c:pt>
                <c:pt idx="2247">
                  <c:v>1.0051991733866367E-4</c:v>
                </c:pt>
                <c:pt idx="2248">
                  <c:v>1.0031026072702259E-4</c:v>
                </c:pt>
                <c:pt idx="2249">
                  <c:v>1.0010099190217725E-4</c:v>
                </c:pt>
                <c:pt idx="2250">
                  <c:v>9.9892110305914439E-5</c:v>
                </c:pt>
                <c:pt idx="2251">
                  <c:v>9.9683615379965451E-5</c:v>
                </c:pt>
                <c:pt idx="2252">
                  <c:v>9.9475506566554239E-5</c:v>
                </c:pt>
                <c:pt idx="2253">
                  <c:v>9.9267783308147617E-5</c:v>
                </c:pt>
                <c:pt idx="2254">
                  <c:v>9.9060445047413626E-5</c:v>
                </c:pt>
                <c:pt idx="2255">
                  <c:v>9.8853491227256229E-5</c:v>
                </c:pt>
                <c:pt idx="2256">
                  <c:v>9.8646921290995726E-5</c:v>
                </c:pt>
                <c:pt idx="2257">
                  <c:v>9.844073468197323E-5</c:v>
                </c:pt>
                <c:pt idx="2258">
                  <c:v>9.823493084418905E-5</c:v>
                </c:pt>
                <c:pt idx="2259">
                  <c:v>9.8029509221442268E-5</c:v>
                </c:pt>
                <c:pt idx="2260">
                  <c:v>9.7824469258205038E-5</c:v>
                </c:pt>
                <c:pt idx="2261">
                  <c:v>9.7619810399088291E-5</c:v>
                </c:pt>
                <c:pt idx="2262">
                  <c:v>9.7415532088890311E-5</c:v>
                </c:pt>
                <c:pt idx="2263">
                  <c:v>9.7211633772735506E-5</c:v>
                </c:pt>
                <c:pt idx="2264">
                  <c:v>9.7008114896254827E-5</c:v>
                </c:pt>
                <c:pt idx="2265">
                  <c:v>9.6804974904954322E-5</c:v>
                </c:pt>
                <c:pt idx="2266">
                  <c:v>9.6602213245040869E-5</c:v>
                </c:pt>
                <c:pt idx="2267">
                  <c:v>9.6399829362846245E-5</c:v>
                </c:pt>
                <c:pt idx="2268">
                  <c:v>9.6197822704778557E-5</c:v>
                </c:pt>
                <c:pt idx="2269">
                  <c:v>9.5996192717946738E-5</c:v>
                </c:pt>
                <c:pt idx="2270">
                  <c:v>9.5794938849445843E-5</c:v>
                </c:pt>
                <c:pt idx="2271">
                  <c:v>9.5594060546787263E-5</c:v>
                </c:pt>
                <c:pt idx="2272">
                  <c:v>9.5393557257843209E-5</c:v>
                </c:pt>
                <c:pt idx="2273">
                  <c:v>9.5193428430687121E-5</c:v>
                </c:pt>
                <c:pt idx="2274">
                  <c:v>9.4993673513628363E-5</c:v>
                </c:pt>
                <c:pt idx="2275">
                  <c:v>9.4794291955489773E-5</c:v>
                </c:pt>
                <c:pt idx="2276">
                  <c:v>9.459528320537175E-5</c:v>
                </c:pt>
                <c:pt idx="2277">
                  <c:v>9.4396646712402443E-5</c:v>
                </c:pt>
                <c:pt idx="2278">
                  <c:v>9.4198381926396957E-5</c:v>
                </c:pt>
                <c:pt idx="2279">
                  <c:v>9.4000488297350804E-5</c:v>
                </c:pt>
                <c:pt idx="2280">
                  <c:v>9.3802965275342765E-5</c:v>
                </c:pt>
                <c:pt idx="2281">
                  <c:v>9.3605812311159386E-5</c:v>
                </c:pt>
                <c:pt idx="2282">
                  <c:v>9.3409028855753751E-5</c:v>
                </c:pt>
                <c:pt idx="2283">
                  <c:v>9.3212614360092816E-5</c:v>
                </c:pt>
                <c:pt idx="2284">
                  <c:v>9.3016568276114986E-5</c:v>
                </c:pt>
                <c:pt idx="2285">
                  <c:v>9.2820890055377026E-5</c:v>
                </c:pt>
                <c:pt idx="2286">
                  <c:v>9.2625579150351633E-5</c:v>
                </c:pt>
                <c:pt idx="2287">
                  <c:v>9.2430635013386608E-5</c:v>
                </c:pt>
                <c:pt idx="2288">
                  <c:v>9.2236057097537516E-5</c:v>
                </c:pt>
                <c:pt idx="2289">
                  <c:v>9.204184485593625E-5</c:v>
                </c:pt>
                <c:pt idx="2290">
                  <c:v>9.1847997742089404E-5</c:v>
                </c:pt>
                <c:pt idx="2291">
                  <c:v>9.1654515209982357E-5</c:v>
                </c:pt>
                <c:pt idx="2292">
                  <c:v>9.1461396713704568E-5</c:v>
                </c:pt>
                <c:pt idx="2293">
                  <c:v>9.1268641707921427E-5</c:v>
                </c:pt>
                <c:pt idx="2294">
                  <c:v>9.1076249647520369E-5</c:v>
                </c:pt>
                <c:pt idx="2295">
                  <c:v>9.088421998773577E-5</c:v>
                </c:pt>
                <c:pt idx="2296">
                  <c:v>9.0692552184190589E-5</c:v>
                </c:pt>
                <c:pt idx="2297">
                  <c:v>9.0501245692688193E-5</c:v>
                </c:pt>
                <c:pt idx="2298">
                  <c:v>9.0310299969725838E-5</c:v>
                </c:pt>
                <c:pt idx="2299">
                  <c:v>9.0119714471821599E-5</c:v>
                </c:pt>
                <c:pt idx="2300">
                  <c:v>8.9929488655965395E-5</c:v>
                </c:pt>
                <c:pt idx="2301">
                  <c:v>8.97396219794247E-5</c:v>
                </c:pt>
                <c:pt idx="2302">
                  <c:v>8.9550113900119244E-5</c:v>
                </c:pt>
                <c:pt idx="2303">
                  <c:v>8.9360963875961819E-5</c:v>
                </c:pt>
                <c:pt idx="2304">
                  <c:v>8.9172171365302366E-5</c:v>
                </c:pt>
                <c:pt idx="2305">
                  <c:v>8.8983735826990429E-5</c:v>
                </c:pt>
                <c:pt idx="2306">
                  <c:v>8.8795656720201677E-5</c:v>
                </c:pt>
                <c:pt idx="2307">
                  <c:v>8.8607933504347702E-5</c:v>
                </c:pt>
                <c:pt idx="2308">
                  <c:v>8.8420565639422966E-5</c:v>
                </c:pt>
                <c:pt idx="2309">
                  <c:v>8.8233552585449682E-5</c:v>
                </c:pt>
                <c:pt idx="2310">
                  <c:v>8.8046893803192527E-5</c:v>
                </c:pt>
                <c:pt idx="2311">
                  <c:v>8.7860588753589652E-5</c:v>
                </c:pt>
                <c:pt idx="2312">
                  <c:v>8.7674636897995539E-5</c:v>
                </c:pt>
                <c:pt idx="2313">
                  <c:v>8.7489037698007532E-5</c:v>
                </c:pt>
                <c:pt idx="2314">
                  <c:v>8.7303790615791965E-5</c:v>
                </c:pt>
                <c:pt idx="2315">
                  <c:v>8.7118895113869055E-5</c:v>
                </c:pt>
                <c:pt idx="2316">
                  <c:v>8.6934350654925552E-5</c:v>
                </c:pt>
                <c:pt idx="2317">
                  <c:v>8.6750156702376791E-5</c:v>
                </c:pt>
                <c:pt idx="2318">
                  <c:v>8.6566312719582594E-5</c:v>
                </c:pt>
                <c:pt idx="2319">
                  <c:v>8.6382818170784026E-5</c:v>
                </c:pt>
                <c:pt idx="2320">
                  <c:v>8.619967252020827E-5</c:v>
                </c:pt>
                <c:pt idx="2321">
                  <c:v>8.6016875232478029E-5</c:v>
                </c:pt>
                <c:pt idx="2322">
                  <c:v>8.5834425772993161E-5</c:v>
                </c:pt>
                <c:pt idx="2323">
                  <c:v>8.565232360699393E-5</c:v>
                </c:pt>
                <c:pt idx="2324">
                  <c:v>8.5470568200719799E-5</c:v>
                </c:pt>
                <c:pt idx="2325">
                  <c:v>8.5289159020125738E-5</c:v>
                </c:pt>
                <c:pt idx="2326">
                  <c:v>8.5108095532200612E-5</c:v>
                </c:pt>
                <c:pt idx="2327">
                  <c:v>8.4927377203745935E-5</c:v>
                </c:pt>
                <c:pt idx="2328">
                  <c:v>8.4747003502576301E-5</c:v>
                </c:pt>
                <c:pt idx="2329">
                  <c:v>8.4566973896256503E-5</c:v>
                </c:pt>
                <c:pt idx="2330">
                  <c:v>8.4387287853274207E-5</c:v>
                </c:pt>
                <c:pt idx="2331">
                  <c:v>8.420794484216565E-5</c:v>
                </c:pt>
                <c:pt idx="2332">
                  <c:v>8.402894433209851E-5</c:v>
                </c:pt>
                <c:pt idx="2333">
                  <c:v>8.3850285792573531E-5</c:v>
                </c:pt>
                <c:pt idx="2334">
                  <c:v>8.3671968693341259E-5</c:v>
                </c:pt>
                <c:pt idx="2335">
                  <c:v>8.3493992504790615E-5</c:v>
                </c:pt>
                <c:pt idx="2336">
                  <c:v>8.3316356697595018E-5</c:v>
                </c:pt>
                <c:pt idx="2337">
                  <c:v>8.3139060742885851E-5</c:v>
                </c:pt>
                <c:pt idx="2338">
                  <c:v>8.2962104112078994E-5</c:v>
                </c:pt>
                <c:pt idx="2339">
                  <c:v>8.2785486277117681E-5</c:v>
                </c:pt>
                <c:pt idx="2340">
                  <c:v>8.2609206710382299E-5</c:v>
                </c:pt>
                <c:pt idx="2341">
                  <c:v>8.2433264884655688E-5</c:v>
                </c:pt>
                <c:pt idx="2342">
                  <c:v>8.225766027297049E-5</c:v>
                </c:pt>
                <c:pt idx="2343">
                  <c:v>8.2082392348921396E-5</c:v>
                </c:pt>
                <c:pt idx="2344">
                  <c:v>8.1907460586526371E-5</c:v>
                </c:pt>
                <c:pt idx="2345">
                  <c:v>8.173286446029604E-5</c:v>
                </c:pt>
                <c:pt idx="2346">
                  <c:v>8.1558603444831235E-5</c:v>
                </c:pt>
                <c:pt idx="2347">
                  <c:v>8.1384677015523821E-5</c:v>
                </c:pt>
                <c:pt idx="2348">
                  <c:v>8.1211084647994647E-5</c:v>
                </c:pt>
                <c:pt idx="2349">
                  <c:v>8.1037825818343345E-5</c:v>
                </c:pt>
                <c:pt idx="2350">
                  <c:v>8.0864900003141393E-5</c:v>
                </c:pt>
                <c:pt idx="2351">
                  <c:v>8.0692306679182313E-5</c:v>
                </c:pt>
                <c:pt idx="2352">
                  <c:v>8.052004532392576E-5</c:v>
                </c:pt>
                <c:pt idx="2353">
                  <c:v>8.0348115415185273E-5</c:v>
                </c:pt>
                <c:pt idx="2354">
                  <c:v>8.0176516431093581E-5</c:v>
                </c:pt>
                <c:pt idx="2355">
                  <c:v>8.0005247850414851E-5</c:v>
                </c:pt>
                <c:pt idx="2356">
                  <c:v>7.9834309152128358E-5</c:v>
                </c:pt>
                <c:pt idx="2357">
                  <c:v>7.9663699815706035E-5</c:v>
                </c:pt>
                <c:pt idx="2358">
                  <c:v>7.9493419321320646E-5</c:v>
                </c:pt>
                <c:pt idx="2359">
                  <c:v>7.9323467149117199E-5</c:v>
                </c:pt>
                <c:pt idx="2360">
                  <c:v>7.9153842779976225E-5</c:v>
                </c:pt>
                <c:pt idx="2361">
                  <c:v>7.8984545695187647E-5</c:v>
                </c:pt>
                <c:pt idx="2362">
                  <c:v>7.8815575376478542E-5</c:v>
                </c:pt>
                <c:pt idx="2363">
                  <c:v>7.8646931305860479E-5</c:v>
                </c:pt>
                <c:pt idx="2364">
                  <c:v>7.8478612966011163E-5</c:v>
                </c:pt>
                <c:pt idx="2365">
                  <c:v>7.8310619839878914E-5</c:v>
                </c:pt>
                <c:pt idx="2366">
                  <c:v>7.8142951410981043E-5</c:v>
                </c:pt>
                <c:pt idx="2367">
                  <c:v>7.7975607163230376E-5</c:v>
                </c:pt>
                <c:pt idx="2368">
                  <c:v>7.780858658078954E-5</c:v>
                </c:pt>
                <c:pt idx="2369">
                  <c:v>7.7641889148653831E-5</c:v>
                </c:pt>
                <c:pt idx="2370">
                  <c:v>7.7475514351964259E-5</c:v>
                </c:pt>
                <c:pt idx="2371">
                  <c:v>7.730946167652103E-5</c:v>
                </c:pt>
                <c:pt idx="2372">
                  <c:v>7.7143730608221495E-5</c:v>
                </c:pt>
                <c:pt idx="2373">
                  <c:v>7.6978320633858122E-5</c:v>
                </c:pt>
                <c:pt idx="2374">
                  <c:v>7.681323124040379E-5</c:v>
                </c:pt>
                <c:pt idx="2375">
                  <c:v>7.6648461915351795E-5</c:v>
                </c:pt>
                <c:pt idx="2376">
                  <c:v>7.6484012146584013E-5</c:v>
                </c:pt>
                <c:pt idx="2377">
                  <c:v>7.6319881422558244E-5</c:v>
                </c:pt>
                <c:pt idx="2378">
                  <c:v>7.6156069232113932E-5</c:v>
                </c:pt>
                <c:pt idx="2379">
                  <c:v>7.5992575064548484E-5</c:v>
                </c:pt>
                <c:pt idx="2380">
                  <c:v>7.5829398409603399E-5</c:v>
                </c:pt>
                <c:pt idx="2381">
                  <c:v>7.5666538757561408E-5</c:v>
                </c:pt>
                <c:pt idx="2382">
                  <c:v>7.5503995598982798E-5</c:v>
                </c:pt>
                <c:pt idx="2383">
                  <c:v>7.5341768425156441E-5</c:v>
                </c:pt>
                <c:pt idx="2384">
                  <c:v>7.5179856727607131E-5</c:v>
                </c:pt>
                <c:pt idx="2385">
                  <c:v>7.5018259998345382E-5</c:v>
                </c:pt>
                <c:pt idx="2386">
                  <c:v>7.485697773002703E-5</c:v>
                </c:pt>
                <c:pt idx="2387">
                  <c:v>7.4696009415543829E-5</c:v>
                </c:pt>
                <c:pt idx="2388">
                  <c:v>7.4535354548377342E-5</c:v>
                </c:pt>
                <c:pt idx="2389">
                  <c:v>7.4375012622411585E-5</c:v>
                </c:pt>
                <c:pt idx="2390">
                  <c:v>7.4214983132099566E-5</c:v>
                </c:pt>
                <c:pt idx="2391">
                  <c:v>7.4055265572324502E-5</c:v>
                </c:pt>
                <c:pt idx="2392">
                  <c:v>7.3895859438295741E-5</c:v>
                </c:pt>
                <c:pt idx="2393">
                  <c:v>7.3736764225916518E-5</c:v>
                </c:pt>
                <c:pt idx="2394">
                  <c:v>7.3577979431298235E-5</c:v>
                </c:pt>
                <c:pt idx="2395">
                  <c:v>7.3419504551350268E-5</c:v>
                </c:pt>
                <c:pt idx="2396">
                  <c:v>7.326133908330118E-5</c:v>
                </c:pt>
                <c:pt idx="2397">
                  <c:v>7.310348252455301E-5</c:v>
                </c:pt>
                <c:pt idx="2398">
                  <c:v>7.294593437359026E-5</c:v>
                </c:pt>
                <c:pt idx="2399">
                  <c:v>7.2788694128855802E-5</c:v>
                </c:pt>
                <c:pt idx="2400">
                  <c:v>7.2631761289541907E-5</c:v>
                </c:pt>
                <c:pt idx="2401">
                  <c:v>7.2475135355125342E-5</c:v>
                </c:pt>
                <c:pt idx="2402">
                  <c:v>7.2318815825714311E-5</c:v>
                </c:pt>
                <c:pt idx="2403">
                  <c:v>7.216280220197907E-5</c:v>
                </c:pt>
                <c:pt idx="2404">
                  <c:v>7.2007093984714776E-5</c:v>
                </c:pt>
                <c:pt idx="2405">
                  <c:v>7.1851690675545782E-5</c:v>
                </c:pt>
                <c:pt idx="2406">
                  <c:v>7.1696591776453794E-5</c:v>
                </c:pt>
                <c:pt idx="2407">
                  <c:v>7.1541796789864609E-5</c:v>
                </c:pt>
                <c:pt idx="2408">
                  <c:v>7.1387305218661989E-5</c:v>
                </c:pt>
                <c:pt idx="2409">
                  <c:v>7.1233116566454813E-5</c:v>
                </c:pt>
                <c:pt idx="2410">
                  <c:v>7.1079230336914406E-5</c:v>
                </c:pt>
                <c:pt idx="2411">
                  <c:v>7.0925646034628032E-5</c:v>
                </c:pt>
                <c:pt idx="2412">
                  <c:v>7.0772363164380708E-5</c:v>
                </c:pt>
                <c:pt idx="2413">
                  <c:v>7.0619381231522976E-5</c:v>
                </c:pt>
                <c:pt idx="2414">
                  <c:v>7.0466699741911915E-5</c:v>
                </c:pt>
                <c:pt idx="2415">
                  <c:v>7.0314318201963183E-5</c:v>
                </c:pt>
                <c:pt idx="2416">
                  <c:v>7.0162236118449794E-5</c:v>
                </c:pt>
                <c:pt idx="2417">
                  <c:v>7.0010452998675587E-5</c:v>
                </c:pt>
                <c:pt idx="2418">
                  <c:v>6.985896835044747E-5</c:v>
                </c:pt>
                <c:pt idx="2419">
                  <c:v>6.9707781682148279E-5</c:v>
                </c:pt>
                <c:pt idx="2420">
                  <c:v>6.9556892502400242E-5</c:v>
                </c:pt>
                <c:pt idx="2421">
                  <c:v>6.9406300320616621E-5</c:v>
                </c:pt>
                <c:pt idx="2422">
                  <c:v>6.9256004646585378E-5</c:v>
                </c:pt>
                <c:pt idx="2423">
                  <c:v>6.9106004990458769E-5</c:v>
                </c:pt>
                <c:pt idx="2424">
                  <c:v>6.8956300863096814E-5</c:v>
                </c:pt>
                <c:pt idx="2425">
                  <c:v>6.8806891775751583E-5</c:v>
                </c:pt>
                <c:pt idx="2426">
                  <c:v>6.8657777240112294E-5</c:v>
                </c:pt>
                <c:pt idx="2427">
                  <c:v>6.8508956768464913E-5</c:v>
                </c:pt>
                <c:pt idx="2428">
                  <c:v>6.8360429873601941E-5</c:v>
                </c:pt>
                <c:pt idx="2429">
                  <c:v>6.8212196068676706E-5</c:v>
                </c:pt>
                <c:pt idx="2430">
                  <c:v>6.8064254867526014E-5</c:v>
                </c:pt>
                <c:pt idx="2431">
                  <c:v>6.7916605784323208E-5</c:v>
                </c:pt>
                <c:pt idx="2432">
                  <c:v>6.7769248333838378E-5</c:v>
                </c:pt>
                <c:pt idx="2433">
                  <c:v>6.7622182031306516E-5</c:v>
                </c:pt>
                <c:pt idx="2434">
                  <c:v>6.7475406392427523E-5</c:v>
                </c:pt>
                <c:pt idx="2435">
                  <c:v>6.7328920933501513E-5</c:v>
                </c:pt>
                <c:pt idx="2436">
                  <c:v>6.7182725171303914E-5</c:v>
                </c:pt>
                <c:pt idx="2437">
                  <c:v>6.7036818623029959E-5</c:v>
                </c:pt>
                <c:pt idx="2438">
                  <c:v>6.6891200806423051E-5</c:v>
                </c:pt>
                <c:pt idx="2439">
                  <c:v>6.674587123976089E-5</c:v>
                </c:pt>
                <c:pt idx="2440">
                  <c:v>6.660082944184853E-5</c:v>
                </c:pt>
                <c:pt idx="2441">
                  <c:v>6.6456074931855319E-5</c:v>
                </c:pt>
                <c:pt idx="2442">
                  <c:v>6.6311607229606329E-5</c:v>
                </c:pt>
                <c:pt idx="2443">
                  <c:v>6.6167425855401946E-5</c:v>
                </c:pt>
                <c:pt idx="2444">
                  <c:v>6.6023530330028279E-5</c:v>
                </c:pt>
                <c:pt idx="2445">
                  <c:v>6.5879920174743284E-5</c:v>
                </c:pt>
                <c:pt idx="2446">
                  <c:v>6.5736594911363494E-5</c:v>
                </c:pt>
                <c:pt idx="2447">
                  <c:v>6.5593554062225862E-5</c:v>
                </c:pt>
                <c:pt idx="2448">
                  <c:v>6.5450797150069795E-5</c:v>
                </c:pt>
                <c:pt idx="2449">
                  <c:v>6.5308323698345938E-5</c:v>
                </c:pt>
                <c:pt idx="2450">
                  <c:v>6.5166133230827594E-5</c:v>
                </c:pt>
                <c:pt idx="2451">
                  <c:v>6.5024225271843178E-5</c:v>
                </c:pt>
                <c:pt idx="2452">
                  <c:v>6.4882599346241521E-5</c:v>
                </c:pt>
                <c:pt idx="2453">
                  <c:v>6.4741254979534119E-5</c:v>
                </c:pt>
                <c:pt idx="2454">
                  <c:v>6.4600191697447573E-5</c:v>
                </c:pt>
                <c:pt idx="2455">
                  <c:v>6.4459409026516867E-5</c:v>
                </c:pt>
                <c:pt idx="2456">
                  <c:v>6.4318906493516376E-5</c:v>
                </c:pt>
                <c:pt idx="2457">
                  <c:v>6.4178683625945587E-5</c:v>
                </c:pt>
                <c:pt idx="2458">
                  <c:v>6.4038739951834817E-5</c:v>
                </c:pt>
                <c:pt idx="2459">
                  <c:v>6.3899074999481525E-5</c:v>
                </c:pt>
                <c:pt idx="2460">
                  <c:v>6.3759688297932576E-5</c:v>
                </c:pt>
                <c:pt idx="2461">
                  <c:v>6.3620579376734432E-5</c:v>
                </c:pt>
                <c:pt idx="2462">
                  <c:v>6.3481747765787438E-5</c:v>
                </c:pt>
                <c:pt idx="2463">
                  <c:v>6.3343192995720526E-5</c:v>
                </c:pt>
                <c:pt idx="2464">
                  <c:v>6.3204914597405487E-5</c:v>
                </c:pt>
                <c:pt idx="2465">
                  <c:v>6.3066912102671679E-5</c:v>
                </c:pt>
                <c:pt idx="2466">
                  <c:v>6.2929185043355401E-5</c:v>
                </c:pt>
                <c:pt idx="2467">
                  <c:v>6.2791732952142965E-5</c:v>
                </c:pt>
                <c:pt idx="2468">
                  <c:v>6.2654555362182118E-5</c:v>
                </c:pt>
                <c:pt idx="2469">
                  <c:v>6.2517651807043884E-5</c:v>
                </c:pt>
                <c:pt idx="2470">
                  <c:v>6.2381021820892557E-5</c:v>
                </c:pt>
                <c:pt idx="2471">
                  <c:v>6.2244664938423261E-5</c:v>
                </c:pt>
                <c:pt idx="2472">
                  <c:v>6.2108580694913984E-5</c:v>
                </c:pt>
                <c:pt idx="2473">
                  <c:v>6.1972768625923741E-5</c:v>
                </c:pt>
                <c:pt idx="2474">
                  <c:v>6.1837228267771355E-5</c:v>
                </c:pt>
                <c:pt idx="2475">
                  <c:v>6.1701959157306474E-5</c:v>
                </c:pt>
                <c:pt idx="2476">
                  <c:v>6.1566960831628548E-5</c:v>
                </c:pt>
                <c:pt idx="2477">
                  <c:v>6.1432232828739081E-5</c:v>
                </c:pt>
                <c:pt idx="2478">
                  <c:v>6.1297774686795703E-5</c:v>
                </c:pt>
                <c:pt idx="2479">
                  <c:v>6.1163585944781773E-5</c:v>
                </c:pt>
                <c:pt idx="2480">
                  <c:v>6.1029666142086575E-5</c:v>
                </c:pt>
                <c:pt idx="2481">
                  <c:v>6.0896014818460215E-5</c:v>
                </c:pt>
                <c:pt idx="2482">
                  <c:v>6.0762631514547916E-5</c:v>
                </c:pt>
                <c:pt idx="2483">
                  <c:v>6.0629515771109393E-5</c:v>
                </c:pt>
                <c:pt idx="2484">
                  <c:v>6.049666712974397E-5</c:v>
                </c:pt>
                <c:pt idx="2485">
                  <c:v>6.0364085132449952E-5</c:v>
                </c:pt>
                <c:pt idx="2486">
                  <c:v>6.023176932171484E-5</c:v>
                </c:pt>
                <c:pt idx="2487">
                  <c:v>6.0099719240647165E-5</c:v>
                </c:pt>
                <c:pt idx="2488">
                  <c:v>5.9967934432775261E-5</c:v>
                </c:pt>
                <c:pt idx="2489">
                  <c:v>5.9836414442321351E-5</c:v>
                </c:pt>
                <c:pt idx="2490">
                  <c:v>5.9705158813799092E-5</c:v>
                </c:pt>
                <c:pt idx="2491">
                  <c:v>5.9574167092506236E-5</c:v>
                </c:pt>
                <c:pt idx="2492">
                  <c:v>5.9443438824038908E-5</c:v>
                </c:pt>
                <c:pt idx="2493">
                  <c:v>5.9312973554721815E-5</c:v>
                </c:pt>
                <c:pt idx="2494">
                  <c:v>5.9182770831198855E-5</c:v>
                </c:pt>
                <c:pt idx="2495">
                  <c:v>5.9052830200852918E-5</c:v>
                </c:pt>
                <c:pt idx="2496">
                  <c:v>5.8923151211472818E-5</c:v>
                </c:pt>
                <c:pt idx="2497">
                  <c:v>5.8793733411468402E-5</c:v>
                </c:pt>
                <c:pt idx="2498">
                  <c:v>5.8664576349558295E-5</c:v>
                </c:pt>
                <c:pt idx="2499">
                  <c:v>5.8535679575321548E-5</c:v>
                </c:pt>
                <c:pt idx="2500">
                  <c:v>5.8407042638614765E-5</c:v>
                </c:pt>
                <c:pt idx="2501">
                  <c:v>5.8278665089915582E-5</c:v>
                </c:pt>
                <c:pt idx="2502">
                  <c:v>5.8150546480284504E-5</c:v>
                </c:pt>
                <c:pt idx="2503">
                  <c:v>5.8022686361170611E-5</c:v>
                </c:pt>
                <c:pt idx="2504">
                  <c:v>5.7895084284741161E-5</c:v>
                </c:pt>
                <c:pt idx="2505">
                  <c:v>5.7767739803444434E-5</c:v>
                </c:pt>
                <c:pt idx="2506">
                  <c:v>5.7640652470603015E-5</c:v>
                </c:pt>
                <c:pt idx="2507">
                  <c:v>5.7513821839740714E-5</c:v>
                </c:pt>
                <c:pt idx="2508">
                  <c:v>5.73872474650787E-5</c:v>
                </c:pt>
                <c:pt idx="2509">
                  <c:v>5.7260928901466113E-5</c:v>
                </c:pt>
                <c:pt idx="2510">
                  <c:v>5.7134865704050464E-5</c:v>
                </c:pt>
                <c:pt idx="2511">
                  <c:v>5.7009057428621113E-5</c:v>
                </c:pt>
                <c:pt idx="2512">
                  <c:v>5.6883503631605797E-5</c:v>
                </c:pt>
                <c:pt idx="2513">
                  <c:v>5.6758203869789609E-5</c:v>
                </c:pt>
                <c:pt idx="2514">
                  <c:v>5.6633157700620301E-5</c:v>
                </c:pt>
                <c:pt idx="2515">
                  <c:v>5.650836468205217E-5</c:v>
                </c:pt>
                <c:pt idx="2516">
                  <c:v>5.6383824372469721E-5</c:v>
                </c:pt>
                <c:pt idx="2517">
                  <c:v>5.6259536331055432E-5</c:v>
                </c:pt>
                <c:pt idx="2518">
                  <c:v>5.613550011713056E-5</c:v>
                </c:pt>
                <c:pt idx="2519">
                  <c:v>5.6011715290946174E-5</c:v>
                </c:pt>
                <c:pt idx="2520">
                  <c:v>5.5888181413075999E-5</c:v>
                </c:pt>
                <c:pt idx="2521">
                  <c:v>5.576489804461765E-5</c:v>
                </c:pt>
                <c:pt idx="2522">
                  <c:v>5.564186474735569E-5</c:v>
                </c:pt>
                <c:pt idx="2523">
                  <c:v>5.5519081083445915E-5</c:v>
                </c:pt>
                <c:pt idx="2524">
                  <c:v>5.5396546615581882E-5</c:v>
                </c:pt>
                <c:pt idx="2525">
                  <c:v>5.5274260907300227E-5</c:v>
                </c:pt>
                <c:pt idx="2526">
                  <c:v>5.5152223522120236E-5</c:v>
                </c:pt>
                <c:pt idx="2527">
                  <c:v>5.5030434024719993E-5</c:v>
                </c:pt>
                <c:pt idx="2528">
                  <c:v>5.4908891979791458E-5</c:v>
                </c:pt>
                <c:pt idx="2529">
                  <c:v>5.4787596952859258E-5</c:v>
                </c:pt>
                <c:pt idx="2530">
                  <c:v>5.466654850995456E-5</c:v>
                </c:pt>
                <c:pt idx="2531">
                  <c:v>5.4545746217490171E-5</c:v>
                </c:pt>
                <c:pt idx="2532">
                  <c:v>5.4425189642656052E-5</c:v>
                </c:pt>
                <c:pt idx="2533">
                  <c:v>5.4304878352961355E-5</c:v>
                </c:pt>
                <c:pt idx="2534">
                  <c:v>5.4184811916605652E-5</c:v>
                </c:pt>
                <c:pt idx="2535">
                  <c:v>5.406498990218056E-5</c:v>
                </c:pt>
                <c:pt idx="2536">
                  <c:v>5.3945411879013222E-5</c:v>
                </c:pt>
                <c:pt idx="2537">
                  <c:v>5.3826077416756907E-5</c:v>
                </c:pt>
                <c:pt idx="2538">
                  <c:v>5.3706986085765712E-5</c:v>
                </c:pt>
                <c:pt idx="2539">
                  <c:v>5.3588137456827417E-5</c:v>
                </c:pt>
                <c:pt idx="2540">
                  <c:v>5.3469531101406342E-5</c:v>
                </c:pt>
                <c:pt idx="2541">
                  <c:v>5.3351166591261712E-5</c:v>
                </c:pt>
                <c:pt idx="2542">
                  <c:v>5.3233043498981947E-5</c:v>
                </c:pt>
                <c:pt idx="2543">
                  <c:v>5.3115161397502414E-5</c:v>
                </c:pt>
                <c:pt idx="2544">
                  <c:v>5.299751986032053E-5</c:v>
                </c:pt>
                <c:pt idx="2545">
                  <c:v>5.2880118461516579E-5</c:v>
                </c:pt>
                <c:pt idx="2546">
                  <c:v>5.2762956775764119E-5</c:v>
                </c:pt>
                <c:pt idx="2547">
                  <c:v>5.2646034378198148E-5</c:v>
                </c:pt>
                <c:pt idx="2548">
                  <c:v>5.2529350844363054E-5</c:v>
                </c:pt>
                <c:pt idx="2549">
                  <c:v>5.2412905750680999E-5</c:v>
                </c:pt>
                <c:pt idx="2550">
                  <c:v>5.2296698673858638E-5</c:v>
                </c:pt>
                <c:pt idx="2551">
                  <c:v>5.2180729191060593E-5</c:v>
                </c:pt>
                <c:pt idx="2552">
                  <c:v>5.2064996880381298E-5</c:v>
                </c:pt>
                <c:pt idx="2553">
                  <c:v>5.1949501320005392E-5</c:v>
                </c:pt>
                <c:pt idx="2554">
                  <c:v>5.1834242088998755E-5</c:v>
                </c:pt>
                <c:pt idx="2555">
                  <c:v>5.17192187667187E-5</c:v>
                </c:pt>
                <c:pt idx="2556">
                  <c:v>5.160443093326153E-5</c:v>
                </c:pt>
                <c:pt idx="2557">
                  <c:v>5.148987816917111E-5</c:v>
                </c:pt>
                <c:pt idx="2558">
                  <c:v>5.1375560055442332E-5</c:v>
                </c:pt>
                <c:pt idx="2559">
                  <c:v>5.1261476173826426E-5</c:v>
                </c:pt>
                <c:pt idx="2560">
                  <c:v>5.1147626106463201E-5</c:v>
                </c:pt>
                <c:pt idx="2561">
                  <c:v>5.1034009436012884E-5</c:v>
                </c:pt>
                <c:pt idx="2562">
                  <c:v>5.0920625745819181E-5</c:v>
                </c:pt>
                <c:pt idx="2563">
                  <c:v>5.0807474619590093E-5</c:v>
                </c:pt>
                <c:pt idx="2564">
                  <c:v>5.0694555641682404E-5</c:v>
                </c:pt>
                <c:pt idx="2565">
                  <c:v>5.0581868397028829E-5</c:v>
                </c:pt>
                <c:pt idx="2566">
                  <c:v>5.0469412471054742E-5</c:v>
                </c:pt>
                <c:pt idx="2567">
                  <c:v>5.0357187449570628E-5</c:v>
                </c:pt>
                <c:pt idx="2568">
                  <c:v>5.0245192919223108E-5</c:v>
                </c:pt>
                <c:pt idx="2569">
                  <c:v>5.0133428466977992E-5</c:v>
                </c:pt>
                <c:pt idx="2570">
                  <c:v>5.0021893680526203E-5</c:v>
                </c:pt>
                <c:pt idx="2571">
                  <c:v>4.9910588147895202E-5</c:v>
                </c:pt>
                <c:pt idx="2572">
                  <c:v>4.9799511457688378E-5</c:v>
                </c:pt>
                <c:pt idx="2573">
                  <c:v>4.9688663199275868E-5</c:v>
                </c:pt>
                <c:pt idx="2574">
                  <c:v>4.9578042962274138E-5</c:v>
                </c:pt>
                <c:pt idx="2575">
                  <c:v>4.946765033703171E-5</c:v>
                </c:pt>
                <c:pt idx="2576">
                  <c:v>4.9357484914337724E-5</c:v>
                </c:pt>
                <c:pt idx="2577">
                  <c:v>4.9247546285591942E-5</c:v>
                </c:pt>
                <c:pt idx="2578">
                  <c:v>4.9137834042711076E-5</c:v>
                </c:pt>
                <c:pt idx="2579">
                  <c:v>4.9028347778104497E-5</c:v>
                </c:pt>
                <c:pt idx="2580">
                  <c:v>4.8919087084837304E-5</c:v>
                </c:pt>
                <c:pt idx="2581">
                  <c:v>4.8810051556338885E-5</c:v>
                </c:pt>
                <c:pt idx="2582">
                  <c:v>4.8701240786746397E-5</c:v>
                </c:pt>
                <c:pt idx="2583">
                  <c:v>4.8592654370689659E-5</c:v>
                </c:pt>
                <c:pt idx="2584">
                  <c:v>4.8484291903263393E-5</c:v>
                </c:pt>
                <c:pt idx="2585">
                  <c:v>4.8376152980242337E-5</c:v>
                </c:pt>
                <c:pt idx="2586">
                  <c:v>4.8268237197793273E-5</c:v>
                </c:pt>
                <c:pt idx="2587">
                  <c:v>4.816054415274218E-5</c:v>
                </c:pt>
                <c:pt idx="2588">
                  <c:v>4.8053073442390348E-5</c:v>
                </c:pt>
                <c:pt idx="2589">
                  <c:v>4.7945824664538672E-5</c:v>
                </c:pt>
                <c:pt idx="2590">
                  <c:v>4.783879741769928E-5</c:v>
                </c:pt>
                <c:pt idx="2591">
                  <c:v>4.7731991300745125E-5</c:v>
                </c:pt>
                <c:pt idx="2592">
                  <c:v>4.7625405913177127E-5</c:v>
                </c:pt>
                <c:pt idx="2593">
                  <c:v>4.7519040854957645E-5</c:v>
                </c:pt>
                <c:pt idx="2594">
                  <c:v>4.741289572672211E-5</c:v>
                </c:pt>
                <c:pt idx="2595">
                  <c:v>4.7306970129536163E-5</c:v>
                </c:pt>
                <c:pt idx="2596">
                  <c:v>4.7201263665058724E-5</c:v>
                </c:pt>
                <c:pt idx="2597">
                  <c:v>4.7095775935420553E-5</c:v>
                </c:pt>
                <c:pt idx="2598">
                  <c:v>4.6990506543425486E-5</c:v>
                </c:pt>
                <c:pt idx="2599">
                  <c:v>4.6885455092279815E-5</c:v>
                </c:pt>
                <c:pt idx="2600">
                  <c:v>4.6780621185800453E-5</c:v>
                </c:pt>
                <c:pt idx="2601">
                  <c:v>4.667600442832473E-5</c:v>
                </c:pt>
                <c:pt idx="2602">
                  <c:v>4.6571604424686108E-5</c:v>
                </c:pt>
                <c:pt idx="2603">
                  <c:v>4.6467420780415408E-5</c:v>
                </c:pt>
                <c:pt idx="2604">
                  <c:v>4.6363453101348762E-5</c:v>
                </c:pt>
                <c:pt idx="2605">
                  <c:v>4.6259700994064762E-5</c:v>
                </c:pt>
                <c:pt idx="2606">
                  <c:v>4.61561640655965E-5</c:v>
                </c:pt>
                <c:pt idx="2607">
                  <c:v>4.6052841923494015E-5</c:v>
                </c:pt>
                <c:pt idx="2608">
                  <c:v>4.5949734175852047E-5</c:v>
                </c:pt>
                <c:pt idx="2609">
                  <c:v>4.5846840431407188E-5</c:v>
                </c:pt>
                <c:pt idx="2610">
                  <c:v>4.5744160299263786E-5</c:v>
                </c:pt>
                <c:pt idx="2611">
                  <c:v>4.5641693389188859E-5</c:v>
                </c:pt>
                <c:pt idx="2612">
                  <c:v>4.5539439311473306E-5</c:v>
                </c:pt>
                <c:pt idx="2613">
                  <c:v>4.543739767691804E-5</c:v>
                </c:pt>
                <c:pt idx="2614">
                  <c:v>4.5335568096833978E-5</c:v>
                </c:pt>
                <c:pt idx="2615">
                  <c:v>4.5233950183194704E-5</c:v>
                </c:pt>
                <c:pt idx="2616">
                  <c:v>4.5132543548313808E-5</c:v>
                </c:pt>
                <c:pt idx="2617">
                  <c:v>4.5031347805191829E-5</c:v>
                </c:pt>
                <c:pt idx="2618">
                  <c:v>4.4930362567363602E-5</c:v>
                </c:pt>
                <c:pt idx="2619">
                  <c:v>4.4829587448867031E-5</c:v>
                </c:pt>
                <c:pt idx="2620">
                  <c:v>4.472902206424309E-5</c:v>
                </c:pt>
                <c:pt idx="2621">
                  <c:v>4.4628666028587866E-5</c:v>
                </c:pt>
                <c:pt idx="2622">
                  <c:v>4.4528518957594188E-5</c:v>
                </c:pt>
                <c:pt idx="2623">
                  <c:v>4.4428580467485712E-5</c:v>
                </c:pt>
                <c:pt idx="2624">
                  <c:v>4.4328850174860795E-5</c:v>
                </c:pt>
                <c:pt idx="2625">
                  <c:v>4.4229327697084542E-5</c:v>
                </c:pt>
                <c:pt idx="2626">
                  <c:v>4.413001265192798E-5</c:v>
                </c:pt>
                <c:pt idx="2627">
                  <c:v>4.4030904657710312E-5</c:v>
                </c:pt>
                <c:pt idx="2628">
                  <c:v>4.3932003333312791E-5</c:v>
                </c:pt>
                <c:pt idx="2629">
                  <c:v>4.3833308298140555E-5</c:v>
                </c:pt>
                <c:pt idx="2630">
                  <c:v>4.3734819172150385E-5</c:v>
                </c:pt>
                <c:pt idx="2631">
                  <c:v>4.3636535575763968E-5</c:v>
                </c:pt>
                <c:pt idx="2632">
                  <c:v>4.3538457130072594E-5</c:v>
                </c:pt>
                <c:pt idx="2633">
                  <c:v>4.3440583456552662E-5</c:v>
                </c:pt>
                <c:pt idx="2634">
                  <c:v>4.3342914177370989E-5</c:v>
                </c:pt>
                <c:pt idx="2635">
                  <c:v>4.324544891504481E-5</c:v>
                </c:pt>
                <c:pt idx="2636">
                  <c:v>4.3148187292840756E-5</c:v>
                </c:pt>
                <c:pt idx="2637">
                  <c:v>4.3051128934320365E-5</c:v>
                </c:pt>
                <c:pt idx="2638">
                  <c:v>4.2954273463801512E-5</c:v>
                </c:pt>
                <c:pt idx="2639">
                  <c:v>4.2857620506049632E-5</c:v>
                </c:pt>
                <c:pt idx="2640">
                  <c:v>4.2761169686291595E-5</c:v>
                </c:pt>
                <c:pt idx="2641">
                  <c:v>4.2664920630385711E-5</c:v>
                </c:pt>
                <c:pt idx="2642">
                  <c:v>4.256887296469683E-5</c:v>
                </c:pt>
                <c:pt idx="2643">
                  <c:v>4.2473026316092871E-5</c:v>
                </c:pt>
                <c:pt idx="2644">
                  <c:v>4.2377380312045437E-5</c:v>
                </c:pt>
                <c:pt idx="2645">
                  <c:v>4.2281934580463282E-5</c:v>
                </c:pt>
                <c:pt idx="2646">
                  <c:v>4.2186688749893536E-5</c:v>
                </c:pt>
                <c:pt idx="2647">
                  <c:v>4.2091642449275379E-5</c:v>
                </c:pt>
                <c:pt idx="2648">
                  <c:v>4.1996795308280044E-5</c:v>
                </c:pt>
                <c:pt idx="2649">
                  <c:v>4.1902146956908359E-5</c:v>
                </c:pt>
                <c:pt idx="2650">
                  <c:v>4.1807697025820351E-5</c:v>
                </c:pt>
                <c:pt idx="2651">
                  <c:v>4.1713445146158296E-5</c:v>
                </c:pt>
                <c:pt idx="2652">
                  <c:v>4.1619390949612645E-5</c:v>
                </c:pt>
                <c:pt idx="2653">
                  <c:v>4.1525534068418551E-5</c:v>
                </c:pt>
                <c:pt idx="2654">
                  <c:v>4.1431874135283014E-5</c:v>
                </c:pt>
                <c:pt idx="2655">
                  <c:v>4.1338410783506307E-5</c:v>
                </c:pt>
                <c:pt idx="2656">
                  <c:v>4.124514364691606E-5</c:v>
                </c:pt>
                <c:pt idx="2657">
                  <c:v>4.1152072359832564E-5</c:v>
                </c:pt>
                <c:pt idx="2658">
                  <c:v>4.1059196557127753E-5</c:v>
                </c:pt>
                <c:pt idx="2659">
                  <c:v>4.0966515874221732E-5</c:v>
                </c:pt>
                <c:pt idx="2660">
                  <c:v>4.0874029947023799E-5</c:v>
                </c:pt>
                <c:pt idx="2661">
                  <c:v>4.0781738411984486E-5</c:v>
                </c:pt>
                <c:pt idx="2662">
                  <c:v>4.0689640906126784E-5</c:v>
                </c:pt>
                <c:pt idx="2663">
                  <c:v>4.0597737066917772E-5</c:v>
                </c:pt>
                <c:pt idx="2664">
                  <c:v>4.0506026532497602E-5</c:v>
                </c:pt>
                <c:pt idx="2665">
                  <c:v>4.0414508941346433E-5</c:v>
                </c:pt>
                <c:pt idx="2666">
                  <c:v>4.0323183932607087E-5</c:v>
                </c:pt>
                <c:pt idx="2667">
                  <c:v>4.023205114590811E-5</c:v>
                </c:pt>
                <c:pt idx="2668">
                  <c:v>4.0141110221405402E-5</c:v>
                </c:pt>
                <c:pt idx="2669">
                  <c:v>4.0050360799837731E-5</c:v>
                </c:pt>
                <c:pt idx="2670">
                  <c:v>3.9959802522328974E-5</c:v>
                </c:pt>
                <c:pt idx="2671">
                  <c:v>3.9869435030662204E-5</c:v>
                </c:pt>
                <c:pt idx="2672">
                  <c:v>3.9779257967179071E-5</c:v>
                </c:pt>
                <c:pt idx="2673">
                  <c:v>3.9689270974523072E-5</c:v>
                </c:pt>
                <c:pt idx="2674">
                  <c:v>3.9599473696159959E-5</c:v>
                </c:pt>
                <c:pt idx="2675">
                  <c:v>3.9509865775864267E-5</c:v>
                </c:pt>
                <c:pt idx="2676">
                  <c:v>3.9420446858000335E-5</c:v>
                </c:pt>
                <c:pt idx="2677">
                  <c:v>3.9331216587518841E-5</c:v>
                </c:pt>
                <c:pt idx="2678">
                  <c:v>3.9242174609824959E-5</c:v>
                </c:pt>
                <c:pt idx="2679">
                  <c:v>3.9153320570813055E-5</c:v>
                </c:pt>
                <c:pt idx="2680">
                  <c:v>3.906465411703669E-5</c:v>
                </c:pt>
                <c:pt idx="2681">
                  <c:v>3.8976174895427596E-5</c:v>
                </c:pt>
                <c:pt idx="2682">
                  <c:v>3.8887882553538533E-5</c:v>
                </c:pt>
                <c:pt idx="2683">
                  <c:v>3.879977673945309E-5</c:v>
                </c:pt>
                <c:pt idx="2684">
                  <c:v>3.8711857101688535E-5</c:v>
                </c:pt>
                <c:pt idx="2685">
                  <c:v>3.86241232892999E-5</c:v>
                </c:pt>
                <c:pt idx="2686">
                  <c:v>3.8536574952008351E-5</c:v>
                </c:pt>
                <c:pt idx="2687">
                  <c:v>3.8449211739847305E-5</c:v>
                </c:pt>
                <c:pt idx="2688">
                  <c:v>3.8362033303547538E-5</c:v>
                </c:pt>
                <c:pt idx="2689">
                  <c:v>3.8275039294270036E-5</c:v>
                </c:pt>
                <c:pt idx="2690">
                  <c:v>3.8188229363703141E-5</c:v>
                </c:pt>
                <c:pt idx="2691">
                  <c:v>3.8101603164066022E-5</c:v>
                </c:pt>
                <c:pt idx="2692">
                  <c:v>3.8015160348139898E-5</c:v>
                </c:pt>
                <c:pt idx="2693">
                  <c:v>3.792890056918824E-5</c:v>
                </c:pt>
                <c:pt idx="2694">
                  <c:v>3.7842823480922078E-5</c:v>
                </c:pt>
                <c:pt idx="2695">
                  <c:v>3.7756928737770618E-5</c:v>
                </c:pt>
                <c:pt idx="2696">
                  <c:v>3.7671215994430213E-5</c:v>
                </c:pt>
                <c:pt idx="2697">
                  <c:v>3.7585684906377842E-5</c:v>
                </c:pt>
                <c:pt idx="2698">
                  <c:v>3.7500335129378448E-5</c:v>
                </c:pt>
                <c:pt idx="2699">
                  <c:v>3.7415166319838822E-5</c:v>
                </c:pt>
                <c:pt idx="2700">
                  <c:v>3.7330178134710457E-5</c:v>
                </c:pt>
                <c:pt idx="2701">
                  <c:v>3.7245370231350772E-5</c:v>
                </c:pt>
                <c:pt idx="2702">
                  <c:v>3.7160742267752095E-5</c:v>
                </c:pt>
                <c:pt idx="2703">
                  <c:v>3.7076293902324822E-5</c:v>
                </c:pt>
                <c:pt idx="2704">
                  <c:v>3.6992024794072625E-5</c:v>
                </c:pt>
                <c:pt idx="2705">
                  <c:v>3.6907934602467551E-5</c:v>
                </c:pt>
                <c:pt idx="2706">
                  <c:v>3.6824022987535024E-5</c:v>
                </c:pt>
                <c:pt idx="2707">
                  <c:v>3.6740289609808741E-5</c:v>
                </c:pt>
                <c:pt idx="2708">
                  <c:v>3.6656734130294244E-5</c:v>
                </c:pt>
                <c:pt idx="2709">
                  <c:v>3.6573356210540045E-5</c:v>
                </c:pt>
                <c:pt idx="2710">
                  <c:v>3.6490155512656705E-5</c:v>
                </c:pt>
                <c:pt idx="2711">
                  <c:v>3.640713169925959E-5</c:v>
                </c:pt>
                <c:pt idx="2712">
                  <c:v>3.632428443331448E-5</c:v>
                </c:pt>
                <c:pt idx="2713">
                  <c:v>3.6241613378597271E-5</c:v>
                </c:pt>
                <c:pt idx="2714">
                  <c:v>3.6159118199137127E-5</c:v>
                </c:pt>
                <c:pt idx="2715">
                  <c:v>3.6076798559594656E-5</c:v>
                </c:pt>
                <c:pt idx="2716">
                  <c:v>3.5994654125149142E-5</c:v>
                </c:pt>
                <c:pt idx="2717">
                  <c:v>3.5912684561417024E-5</c:v>
                </c:pt>
                <c:pt idx="2718">
                  <c:v>3.5830889534653118E-5</c:v>
                </c:pt>
                <c:pt idx="2719">
                  <c:v>3.5749268711473062E-5</c:v>
                </c:pt>
                <c:pt idx="2720">
                  <c:v>3.5667821759167301E-5</c:v>
                </c:pt>
                <c:pt idx="2721">
                  <c:v>3.5586548345354144E-5</c:v>
                </c:pt>
                <c:pt idx="2722">
                  <c:v>3.5505448138344053E-5</c:v>
                </c:pt>
                <c:pt idx="2723">
                  <c:v>3.5424520806841275E-5</c:v>
                </c:pt>
                <c:pt idx="2724">
                  <c:v>3.5343766020049655E-5</c:v>
                </c:pt>
                <c:pt idx="2725">
                  <c:v>3.5263183447847846E-5</c:v>
                </c:pt>
                <c:pt idx="2726">
                  <c:v>3.5182772760362566E-5</c:v>
                </c:pt>
                <c:pt idx="2727">
                  <c:v>3.5102533628466465E-5</c:v>
                </c:pt>
                <c:pt idx="2728">
                  <c:v>3.5022465723408627E-5</c:v>
                </c:pt>
                <c:pt idx="2729">
                  <c:v>3.4942568716984576E-5</c:v>
                </c:pt>
                <c:pt idx="2730">
                  <c:v>3.4862842281557088E-5</c:v>
                </c:pt>
                <c:pt idx="2731">
                  <c:v>3.4783286089828946E-5</c:v>
                </c:pt>
                <c:pt idx="2732">
                  <c:v>3.470389981518468E-5</c:v>
                </c:pt>
                <c:pt idx="2733">
                  <c:v>3.4624683131482398E-5</c:v>
                </c:pt>
                <c:pt idx="2734">
                  <c:v>3.4545635712963582E-5</c:v>
                </c:pt>
                <c:pt idx="2735">
                  <c:v>3.4466757234544523E-5</c:v>
                </c:pt>
                <c:pt idx="2736">
                  <c:v>3.4388047371550906E-5</c:v>
                </c:pt>
                <c:pt idx="2737">
                  <c:v>3.4309505799816689E-5</c:v>
                </c:pt>
                <c:pt idx="2738">
                  <c:v>3.423113219571533E-5</c:v>
                </c:pt>
                <c:pt idx="2739">
                  <c:v>3.4152926236093867E-5</c:v>
                </c:pt>
                <c:pt idx="2740">
                  <c:v>3.4074887598316284E-5</c:v>
                </c:pt>
                <c:pt idx="2741">
                  <c:v>3.3997015960268717E-5</c:v>
                </c:pt>
                <c:pt idx="2742">
                  <c:v>3.3919311000333435E-5</c:v>
                </c:pt>
                <c:pt idx="2743">
                  <c:v>3.3841772397348938E-5</c:v>
                </c:pt>
                <c:pt idx="2744">
                  <c:v>3.3764399830720979E-5</c:v>
                </c:pt>
                <c:pt idx="2745">
                  <c:v>3.3687192980327157E-5</c:v>
                </c:pt>
                <c:pt idx="2746">
                  <c:v>3.3610151526541204E-5</c:v>
                </c:pt>
                <c:pt idx="2747">
                  <c:v>3.3533275150300634E-5</c:v>
                </c:pt>
                <c:pt idx="2748">
                  <c:v>3.3456563532895112E-5</c:v>
                </c:pt>
                <c:pt idx="2749">
                  <c:v>3.3380016356289108E-5</c:v>
                </c:pt>
                <c:pt idx="2750">
                  <c:v>3.3303633302865163E-5</c:v>
                </c:pt>
                <c:pt idx="2751">
                  <c:v>3.3227414055486335E-5</c:v>
                </c:pt>
                <c:pt idx="2752">
                  <c:v>3.3151358297570793E-5</c:v>
                </c:pt>
                <c:pt idx="2753">
                  <c:v>3.3075465713003349E-5</c:v>
                </c:pt>
                <c:pt idx="2754">
                  <c:v>3.2999735986111167E-5</c:v>
                </c:pt>
                <c:pt idx="2755">
                  <c:v>3.2924168801873668E-5</c:v>
                </c:pt>
                <c:pt idx="2756">
                  <c:v>3.284876384560334E-5</c:v>
                </c:pt>
                <c:pt idx="2757">
                  <c:v>3.2773520803251049E-5</c:v>
                </c:pt>
                <c:pt idx="2758">
                  <c:v>3.2698439361097259E-5</c:v>
                </c:pt>
                <c:pt idx="2759">
                  <c:v>3.2623519206140608E-5</c:v>
                </c:pt>
                <c:pt idx="2760">
                  <c:v>3.2548760025633006E-5</c:v>
                </c:pt>
                <c:pt idx="2761">
                  <c:v>3.2474161507563618E-5</c:v>
                </c:pt>
                <c:pt idx="2762">
                  <c:v>3.2399723340190492E-5</c:v>
                </c:pt>
                <c:pt idx="2763">
                  <c:v>3.2325445212436077E-5</c:v>
                </c:pt>
                <c:pt idx="2764">
                  <c:v>3.2251326813635683E-5</c:v>
                </c:pt>
                <c:pt idx="2765">
                  <c:v>3.2177367833646775E-5</c:v>
                </c:pt>
                <c:pt idx="2766">
                  <c:v>3.2103567962821211E-5</c:v>
                </c:pt>
                <c:pt idx="2767">
                  <c:v>3.2029926891998309E-5</c:v>
                </c:pt>
                <c:pt idx="2768">
                  <c:v>3.1956444312459739E-5</c:v>
                </c:pt>
                <c:pt idx="2769">
                  <c:v>3.1883119916115144E-5</c:v>
                </c:pt>
                <c:pt idx="2770">
                  <c:v>3.1809953395193352E-5</c:v>
                </c:pt>
                <c:pt idx="2771">
                  <c:v>3.1736944442571982E-5</c:v>
                </c:pt>
                <c:pt idx="2772">
                  <c:v>3.1664092751527637E-5</c:v>
                </c:pt>
                <c:pt idx="2773">
                  <c:v>3.1591398015846928E-5</c:v>
                </c:pt>
                <c:pt idx="2774">
                  <c:v>3.1518859929796986E-5</c:v>
                </c:pt>
                <c:pt idx="2775">
                  <c:v>3.1446478188186175E-5</c:v>
                </c:pt>
                <c:pt idx="2776">
                  <c:v>3.1374252486244397E-5</c:v>
                </c:pt>
                <c:pt idx="2777">
                  <c:v>3.130218251976187E-5</c:v>
                </c:pt>
                <c:pt idx="2778">
                  <c:v>3.1230267984952084E-5</c:v>
                </c:pt>
                <c:pt idx="2779">
                  <c:v>3.1158508578538538E-5</c:v>
                </c:pt>
                <c:pt idx="2780">
                  <c:v>3.1086903997756474E-5</c:v>
                </c:pt>
                <c:pt idx="2781">
                  <c:v>3.1015453940323387E-5</c:v>
                </c:pt>
                <c:pt idx="2782">
                  <c:v>3.094415810438178E-5</c:v>
                </c:pt>
                <c:pt idx="2783">
                  <c:v>3.087301618868131E-5</c:v>
                </c:pt>
                <c:pt idx="2784">
                  <c:v>3.0802027892344597E-5</c:v>
                </c:pt>
                <c:pt idx="2785">
                  <c:v>3.0731192915033761E-5</c:v>
                </c:pt>
                <c:pt idx="2786">
                  <c:v>3.06605109568793E-5</c:v>
                </c:pt>
                <c:pt idx="2787">
                  <c:v>3.0589981718518247E-5</c:v>
                </c:pt>
                <c:pt idx="2788">
                  <c:v>3.0519604901068156E-5</c:v>
                </c:pt>
                <c:pt idx="2789">
                  <c:v>3.0449380206080262E-5</c:v>
                </c:pt>
                <c:pt idx="2790">
                  <c:v>3.0379307335707748E-5</c:v>
                </c:pt>
                <c:pt idx="2791">
                  <c:v>3.0309385992405638E-5</c:v>
                </c:pt>
                <c:pt idx="2792">
                  <c:v>3.0239615879328052E-5</c:v>
                </c:pt>
                <c:pt idx="2793">
                  <c:v>3.0169996699929216E-5</c:v>
                </c:pt>
                <c:pt idx="2794">
                  <c:v>3.0100528158214998E-5</c:v>
                </c:pt>
                <c:pt idx="2795">
                  <c:v>3.0031209958706478E-5</c:v>
                </c:pt>
                <c:pt idx="2796">
                  <c:v>2.9962041806349746E-5</c:v>
                </c:pt>
                <c:pt idx="2797">
                  <c:v>2.9893023406637326E-5</c:v>
                </c:pt>
                <c:pt idx="2798">
                  <c:v>2.9824154465478078E-5</c:v>
                </c:pt>
                <c:pt idx="2799">
                  <c:v>2.9755434689242299E-5</c:v>
                </c:pt>
                <c:pt idx="2800">
                  <c:v>2.9686863784872744E-5</c:v>
                </c:pt>
                <c:pt idx="2801">
                  <c:v>2.9618441459747583E-5</c:v>
                </c:pt>
                <c:pt idx="2802">
                  <c:v>2.9550167421664789E-5</c:v>
                </c:pt>
                <c:pt idx="2803">
                  <c:v>2.9482041378973978E-5</c:v>
                </c:pt>
                <c:pt idx="2804">
                  <c:v>2.9414063040513957E-5</c:v>
                </c:pt>
                <c:pt idx="2805">
                  <c:v>2.9346232115513848E-5</c:v>
                </c:pt>
                <c:pt idx="2806">
                  <c:v>2.9278548313745739E-5</c:v>
                </c:pt>
                <c:pt idx="2807">
                  <c:v>2.9211011345484789E-5</c:v>
                </c:pt>
                <c:pt idx="2808">
                  <c:v>2.9143620921406876E-5</c:v>
                </c:pt>
                <c:pt idx="2809">
                  <c:v>2.9076376752657992E-5</c:v>
                </c:pt>
                <c:pt idx="2810">
                  <c:v>2.9009278550999953E-5</c:v>
                </c:pt>
                <c:pt idx="2811">
                  <c:v>2.894232602844958E-5</c:v>
                </c:pt>
                <c:pt idx="2812">
                  <c:v>2.8875518897726257E-5</c:v>
                </c:pt>
                <c:pt idx="2813">
                  <c:v>2.8808856871828659E-5</c:v>
                </c:pt>
                <c:pt idx="2814">
                  <c:v>2.8742339664364347E-5</c:v>
                </c:pt>
                <c:pt idx="2815">
                  <c:v>2.867596698931732E-5</c:v>
                </c:pt>
                <c:pt idx="2816">
                  <c:v>2.8609738561245768E-5</c:v>
                </c:pt>
                <c:pt idx="2817">
                  <c:v>2.8543654095075643E-5</c:v>
                </c:pt>
                <c:pt idx="2818">
                  <c:v>2.8477713306244642E-5</c:v>
                </c:pt>
                <c:pt idx="2819">
                  <c:v>2.8411915910717817E-5</c:v>
                </c:pt>
                <c:pt idx="2820">
                  <c:v>2.8346261624815836E-5</c:v>
                </c:pt>
                <c:pt idx="2821">
                  <c:v>2.8280750165433563E-5</c:v>
                </c:pt>
                <c:pt idx="2822">
                  <c:v>2.82153812498874E-5</c:v>
                </c:pt>
                <c:pt idx="2823">
                  <c:v>2.8150154595970797E-5</c:v>
                </c:pt>
                <c:pt idx="2824">
                  <c:v>2.8085069921935171E-5</c:v>
                </c:pt>
                <c:pt idx="2825">
                  <c:v>2.8020126946522866E-5</c:v>
                </c:pt>
                <c:pt idx="2826">
                  <c:v>2.7955325388908173E-5</c:v>
                </c:pt>
                <c:pt idx="2827">
                  <c:v>2.789066496873896E-5</c:v>
                </c:pt>
                <c:pt idx="2828">
                  <c:v>2.7826145406232086E-5</c:v>
                </c:pt>
                <c:pt idx="2829">
                  <c:v>2.7761766421890641E-5</c:v>
                </c:pt>
                <c:pt idx="2830">
                  <c:v>2.7697527736814456E-5</c:v>
                </c:pt>
                <c:pt idx="2831">
                  <c:v>2.7633429072511026E-5</c:v>
                </c:pt>
                <c:pt idx="2832">
                  <c:v>2.7569470150980505E-5</c:v>
                </c:pt>
                <c:pt idx="2833">
                  <c:v>2.750565069470183E-5</c:v>
                </c:pt>
                <c:pt idx="2834">
                  <c:v>2.7441970426559867E-5</c:v>
                </c:pt>
                <c:pt idx="2835">
                  <c:v>2.7378429069956425E-5</c:v>
                </c:pt>
                <c:pt idx="2836">
                  <c:v>2.7315026348721794E-5</c:v>
                </c:pt>
                <c:pt idx="2837">
                  <c:v>2.7251761987182391E-5</c:v>
                </c:pt>
                <c:pt idx="2838">
                  <c:v>2.7188635710070561E-5</c:v>
                </c:pt>
                <c:pt idx="2839">
                  <c:v>2.7125647242649473E-5</c:v>
                </c:pt>
                <c:pt idx="2840">
                  <c:v>2.7062796310612508E-5</c:v>
                </c:pt>
                <c:pt idx="2841">
                  <c:v>2.7000082640078055E-5</c:v>
                </c:pt>
                <c:pt idx="2842">
                  <c:v>2.6937505957697061E-5</c:v>
                </c:pt>
                <c:pt idx="2843">
                  <c:v>2.6875065990509053E-5</c:v>
                </c:pt>
                <c:pt idx="2844">
                  <c:v>2.681276246603928E-5</c:v>
                </c:pt>
                <c:pt idx="2845">
                  <c:v>2.6750595112323E-5</c:v>
                </c:pt>
                <c:pt idx="2846">
                  <c:v>2.6688563657744149E-5</c:v>
                </c:pt>
                <c:pt idx="2847">
                  <c:v>2.6626667831255654E-5</c:v>
                </c:pt>
                <c:pt idx="2848">
                  <c:v>2.656490736216259E-5</c:v>
                </c:pt>
                <c:pt idx="2849">
                  <c:v>2.6503281980345961E-5</c:v>
                </c:pt>
                <c:pt idx="2850">
                  <c:v>2.6441791416016366E-5</c:v>
                </c:pt>
                <c:pt idx="2851">
                  <c:v>2.6380435399970745E-5</c:v>
                </c:pt>
                <c:pt idx="2852">
                  <c:v>2.6319213663311344E-5</c:v>
                </c:pt>
                <c:pt idx="2853">
                  <c:v>2.6258125937740628E-5</c:v>
                </c:pt>
                <c:pt idx="2854">
                  <c:v>2.6197171955313209E-5</c:v>
                </c:pt>
                <c:pt idx="2855">
                  <c:v>2.6136351448586767E-5</c:v>
                </c:pt>
                <c:pt idx="2856">
                  <c:v>2.6075664150554401E-5</c:v>
                </c:pt>
                <c:pt idx="2857">
                  <c:v>2.6015109794655031E-5</c:v>
                </c:pt>
                <c:pt idx="2858">
                  <c:v>2.5954688114858404E-5</c:v>
                </c:pt>
                <c:pt idx="2859">
                  <c:v>2.5894398845401415E-5</c:v>
                </c:pt>
                <c:pt idx="2860">
                  <c:v>2.5834241721195764E-5</c:v>
                </c:pt>
                <c:pt idx="2861">
                  <c:v>2.5774216477444586E-5</c:v>
                </c:pt>
                <c:pt idx="2862">
                  <c:v>2.5714322849878374E-5</c:v>
                </c:pt>
                <c:pt idx="2863">
                  <c:v>2.5654560574607521E-5</c:v>
                </c:pt>
                <c:pt idx="2864">
                  <c:v>2.5594929388268045E-5</c:v>
                </c:pt>
                <c:pt idx="2865">
                  <c:v>2.5535429027929643E-5</c:v>
                </c:pt>
                <c:pt idx="2866">
                  <c:v>2.5476059231085285E-5</c:v>
                </c:pt>
                <c:pt idx="2867">
                  <c:v>2.5416819735644275E-5</c:v>
                </c:pt>
                <c:pt idx="2868">
                  <c:v>2.5357710280043272E-5</c:v>
                </c:pt>
                <c:pt idx="2869">
                  <c:v>2.52987306031318E-5</c:v>
                </c:pt>
                <c:pt idx="2870">
                  <c:v>2.5239880444144491E-5</c:v>
                </c:pt>
                <c:pt idx="2871">
                  <c:v>2.5181159542888437E-5</c:v>
                </c:pt>
                <c:pt idx="2872">
                  <c:v>2.5122567639498591E-5</c:v>
                </c:pt>
                <c:pt idx="2873">
                  <c:v>2.5064104474604304E-5</c:v>
                </c:pt>
                <c:pt idx="2874">
                  <c:v>2.5005769789256463E-5</c:v>
                </c:pt>
                <c:pt idx="2875">
                  <c:v>2.4947563325019434E-5</c:v>
                </c:pt>
                <c:pt idx="2876">
                  <c:v>2.4889484823806263E-5</c:v>
                </c:pt>
                <c:pt idx="2877">
                  <c:v>2.4831534028020921E-5</c:v>
                </c:pt>
                <c:pt idx="2878">
                  <c:v>2.4773710680504532E-5</c:v>
                </c:pt>
                <c:pt idx="2879">
                  <c:v>2.4716014524545776E-5</c:v>
                </c:pt>
                <c:pt idx="2880">
                  <c:v>2.4658445303860077E-5</c:v>
                </c:pt>
                <c:pt idx="2881">
                  <c:v>2.460100276261909E-5</c:v>
                </c:pt>
                <c:pt idx="2882">
                  <c:v>2.4543686645429885E-5</c:v>
                </c:pt>
                <c:pt idx="2883">
                  <c:v>2.4486496697308929E-5</c:v>
                </c:pt>
                <c:pt idx="2884">
                  <c:v>2.4429432663753206E-5</c:v>
                </c:pt>
                <c:pt idx="2885">
                  <c:v>2.4372494290731544E-5</c:v>
                </c:pt>
                <c:pt idx="2886">
                  <c:v>2.4315681324500737E-5</c:v>
                </c:pt>
                <c:pt idx="2887">
                  <c:v>2.4258993511947283E-5</c:v>
                </c:pt>
                <c:pt idx="2888">
                  <c:v>2.4202430600266459E-5</c:v>
                </c:pt>
                <c:pt idx="2889">
                  <c:v>2.4145992337153144E-5</c:v>
                </c:pt>
                <c:pt idx="2890">
                  <c:v>2.4089678470675183E-5</c:v>
                </c:pt>
                <c:pt idx="2891">
                  <c:v>2.403348874939655E-5</c:v>
                </c:pt>
                <c:pt idx="2892">
                  <c:v>2.3977422922295821E-5</c:v>
                </c:pt>
                <c:pt idx="2893">
                  <c:v>2.3921480738799128E-5</c:v>
                </c:pt>
                <c:pt idx="2894">
                  <c:v>2.3865661948733324E-5</c:v>
                </c:pt>
                <c:pt idx="2895">
                  <c:v>2.3809966302367619E-5</c:v>
                </c:pt>
                <c:pt idx="2896">
                  <c:v>2.3754393550448269E-5</c:v>
                </c:pt>
                <c:pt idx="2897">
                  <c:v>2.3698943444084089E-5</c:v>
                </c:pt>
                <c:pt idx="2898">
                  <c:v>2.364361573487829E-5</c:v>
                </c:pt>
                <c:pt idx="2899">
                  <c:v>2.3588410174836538E-5</c:v>
                </c:pt>
                <c:pt idx="2900">
                  <c:v>2.3533326516387773E-5</c:v>
                </c:pt>
                <c:pt idx="2901">
                  <c:v>2.3478364512396349E-5</c:v>
                </c:pt>
                <c:pt idx="2902">
                  <c:v>2.3423523916214078E-5</c:v>
                </c:pt>
                <c:pt idx="2903">
                  <c:v>2.3368804481498084E-5</c:v>
                </c:pt>
                <c:pt idx="2904">
                  <c:v>2.3314205962434581E-5</c:v>
                </c:pt>
                <c:pt idx="2905">
                  <c:v>2.325972811366428E-5</c:v>
                </c:pt>
                <c:pt idx="2906">
                  <c:v>2.3205370690122795E-5</c:v>
                </c:pt>
                <c:pt idx="2907">
                  <c:v>2.3151133447276567E-5</c:v>
                </c:pt>
                <c:pt idx="2908">
                  <c:v>2.3097016141044799E-5</c:v>
                </c:pt>
                <c:pt idx="2909">
                  <c:v>2.304301852767629E-5</c:v>
                </c:pt>
                <c:pt idx="2910">
                  <c:v>2.2989140363874339E-5</c:v>
                </c:pt>
                <c:pt idx="2911">
                  <c:v>2.2935381406853986E-5</c:v>
                </c:pt>
                <c:pt idx="2912">
                  <c:v>2.2881741414147727E-5</c:v>
                </c:pt>
                <c:pt idx="2913">
                  <c:v>2.2828220143725209E-5</c:v>
                </c:pt>
                <c:pt idx="2914">
                  <c:v>2.2774817354055676E-5</c:v>
                </c:pt>
                <c:pt idx="2915">
                  <c:v>2.2721532803983077E-5</c:v>
                </c:pt>
                <c:pt idx="2916">
                  <c:v>2.2668366252753813E-5</c:v>
                </c:pt>
                <c:pt idx="2917">
                  <c:v>2.2615317460047968E-5</c:v>
                </c:pt>
                <c:pt idx="2918">
                  <c:v>2.2562386185989713E-5</c:v>
                </c:pt>
                <c:pt idx="2919">
                  <c:v>2.2509572191133434E-5</c:v>
                </c:pt>
                <c:pt idx="2920">
                  <c:v>2.2456875236423826E-5</c:v>
                </c:pt>
                <c:pt idx="2921">
                  <c:v>2.2404295083204573E-5</c:v>
                </c:pt>
                <c:pt idx="2922">
                  <c:v>2.2351831493294672E-5</c:v>
                </c:pt>
                <c:pt idx="2923">
                  <c:v>2.2299484228913841E-5</c:v>
                </c:pt>
                <c:pt idx="2924">
                  <c:v>2.2247253052666907E-5</c:v>
                </c:pt>
                <c:pt idx="2925">
                  <c:v>2.219513772765136E-5</c:v>
                </c:pt>
                <c:pt idx="2926">
                  <c:v>2.2143138017302957E-5</c:v>
                </c:pt>
                <c:pt idx="2927">
                  <c:v>2.2091253685484202E-5</c:v>
                </c:pt>
                <c:pt idx="2928">
                  <c:v>2.2039484496548523E-5</c:v>
                </c:pt>
                <c:pt idx="2929">
                  <c:v>2.1987830215189352E-5</c:v>
                </c:pt>
                <c:pt idx="2930">
                  <c:v>2.1936290606535541E-5</c:v>
                </c:pt>
                <c:pt idx="2931">
                  <c:v>2.1884865436151354E-5</c:v>
                </c:pt>
                <c:pt idx="2932">
                  <c:v>2.1833554469982697E-5</c:v>
                </c:pt>
                <c:pt idx="2933">
                  <c:v>2.1782357474416092E-5</c:v>
                </c:pt>
                <c:pt idx="2934">
                  <c:v>2.1731274216249194E-5</c:v>
                </c:pt>
                <c:pt idx="2935">
                  <c:v>2.1680304462676908E-5</c:v>
                </c:pt>
                <c:pt idx="2936">
                  <c:v>2.1629447981341698E-5</c:v>
                </c:pt>
                <c:pt idx="2937">
                  <c:v>2.1578704540232974E-5</c:v>
                </c:pt>
                <c:pt idx="2938">
                  <c:v>2.1528073907808518E-5</c:v>
                </c:pt>
                <c:pt idx="2939">
                  <c:v>2.1477555852947652E-5</c:v>
                </c:pt>
                <c:pt idx="2940">
                  <c:v>2.1427150144867971E-5</c:v>
                </c:pt>
                <c:pt idx="2941">
                  <c:v>2.1376856553277993E-5</c:v>
                </c:pt>
                <c:pt idx="2942">
                  <c:v>2.1326674848238386E-5</c:v>
                </c:pt>
                <c:pt idx="2943">
                  <c:v>2.127660480025044E-5</c:v>
                </c:pt>
                <c:pt idx="2944">
                  <c:v>2.1226646180195347E-5</c:v>
                </c:pt>
                <c:pt idx="2945">
                  <c:v>2.1176798759419205E-5</c:v>
                </c:pt>
                <c:pt idx="2946">
                  <c:v>2.1127062309602915E-5</c:v>
                </c:pt>
                <c:pt idx="2947">
                  <c:v>2.1077436602887079E-5</c:v>
                </c:pt>
                <c:pt idx="2948">
                  <c:v>2.1027921411774855E-5</c:v>
                </c:pt>
                <c:pt idx="2949">
                  <c:v>2.097851650923431E-5</c:v>
                </c:pt>
                <c:pt idx="2950">
                  <c:v>2.0929221668587392E-5</c:v>
                </c:pt>
                <c:pt idx="2951">
                  <c:v>2.0880036663572382E-5</c:v>
                </c:pt>
                <c:pt idx="2952">
                  <c:v>2.0830961268335224E-5</c:v>
                </c:pt>
                <c:pt idx="2953">
                  <c:v>2.0781995257457275E-5</c:v>
                </c:pt>
                <c:pt idx="2954">
                  <c:v>2.0733138405854695E-5</c:v>
                </c:pt>
                <c:pt idx="2955">
                  <c:v>2.068439048893457E-5</c:v>
                </c:pt>
                <c:pt idx="2956">
                  <c:v>2.0635751282393686E-5</c:v>
                </c:pt>
                <c:pt idx="2957">
                  <c:v>2.0587220562445774E-5</c:v>
                </c:pt>
                <c:pt idx="2958">
                  <c:v>2.0538798105642839E-5</c:v>
                </c:pt>
                <c:pt idx="2959">
                  <c:v>2.0490483688944544E-5</c:v>
                </c:pt>
                <c:pt idx="2960">
                  <c:v>2.0442277089706071E-5</c:v>
                </c:pt>
                <c:pt idx="2961">
                  <c:v>2.0394178085688525E-5</c:v>
                </c:pt>
                <c:pt idx="2962">
                  <c:v>2.0346186455097101E-5</c:v>
                </c:pt>
                <c:pt idx="2963">
                  <c:v>2.0298301976435368E-5</c:v>
                </c:pt>
                <c:pt idx="2964">
                  <c:v>2.0250524428709962E-5</c:v>
                </c:pt>
                <c:pt idx="2965">
                  <c:v>2.0202853591255385E-5</c:v>
                </c:pt>
                <c:pt idx="2966">
                  <c:v>2.015528924381553E-5</c:v>
                </c:pt>
                <c:pt idx="2967">
                  <c:v>2.0107831166559301E-5</c:v>
                </c:pt>
                <c:pt idx="2968">
                  <c:v>2.0060479140038973E-5</c:v>
                </c:pt>
                <c:pt idx="2969">
                  <c:v>2.0013232945188461E-5</c:v>
                </c:pt>
                <c:pt idx="2970">
                  <c:v>1.9966092363344137E-5</c:v>
                </c:pt>
                <c:pt idx="2971">
                  <c:v>1.9919057176217073E-5</c:v>
                </c:pt>
                <c:pt idx="2972">
                  <c:v>1.9872127165976305E-5</c:v>
                </c:pt>
                <c:pt idx="2973">
                  <c:v>1.9825302115111798E-5</c:v>
                </c:pt>
                <c:pt idx="2974">
                  <c:v>1.9778581806536785E-5</c:v>
                </c:pt>
                <c:pt idx="2975">
                  <c:v>1.9731966023563488E-5</c:v>
                </c:pt>
                <c:pt idx="2976">
                  <c:v>1.9685454549899645E-5</c:v>
                </c:pt>
                <c:pt idx="2977">
                  <c:v>1.9639047169591264E-5</c:v>
                </c:pt>
                <c:pt idx="2978">
                  <c:v>1.9592743667164875E-5</c:v>
                </c:pt>
                <c:pt idx="2979">
                  <c:v>1.9546543827460988E-5</c:v>
                </c:pt>
                <c:pt idx="2980">
                  <c:v>1.9500447435753798E-5</c:v>
                </c:pt>
                <c:pt idx="2981">
                  <c:v>1.9454454277669647E-5</c:v>
                </c:pt>
                <c:pt idx="2982">
                  <c:v>1.9408564139265089E-5</c:v>
                </c:pt>
                <c:pt idx="2983">
                  <c:v>1.9362776806948825E-5</c:v>
                </c:pt>
                <c:pt idx="2984">
                  <c:v>1.9317092067535485E-5</c:v>
                </c:pt>
                <c:pt idx="2985">
                  <c:v>1.9271509708262968E-5</c:v>
                </c:pt>
                <c:pt idx="2986">
                  <c:v>1.92260295166502E-5</c:v>
                </c:pt>
                <c:pt idx="2987">
                  <c:v>1.9180651280720044E-5</c:v>
                </c:pt>
                <c:pt idx="2988">
                  <c:v>1.9135374788805011E-5</c:v>
                </c:pt>
                <c:pt idx="2989">
                  <c:v>1.9090199829666955E-5</c:v>
                </c:pt>
                <c:pt idx="2990">
                  <c:v>1.904512619241034E-5</c:v>
                </c:pt>
                <c:pt idx="2991">
                  <c:v>1.9000153666580248E-5</c:v>
                </c:pt>
                <c:pt idx="2992">
                  <c:v>1.8955282042019267E-5</c:v>
                </c:pt>
                <c:pt idx="2993">
                  <c:v>1.8910511109061778E-5</c:v>
                </c:pt>
                <c:pt idx="2994">
                  <c:v>1.8865840658343139E-5</c:v>
                </c:pt>
                <c:pt idx="2995">
                  <c:v>1.882127048088815E-5</c:v>
                </c:pt>
                <c:pt idx="2996">
                  <c:v>1.8776800368155294E-5</c:v>
                </c:pt>
                <c:pt idx="2997">
                  <c:v>1.8732430111924846E-5</c:v>
                </c:pt>
                <c:pt idx="2998">
                  <c:v>1.8688159504391677E-5</c:v>
                </c:pt>
                <c:pt idx="2999">
                  <c:v>1.8643988338122759E-5</c:v>
                </c:pt>
                <c:pt idx="3000">
                  <c:v>1.8599916406045885E-5</c:v>
                </c:pt>
                <c:pt idx="3001">
                  <c:v>1.8555943501510387E-5</c:v>
                </c:pt>
                <c:pt idx="3002">
                  <c:v>1.8512069418200397E-5</c:v>
                </c:pt>
                <c:pt idx="3003">
                  <c:v>1.846829395019383E-5</c:v>
                </c:pt>
                <c:pt idx="3004">
                  <c:v>1.842461689195371E-5</c:v>
                </c:pt>
                <c:pt idx="3005">
                  <c:v>1.838103803832123E-5</c:v>
                </c:pt>
                <c:pt idx="3006">
                  <c:v>1.8337557184501009E-5</c:v>
                </c:pt>
                <c:pt idx="3007">
                  <c:v>1.8294174126061956E-5</c:v>
                </c:pt>
                <c:pt idx="3008">
                  <c:v>1.825088865900059E-5</c:v>
                </c:pt>
                <c:pt idx="3009">
                  <c:v>1.8207700579600528E-5</c:v>
                </c:pt>
                <c:pt idx="3010">
                  <c:v>1.8164609684621566E-5</c:v>
                </c:pt>
                <c:pt idx="3011">
                  <c:v>1.8121615771125345E-5</c:v>
                </c:pt>
                <c:pt idx="3012">
                  <c:v>1.8078718636569888E-5</c:v>
                </c:pt>
                <c:pt idx="3013">
                  <c:v>1.8035918078769704E-5</c:v>
                </c:pt>
                <c:pt idx="3014">
                  <c:v>1.7993213895958239E-5</c:v>
                </c:pt>
                <c:pt idx="3015">
                  <c:v>1.7950605886674249E-5</c:v>
                </c:pt>
                <c:pt idx="3016">
                  <c:v>1.790809384990058E-5</c:v>
                </c:pt>
                <c:pt idx="3017">
                  <c:v>1.7865677584908909E-5</c:v>
                </c:pt>
                <c:pt idx="3018">
                  <c:v>1.7823356891408931E-5</c:v>
                </c:pt>
                <c:pt idx="3019">
                  <c:v>1.7781131569451214E-5</c:v>
                </c:pt>
                <c:pt idx="3020">
                  <c:v>1.7739001419447148E-5</c:v>
                </c:pt>
                <c:pt idx="3021">
                  <c:v>1.769696624222359E-5</c:v>
                </c:pt>
                <c:pt idx="3022">
                  <c:v>1.7655025838897095E-5</c:v>
                </c:pt>
                <c:pt idx="3023">
                  <c:v>1.7613180010999686E-5</c:v>
                </c:pt>
                <c:pt idx="3024">
                  <c:v>1.7571428560458902E-5</c:v>
                </c:pt>
                <c:pt idx="3025">
                  <c:v>1.7529771289509326E-5</c:v>
                </c:pt>
                <c:pt idx="3026">
                  <c:v>1.7488208000774122E-5</c:v>
                </c:pt>
                <c:pt idx="3027">
                  <c:v>1.7446738497253755E-5</c:v>
                </c:pt>
                <c:pt idx="3028">
                  <c:v>1.7405362582319055E-5</c:v>
                </c:pt>
                <c:pt idx="3029">
                  <c:v>1.7364080059644425E-5</c:v>
                </c:pt>
                <c:pt idx="3030">
                  <c:v>1.7322890733376985E-5</c:v>
                </c:pt>
                <c:pt idx="3031">
                  <c:v>1.7281794407911048E-5</c:v>
                </c:pt>
                <c:pt idx="3032">
                  <c:v>1.7240790888091093E-5</c:v>
                </c:pt>
                <c:pt idx="3033">
                  <c:v>1.7199879979073844E-5</c:v>
                </c:pt>
                <c:pt idx="3034">
                  <c:v>1.7159061486393332E-5</c:v>
                </c:pt>
                <c:pt idx="3035">
                  <c:v>1.711833521595655E-5</c:v>
                </c:pt>
                <c:pt idx="3036">
                  <c:v>1.707770097401657E-5</c:v>
                </c:pt>
                <c:pt idx="3037">
                  <c:v>1.7037158567185552E-5</c:v>
                </c:pt>
                <c:pt idx="3038">
                  <c:v>1.6996707802452958E-5</c:v>
                </c:pt>
                <c:pt idx="3039">
                  <c:v>1.6956348487137847E-5</c:v>
                </c:pt>
                <c:pt idx="3040">
                  <c:v>1.6916080428937448E-5</c:v>
                </c:pt>
                <c:pt idx="3041">
                  <c:v>1.6875903435924558E-5</c:v>
                </c:pt>
                <c:pt idx="3042">
                  <c:v>1.6835817316480754E-5</c:v>
                </c:pt>
                <c:pt idx="3043">
                  <c:v>1.679582187939354E-5</c:v>
                </c:pt>
                <c:pt idx="3044">
                  <c:v>1.6755916933788688E-5</c:v>
                </c:pt>
                <c:pt idx="3045">
                  <c:v>1.6716102289126775E-5</c:v>
                </c:pt>
                <c:pt idx="3046">
                  <c:v>1.6676377755276035E-5</c:v>
                </c:pt>
                <c:pt idx="3047">
                  <c:v>1.6636743142388333E-5</c:v>
                </c:pt>
                <c:pt idx="3048">
                  <c:v>1.6597198261051813E-5</c:v>
                </c:pt>
                <c:pt idx="3049">
                  <c:v>1.655774292212437E-5</c:v>
                </c:pt>
                <c:pt idx="3050">
                  <c:v>1.6518376936895847E-5</c:v>
                </c:pt>
                <c:pt idx="3051">
                  <c:v>1.6479100116944916E-5</c:v>
                </c:pt>
                <c:pt idx="3052">
                  <c:v>1.6439912274244031E-5</c:v>
                </c:pt>
                <c:pt idx="3053">
                  <c:v>1.6400813221108257E-5</c:v>
                </c:pt>
                <c:pt idx="3054">
                  <c:v>1.636180277020307E-5</c:v>
                </c:pt>
                <c:pt idx="3055">
                  <c:v>1.6322880734514003E-5</c:v>
                </c:pt>
                <c:pt idx="3056">
                  <c:v>1.6284046927433384E-5</c:v>
                </c:pt>
                <c:pt idx="3057">
                  <c:v>1.6245301162677063E-5</c:v>
                </c:pt>
                <c:pt idx="3058">
                  <c:v>1.6206643254293093E-5</c:v>
                </c:pt>
                <c:pt idx="3059">
                  <c:v>1.6168073016682542E-5</c:v>
                </c:pt>
                <c:pt idx="3060">
                  <c:v>1.612959026464373E-5</c:v>
                </c:pt>
                <c:pt idx="3061">
                  <c:v>1.609119481325947E-5</c:v>
                </c:pt>
                <c:pt idx="3062">
                  <c:v>1.6052886477995951E-5</c:v>
                </c:pt>
                <c:pt idx="3063">
                  <c:v>1.601466507463508E-5</c:v>
                </c:pt>
                <c:pt idx="3064">
                  <c:v>1.5976530419364691E-5</c:v>
                </c:pt>
                <c:pt idx="3065">
                  <c:v>1.5938482328651041E-5</c:v>
                </c:pt>
                <c:pt idx="3066">
                  <c:v>1.5900520619342023E-5</c:v>
                </c:pt>
                <c:pt idx="3067">
                  <c:v>1.5862645108621204E-5</c:v>
                </c:pt>
                <c:pt idx="3068">
                  <c:v>1.5824855614031234E-5</c:v>
                </c:pt>
                <c:pt idx="3069">
                  <c:v>1.5787151953425282E-5</c:v>
                </c:pt>
                <c:pt idx="3070">
                  <c:v>1.5749533945055502E-5</c:v>
                </c:pt>
                <c:pt idx="3071">
                  <c:v>1.5712001407437726E-5</c:v>
                </c:pt>
                <c:pt idx="3072">
                  <c:v>1.567455415951019E-5</c:v>
                </c:pt>
                <c:pt idx="3073">
                  <c:v>1.5637192020495627E-5</c:v>
                </c:pt>
                <c:pt idx="3074">
                  <c:v>1.5599914809993204E-5</c:v>
                </c:pt>
                <c:pt idx="3075">
                  <c:v>1.5562722347930817E-5</c:v>
                </c:pt>
                <c:pt idx="3076">
                  <c:v>1.5525614454557288E-5</c:v>
                </c:pt>
                <c:pt idx="3077">
                  <c:v>1.5488590950503076E-5</c:v>
                </c:pt>
                <c:pt idx="3078">
                  <c:v>1.5451651656703085E-5</c:v>
                </c:pt>
                <c:pt idx="3079">
                  <c:v>1.5414796394426153E-5</c:v>
                </c:pt>
                <c:pt idx="3080">
                  <c:v>1.5378024985328829E-5</c:v>
                </c:pt>
                <c:pt idx="3081">
                  <c:v>1.5341337251346086E-5</c:v>
                </c:pt>
                <c:pt idx="3082">
                  <c:v>1.5304733014795402E-5</c:v>
                </c:pt>
                <c:pt idx="3083">
                  <c:v>1.5268212098290025E-5</c:v>
                </c:pt>
                <c:pt idx="3084">
                  <c:v>1.5231774324823977E-5</c:v>
                </c:pt>
                <c:pt idx="3085">
                  <c:v>1.5195419517687048E-5</c:v>
                </c:pt>
                <c:pt idx="3086">
                  <c:v>1.5159147500522913E-5</c:v>
                </c:pt>
                <c:pt idx="3087">
                  <c:v>1.5122958097332599E-5</c:v>
                </c:pt>
                <c:pt idx="3088">
                  <c:v>1.5086851132392956E-5</c:v>
                </c:pt>
                <c:pt idx="3089">
                  <c:v>1.5050826430371145E-5</c:v>
                </c:pt>
                <c:pt idx="3090">
                  <c:v>1.5014883816233567E-5</c:v>
                </c:pt>
                <c:pt idx="3091">
                  <c:v>1.4979023115324792E-5</c:v>
                </c:pt>
                <c:pt idx="3092">
                  <c:v>1.4943244153228785E-5</c:v>
                </c:pt>
                <c:pt idx="3093">
                  <c:v>1.4907546755970127E-5</c:v>
                </c:pt>
                <c:pt idx="3094">
                  <c:v>1.4871930749831008E-5</c:v>
                </c:pt>
                <c:pt idx="3095">
                  <c:v>1.4836395961469184E-5</c:v>
                </c:pt>
                <c:pt idx="3096">
                  <c:v>1.4800942217841652E-5</c:v>
                </c:pt>
                <c:pt idx="3097">
                  <c:v>1.4765569346235873E-5</c:v>
                </c:pt>
                <c:pt idx="3098">
                  <c:v>1.4730277174277578E-5</c:v>
                </c:pt>
                <c:pt idx="3099">
                  <c:v>1.469506552994812E-5</c:v>
                </c:pt>
                <c:pt idx="3100">
                  <c:v>1.4659934241514211E-5</c:v>
                </c:pt>
                <c:pt idx="3101">
                  <c:v>1.4624883137578232E-5</c:v>
                </c:pt>
                <c:pt idx="3102">
                  <c:v>1.4589912047092111E-5</c:v>
                </c:pt>
                <c:pt idx="3103">
                  <c:v>1.4555020799322631E-5</c:v>
                </c:pt>
                <c:pt idx="3104">
                  <c:v>1.4520209223854025E-5</c:v>
                </c:pt>
                <c:pt idx="3105">
                  <c:v>1.4485477150593187E-5</c:v>
                </c:pt>
                <c:pt idx="3106">
                  <c:v>1.4450824409817375E-5</c:v>
                </c:pt>
                <c:pt idx="3107">
                  <c:v>1.4416250832056249E-5</c:v>
                </c:pt>
                <c:pt idx="3108">
                  <c:v>1.4381756248228912E-5</c:v>
                </c:pt>
                <c:pt idx="3109">
                  <c:v>1.4347340489525955E-5</c:v>
                </c:pt>
                <c:pt idx="3110">
                  <c:v>1.4313003387523074E-5</c:v>
                </c:pt>
                <c:pt idx="3111">
                  <c:v>1.4278744774027553E-5</c:v>
                </c:pt>
                <c:pt idx="3112">
                  <c:v>1.4244564481276888E-5</c:v>
                </c:pt>
                <c:pt idx="3113">
                  <c:v>1.421046234175577E-5</c:v>
                </c:pt>
                <c:pt idx="3114">
                  <c:v>1.4176438188279357E-5</c:v>
                </c:pt>
                <c:pt idx="3115">
                  <c:v>1.4142491854006282E-5</c:v>
                </c:pt>
                <c:pt idx="3116">
                  <c:v>1.4108623172404827E-5</c:v>
                </c:pt>
                <c:pt idx="3117">
                  <c:v>1.4074831977263329E-5</c:v>
                </c:pt>
                <c:pt idx="3118">
                  <c:v>1.404111810269365E-5</c:v>
                </c:pt>
                <c:pt idx="3119">
                  <c:v>1.4007481383112967E-5</c:v>
                </c:pt>
                <c:pt idx="3120">
                  <c:v>1.3973921653274123E-5</c:v>
                </c:pt>
                <c:pt idx="3121">
                  <c:v>1.394043874821619E-5</c:v>
                </c:pt>
                <c:pt idx="3122">
                  <c:v>1.3907032503351208E-5</c:v>
                </c:pt>
                <c:pt idx="3123">
                  <c:v>1.3873702754356627E-5</c:v>
                </c:pt>
                <c:pt idx="3124">
                  <c:v>1.3840449337250774E-5</c:v>
                </c:pt>
                <c:pt idx="3125">
                  <c:v>1.3807272088372027E-5</c:v>
                </c:pt>
                <c:pt idx="3126">
                  <c:v>1.3774170844334591E-5</c:v>
                </c:pt>
                <c:pt idx="3127">
                  <c:v>1.3741145442123896E-5</c:v>
                </c:pt>
                <c:pt idx="3128">
                  <c:v>1.3708195719014209E-5</c:v>
                </c:pt>
                <c:pt idx="3129">
                  <c:v>1.3675321512569491E-5</c:v>
                </c:pt>
                <c:pt idx="3130">
                  <c:v>1.3642522660718866E-5</c:v>
                </c:pt>
                <c:pt idx="3131">
                  <c:v>1.3609799001651664E-5</c:v>
                </c:pt>
                <c:pt idx="3132">
                  <c:v>1.3577150373913702E-5</c:v>
                </c:pt>
                <c:pt idx="3133">
                  <c:v>1.3544576616330087E-5</c:v>
                </c:pt>
                <c:pt idx="3134">
                  <c:v>1.3512077568052921E-5</c:v>
                </c:pt>
                <c:pt idx="3135">
                  <c:v>1.3479653068548293E-5</c:v>
                </c:pt>
                <c:pt idx="3136">
                  <c:v>1.3447302957584131E-5</c:v>
                </c:pt>
                <c:pt idx="3137">
                  <c:v>1.3415027075225003E-5</c:v>
                </c:pt>
                <c:pt idx="3138">
                  <c:v>1.3382825261901501E-5</c:v>
                </c:pt>
                <c:pt idx="3139">
                  <c:v>1.3350697358275807E-5</c:v>
                </c:pt>
                <c:pt idx="3140">
                  <c:v>1.3318643205359644E-5</c:v>
                </c:pt>
                <c:pt idx="3141">
                  <c:v>1.3286662644483929E-5</c:v>
                </c:pt>
                <c:pt idx="3142">
                  <c:v>1.3254755517276215E-5</c:v>
                </c:pt>
                <c:pt idx="3143">
                  <c:v>1.3222921665646814E-5</c:v>
                </c:pt>
                <c:pt idx="3144">
                  <c:v>1.3191160931843443E-5</c:v>
                </c:pt>
                <c:pt idx="3145">
                  <c:v>1.3159473158423467E-5</c:v>
                </c:pt>
                <c:pt idx="3146">
                  <c:v>1.3127858188209662E-5</c:v>
                </c:pt>
                <c:pt idx="3147">
                  <c:v>1.3096315864363946E-5</c:v>
                </c:pt>
                <c:pt idx="3148">
                  <c:v>1.3064846030365687E-5</c:v>
                </c:pt>
                <c:pt idx="3149">
                  <c:v>1.3033448529959669E-5</c:v>
                </c:pt>
                <c:pt idx="3150">
                  <c:v>1.3002123207206395E-5</c:v>
                </c:pt>
                <c:pt idx="3151">
                  <c:v>1.2970869906498567E-5</c:v>
                </c:pt>
                <c:pt idx="3152">
                  <c:v>1.2939688472490829E-5</c:v>
                </c:pt>
                <c:pt idx="3153">
                  <c:v>1.2908578750166558E-5</c:v>
                </c:pt>
                <c:pt idx="3154">
                  <c:v>1.2877540584784949E-5</c:v>
                </c:pt>
                <c:pt idx="3155">
                  <c:v>1.2846573821962554E-5</c:v>
                </c:pt>
                <c:pt idx="3156">
                  <c:v>1.2815678307543169E-5</c:v>
                </c:pt>
                <c:pt idx="3157">
                  <c:v>1.2784853887718405E-5</c:v>
                </c:pt>
                <c:pt idx="3158">
                  <c:v>1.2754100408966101E-5</c:v>
                </c:pt>
                <c:pt idx="3159">
                  <c:v>1.2723417718059002E-5</c:v>
                </c:pt>
                <c:pt idx="3160">
                  <c:v>1.2692805662107252E-5</c:v>
                </c:pt>
                <c:pt idx="3161">
                  <c:v>1.2662264088436105E-5</c:v>
                </c:pt>
                <c:pt idx="3162">
                  <c:v>1.2631792844747247E-5</c:v>
                </c:pt>
                <c:pt idx="3163">
                  <c:v>1.260139177903033E-5</c:v>
                </c:pt>
                <c:pt idx="3164">
                  <c:v>1.2571060739505723E-5</c:v>
                </c:pt>
                <c:pt idx="3165">
                  <c:v>1.2540799574782373E-5</c:v>
                </c:pt>
                <c:pt idx="3166">
                  <c:v>1.2510608133698212E-5</c:v>
                </c:pt>
                <c:pt idx="3167">
                  <c:v>1.2480486265413829E-5</c:v>
                </c:pt>
                <c:pt idx="3168">
                  <c:v>1.2450433819391656E-5</c:v>
                </c:pt>
                <c:pt idx="3169">
                  <c:v>1.242045064536821E-5</c:v>
                </c:pt>
                <c:pt idx="3170">
                  <c:v>1.2390536593377514E-5</c:v>
                </c:pt>
                <c:pt idx="3171">
                  <c:v>1.2360691513761506E-5</c:v>
                </c:pt>
                <c:pt idx="3172">
                  <c:v>1.2330915257157023E-5</c:v>
                </c:pt>
                <c:pt idx="3173">
                  <c:v>1.230120767446892E-5</c:v>
                </c:pt>
                <c:pt idx="3174">
                  <c:v>1.2271568616913434E-5</c:v>
                </c:pt>
                <c:pt idx="3175">
                  <c:v>1.2241997935998235E-5</c:v>
                </c:pt>
                <c:pt idx="3176">
                  <c:v>1.2212495483506815E-5</c:v>
                </c:pt>
                <c:pt idx="3177">
                  <c:v>1.2183061111555732E-5</c:v>
                </c:pt>
                <c:pt idx="3178">
                  <c:v>1.2153694672478385E-5</c:v>
                </c:pt>
                <c:pt idx="3179">
                  <c:v>1.2124396018973332E-5</c:v>
                </c:pt>
                <c:pt idx="3180">
                  <c:v>1.2095165003993269E-5</c:v>
                </c:pt>
                <c:pt idx="3181">
                  <c:v>1.2066001480761507E-5</c:v>
                </c:pt>
                <c:pt idx="3182">
                  <c:v>1.2036905302837894E-5</c:v>
                </c:pt>
                <c:pt idx="3183">
                  <c:v>1.2007876324037284E-5</c:v>
                </c:pt>
                <c:pt idx="3184">
                  <c:v>1.1978914398439074E-5</c:v>
                </c:pt>
                <c:pt idx="3185">
                  <c:v>1.1950019380493893E-5</c:v>
                </c:pt>
                <c:pt idx="3186">
                  <c:v>1.1921191124829311E-5</c:v>
                </c:pt>
                <c:pt idx="3187">
                  <c:v>1.1892429486454539E-5</c:v>
                </c:pt>
                <c:pt idx="3188">
                  <c:v>1.1863734320604301E-5</c:v>
                </c:pt>
                <c:pt idx="3189">
                  <c:v>1.1835105482814294E-5</c:v>
                </c:pt>
                <c:pt idx="3190">
                  <c:v>1.1806542828928998E-5</c:v>
                </c:pt>
                <c:pt idx="3191">
                  <c:v>1.1778046215034019E-5</c:v>
                </c:pt>
                <c:pt idx="3192">
                  <c:v>1.1749615497539355E-5</c:v>
                </c:pt>
                <c:pt idx="3193">
                  <c:v>1.1721250533120418E-5</c:v>
                </c:pt>
                <c:pt idx="3194">
                  <c:v>1.169295117870936E-5</c:v>
                </c:pt>
                <c:pt idx="3195">
                  <c:v>1.1664717291582673E-5</c:v>
                </c:pt>
                <c:pt idx="3196">
                  <c:v>1.1636548729249303E-5</c:v>
                </c:pt>
                <c:pt idx="3197">
                  <c:v>1.1608445349502693E-5</c:v>
                </c:pt>
                <c:pt idx="3198">
                  <c:v>1.1580407010443328E-5</c:v>
                </c:pt>
                <c:pt idx="3199">
                  <c:v>1.1552433570441445E-5</c:v>
                </c:pt>
                <c:pt idx="3200">
                  <c:v>1.1524524888119683E-5</c:v>
                </c:pt>
                <c:pt idx="3201">
                  <c:v>1.1496680822425075E-5</c:v>
                </c:pt>
                <c:pt idx="3202">
                  <c:v>1.1468901232563125E-5</c:v>
                </c:pt>
                <c:pt idx="3203">
                  <c:v>1.1441185978002151E-5</c:v>
                </c:pt>
                <c:pt idx="3204">
                  <c:v>1.1413534918508841E-5</c:v>
                </c:pt>
                <c:pt idx="3205">
                  <c:v>1.138594791414739E-5</c:v>
                </c:pt>
                <c:pt idx="3206">
                  <c:v>1.1358424825194495E-5</c:v>
                </c:pt>
                <c:pt idx="3207">
                  <c:v>1.1330965512266859E-5</c:v>
                </c:pt>
                <c:pt idx="3208">
                  <c:v>1.1303569836245732E-5</c:v>
                </c:pt>
                <c:pt idx="3209">
                  <c:v>1.1276237658257825E-5</c:v>
                </c:pt>
                <c:pt idx="3210">
                  <c:v>1.1248968839735161E-5</c:v>
                </c:pt>
                <c:pt idx="3211">
                  <c:v>1.1221763242365637E-5</c:v>
                </c:pt>
                <c:pt idx="3212">
                  <c:v>1.1194620728136387E-5</c:v>
                </c:pt>
                <c:pt idx="3213">
                  <c:v>1.1167541159273937E-5</c:v>
                </c:pt>
                <c:pt idx="3214">
                  <c:v>1.1140524398314464E-5</c:v>
                </c:pt>
                <c:pt idx="3215">
                  <c:v>1.1113570308051747E-5</c:v>
                </c:pt>
                <c:pt idx="3216">
                  <c:v>1.1086678751529369E-5</c:v>
                </c:pt>
                <c:pt idx="3217">
                  <c:v>1.1059849592119642E-5</c:v>
                </c:pt>
                <c:pt idx="3218">
                  <c:v>1.1033082693395237E-5</c:v>
                </c:pt>
                <c:pt idx="3219">
                  <c:v>1.1006377919267965E-5</c:v>
                </c:pt>
                <c:pt idx="3220">
                  <c:v>1.0979735133866478E-5</c:v>
                </c:pt>
                <c:pt idx="3221">
                  <c:v>1.0953154201633411E-5</c:v>
                </c:pt>
                <c:pt idx="3222">
                  <c:v>1.0926634987242119E-5</c:v>
                </c:pt>
                <c:pt idx="3223">
                  <c:v>1.0900177355684278E-5</c:v>
                </c:pt>
                <c:pt idx="3224">
                  <c:v>1.0873781172151924E-5</c:v>
                </c:pt>
                <c:pt idx="3225">
                  <c:v>1.0847446302178834E-5</c:v>
                </c:pt>
                <c:pt idx="3226">
                  <c:v>1.0821172611516494E-5</c:v>
                </c:pt>
                <c:pt idx="3227">
                  <c:v>1.079495996620522E-5</c:v>
                </c:pt>
                <c:pt idx="3228">
                  <c:v>1.0768808232553342E-5</c:v>
                </c:pt>
                <c:pt idx="3229">
                  <c:v>1.0742717277119861E-5</c:v>
                </c:pt>
                <c:pt idx="3230">
                  <c:v>1.0716686966754339E-5</c:v>
                </c:pt>
                <c:pt idx="3231">
                  <c:v>1.0690717168556144E-5</c:v>
                </c:pt>
                <c:pt idx="3232">
                  <c:v>1.0664807749890051E-5</c:v>
                </c:pt>
                <c:pt idx="3233">
                  <c:v>1.0638958578393191E-5</c:v>
                </c:pt>
                <c:pt idx="3234">
                  <c:v>1.0613169521968106E-5</c:v>
                </c:pt>
                <c:pt idx="3235">
                  <c:v>1.0587440448757597E-5</c:v>
                </c:pt>
                <c:pt idx="3236">
                  <c:v>1.0561771227221052E-5</c:v>
                </c:pt>
                <c:pt idx="3237">
                  <c:v>1.0536161726023424E-5</c:v>
                </c:pt>
                <c:pt idx="3238">
                  <c:v>1.0510611814115896E-5</c:v>
                </c:pt>
                <c:pt idx="3239">
                  <c:v>1.0485121360737613E-5</c:v>
                </c:pt>
                <c:pt idx="3240">
                  <c:v>1.0459690235341094E-5</c:v>
                </c:pt>
                <c:pt idx="3241">
                  <c:v>1.0434318307684168E-5</c:v>
                </c:pt>
                <c:pt idx="3242">
                  <c:v>1.04090054477389E-5</c:v>
                </c:pt>
                <c:pt idx="3243">
                  <c:v>1.0383751525804355E-5</c:v>
                </c:pt>
                <c:pt idx="3244">
                  <c:v>1.0358556412368679E-5</c:v>
                </c:pt>
                <c:pt idx="3245">
                  <c:v>1.0333419978227933E-5</c:v>
                </c:pt>
                <c:pt idx="3246">
                  <c:v>1.0308342094423641E-5</c:v>
                </c:pt>
                <c:pt idx="3247">
                  <c:v>1.0283322632239321E-5</c:v>
                </c:pt>
                <c:pt idx="3248">
                  <c:v>1.025836146325166E-5</c:v>
                </c:pt>
                <c:pt idx="3249">
                  <c:v>1.0233458459268929E-5</c:v>
                </c:pt>
                <c:pt idx="3250">
                  <c:v>1.0208613492358742E-5</c:v>
                </c:pt>
                <c:pt idx="3251">
                  <c:v>1.0183826434858462E-5</c:v>
                </c:pt>
                <c:pt idx="3252">
                  <c:v>1.0159097159347444E-5</c:v>
                </c:pt>
                <c:pt idx="3253">
                  <c:v>1.0134425538672193E-5</c:v>
                </c:pt>
                <c:pt idx="3254">
                  <c:v>1.0109811445937686E-5</c:v>
                </c:pt>
                <c:pt idx="3255">
                  <c:v>1.0085254754494365E-5</c:v>
                </c:pt>
                <c:pt idx="3256">
                  <c:v>1.0060755337947674E-5</c:v>
                </c:pt>
                <c:pt idx="3257">
                  <c:v>1.0036313070164136E-5</c:v>
                </c:pt>
                <c:pt idx="3258">
                  <c:v>1.0011927825261807E-5</c:v>
                </c:pt>
                <c:pt idx="3259">
                  <c:v>9.9875994776189511E-6</c:v>
                </c:pt>
                <c:pt idx="3260">
                  <c:v>9.9633279018402146E-6</c:v>
                </c:pt>
                <c:pt idx="3261">
                  <c:v>9.9391129728320857E-6</c:v>
                </c:pt>
                <c:pt idx="3262">
                  <c:v>9.914954565704015E-6</c:v>
                </c:pt>
                <c:pt idx="3263">
                  <c:v>9.8908525558447438E-6</c:v>
                </c:pt>
                <c:pt idx="3264">
                  <c:v>9.8668068188928135E-6</c:v>
                </c:pt>
                <c:pt idx="3265">
                  <c:v>9.8428172307131467E-6</c:v>
                </c:pt>
                <c:pt idx="3266">
                  <c:v>9.8188836674725083E-6</c:v>
                </c:pt>
                <c:pt idx="3267">
                  <c:v>9.7950060055211098E-6</c:v>
                </c:pt>
                <c:pt idx="3268">
                  <c:v>9.7711841215309542E-6</c:v>
                </c:pt>
                <c:pt idx="3269">
                  <c:v>9.7474178923518534E-6</c:v>
                </c:pt>
                <c:pt idx="3270">
                  <c:v>9.7237071951406656E-6</c:v>
                </c:pt>
                <c:pt idx="3271">
                  <c:v>9.7000519072710893E-6</c:v>
                </c:pt>
                <c:pt idx="3272">
                  <c:v>9.676451906369659E-6</c:v>
                </c:pt>
                <c:pt idx="3273">
                  <c:v>9.6529070703322249E-6</c:v>
                </c:pt>
                <c:pt idx="3274">
                  <c:v>9.6294172772571664E-6</c:v>
                </c:pt>
                <c:pt idx="3275">
                  <c:v>9.6059824055338625E-6</c:v>
                </c:pt>
                <c:pt idx="3276">
                  <c:v>9.582602333765497E-6</c:v>
                </c:pt>
                <c:pt idx="3277">
                  <c:v>9.559276940848422E-6</c:v>
                </c:pt>
                <c:pt idx="3278">
                  <c:v>9.5360061058541966E-6</c:v>
                </c:pt>
                <c:pt idx="3279">
                  <c:v>9.5127897081449461E-6</c:v>
                </c:pt>
                <c:pt idx="3280">
                  <c:v>9.4896276273486423E-6</c:v>
                </c:pt>
                <c:pt idx="3281">
                  <c:v>9.4665197432775711E-6</c:v>
                </c:pt>
                <c:pt idx="3282">
                  <c:v>9.4434659360311153E-6</c:v>
                </c:pt>
                <c:pt idx="3283">
                  <c:v>9.4204660859376413E-6</c:v>
                </c:pt>
                <c:pt idx="3284">
                  <c:v>9.3975200735692439E-6</c:v>
                </c:pt>
                <c:pt idx="3285">
                  <c:v>9.374627779746951E-6</c:v>
                </c:pt>
                <c:pt idx="3286">
                  <c:v>9.3517890855255442E-6</c:v>
                </c:pt>
                <c:pt idx="3287">
                  <c:v>9.3290038722044014E-6</c:v>
                </c:pt>
                <c:pt idx="3288">
                  <c:v>9.3062720213279299E-6</c:v>
                </c:pt>
                <c:pt idx="3289">
                  <c:v>9.2835934146760259E-6</c:v>
                </c:pt>
                <c:pt idx="3290">
                  <c:v>9.2609679342744826E-6</c:v>
                </c:pt>
                <c:pt idx="3291">
                  <c:v>9.2383954623780767E-6</c:v>
                </c:pt>
                <c:pt idx="3292">
                  <c:v>9.2158758815004925E-6</c:v>
                </c:pt>
                <c:pt idx="3293">
                  <c:v>9.1934090743653156E-6</c:v>
                </c:pt>
                <c:pt idx="3294">
                  <c:v>9.1709949239741212E-6</c:v>
                </c:pt>
                <c:pt idx="3295">
                  <c:v>9.148633313528845E-6</c:v>
                </c:pt>
                <c:pt idx="3296">
                  <c:v>9.1263241264946671E-6</c:v>
                </c:pt>
                <c:pt idx="3297">
                  <c:v>9.1040672465557762E-6</c:v>
                </c:pt>
                <c:pt idx="3298">
                  <c:v>9.0818625576622077E-6</c:v>
                </c:pt>
                <c:pt idx="3299">
                  <c:v>9.059709943957852E-6</c:v>
                </c:pt>
                <c:pt idx="3300">
                  <c:v>9.0376092898671913E-6</c:v>
                </c:pt>
                <c:pt idx="3301">
                  <c:v>9.0155604800128998E-6</c:v>
                </c:pt>
                <c:pt idx="3302">
                  <c:v>8.9935633992821971E-6</c:v>
                </c:pt>
                <c:pt idx="3303">
                  <c:v>8.9716179327782759E-6</c:v>
                </c:pt>
                <c:pt idx="3304">
                  <c:v>8.9497239658471901E-6</c:v>
                </c:pt>
                <c:pt idx="3305">
                  <c:v>8.9278813840765539E-6</c:v>
                </c:pt>
                <c:pt idx="3306">
                  <c:v>8.9060900732673524E-6</c:v>
                </c:pt>
                <c:pt idx="3307">
                  <c:v>8.8843499194777437E-6</c:v>
                </c:pt>
                <c:pt idx="3308">
                  <c:v>8.8626608089627766E-6</c:v>
                </c:pt>
                <c:pt idx="3309">
                  <c:v>8.8410226282676328E-6</c:v>
                </c:pt>
                <c:pt idx="3310">
                  <c:v>8.8194352641100988E-6</c:v>
                </c:pt>
                <c:pt idx="3311">
                  <c:v>8.7978986034863843E-6</c:v>
                </c:pt>
                <c:pt idx="3312">
                  <c:v>8.7764125335778806E-6</c:v>
                </c:pt>
                <c:pt idx="3313">
                  <c:v>8.7549769418465706E-6</c:v>
                </c:pt>
                <c:pt idx="3314">
                  <c:v>8.7335917159452568E-6</c:v>
                </c:pt>
                <c:pt idx="3315">
                  <c:v>8.7122567437813124E-6</c:v>
                </c:pt>
                <c:pt idx="3316">
                  <c:v>8.6909719134780836E-6</c:v>
                </c:pt>
                <c:pt idx="3317">
                  <c:v>8.6697371133948389E-6</c:v>
                </c:pt>
                <c:pt idx="3318">
                  <c:v>8.6485522321193969E-6</c:v>
                </c:pt>
                <c:pt idx="3319">
                  <c:v>8.6274171584633554E-6</c:v>
                </c:pt>
                <c:pt idx="3320">
                  <c:v>8.6063317814677291E-6</c:v>
                </c:pt>
                <c:pt idx="3321">
                  <c:v>8.5852959904103229E-6</c:v>
                </c:pt>
                <c:pt idx="3322">
                  <c:v>8.5643096747844809E-6</c:v>
                </c:pt>
                <c:pt idx="3323">
                  <c:v>8.5433727243186021E-6</c:v>
                </c:pt>
                <c:pt idx="3324">
                  <c:v>8.5224850289535893E-6</c:v>
                </c:pt>
                <c:pt idx="3325">
                  <c:v>8.5016464788792781E-6</c:v>
                </c:pt>
                <c:pt idx="3326">
                  <c:v>8.4808569644849972E-6</c:v>
                </c:pt>
                <c:pt idx="3327">
                  <c:v>8.4601163764159472E-6</c:v>
                </c:pt>
                <c:pt idx="3328">
                  <c:v>8.4394246055159543E-6</c:v>
                </c:pt>
                <c:pt idx="3329">
                  <c:v>8.4187815428500221E-6</c:v>
                </c:pt>
                <c:pt idx="3330">
                  <c:v>8.3981870797472657E-6</c:v>
                </c:pt>
                <c:pt idx="3331">
                  <c:v>8.377641107703334E-6</c:v>
                </c:pt>
                <c:pt idx="3332">
                  <c:v>8.3571435184975028E-6</c:v>
                </c:pt>
                <c:pt idx="3333">
                  <c:v>8.3366942040699436E-6</c:v>
                </c:pt>
                <c:pt idx="3334">
                  <c:v>8.3162930566275418E-6</c:v>
                </c:pt>
                <c:pt idx="3335">
                  <c:v>8.295939968600962E-6</c:v>
                </c:pt>
                <c:pt idx="3336">
                  <c:v>8.2756348326008464E-6</c:v>
                </c:pt>
                <c:pt idx="3337">
                  <c:v>8.2553775415088876E-6</c:v>
                </c:pt>
                <c:pt idx="3338">
                  <c:v>8.2351679883910928E-6</c:v>
                </c:pt>
                <c:pt idx="3339">
                  <c:v>8.2150060665415851E-6</c:v>
                </c:pt>
                <c:pt idx="3340">
                  <c:v>8.1948916695060228E-6</c:v>
                </c:pt>
                <c:pt idx="3341">
                  <c:v>8.1748246909952964E-6</c:v>
                </c:pt>
                <c:pt idx="3342">
                  <c:v>8.1548050249926479E-6</c:v>
                </c:pt>
                <c:pt idx="3343">
                  <c:v>8.1348325656521898E-6</c:v>
                </c:pt>
                <c:pt idx="3344">
                  <c:v>8.1149072073973504E-6</c:v>
                </c:pt>
                <c:pt idx="3345">
                  <c:v>8.0950288448189585E-6</c:v>
                </c:pt>
                <c:pt idx="3346">
                  <c:v>8.0751973727624139E-6</c:v>
                </c:pt>
                <c:pt idx="3347">
                  <c:v>8.055412686274778E-6</c:v>
                </c:pt>
                <c:pt idx="3348">
                  <c:v>8.0356746806186513E-6</c:v>
                </c:pt>
                <c:pt idx="3349">
                  <c:v>8.0159832512869192E-6</c:v>
                </c:pt>
                <c:pt idx="3350">
                  <c:v>7.9963382939637201E-6</c:v>
                </c:pt>
                <c:pt idx="3351">
                  <c:v>7.9767397045886305E-6</c:v>
                </c:pt>
                <c:pt idx="3352">
                  <c:v>7.957187379261689E-6</c:v>
                </c:pt>
                <c:pt idx="3353">
                  <c:v>7.9376812143526834E-6</c:v>
                </c:pt>
                <c:pt idx="3354">
                  <c:v>7.9182211064057414E-6</c:v>
                </c:pt>
                <c:pt idx="3355">
                  <c:v>7.8988069522117552E-6</c:v>
                </c:pt>
                <c:pt idx="3356">
                  <c:v>7.8794386487450636E-6</c:v>
                </c:pt>
                <c:pt idx="3357">
                  <c:v>7.8601160932059537E-6</c:v>
                </c:pt>
                <c:pt idx="3358">
                  <c:v>7.8408391830288998E-6</c:v>
                </c:pt>
                <c:pt idx="3359">
                  <c:v>7.8216078158123079E-6</c:v>
                </c:pt>
                <c:pt idx="3360">
                  <c:v>7.8024218894221647E-6</c:v>
                </c:pt>
                <c:pt idx="3361">
                  <c:v>7.7832813018927256E-6</c:v>
                </c:pt>
                <c:pt idx="3362">
                  <c:v>7.7641859515015406E-6</c:v>
                </c:pt>
                <c:pt idx="3363">
                  <c:v>7.7451357367052699E-6</c:v>
                </c:pt>
                <c:pt idx="3364">
                  <c:v>7.7261305562030015E-6</c:v>
                </c:pt>
                <c:pt idx="3365">
                  <c:v>7.7071703088911481E-6</c:v>
                </c:pt>
                <c:pt idx="3366">
                  <c:v>7.6882548938582429E-6</c:v>
                </c:pt>
                <c:pt idx="3367">
                  <c:v>7.6693842104439205E-6</c:v>
                </c:pt>
                <c:pt idx="3368">
                  <c:v>7.6505581581552164E-6</c:v>
                </c:pt>
                <c:pt idx="3369">
                  <c:v>7.6317766367264145E-6</c:v>
                </c:pt>
                <c:pt idx="3370">
                  <c:v>7.6130395461012669E-6</c:v>
                </c:pt>
                <c:pt idx="3371">
                  <c:v>7.5943467864394987E-6</c:v>
                </c:pt>
                <c:pt idx="3372">
                  <c:v>7.575698258077343E-6</c:v>
                </c:pt>
                <c:pt idx="3373">
                  <c:v>7.557093861606471E-6</c:v>
                </c:pt>
                <c:pt idx="3374">
                  <c:v>7.5385334977746792E-6</c:v>
                </c:pt>
                <c:pt idx="3375">
                  <c:v>7.5200170675726249E-6</c:v>
                </c:pt>
                <c:pt idx="3376">
                  <c:v>7.5015444721830866E-6</c:v>
                </c:pt>
                <c:pt idx="3377">
                  <c:v>7.4831156129944072E-6</c:v>
                </c:pt>
                <c:pt idx="3378">
                  <c:v>7.4647303916030965E-6</c:v>
                </c:pt>
                <c:pt idx="3379">
                  <c:v>7.4463887098159993E-6</c:v>
                </c:pt>
                <c:pt idx="3380">
                  <c:v>7.4280904696264437E-6</c:v>
                </c:pt>
                <c:pt idx="3381">
                  <c:v>7.4098355732545723E-6</c:v>
                </c:pt>
                <c:pt idx="3382">
                  <c:v>7.3916239231122151E-6</c:v>
                </c:pt>
                <c:pt idx="3383">
                  <c:v>7.3734554218163328E-6</c:v>
                </c:pt>
                <c:pt idx="3384">
                  <c:v>7.3553299721851144E-6</c:v>
                </c:pt>
                <c:pt idx="3385">
                  <c:v>7.3372474772423132E-6</c:v>
                </c:pt>
                <c:pt idx="3386">
                  <c:v>7.319207840226355E-6</c:v>
                </c:pt>
                <c:pt idx="3387">
                  <c:v>7.3012109645404638E-6</c:v>
                </c:pt>
                <c:pt idx="3388">
                  <c:v>7.2832567538446032E-6</c:v>
                </c:pt>
                <c:pt idx="3389">
                  <c:v>7.2653451119466216E-6</c:v>
                </c:pt>
                <c:pt idx="3390">
                  <c:v>7.2474759428816163E-6</c:v>
                </c:pt>
                <c:pt idx="3391">
                  <c:v>7.229649150897622E-6</c:v>
                </c:pt>
                <c:pt idx="3392">
                  <c:v>7.2118646404135435E-6</c:v>
                </c:pt>
                <c:pt idx="3393">
                  <c:v>7.1941223160716314E-6</c:v>
                </c:pt>
                <c:pt idx="3394">
                  <c:v>7.1764220826919453E-6</c:v>
                </c:pt>
                <c:pt idx="3395">
                  <c:v>7.1587638453157222E-6</c:v>
                </c:pt>
                <c:pt idx="3396">
                  <c:v>7.1411475091758859E-6</c:v>
                </c:pt>
                <c:pt idx="3397">
                  <c:v>7.1235729796914095E-6</c:v>
                </c:pt>
                <c:pt idx="3398">
                  <c:v>7.1060401625015757E-6</c:v>
                </c:pt>
                <c:pt idx="3399">
                  <c:v>7.0885489634195734E-6</c:v>
                </c:pt>
                <c:pt idx="3400">
                  <c:v>7.0710992884762992E-6</c:v>
                </c:pt>
                <c:pt idx="3401">
                  <c:v>7.053691043877857E-6</c:v>
                </c:pt>
                <c:pt idx="3402">
                  <c:v>7.0363241360580329E-6</c:v>
                </c:pt>
                <c:pt idx="3403">
                  <c:v>7.0189984716167129E-6</c:v>
                </c:pt>
                <c:pt idx="3404">
                  <c:v>7.0017139573610825E-6</c:v>
                </c:pt>
                <c:pt idx="3405">
                  <c:v>6.9844705002947843E-6</c:v>
                </c:pt>
                <c:pt idx="3406">
                  <c:v>6.9672680076252914E-6</c:v>
                </c:pt>
                <c:pt idx="3407">
                  <c:v>6.9501063867378858E-6</c:v>
                </c:pt>
                <c:pt idx="3408">
                  <c:v>6.9329855452186437E-6</c:v>
                </c:pt>
                <c:pt idx="3409">
                  <c:v>6.9159053908440273E-6</c:v>
                </c:pt>
                <c:pt idx="3410">
                  <c:v>6.8988658316121096E-6</c:v>
                </c:pt>
                <c:pt idx="3411">
                  <c:v>6.8818667756684153E-6</c:v>
                </c:pt>
                <c:pt idx="3412">
                  <c:v>6.8649081313809472E-6</c:v>
                </c:pt>
                <c:pt idx="3413">
                  <c:v>6.8479898073020226E-6</c:v>
                </c:pt>
                <c:pt idx="3414">
                  <c:v>6.8311117121903908E-6</c:v>
                </c:pt>
                <c:pt idx="3415">
                  <c:v>6.814273754973503E-6</c:v>
                </c:pt>
                <c:pt idx="3416">
                  <c:v>6.7974758447796046E-6</c:v>
                </c:pt>
                <c:pt idx="3417">
                  <c:v>6.780717890935567E-6</c:v>
                </c:pt>
                <c:pt idx="3418">
                  <c:v>6.7639998029530093E-6</c:v>
                </c:pt>
                <c:pt idx="3419">
                  <c:v>6.7473214905322022E-6</c:v>
                </c:pt>
                <c:pt idx="3420">
                  <c:v>6.7306828635677052E-6</c:v>
                </c:pt>
                <c:pt idx="3421">
                  <c:v>6.7140838321344889E-6</c:v>
                </c:pt>
                <c:pt idx="3422">
                  <c:v>6.6975243065239311E-6</c:v>
                </c:pt>
                <c:pt idx="3423">
                  <c:v>6.6810041971718248E-6</c:v>
                </c:pt>
                <c:pt idx="3424">
                  <c:v>6.6645234147494521E-6</c:v>
                </c:pt>
                <c:pt idx="3425">
                  <c:v>6.6480818700790159E-6</c:v>
                </c:pt>
                <c:pt idx="3426">
                  <c:v>6.6316794741939217E-6</c:v>
                </c:pt>
                <c:pt idx="3427">
                  <c:v>6.6153161383131903E-6</c:v>
                </c:pt>
                <c:pt idx="3428">
                  <c:v>6.5989917738310498E-6</c:v>
                </c:pt>
                <c:pt idx="3429">
                  <c:v>6.5827062923273436E-6</c:v>
                </c:pt>
                <c:pt idx="3430">
                  <c:v>6.5664596055961533E-6</c:v>
                </c:pt>
                <c:pt idx="3431">
                  <c:v>6.5502516255889869E-6</c:v>
                </c:pt>
                <c:pt idx="3432">
                  <c:v>6.534082264443835E-6</c:v>
                </c:pt>
                <c:pt idx="3433">
                  <c:v>6.5179514345111919E-6</c:v>
                </c:pt>
                <c:pt idx="3434">
                  <c:v>6.5018590482946413E-6</c:v>
                </c:pt>
                <c:pt idx="3435">
                  <c:v>6.4858050184989947E-6</c:v>
                </c:pt>
                <c:pt idx="3436">
                  <c:v>6.4697892580159802E-6</c:v>
                </c:pt>
                <c:pt idx="3437">
                  <c:v>6.4538116799181706E-6</c:v>
                </c:pt>
                <c:pt idx="3438">
                  <c:v>6.4378721974550808E-6</c:v>
                </c:pt>
                <c:pt idx="3439">
                  <c:v>6.421970724067045E-6</c:v>
                </c:pt>
                <c:pt idx="3440">
                  <c:v>6.4061071733769771E-6</c:v>
                </c:pt>
                <c:pt idx="3441">
                  <c:v>6.3902814591921056E-6</c:v>
                </c:pt>
                <c:pt idx="3442">
                  <c:v>6.3744934954931311E-6</c:v>
                </c:pt>
                <c:pt idx="3443">
                  <c:v>6.3587431964576453E-6</c:v>
                </c:pt>
                <c:pt idx="3444">
                  <c:v>6.3430304764271715E-6</c:v>
                </c:pt>
                <c:pt idx="3445">
                  <c:v>6.3273552499379555E-6</c:v>
                </c:pt>
                <c:pt idx="3446">
                  <c:v>6.3117174317122923E-6</c:v>
                </c:pt>
                <c:pt idx="3447">
                  <c:v>6.2961169366294693E-6</c:v>
                </c:pt>
                <c:pt idx="3448">
                  <c:v>6.2805536797739051E-6</c:v>
                </c:pt>
                <c:pt idx="3449">
                  <c:v>6.2650275764047914E-6</c:v>
                </c:pt>
                <c:pt idx="3450">
                  <c:v>6.2495385419430831E-6</c:v>
                </c:pt>
                <c:pt idx="3451">
                  <c:v>6.2340864920074936E-6</c:v>
                </c:pt>
                <c:pt idx="3452">
                  <c:v>6.2186713424062547E-6</c:v>
                </c:pt>
                <c:pt idx="3453">
                  <c:v>6.2032930090872435E-6</c:v>
                </c:pt>
                <c:pt idx="3454">
                  <c:v>6.1879514082195143E-6</c:v>
                </c:pt>
                <c:pt idx="3455">
                  <c:v>6.1726464561148026E-6</c:v>
                </c:pt>
                <c:pt idx="3456">
                  <c:v>6.1573780692999493E-6</c:v>
                </c:pt>
                <c:pt idx="3457">
                  <c:v>6.1421461644401397E-6</c:v>
                </c:pt>
                <c:pt idx="3458">
                  <c:v>6.1269506583983176E-6</c:v>
                </c:pt>
                <c:pt idx="3459">
                  <c:v>6.1117914682260778E-6</c:v>
                </c:pt>
                <c:pt idx="3460">
                  <c:v>6.0966685111159616E-6</c:v>
                </c:pt>
                <c:pt idx="3461">
                  <c:v>6.0815817044769169E-6</c:v>
                </c:pt>
                <c:pt idx="3462">
                  <c:v>6.0665309658575368E-6</c:v>
                </c:pt>
                <c:pt idx="3463">
                  <c:v>6.0515162130119794E-6</c:v>
                </c:pt>
                <c:pt idx="3464">
                  <c:v>6.0365373638435887E-6</c:v>
                </c:pt>
                <c:pt idx="3465">
                  <c:v>6.0215943364565032E-6</c:v>
                </c:pt>
                <c:pt idx="3466">
                  <c:v>6.0066870491049147E-6</c:v>
                </c:pt>
                <c:pt idx="3467">
                  <c:v>5.9918154202316665E-6</c:v>
                </c:pt>
                <c:pt idx="3468">
                  <c:v>5.9769793684435329E-6</c:v>
                </c:pt>
                <c:pt idx="3469">
                  <c:v>5.962178812541144E-6</c:v>
                </c:pt>
                <c:pt idx="3470">
                  <c:v>5.94741367146304E-6</c:v>
                </c:pt>
                <c:pt idx="3471">
                  <c:v>5.9326838643615661E-6</c:v>
                </c:pt>
                <c:pt idx="3472">
                  <c:v>5.9179893105222071E-6</c:v>
                </c:pt>
                <c:pt idx="3473">
                  <c:v>5.9033299294316763E-6</c:v>
                </c:pt>
                <c:pt idx="3474">
                  <c:v>5.8887056407410515E-6</c:v>
                </c:pt>
                <c:pt idx="3475">
                  <c:v>5.874116364258837E-6</c:v>
                </c:pt>
                <c:pt idx="3476">
                  <c:v>5.8595620199843566E-6</c:v>
                </c:pt>
                <c:pt idx="3477">
                  <c:v>5.8450425280769623E-6</c:v>
                </c:pt>
                <c:pt idx="3478">
                  <c:v>5.8305578088616722E-6</c:v>
                </c:pt>
                <c:pt idx="3479">
                  <c:v>5.8161077828504208E-6</c:v>
                </c:pt>
                <c:pt idx="3480">
                  <c:v>5.8016923707060637E-6</c:v>
                </c:pt>
                <c:pt idx="3481">
                  <c:v>5.7873114932801076E-6</c:v>
                </c:pt>
                <c:pt idx="3482">
                  <c:v>5.7729650715684748E-6</c:v>
                </c:pt>
                <c:pt idx="3483">
                  <c:v>5.7586530267579074E-6</c:v>
                </c:pt>
                <c:pt idx="3484">
                  <c:v>5.7443752802012471E-6</c:v>
                </c:pt>
                <c:pt idx="3485">
                  <c:v>5.7301317534052924E-6</c:v>
                </c:pt>
                <c:pt idx="3486">
                  <c:v>5.7159223680542173E-6</c:v>
                </c:pt>
                <c:pt idx="3487">
                  <c:v>5.7017470460087039E-6</c:v>
                </c:pt>
                <c:pt idx="3488">
                  <c:v>5.6876057092729825E-6</c:v>
                </c:pt>
                <c:pt idx="3489">
                  <c:v>5.6734982800421031E-6</c:v>
                </c:pt>
                <c:pt idx="3490">
                  <c:v>5.6594246806607358E-6</c:v>
                </c:pt>
                <c:pt idx="3491">
                  <c:v>5.6453848336578648E-6</c:v>
                </c:pt>
                <c:pt idx="3492">
                  <c:v>5.631378661704288E-6</c:v>
                </c:pt>
                <c:pt idx="3493">
                  <c:v>5.6174060876611892E-6</c:v>
                </c:pt>
                <c:pt idx="3494">
                  <c:v>5.6034670345311323E-6</c:v>
                </c:pt>
                <c:pt idx="3495">
                  <c:v>5.5895614255088016E-6</c:v>
                </c:pt>
                <c:pt idx="3496">
                  <c:v>5.5756891839220217E-6</c:v>
                </c:pt>
                <c:pt idx="3497">
                  <c:v>5.5618502332916049E-6</c:v>
                </c:pt>
                <c:pt idx="3498">
                  <c:v>5.5480444972845142E-6</c:v>
                </c:pt>
                <c:pt idx="3499">
                  <c:v>5.5342718997442204E-6</c:v>
                </c:pt>
                <c:pt idx="3500">
                  <c:v>5.5205323646603452E-6</c:v>
                </c:pt>
                <c:pt idx="3501">
                  <c:v>5.5068258162063906E-6</c:v>
                </c:pt>
                <c:pt idx="3502">
                  <c:v>5.4931521787033102E-6</c:v>
                </c:pt>
                <c:pt idx="3503">
                  <c:v>5.4795113766355555E-6</c:v>
                </c:pt>
                <c:pt idx="3504">
                  <c:v>5.4659033346584479E-6</c:v>
                </c:pt>
                <c:pt idx="3505">
                  <c:v>5.4523279775843016E-6</c:v>
                </c:pt>
                <c:pt idx="3506">
                  <c:v>5.4387852303819893E-6</c:v>
                </c:pt>
                <c:pt idx="3507">
                  <c:v>5.4252750181960248E-6</c:v>
                </c:pt>
                <c:pt idx="3508">
                  <c:v>5.4117972663175057E-6</c:v>
                </c:pt>
                <c:pt idx="3509">
                  <c:v>5.3983519001945222E-6</c:v>
                </c:pt>
                <c:pt idx="3510">
                  <c:v>5.3849388454521065E-6</c:v>
                </c:pt>
                <c:pt idx="3511">
                  <c:v>5.3715580278727165E-6</c:v>
                </c:pt>
                <c:pt idx="3512">
                  <c:v>5.3582093733827926E-6</c:v>
                </c:pt>
                <c:pt idx="3513">
                  <c:v>5.3448928080774769E-6</c:v>
                </c:pt>
                <c:pt idx="3514">
                  <c:v>5.3316082582210468E-6</c:v>
                </c:pt>
                <c:pt idx="3515">
                  <c:v>5.3183556502213285E-6</c:v>
                </c:pt>
                <c:pt idx="3516">
                  <c:v>5.3051349106431403E-6</c:v>
                </c:pt>
                <c:pt idx="3517">
                  <c:v>5.2919459662334467E-6</c:v>
                </c:pt>
                <c:pt idx="3518">
                  <c:v>5.2787887438636785E-6</c:v>
                </c:pt>
                <c:pt idx="3519">
                  <c:v>5.2656631705904483E-6</c:v>
                </c:pt>
                <c:pt idx="3520">
                  <c:v>5.2525691736100139E-6</c:v>
                </c:pt>
                <c:pt idx="3521">
                  <c:v>5.2395066802821307E-6</c:v>
                </c:pt>
                <c:pt idx="3522">
                  <c:v>5.2264756181278835E-6</c:v>
                </c:pt>
                <c:pt idx="3523">
                  <c:v>5.2134759148153749E-6</c:v>
                </c:pt>
                <c:pt idx="3524">
                  <c:v>5.2005074981714347E-6</c:v>
                </c:pt>
                <c:pt idx="3525">
                  <c:v>5.1875702961894261E-6</c:v>
                </c:pt>
                <c:pt idx="3526">
                  <c:v>5.1746642369975872E-6</c:v>
                </c:pt>
                <c:pt idx="3527">
                  <c:v>5.1617892488902556E-6</c:v>
                </c:pt>
                <c:pt idx="3528">
                  <c:v>5.1489452603326394E-6</c:v>
                </c:pt>
                <c:pt idx="3529">
                  <c:v>5.1361321999066067E-6</c:v>
                </c:pt>
                <c:pt idx="3530">
                  <c:v>5.1233499963917843E-6</c:v>
                </c:pt>
                <c:pt idx="3531">
                  <c:v>5.1105985786788211E-6</c:v>
                </c:pt>
                <c:pt idx="3532">
                  <c:v>5.0978778758522213E-6</c:v>
                </c:pt>
                <c:pt idx="3533">
                  <c:v>5.0851878171183536E-6</c:v>
                </c:pt>
                <c:pt idx="3534">
                  <c:v>5.0725283318522885E-6</c:v>
                </c:pt>
                <c:pt idx="3535">
                  <c:v>5.0598993495774153E-6</c:v>
                </c:pt>
                <c:pt idx="3536">
                  <c:v>5.0473007999754169E-6</c:v>
                </c:pt>
                <c:pt idx="3537">
                  <c:v>5.0347326128723918E-6</c:v>
                </c:pt>
                <c:pt idx="3538">
                  <c:v>5.0221947182483954E-6</c:v>
                </c:pt>
                <c:pt idx="3539">
                  <c:v>5.0096870462322356E-6</c:v>
                </c:pt>
                <c:pt idx="3540">
                  <c:v>4.9972095271129651E-6</c:v>
                </c:pt>
                <c:pt idx="3541">
                  <c:v>4.9847620913208001E-6</c:v>
                </c:pt>
                <c:pt idx="3542">
                  <c:v>4.9723446694464185E-6</c:v>
                </c:pt>
                <c:pt idx="3543">
                  <c:v>4.9599571922175414E-6</c:v>
                </c:pt>
                <c:pt idx="3544">
                  <c:v>4.947599590524954E-6</c:v>
                </c:pt>
                <c:pt idx="3545">
                  <c:v>4.9352717954032066E-6</c:v>
                </c:pt>
                <c:pt idx="3546">
                  <c:v>4.9229737380310484E-6</c:v>
                </c:pt>
                <c:pt idx="3547">
                  <c:v>4.9107053497492083E-6</c:v>
                </c:pt>
                <c:pt idx="3548">
                  <c:v>4.8984665620348082E-6</c:v>
                </c:pt>
                <c:pt idx="3549">
                  <c:v>4.8862573065243473E-6</c:v>
                </c:pt>
                <c:pt idx="3550">
                  <c:v>4.8740775149898503E-6</c:v>
                </c:pt>
                <c:pt idx="3551">
                  <c:v>4.8619271193661891E-6</c:v>
                </c:pt>
                <c:pt idx="3552">
                  <c:v>4.8498060517254953E-6</c:v>
                </c:pt>
                <c:pt idx="3553">
                  <c:v>4.8377142442834493E-6</c:v>
                </c:pt>
                <c:pt idx="3554">
                  <c:v>4.8256516294224814E-6</c:v>
                </c:pt>
                <c:pt idx="3555">
                  <c:v>4.8136181396471033E-6</c:v>
                </c:pt>
                <c:pt idx="3556">
                  <c:v>4.8016137076233728E-6</c:v>
                </c:pt>
                <c:pt idx="3557">
                  <c:v>4.7896382661671844E-6</c:v>
                </c:pt>
                <c:pt idx="3558">
                  <c:v>4.7776917482223683E-6</c:v>
                </c:pt>
                <c:pt idx="3559">
                  <c:v>4.7657740868982043E-6</c:v>
                </c:pt>
                <c:pt idx="3560">
                  <c:v>4.7538852154362446E-6</c:v>
                </c:pt>
                <c:pt idx="3561">
                  <c:v>4.7420250672298297E-6</c:v>
                </c:pt>
                <c:pt idx="3562">
                  <c:v>4.7301935758143308E-6</c:v>
                </c:pt>
                <c:pt idx="3563">
                  <c:v>4.718390674874522E-6</c:v>
                </c:pt>
                <c:pt idx="3564">
                  <c:v>4.7066162982220289E-6</c:v>
                </c:pt>
                <c:pt idx="3565">
                  <c:v>4.694870379840432E-6</c:v>
                </c:pt>
                <c:pt idx="3566">
                  <c:v>4.6831528538343083E-6</c:v>
                </c:pt>
                <c:pt idx="3567">
                  <c:v>4.6714636544606739E-6</c:v>
                </c:pt>
                <c:pt idx="3568">
                  <c:v>4.6598027161194426E-6</c:v>
                </c:pt>
                <c:pt idx="3569">
                  <c:v>4.6481699733506073E-6</c:v>
                </c:pt>
                <c:pt idx="3570">
                  <c:v>4.636565360843347E-6</c:v>
                </c:pt>
                <c:pt idx="3571">
                  <c:v>4.6249888134186797E-6</c:v>
                </c:pt>
                <c:pt idx="3572">
                  <c:v>4.6134402660435569E-6</c:v>
                </c:pt>
                <c:pt idx="3573">
                  <c:v>4.6019196538356344E-6</c:v>
                </c:pt>
                <c:pt idx="3574">
                  <c:v>4.5904269120402869E-6</c:v>
                </c:pt>
                <c:pt idx="3575">
                  <c:v>4.5789619760566291E-6</c:v>
                </c:pt>
                <c:pt idx="3576">
                  <c:v>4.5675247814084587E-6</c:v>
                </c:pt>
                <c:pt idx="3577">
                  <c:v>4.5561152637780839E-6</c:v>
                </c:pt>
                <c:pt idx="3578">
                  <c:v>4.5447333589798689E-6</c:v>
                </c:pt>
                <c:pt idx="3579">
                  <c:v>4.5333790029650038E-6</c:v>
                </c:pt>
                <c:pt idx="3580">
                  <c:v>4.5220521318271433E-6</c:v>
                </c:pt>
                <c:pt idx="3581">
                  <c:v>4.5107526818050081E-6</c:v>
                </c:pt>
                <c:pt idx="3582">
                  <c:v>4.4994805892661222E-6</c:v>
                </c:pt>
                <c:pt idx="3583">
                  <c:v>4.4882357907287136E-6</c:v>
                </c:pt>
                <c:pt idx="3584">
                  <c:v>4.4770182228391631E-6</c:v>
                </c:pt>
                <c:pt idx="3585">
                  <c:v>4.465827822383063E-6</c:v>
                </c:pt>
                <c:pt idx="3586">
                  <c:v>4.4546645262954088E-6</c:v>
                </c:pt>
                <c:pt idx="3587">
                  <c:v>4.4435282716371802E-6</c:v>
                </c:pt>
                <c:pt idx="3588">
                  <c:v>4.4324189956105198E-6</c:v>
                </c:pt>
                <c:pt idx="3589">
                  <c:v>4.4213366355535296E-6</c:v>
                </c:pt>
                <c:pt idx="3590">
                  <c:v>4.4102811289480764E-6</c:v>
                </c:pt>
                <c:pt idx="3591">
                  <c:v>4.3992524134043968E-6</c:v>
                </c:pt>
                <c:pt idx="3592">
                  <c:v>4.3882504266710715E-6</c:v>
                </c:pt>
                <c:pt idx="3593">
                  <c:v>4.3772751066354591E-6</c:v>
                </c:pt>
                <c:pt idx="3594">
                  <c:v>4.366326391322178E-6</c:v>
                </c:pt>
                <c:pt idx="3595">
                  <c:v>4.3554042188859513E-6</c:v>
                </c:pt>
                <c:pt idx="3596">
                  <c:v>4.3445085276224479E-6</c:v>
                </c:pt>
                <c:pt idx="3597">
                  <c:v>4.3336392559574412E-6</c:v>
                </c:pt>
                <c:pt idx="3598">
                  <c:v>4.3227963424511458E-6</c:v>
                </c:pt>
                <c:pt idx="3599">
                  <c:v>4.3119797258086255E-6</c:v>
                </c:pt>
                <c:pt idx="3600">
                  <c:v>4.301189344857459E-6</c:v>
                </c:pt>
                <c:pt idx="3601">
                  <c:v>4.2904251385653038E-6</c:v>
                </c:pt>
                <c:pt idx="3602">
                  <c:v>4.279687046029922E-6</c:v>
                </c:pt>
                <c:pt idx="3603">
                  <c:v>4.2689750064869858E-6</c:v>
                </c:pt>
                <c:pt idx="3604">
                  <c:v>4.2582889592988026E-6</c:v>
                </c:pt>
                <c:pt idx="3605">
                  <c:v>4.2476288439714446E-6</c:v>
                </c:pt>
                <c:pt idx="3606">
                  <c:v>4.2369946001274278E-6</c:v>
                </c:pt>
                <c:pt idx="3607">
                  <c:v>4.226386167543875E-6</c:v>
                </c:pt>
                <c:pt idx="3608">
                  <c:v>4.2158034861087147E-6</c:v>
                </c:pt>
                <c:pt idx="3609">
                  <c:v>4.2052464958499541E-6</c:v>
                </c:pt>
                <c:pt idx="3610">
                  <c:v>4.1947151369371976E-6</c:v>
                </c:pt>
                <c:pt idx="3611">
                  <c:v>4.1842093496499873E-6</c:v>
                </c:pt>
                <c:pt idx="3612">
                  <c:v>4.1737290744198706E-6</c:v>
                </c:pt>
                <c:pt idx="3613">
                  <c:v>4.1632742517950551E-6</c:v>
                </c:pt>
                <c:pt idx="3614">
                  <c:v>4.1528448224701156E-6</c:v>
                </c:pt>
                <c:pt idx="3615">
                  <c:v>4.1424407272460956E-6</c:v>
                </c:pt>
                <c:pt idx="3616">
                  <c:v>4.1320619070721407E-6</c:v>
                </c:pt>
                <c:pt idx="3617">
                  <c:v>4.121708303032488E-6</c:v>
                </c:pt>
                <c:pt idx="3618">
                  <c:v>4.1113798563182768E-6</c:v>
                </c:pt>
                <c:pt idx="3619">
                  <c:v>4.1010765082687486E-6</c:v>
                </c:pt>
                <c:pt idx="3620">
                  <c:v>4.0907982003447925E-6</c:v>
                </c:pt>
                <c:pt idx="3621">
                  <c:v>4.080544874142172E-6</c:v>
                </c:pt>
                <c:pt idx="3622">
                  <c:v>4.0703164713726606E-6</c:v>
                </c:pt>
                <c:pt idx="3623">
                  <c:v>4.0601129338930977E-6</c:v>
                </c:pt>
                <c:pt idx="3624">
                  <c:v>4.0499342036728631E-6</c:v>
                </c:pt>
                <c:pt idx="3625">
                  <c:v>4.0397802228155609E-6</c:v>
                </c:pt>
                <c:pt idx="3626">
                  <c:v>4.0296509335598866E-6</c:v>
                </c:pt>
                <c:pt idx="3627">
                  <c:v>4.0195462782553412E-6</c:v>
                </c:pt>
                <c:pt idx="3628">
                  <c:v>4.009466199392589E-6</c:v>
                </c:pt>
                <c:pt idx="3629">
                  <c:v>3.9994106395824236E-6</c:v>
                </c:pt>
                <c:pt idx="3630">
                  <c:v>3.9893795415666105E-6</c:v>
                </c:pt>
                <c:pt idx="3631">
                  <c:v>3.979372848202491E-6</c:v>
                </c:pt>
                <c:pt idx="3632">
                  <c:v>3.9693905024874854E-6</c:v>
                </c:pt>
                <c:pt idx="3633">
                  <c:v>3.9594324475350235E-6</c:v>
                </c:pt>
                <c:pt idx="3634">
                  <c:v>3.94949862659341E-6</c:v>
                </c:pt>
                <c:pt idx="3635">
                  <c:v>3.9395889830165509E-6</c:v>
                </c:pt>
                <c:pt idx="3636">
                  <c:v>3.9297034603086225E-6</c:v>
                </c:pt>
                <c:pt idx="3637">
                  <c:v>3.9198420020841729E-6</c:v>
                </c:pt>
                <c:pt idx="3638">
                  <c:v>3.9100045520806988E-6</c:v>
                </c:pt>
                <c:pt idx="3639">
                  <c:v>3.9001910541653674E-6</c:v>
                </c:pt>
                <c:pt idx="3640">
                  <c:v>3.8904014523278609E-6</c:v>
                </c:pt>
                <c:pt idx="3641">
                  <c:v>3.8806356906816771E-6</c:v>
                </c:pt>
                <c:pt idx="3642">
                  <c:v>3.8708937134649974E-6</c:v>
                </c:pt>
                <c:pt idx="3643">
                  <c:v>3.8611754650317957E-6</c:v>
                </c:pt>
                <c:pt idx="3644">
                  <c:v>3.8514808898711377E-6</c:v>
                </c:pt>
                <c:pt idx="3645">
                  <c:v>3.8418099325878818E-6</c:v>
                </c:pt>
                <c:pt idx="3646">
                  <c:v>3.8321625379028959E-6</c:v>
                </c:pt>
                <c:pt idx="3647">
                  <c:v>3.8225386506721398E-6</c:v>
                </c:pt>
                <c:pt idx="3648">
                  <c:v>3.8129382158706183E-6</c:v>
                </c:pt>
                <c:pt idx="3649">
                  <c:v>3.8033611785819738E-6</c:v>
                </c:pt>
                <c:pt idx="3650">
                  <c:v>3.7938074840303607E-6</c:v>
                </c:pt>
                <c:pt idx="3651">
                  <c:v>3.7842770775468361E-6</c:v>
                </c:pt>
                <c:pt idx="3652">
                  <c:v>3.7747699045936455E-6</c:v>
                </c:pt>
                <c:pt idx="3653">
                  <c:v>3.7652859107431894E-6</c:v>
                </c:pt>
                <c:pt idx="3654">
                  <c:v>3.7558250417003575E-6</c:v>
                </c:pt>
                <c:pt idx="3655">
                  <c:v>3.7463872432747739E-6</c:v>
                </c:pt>
                <c:pt idx="3656">
                  <c:v>3.7369724614163581E-6</c:v>
                </c:pt>
                <c:pt idx="3657">
                  <c:v>3.7275806421743427E-6</c:v>
                </c:pt>
                <c:pt idx="3658">
                  <c:v>3.7182117317306664E-6</c:v>
                </c:pt>
                <c:pt idx="3659">
                  <c:v>3.7088656763817601E-6</c:v>
                </c:pt>
                <c:pt idx="3660">
                  <c:v>3.6995424225463522E-6</c:v>
                </c:pt>
                <c:pt idx="3661">
                  <c:v>3.6902419167533264E-6</c:v>
                </c:pt>
                <c:pt idx="3662">
                  <c:v>3.6809641056653568E-6</c:v>
                </c:pt>
                <c:pt idx="3663">
                  <c:v>3.6717089360439967E-6</c:v>
                </c:pt>
                <c:pt idx="3664">
                  <c:v>3.6624763547863249E-6</c:v>
                </c:pt>
                <c:pt idx="3665">
                  <c:v>3.6532663088978401E-6</c:v>
                </c:pt>
                <c:pt idx="3666">
                  <c:v>3.644078745505255E-6</c:v>
                </c:pt>
                <c:pt idx="3667">
                  <c:v>3.6349136118486898E-6</c:v>
                </c:pt>
                <c:pt idx="3668">
                  <c:v>3.6257708552896954E-6</c:v>
                </c:pt>
                <c:pt idx="3669">
                  <c:v>3.6166504233043142E-6</c:v>
                </c:pt>
                <c:pt idx="3670">
                  <c:v>3.6075522634837313E-6</c:v>
                </c:pt>
                <c:pt idx="3671">
                  <c:v>3.5984763235405622E-6</c:v>
                </c:pt>
                <c:pt idx="3672">
                  <c:v>3.5894225512984445E-6</c:v>
                </c:pt>
                <c:pt idx="3673">
                  <c:v>3.5803908947039647E-6</c:v>
                </c:pt>
                <c:pt idx="3674">
                  <c:v>3.5713813018047567E-6</c:v>
                </c:pt>
                <c:pt idx="3675">
                  <c:v>3.5623937207822452E-6</c:v>
                </c:pt>
                <c:pt idx="3676">
                  <c:v>3.553428099921721E-6</c:v>
                </c:pt>
                <c:pt idx="3677">
                  <c:v>3.5444843876229672E-6</c:v>
                </c:pt>
                <c:pt idx="3678">
                  <c:v>3.5355625324106667E-6</c:v>
                </c:pt>
                <c:pt idx="3679">
                  <c:v>3.5266624829075142E-6</c:v>
                </c:pt>
                <c:pt idx="3680">
                  <c:v>3.5177841878665256E-6</c:v>
                </c:pt>
                <c:pt idx="3681">
                  <c:v>3.5089275961476193E-6</c:v>
                </c:pt>
                <c:pt idx="3682">
                  <c:v>3.5000926567226032E-6</c:v>
                </c:pt>
                <c:pt idx="3683">
                  <c:v>3.4912793186838483E-6</c:v>
                </c:pt>
                <c:pt idx="3684">
                  <c:v>3.4824875312226052E-6</c:v>
                </c:pt>
                <c:pt idx="3685">
                  <c:v>3.4737172436643485E-6</c:v>
                </c:pt>
                <c:pt idx="3686">
                  <c:v>3.4649684054293122E-6</c:v>
                </c:pt>
                <c:pt idx="3687">
                  <c:v>3.4562409660600282E-6</c:v>
                </c:pt>
                <c:pt idx="3688">
                  <c:v>3.4475348752078822E-6</c:v>
                </c:pt>
                <c:pt idx="3689">
                  <c:v>3.4388500826365836E-6</c:v>
                </c:pt>
                <c:pt idx="3690">
                  <c:v>3.4301865382221648E-6</c:v>
                </c:pt>
                <c:pt idx="3691">
                  <c:v>3.4215441919512469E-6</c:v>
                </c:pt>
                <c:pt idx="3692">
                  <c:v>3.412922993930147E-6</c:v>
                </c:pt>
                <c:pt idx="3693">
                  <c:v>3.4043228943608089E-6</c:v>
                </c:pt>
                <c:pt idx="3694">
                  <c:v>3.3957438435687753E-6</c:v>
                </c:pt>
                <c:pt idx="3695">
                  <c:v>3.3871857919873585E-6</c:v>
                </c:pt>
                <c:pt idx="3696">
                  <c:v>3.3786486901559061E-6</c:v>
                </c:pt>
                <c:pt idx="3697">
                  <c:v>3.3701324887356297E-6</c:v>
                </c:pt>
                <c:pt idx="3698">
                  <c:v>3.3616371384798983E-6</c:v>
                </c:pt>
                <c:pt idx="3699">
                  <c:v>3.3531625902711009E-6</c:v>
                </c:pt>
                <c:pt idx="3700">
                  <c:v>3.3447087950868194E-6</c:v>
                </c:pt>
                <c:pt idx="3701">
                  <c:v>3.3362757040189105E-6</c:v>
                </c:pt>
                <c:pt idx="3702">
                  <c:v>3.3278632682776262E-6</c:v>
                </c:pt>
                <c:pt idx="3703">
                  <c:v>3.3194714391595204E-6</c:v>
                </c:pt>
                <c:pt idx="3704">
                  <c:v>3.3111001681003591E-6</c:v>
                </c:pt>
                <c:pt idx="3705">
                  <c:v>3.302749406612019E-6</c:v>
                </c:pt>
                <c:pt idx="3706">
                  <c:v>3.2944191063460221E-6</c:v>
                </c:pt>
                <c:pt idx="3707">
                  <c:v>3.2861092190354223E-6</c:v>
                </c:pt>
                <c:pt idx="3708">
                  <c:v>3.2778196965401254E-6</c:v>
                </c:pt>
                <c:pt idx="3709">
                  <c:v>3.2695504908134953E-6</c:v>
                </c:pt>
                <c:pt idx="3710">
                  <c:v>3.2613015539275075E-6</c:v>
                </c:pt>
                <c:pt idx="3711">
                  <c:v>3.2530728380560526E-6</c:v>
                </c:pt>
                <c:pt idx="3712">
                  <c:v>3.2448642954831762E-6</c:v>
                </c:pt>
                <c:pt idx="3713">
                  <c:v>3.2366758785898515E-6</c:v>
                </c:pt>
                <c:pt idx="3714">
                  <c:v>3.2285075398780488E-6</c:v>
                </c:pt>
                <c:pt idx="3715">
                  <c:v>3.2203592319494847E-6</c:v>
                </c:pt>
                <c:pt idx="3716">
                  <c:v>3.2122309075045385E-6</c:v>
                </c:pt>
                <c:pt idx="3717">
                  <c:v>3.2041225193635021E-6</c:v>
                </c:pt>
                <c:pt idx="3718">
                  <c:v>3.1960340204429446E-6</c:v>
                </c:pt>
                <c:pt idx="3719">
                  <c:v>3.187965363766988E-6</c:v>
                </c:pt>
                <c:pt idx="3720">
                  <c:v>3.1799165024623197E-6</c:v>
                </c:pt>
                <c:pt idx="3721">
                  <c:v>3.1718873897731547E-6</c:v>
                </c:pt>
                <c:pt idx="3722">
                  <c:v>3.1638779790263243E-6</c:v>
                </c:pt>
                <c:pt idx="3723">
                  <c:v>3.1558882236763786E-6</c:v>
                </c:pt>
                <c:pt idx="3724">
                  <c:v>3.1479180772676398E-6</c:v>
                </c:pt>
                <c:pt idx="3725">
                  <c:v>3.1399674934491639E-6</c:v>
                </c:pt>
                <c:pt idx="3726">
                  <c:v>3.1320364259838484E-6</c:v>
                </c:pt>
                <c:pt idx="3727">
                  <c:v>3.124124828728916E-6</c:v>
                </c:pt>
                <c:pt idx="3728">
                  <c:v>3.1162326556469742E-6</c:v>
                </c:pt>
                <c:pt idx="3729">
                  <c:v>3.1083598608077495E-6</c:v>
                </c:pt>
                <c:pt idx="3730">
                  <c:v>3.1005063983785466E-6</c:v>
                </c:pt>
                <c:pt idx="3731">
                  <c:v>3.0926722226366082E-6</c:v>
                </c:pt>
                <c:pt idx="3732">
                  <c:v>3.0848572879517682E-6</c:v>
                </c:pt>
                <c:pt idx="3733">
                  <c:v>3.0770615488085688E-6</c:v>
                </c:pt>
                <c:pt idx="3734">
                  <c:v>3.0692849597811073E-6</c:v>
                </c:pt>
                <c:pt idx="3735">
                  <c:v>3.0615274755560213E-6</c:v>
                </c:pt>
                <c:pt idx="3736">
                  <c:v>3.053789050915575E-6</c:v>
                </c:pt>
                <c:pt idx="3737">
                  <c:v>3.0460696407448151E-6</c:v>
                </c:pt>
                <c:pt idx="3738">
                  <c:v>3.0383692000341724E-6</c:v>
                </c:pt>
                <c:pt idx="3739">
                  <c:v>3.0306876838699214E-6</c:v>
                </c:pt>
                <c:pt idx="3740">
                  <c:v>3.0230250474376497E-6</c:v>
                </c:pt>
                <c:pt idx="3741">
                  <c:v>3.0153812460367857E-6</c:v>
                </c:pt>
                <c:pt idx="3742">
                  <c:v>3.0077562350461218E-6</c:v>
                </c:pt>
                <c:pt idx="3743">
                  <c:v>3.0001499699645797E-6</c:v>
                </c:pt>
                <c:pt idx="3744">
                  <c:v>2.9925624063793354E-6</c:v>
                </c:pt>
                <c:pt idx="3745">
                  <c:v>2.9849934999868523E-6</c:v>
                </c:pt>
                <c:pt idx="3746">
                  <c:v>2.9774432065716311E-6</c:v>
                </c:pt>
                <c:pt idx="3747">
                  <c:v>2.9699114820235569E-6</c:v>
                </c:pt>
                <c:pt idx="3748">
                  <c:v>2.9623982823374657E-6</c:v>
                </c:pt>
                <c:pt idx="3749">
                  <c:v>2.9549035635962305E-6</c:v>
                </c:pt>
                <c:pt idx="3750">
                  <c:v>2.9474272819913615E-6</c:v>
                </c:pt>
                <c:pt idx="3751">
                  <c:v>2.9399693938073936E-6</c:v>
                </c:pt>
                <c:pt idx="3752">
                  <c:v>2.9325298554275236E-6</c:v>
                </c:pt>
                <c:pt idx="3753">
                  <c:v>2.9251086233377313E-6</c:v>
                </c:pt>
                <c:pt idx="3754">
                  <c:v>2.9177056541144185E-6</c:v>
                </c:pt>
                <c:pt idx="3755">
                  <c:v>2.9103209044387211E-6</c:v>
                </c:pt>
                <c:pt idx="3756">
                  <c:v>2.9029543310882689E-6</c:v>
                </c:pt>
                <c:pt idx="3757">
                  <c:v>2.895605890935668E-6</c:v>
                </c:pt>
                <c:pt idx="3758">
                  <c:v>2.8882755409508857E-6</c:v>
                </c:pt>
                <c:pt idx="3759">
                  <c:v>2.8809632382025517E-6</c:v>
                </c:pt>
                <c:pt idx="3760">
                  <c:v>2.8736689398553561E-6</c:v>
                </c:pt>
                <c:pt idx="3761">
                  <c:v>2.866392603173085E-6</c:v>
                </c:pt>
                <c:pt idx="3762">
                  <c:v>2.8591341855079954E-6</c:v>
                </c:pt>
                <c:pt idx="3763">
                  <c:v>2.8518936443227162E-6</c:v>
                </c:pt>
                <c:pt idx="3764">
                  <c:v>2.8446709371611912E-6</c:v>
                </c:pt>
                <c:pt idx="3765">
                  <c:v>2.8374660216697132E-6</c:v>
                </c:pt>
                <c:pt idx="3766">
                  <c:v>2.8302788555947551E-6</c:v>
                </c:pt>
                <c:pt idx="3767">
                  <c:v>2.8231093967660565E-6</c:v>
                </c:pt>
                <c:pt idx="3768">
                  <c:v>2.8159576031217774E-6</c:v>
                </c:pt>
                <c:pt idx="3769">
                  <c:v>2.8088234326859463E-6</c:v>
                </c:pt>
                <c:pt idx="3770">
                  <c:v>2.8017068435855913E-6</c:v>
                </c:pt>
                <c:pt idx="3771">
                  <c:v>2.7946077940299227E-6</c:v>
                </c:pt>
                <c:pt idx="3772">
                  <c:v>2.7875262423385228E-6</c:v>
                </c:pt>
                <c:pt idx="3773">
                  <c:v>2.7804621469088193E-6</c:v>
                </c:pt>
                <c:pt idx="3774">
                  <c:v>2.7734154662460101E-6</c:v>
                </c:pt>
                <c:pt idx="3775">
                  <c:v>2.766386158941812E-6</c:v>
                </c:pt>
                <c:pt idx="3776">
                  <c:v>2.7593741836827012E-6</c:v>
                </c:pt>
                <c:pt idx="3777">
                  <c:v>2.7523794992496964E-6</c:v>
                </c:pt>
                <c:pt idx="3778">
                  <c:v>2.7454020645144555E-6</c:v>
                </c:pt>
                <c:pt idx="3779">
                  <c:v>2.7384418384479494E-6</c:v>
                </c:pt>
                <c:pt idx="3780">
                  <c:v>2.731498780108102E-6</c:v>
                </c:pt>
                <c:pt idx="3781">
                  <c:v>2.7245728486439101E-6</c:v>
                </c:pt>
                <c:pt idx="3782">
                  <c:v>2.717664003301732E-6</c:v>
                </c:pt>
                <c:pt idx="3783">
                  <c:v>2.7107722034244199E-6</c:v>
                </c:pt>
                <c:pt idx="3784">
                  <c:v>2.7038974084320211E-6</c:v>
                </c:pt>
                <c:pt idx="3785">
                  <c:v>2.6970395778499676E-6</c:v>
                </c:pt>
                <c:pt idx="3786">
                  <c:v>2.6901986712910778E-6</c:v>
                </c:pt>
                <c:pt idx="3787">
                  <c:v>2.6833746484598939E-6</c:v>
                </c:pt>
                <c:pt idx="3788">
                  <c:v>2.6765674691513804E-6</c:v>
                </c:pt>
                <c:pt idx="3789">
                  <c:v>2.6697770932494064E-6</c:v>
                </c:pt>
                <c:pt idx="3790">
                  <c:v>2.6630034807356359E-6</c:v>
                </c:pt>
                <c:pt idx="3791">
                  <c:v>2.6562465916784694E-6</c:v>
                </c:pt>
                <c:pt idx="3792">
                  <c:v>2.6495063862328264E-6</c:v>
                </c:pt>
                <c:pt idx="3793">
                  <c:v>2.6427828246483858E-6</c:v>
                </c:pt>
                <c:pt idx="3794">
                  <c:v>2.6360758672691522E-6</c:v>
                </c:pt>
                <c:pt idx="3795">
                  <c:v>2.6293854745191442E-6</c:v>
                </c:pt>
                <c:pt idx="3796">
                  <c:v>2.6227116069223438E-6</c:v>
                </c:pt>
                <c:pt idx="3797">
                  <c:v>2.6160542250810125E-6</c:v>
                </c:pt>
                <c:pt idx="3798">
                  <c:v>2.6094132896997604E-6</c:v>
                </c:pt>
                <c:pt idx="3799">
                  <c:v>2.6027887615621276E-6</c:v>
                </c:pt>
                <c:pt idx="3800">
                  <c:v>2.5961806015446787E-6</c:v>
                </c:pt>
                <c:pt idx="3801">
                  <c:v>2.5895887706144007E-6</c:v>
                </c:pt>
                <c:pt idx="3802">
                  <c:v>2.5830132298256675E-6</c:v>
                </c:pt>
                <c:pt idx="3803">
                  <c:v>2.5764539403133006E-6</c:v>
                </c:pt>
                <c:pt idx="3804">
                  <c:v>2.5699108633192407E-6</c:v>
                </c:pt>
                <c:pt idx="3805">
                  <c:v>2.5633839601543838E-6</c:v>
                </c:pt>
                <c:pt idx="3806">
                  <c:v>2.5568731922280714E-6</c:v>
                </c:pt>
                <c:pt idx="3807">
                  <c:v>2.5503785210339962E-6</c:v>
                </c:pt>
                <c:pt idx="3808">
                  <c:v>2.5438999081523698E-6</c:v>
                </c:pt>
                <c:pt idx="3809">
                  <c:v>2.5374373152558865E-6</c:v>
                </c:pt>
                <c:pt idx="3810">
                  <c:v>2.5309907040959537E-6</c:v>
                </c:pt>
                <c:pt idx="3811">
                  <c:v>2.5245600365230748E-6</c:v>
                </c:pt>
                <c:pt idx="3812">
                  <c:v>2.518145274459419E-6</c:v>
                </c:pt>
                <c:pt idx="3813">
                  <c:v>2.5117463799279862E-6</c:v>
                </c:pt>
                <c:pt idx="3814">
                  <c:v>2.5053633150281043E-6</c:v>
                </c:pt>
                <c:pt idx="3815">
                  <c:v>2.4989960419499573E-6</c:v>
                </c:pt>
                <c:pt idx="3816">
                  <c:v>2.4926445229690557E-6</c:v>
                </c:pt>
                <c:pt idx="3817">
                  <c:v>2.4863087204501401E-6</c:v>
                </c:pt>
                <c:pt idx="3818">
                  <c:v>2.4799885968324357E-6</c:v>
                </c:pt>
                <c:pt idx="3819">
                  <c:v>2.4736841146564322E-6</c:v>
                </c:pt>
                <c:pt idx="3820">
                  <c:v>2.467395236537104E-6</c:v>
                </c:pt>
                <c:pt idx="3821">
                  <c:v>2.4611219251757278E-6</c:v>
                </c:pt>
                <c:pt idx="3822">
                  <c:v>2.4548641433609674E-6</c:v>
                </c:pt>
                <c:pt idx="3823">
                  <c:v>2.448621853969957E-6</c:v>
                </c:pt>
                <c:pt idx="3824">
                  <c:v>2.4423950199538823E-6</c:v>
                </c:pt>
                <c:pt idx="3825">
                  <c:v>2.4361836043570615E-6</c:v>
                </c:pt>
                <c:pt idx="3826">
                  <c:v>2.4299875703062126E-6</c:v>
                </c:pt>
                <c:pt idx="3827">
                  <c:v>2.4238068810122958E-6</c:v>
                </c:pt>
                <c:pt idx="3828">
                  <c:v>2.4176414997681287E-6</c:v>
                </c:pt>
                <c:pt idx="3829">
                  <c:v>2.4114913899523976E-6</c:v>
                </c:pt>
                <c:pt idx="3830">
                  <c:v>2.4053565150234778E-6</c:v>
                </c:pt>
                <c:pt idx="3831">
                  <c:v>2.3992368385282155E-6</c:v>
                </c:pt>
                <c:pt idx="3832">
                  <c:v>2.393132324097374E-6</c:v>
                </c:pt>
                <c:pt idx="3833">
                  <c:v>2.3870429354364182E-6</c:v>
                </c:pt>
                <c:pt idx="3834">
                  <c:v>2.3809686363439461E-6</c:v>
                </c:pt>
                <c:pt idx="3835">
                  <c:v>2.3749093906926064E-6</c:v>
                </c:pt>
                <c:pt idx="3836">
                  <c:v>2.3688651624449285E-6</c:v>
                </c:pt>
                <c:pt idx="3837">
                  <c:v>2.362835915637059E-6</c:v>
                </c:pt>
                <c:pt idx="3838">
                  <c:v>2.3568216143968678E-6</c:v>
                </c:pt>
                <c:pt idx="3839">
                  <c:v>2.3508222229279025E-6</c:v>
                </c:pt>
                <c:pt idx="3840">
                  <c:v>2.344837705517736E-6</c:v>
                </c:pt>
                <c:pt idx="3841">
                  <c:v>2.3388680265343893E-6</c:v>
                </c:pt>
                <c:pt idx="3842">
                  <c:v>2.332913150428933E-6</c:v>
                </c:pt>
                <c:pt idx="3843">
                  <c:v>2.3269730417294163E-6</c:v>
                </c:pt>
                <c:pt idx="3844">
                  <c:v>2.3210476650525761E-6</c:v>
                </c:pt>
                <c:pt idx="3845">
                  <c:v>2.3151369850910432E-6</c:v>
                </c:pt>
                <c:pt idx="3846">
                  <c:v>2.3092409666161618E-6</c:v>
                </c:pt>
                <c:pt idx="3847">
                  <c:v>2.3033595744859038E-6</c:v>
                </c:pt>
                <c:pt idx="3848">
                  <c:v>2.2974927736315329E-6</c:v>
                </c:pt>
                <c:pt idx="3849">
                  <c:v>2.2916405290710493E-6</c:v>
                </c:pt>
                <c:pt idx="3850">
                  <c:v>2.2858028059001903E-6</c:v>
                </c:pt>
                <c:pt idx="3851">
                  <c:v>2.2799795692943822E-6</c:v>
                </c:pt>
                <c:pt idx="3852">
                  <c:v>2.2741707845028852E-6</c:v>
                </c:pt>
                <c:pt idx="3853">
                  <c:v>2.2683764168704781E-6</c:v>
                </c:pt>
                <c:pt idx="3854">
                  <c:v>2.262596431800378E-6</c:v>
                </c:pt>
                <c:pt idx="3855">
                  <c:v>2.2568307947914285E-6</c:v>
                </c:pt>
                <c:pt idx="3856">
                  <c:v>2.2510794714151149E-6</c:v>
                </c:pt>
                <c:pt idx="3857">
                  <c:v>2.2453424273234787E-6</c:v>
                </c:pt>
                <c:pt idx="3858">
                  <c:v>2.2396196282409861E-6</c:v>
                </c:pt>
                <c:pt idx="3859">
                  <c:v>2.2339110399826343E-6</c:v>
                </c:pt>
                <c:pt idx="3860">
                  <c:v>2.2282166284298818E-6</c:v>
                </c:pt>
                <c:pt idx="3861">
                  <c:v>2.2225363595500562E-6</c:v>
                </c:pt>
                <c:pt idx="3862">
                  <c:v>2.2168701993831265E-6</c:v>
                </c:pt>
                <c:pt idx="3863">
                  <c:v>2.2112181140529789E-6</c:v>
                </c:pt>
                <c:pt idx="3864">
                  <c:v>2.2055800697564666E-6</c:v>
                </c:pt>
                <c:pt idx="3865">
                  <c:v>2.199956032767421E-6</c:v>
                </c:pt>
                <c:pt idx="3866">
                  <c:v>2.1943459694448919E-6</c:v>
                </c:pt>
                <c:pt idx="3867">
                  <c:v>2.1887498462098368E-6</c:v>
                </c:pt>
                <c:pt idx="3868">
                  <c:v>2.1831676295781897E-6</c:v>
                </c:pt>
                <c:pt idx="3869">
                  <c:v>2.1775992861314784E-6</c:v>
                </c:pt>
                <c:pt idx="3870">
                  <c:v>2.1720447825266916E-6</c:v>
                </c:pt>
                <c:pt idx="3871">
                  <c:v>2.1665040855077707E-6</c:v>
                </c:pt>
                <c:pt idx="3872">
                  <c:v>2.1609771618832756E-6</c:v>
                </c:pt>
                <c:pt idx="3873">
                  <c:v>2.1554639785455751E-6</c:v>
                </c:pt>
                <c:pt idx="3874">
                  <c:v>2.1499645024613059E-6</c:v>
                </c:pt>
                <c:pt idx="3875">
                  <c:v>2.1444787006714809E-6</c:v>
                </c:pt>
                <c:pt idx="3876">
                  <c:v>2.1390065402917061E-6</c:v>
                </c:pt>
                <c:pt idx="3877">
                  <c:v>2.1335479885189025E-6</c:v>
                </c:pt>
                <c:pt idx="3878">
                  <c:v>2.1281030126189468E-6</c:v>
                </c:pt>
                <c:pt idx="3879">
                  <c:v>2.1226715799369704E-6</c:v>
                </c:pt>
                <c:pt idx="3880">
                  <c:v>2.1172536578906382E-6</c:v>
                </c:pt>
                <c:pt idx="3881">
                  <c:v>2.1118492139757857E-6</c:v>
                </c:pt>
                <c:pt idx="3882">
                  <c:v>2.1064582157586135E-6</c:v>
                </c:pt>
                <c:pt idx="3883">
                  <c:v>2.101080630882734E-6</c:v>
                </c:pt>
                <c:pt idx="3884">
                  <c:v>2.0957164270653771E-6</c:v>
                </c:pt>
                <c:pt idx="3885">
                  <c:v>2.0903655721011844E-6</c:v>
                </c:pt>
                <c:pt idx="3886">
                  <c:v>2.085028033852669E-6</c:v>
                </c:pt>
                <c:pt idx="3887">
                  <c:v>2.0797037802596473E-6</c:v>
                </c:pt>
                <c:pt idx="3888">
                  <c:v>2.0743927793366373E-6</c:v>
                </c:pt>
                <c:pt idx="3889">
                  <c:v>2.0690949991728587E-6</c:v>
                </c:pt>
                <c:pt idx="3890">
                  <c:v>2.0638104079239925E-6</c:v>
                </c:pt>
                <c:pt idx="3891">
                  <c:v>2.0585389738297455E-6</c:v>
                </c:pt>
                <c:pt idx="3892">
                  <c:v>2.0532806651932505E-6</c:v>
                </c:pt>
                <c:pt idx="3893">
                  <c:v>2.0480354503960279E-6</c:v>
                </c:pt>
                <c:pt idx="3894">
                  <c:v>2.0428032978908302E-6</c:v>
                </c:pt>
                <c:pt idx="3895">
                  <c:v>2.0375841762022926E-6</c:v>
                </c:pt>
                <c:pt idx="3896">
                  <c:v>2.0323780539295349E-6</c:v>
                </c:pt>
                <c:pt idx="3897">
                  <c:v>2.0271848997441017E-6</c:v>
                </c:pt>
                <c:pt idx="3898">
                  <c:v>2.0220046823859507E-6</c:v>
                </c:pt>
                <c:pt idx="3899">
                  <c:v>2.0168373706729937E-6</c:v>
                </c:pt>
                <c:pt idx="3900">
                  <c:v>2.0116829334880862E-6</c:v>
                </c:pt>
                <c:pt idx="3901">
                  <c:v>2.0065413397922548E-6</c:v>
                </c:pt>
                <c:pt idx="3902">
                  <c:v>2.0014125586153729E-6</c:v>
                </c:pt>
                <c:pt idx="3903">
                  <c:v>1.9962965590585458E-6</c:v>
                </c:pt>
                <c:pt idx="3904">
                  <c:v>1.9911933102920512E-6</c:v>
                </c:pt>
                <c:pt idx="3905">
                  <c:v>1.986102781564446E-6</c:v>
                </c:pt>
                <c:pt idx="3906">
                  <c:v>1.9810249421851108E-6</c:v>
                </c:pt>
                <c:pt idx="3907">
                  <c:v>1.9759597615450668E-6</c:v>
                </c:pt>
                <c:pt idx="3908">
                  <c:v>1.9709072090937736E-6</c:v>
                </c:pt>
                <c:pt idx="3909">
                  <c:v>1.9658672543653669E-6</c:v>
                </c:pt>
                <c:pt idx="3910">
                  <c:v>1.9608398669511201E-6</c:v>
                </c:pt>
                <c:pt idx="3911">
                  <c:v>1.9558250165212362E-6</c:v>
                </c:pt>
                <c:pt idx="3912">
                  <c:v>1.9508226728122717E-6</c:v>
                </c:pt>
                <c:pt idx="3913">
                  <c:v>1.9458328056302801E-6</c:v>
                </c:pt>
                <c:pt idx="3914">
                  <c:v>1.940855384854499E-6</c:v>
                </c:pt>
                <c:pt idx="3915">
                  <c:v>1.9358903804297597E-6</c:v>
                </c:pt>
                <c:pt idx="3916">
                  <c:v>1.9309377623729935E-6</c:v>
                </c:pt>
                <c:pt idx="3917">
                  <c:v>1.9259975007690023E-6</c:v>
                </c:pt>
                <c:pt idx="3918">
                  <c:v>1.9210695657703508E-6</c:v>
                </c:pt>
                <c:pt idx="3919">
                  <c:v>1.9161539276043053E-6</c:v>
                </c:pt>
                <c:pt idx="3920">
                  <c:v>1.9112505565616663E-6</c:v>
                </c:pt>
                <c:pt idx="3921">
                  <c:v>1.9063594230006716E-6</c:v>
                </c:pt>
                <c:pt idx="3922">
                  <c:v>1.9014804973542607E-6</c:v>
                </c:pt>
                <c:pt idx="3923">
                  <c:v>1.8966137501187988E-6</c:v>
                </c:pt>
                <c:pt idx="3924">
                  <c:v>1.8917591518617747E-6</c:v>
                </c:pt>
                <c:pt idx="3925">
                  <c:v>1.8869166732150789E-6</c:v>
                </c:pt>
                <c:pt idx="3926">
                  <c:v>1.8820862848816173E-6</c:v>
                </c:pt>
                <c:pt idx="3927">
                  <c:v>1.8772679576343348E-6</c:v>
                </c:pt>
                <c:pt idx="3928">
                  <c:v>1.8724616623051575E-6</c:v>
                </c:pt>
                <c:pt idx="3929">
                  <c:v>1.8676673698052662E-6</c:v>
                </c:pt>
                <c:pt idx="3930">
                  <c:v>1.8628850511042804E-6</c:v>
                </c:pt>
                <c:pt idx="3931">
                  <c:v>1.8581146772409917E-6</c:v>
                </c:pt>
                <c:pt idx="3932">
                  <c:v>1.8533562193234722E-6</c:v>
                </c:pt>
                <c:pt idx="3933">
                  <c:v>1.8486096485267976E-6</c:v>
                </c:pt>
                <c:pt idx="3934">
                  <c:v>1.8438749360891443E-6</c:v>
                </c:pt>
                <c:pt idx="3935">
                  <c:v>1.839152053317427E-6</c:v>
                </c:pt>
                <c:pt idx="3936">
                  <c:v>1.834440971588058E-6</c:v>
                </c:pt>
                <c:pt idx="3937">
                  <c:v>1.8297416623389235E-6</c:v>
                </c:pt>
                <c:pt idx="3938">
                  <c:v>1.825054097077082E-6</c:v>
                </c:pt>
                <c:pt idx="3939">
                  <c:v>1.8203782473746443E-6</c:v>
                </c:pt>
                <c:pt idx="3940">
                  <c:v>1.8157140848675804E-6</c:v>
                </c:pt>
                <c:pt idx="3941">
                  <c:v>1.8110615812635261E-6</c:v>
                </c:pt>
                <c:pt idx="3942">
                  <c:v>1.8064207083310496E-6</c:v>
                </c:pt>
                <c:pt idx="3943">
                  <c:v>1.8017914379019279E-6</c:v>
                </c:pt>
                <c:pt idx="3944">
                  <c:v>1.7971737418797122E-6</c:v>
                </c:pt>
                <c:pt idx="3945">
                  <c:v>1.7925675922308374E-6</c:v>
                </c:pt>
                <c:pt idx="3946">
                  <c:v>1.7879729609821286E-6</c:v>
                </c:pt>
                <c:pt idx="3947">
                  <c:v>1.783389820233486E-6</c:v>
                </c:pt>
                <c:pt idx="3948">
                  <c:v>1.7788181421414051E-6</c:v>
                </c:pt>
                <c:pt idx="3949">
                  <c:v>1.7742578989331801E-6</c:v>
                </c:pt>
                <c:pt idx="3950">
                  <c:v>1.7697090628963864E-6</c:v>
                </c:pt>
                <c:pt idx="3951">
                  <c:v>1.7651716063880971E-6</c:v>
                </c:pt>
                <c:pt idx="3952">
                  <c:v>1.760645501822089E-6</c:v>
                </c:pt>
                <c:pt idx="3953">
                  <c:v>1.7561307216822867E-6</c:v>
                </c:pt>
                <c:pt idx="3954">
                  <c:v>1.7516272385170164E-6</c:v>
                </c:pt>
                <c:pt idx="3955">
                  <c:v>1.7471350249307661E-6</c:v>
                </c:pt>
                <c:pt idx="3956">
                  <c:v>1.7426540536020748E-6</c:v>
                </c:pt>
                <c:pt idx="3957">
                  <c:v>1.7381842972658598E-6</c:v>
                </c:pt>
                <c:pt idx="3958">
                  <c:v>1.7337257287206812E-6</c:v>
                </c:pt>
                <c:pt idx="3959">
                  <c:v>1.7292783208329703E-6</c:v>
                </c:pt>
                <c:pt idx="3960">
                  <c:v>1.7248420465264041E-6</c:v>
                </c:pt>
                <c:pt idx="3961">
                  <c:v>1.7204168787945907E-6</c:v>
                </c:pt>
                <c:pt idx="3962">
                  <c:v>1.7160027906855651E-6</c:v>
                </c:pt>
                <c:pt idx="3963">
                  <c:v>1.7115997553169681E-6</c:v>
                </c:pt>
                <c:pt idx="3964">
                  <c:v>1.7072077458652043E-6</c:v>
                </c:pt>
                <c:pt idx="3965">
                  <c:v>1.7028267355714052E-6</c:v>
                </c:pt>
                <c:pt idx="3966">
                  <c:v>1.6984566977362248E-6</c:v>
                </c:pt>
                <c:pt idx="3967">
                  <c:v>1.6940976057269958E-6</c:v>
                </c:pt>
                <c:pt idx="3968">
                  <c:v>1.6897494329665618E-6</c:v>
                </c:pt>
                <c:pt idx="3969">
                  <c:v>1.6854121529445536E-6</c:v>
                </c:pt>
                <c:pt idx="3970">
                  <c:v>1.68108573921316E-6</c:v>
                </c:pt>
                <c:pt idx="3971">
                  <c:v>1.6767701653802982E-6</c:v>
                </c:pt>
                <c:pt idx="3972">
                  <c:v>1.6724654051207804E-6</c:v>
                </c:pt>
                <c:pt idx="3973">
                  <c:v>1.6681714321699175E-6</c:v>
                </c:pt>
                <c:pt idx="3974">
                  <c:v>1.6638882203221092E-6</c:v>
                </c:pt>
                <c:pt idx="3975">
                  <c:v>1.6596157434322538E-6</c:v>
                </c:pt>
                <c:pt idx="3976">
                  <c:v>1.655353975422145E-6</c:v>
                </c:pt>
                <c:pt idx="3977">
                  <c:v>1.6511028902660516E-6</c:v>
                </c:pt>
                <c:pt idx="3978">
                  <c:v>1.64686246200568E-6</c:v>
                </c:pt>
                <c:pt idx="3979">
                  <c:v>1.6426326647380309E-6</c:v>
                </c:pt>
                <c:pt idx="3980">
                  <c:v>1.6384134726245064E-6</c:v>
                </c:pt>
                <c:pt idx="3981">
                  <c:v>1.6342048598857063E-6</c:v>
                </c:pt>
                <c:pt idx="3982">
                  <c:v>1.6300068008001265E-6</c:v>
                </c:pt>
                <c:pt idx="3983">
                  <c:v>1.6258192697087134E-6</c:v>
                </c:pt>
                <c:pt idx="3984">
                  <c:v>1.6216422410123693E-6</c:v>
                </c:pt>
                <c:pt idx="3985">
                  <c:v>1.617475689170869E-6</c:v>
                </c:pt>
                <c:pt idx="3986">
                  <c:v>1.6133195887001487E-6</c:v>
                </c:pt>
                <c:pt idx="3987">
                  <c:v>1.6091739141856423E-6</c:v>
                </c:pt>
                <c:pt idx="3988">
                  <c:v>1.6050386402578862E-6</c:v>
                </c:pt>
                <c:pt idx="3989">
                  <c:v>1.6009137416211428E-6</c:v>
                </c:pt>
                <c:pt idx="3990">
                  <c:v>1.596799193025536E-6</c:v>
                </c:pt>
                <c:pt idx="3991">
                  <c:v>1.592694969292964E-6</c:v>
                </c:pt>
                <c:pt idx="3992">
                  <c:v>1.5886010452915121E-6</c:v>
                </c:pt>
                <c:pt idx="3993">
                  <c:v>1.5845173959581123E-6</c:v>
                </c:pt>
                <c:pt idx="3994">
                  <c:v>1.5804439962827143E-6</c:v>
                </c:pt>
                <c:pt idx="3995">
                  <c:v>1.5763808213161996E-6</c:v>
                </c:pt>
                <c:pt idx="3996">
                  <c:v>1.5723278461632264E-6</c:v>
                </c:pt>
                <c:pt idx="3997">
                  <c:v>1.5682850459949145E-6</c:v>
                </c:pt>
                <c:pt idx="3998">
                  <c:v>1.5642523960327989E-6</c:v>
                </c:pt>
                <c:pt idx="3999">
                  <c:v>1.560229871559347E-6</c:v>
                </c:pt>
                <c:pt idx="4000">
                  <c:v>1.5562174479144888E-6</c:v>
                </c:pt>
                <c:pt idx="4001">
                  <c:v>1.5522151004975686E-6</c:v>
                </c:pt>
                <c:pt idx="4002">
                  <c:v>1.5482228047614902E-6</c:v>
                </c:pt>
                <c:pt idx="4003">
                  <c:v>1.5442405362197644E-6</c:v>
                </c:pt>
                <c:pt idx="4004">
                  <c:v>1.5402682704430395E-6</c:v>
                </c:pt>
                <c:pt idx="4005">
                  <c:v>1.5363059830574748E-6</c:v>
                </c:pt>
                <c:pt idx="4006">
                  <c:v>1.5323536497466924E-6</c:v>
                </c:pt>
                <c:pt idx="4007">
                  <c:v>1.5284112462531866E-6</c:v>
                </c:pt>
                <c:pt idx="4008">
                  <c:v>1.5244787483724691E-6</c:v>
                </c:pt>
                <c:pt idx="4009">
                  <c:v>1.5205561319620682E-6</c:v>
                </c:pt>
                <c:pt idx="4010">
                  <c:v>1.5166433729291683E-6</c:v>
                </c:pt>
                <c:pt idx="4011">
                  <c:v>1.5127404472425367E-6</c:v>
                </c:pt>
                <c:pt idx="4012">
                  <c:v>1.5088473309286202E-6</c:v>
                </c:pt>
                <c:pt idx="4013">
                  <c:v>1.5049640000609201E-6</c:v>
                </c:pt>
                <c:pt idx="4014">
                  <c:v>1.5010904307812423E-6</c:v>
                </c:pt>
                <c:pt idx="4015">
                  <c:v>1.497226599277905E-6</c:v>
                </c:pt>
                <c:pt idx="4016">
                  <c:v>1.4933724817980986E-6</c:v>
                </c:pt>
                <c:pt idx="4017">
                  <c:v>1.4895280546463677E-6</c:v>
                </c:pt>
                <c:pt idx="4018">
                  <c:v>1.4856932941804913E-6</c:v>
                </c:pt>
                <c:pt idx="4019">
                  <c:v>1.4818681768145187E-6</c:v>
                </c:pt>
                <c:pt idx="4020">
                  <c:v>1.4780526790183351E-6</c:v>
                </c:pt>
                <c:pt idx="4021">
                  <c:v>1.4742467773139764E-6</c:v>
                </c:pt>
                <c:pt idx="4022">
                  <c:v>1.4704504482841935E-6</c:v>
                </c:pt>
                <c:pt idx="4023">
                  <c:v>1.4666636685608516E-6</c:v>
                </c:pt>
                <c:pt idx="4024">
                  <c:v>1.4628864148345799E-6</c:v>
                </c:pt>
                <c:pt idx="4025">
                  <c:v>1.459118663847507E-6</c:v>
                </c:pt>
                <c:pt idx="4026">
                  <c:v>1.4553603923993328E-6</c:v>
                </c:pt>
                <c:pt idx="4027">
                  <c:v>1.4516115773430998E-6</c:v>
                </c:pt>
                <c:pt idx="4028">
                  <c:v>1.447872195584868E-6</c:v>
                </c:pt>
                <c:pt idx="4029">
                  <c:v>1.4441422240857749E-6</c:v>
                </c:pt>
                <c:pt idx="4030">
                  <c:v>1.4404216398621441E-6</c:v>
                </c:pt>
                <c:pt idx="4031">
                  <c:v>1.4367104199844005E-6</c:v>
                </c:pt>
                <c:pt idx="4032">
                  <c:v>1.4330085415715415E-6</c:v>
                </c:pt>
                <c:pt idx="4033">
                  <c:v>1.4293159818044724E-6</c:v>
                </c:pt>
                <c:pt idx="4034">
                  <c:v>1.4256327179128876E-6</c:v>
                </c:pt>
                <c:pt idx="4035">
                  <c:v>1.4219587271784148E-6</c:v>
                </c:pt>
                <c:pt idx="4036">
                  <c:v>1.4182939869397107E-6</c:v>
                </c:pt>
                <c:pt idx="4037">
                  <c:v>1.4146384745889915E-6</c:v>
                </c:pt>
                <c:pt idx="4038">
                  <c:v>1.4109921675669376E-6</c:v>
                </c:pt>
                <c:pt idx="4039">
                  <c:v>1.4073550433725589E-6</c:v>
                </c:pt>
                <c:pt idx="4040">
                  <c:v>1.403727079552896E-6</c:v>
                </c:pt>
                <c:pt idx="4041">
                  <c:v>1.4001082537127771E-6</c:v>
                </c:pt>
                <c:pt idx="4042">
                  <c:v>1.3964985435056029E-6</c:v>
                </c:pt>
                <c:pt idx="4043">
                  <c:v>1.3928979266390924E-6</c:v>
                </c:pt>
                <c:pt idx="4044">
                  <c:v>1.3893063808728982E-6</c:v>
                </c:pt>
                <c:pt idx="4045">
                  <c:v>1.3857238840184975E-6</c:v>
                </c:pt>
                <c:pt idx="4046">
                  <c:v>1.3821504139419028E-6</c:v>
                </c:pt>
                <c:pt idx="4047">
                  <c:v>1.3785859485588919E-6</c:v>
                </c:pt>
                <c:pt idx="4048">
                  <c:v>1.3750304658369586E-6</c:v>
                </c:pt>
                <c:pt idx="4049">
                  <c:v>1.3714839437972649E-6</c:v>
                </c:pt>
                <c:pt idx="4050">
                  <c:v>1.3679463605096535E-6</c:v>
                </c:pt>
                <c:pt idx="4051">
                  <c:v>1.3644176941005623E-6</c:v>
                </c:pt>
                <c:pt idx="4052">
                  <c:v>1.3608979227430502E-6</c:v>
                </c:pt>
                <c:pt idx="4053">
                  <c:v>1.3573870246630848E-6</c:v>
                </c:pt>
                <c:pt idx="4054">
                  <c:v>1.353884978140844E-6</c:v>
                </c:pt>
                <c:pt idx="4055">
                  <c:v>1.3503917615012833E-6</c:v>
                </c:pt>
                <c:pt idx="4056">
                  <c:v>1.3469073531277966E-6</c:v>
                </c:pt>
                <c:pt idx="4057">
                  <c:v>1.3434317314479048E-6</c:v>
                </c:pt>
                <c:pt idx="4058">
                  <c:v>1.3399648749447485E-6</c:v>
                </c:pt>
                <c:pt idx="4059">
                  <c:v>1.3365067621510162E-6</c:v>
                </c:pt>
                <c:pt idx="4060">
                  <c:v>1.3330573716487278E-6</c:v>
                </c:pt>
                <c:pt idx="4061">
                  <c:v>1.3296166820695593E-6</c:v>
                </c:pt>
                <c:pt idx="4062">
                  <c:v>1.326184672099614E-6</c:v>
                </c:pt>
                <c:pt idx="4063">
                  <c:v>1.3227613204722663E-6</c:v>
                </c:pt>
                <c:pt idx="4064">
                  <c:v>1.3193466059690292E-6</c:v>
                </c:pt>
                <c:pt idx="4065">
                  <c:v>1.3159405074270351E-6</c:v>
                </c:pt>
                <c:pt idx="4066">
                  <c:v>1.3125430037268931E-6</c:v>
                </c:pt>
                <c:pt idx="4067">
                  <c:v>1.3091540738058077E-6</c:v>
                </c:pt>
                <c:pt idx="4068">
                  <c:v>1.3057736966442428E-6</c:v>
                </c:pt>
                <c:pt idx="4069">
                  <c:v>1.3024018512758969E-6</c:v>
                </c:pt>
                <c:pt idx="4070">
                  <c:v>1.299038516783149E-6</c:v>
                </c:pt>
                <c:pt idx="4071">
                  <c:v>1.2956836722978178E-6</c:v>
                </c:pt>
                <c:pt idx="4072">
                  <c:v>1.2923372970009448E-6</c:v>
                </c:pt>
                <c:pt idx="4073">
                  <c:v>1.2889993701213848E-6</c:v>
                </c:pt>
                <c:pt idx="4074">
                  <c:v>1.2856698709407389E-6</c:v>
                </c:pt>
                <c:pt idx="4075">
                  <c:v>1.282348778784085E-6</c:v>
                </c:pt>
                <c:pt idx="4076">
                  <c:v>1.279036073030006E-6</c:v>
                </c:pt>
                <c:pt idx="4077">
                  <c:v>1.2757317331024589E-6</c:v>
                </c:pt>
                <c:pt idx="4078">
                  <c:v>1.2724357384770631E-6</c:v>
                </c:pt>
                <c:pt idx="4079">
                  <c:v>1.269148068676004E-6</c:v>
                </c:pt>
                <c:pt idx="4080">
                  <c:v>1.265868703268576E-6</c:v>
                </c:pt>
                <c:pt idx="4081">
                  <c:v>1.2625976218764946E-6</c:v>
                </c:pt>
                <c:pt idx="4082">
                  <c:v>1.2593348041642469E-6</c:v>
                </c:pt>
                <c:pt idx="4083">
                  <c:v>1.2560802298486329E-6</c:v>
                </c:pt>
                <c:pt idx="4084">
                  <c:v>1.2528338786942116E-6</c:v>
                </c:pt>
                <c:pt idx="4085">
                  <c:v>1.2495957305084767E-6</c:v>
                </c:pt>
                <c:pt idx="4086">
                  <c:v>1.246365765153511E-6</c:v>
                </c:pt>
                <c:pt idx="4087">
                  <c:v>1.2431439625344948E-6</c:v>
                </c:pt>
                <c:pt idx="4088">
                  <c:v>1.2399303026048008E-6</c:v>
                </c:pt>
                <c:pt idx="4089">
                  <c:v>1.2367247653661574E-6</c:v>
                </c:pt>
                <c:pt idx="4090">
                  <c:v>1.2335273308679436E-6</c:v>
                </c:pt>
                <c:pt idx="4091">
                  <c:v>1.2303379792031775E-6</c:v>
                </c:pt>
                <c:pt idx="4092">
                  <c:v>1.2271566905185994E-6</c:v>
                </c:pt>
                <c:pt idx="4093">
                  <c:v>1.2239834450016073E-6</c:v>
                </c:pt>
                <c:pt idx="4094">
                  <c:v>1.2208182228887134E-6</c:v>
                </c:pt>
                <c:pt idx="4095">
                  <c:v>1.2176610044638096E-6</c:v>
                </c:pt>
                <c:pt idx="4096">
                  <c:v>1.2145117700588723E-6</c:v>
                </c:pt>
                <c:pt idx="4097">
                  <c:v>1.2113705000464268E-6</c:v>
                </c:pt>
                <c:pt idx="4098">
                  <c:v>1.2082371748533172E-6</c:v>
                </c:pt>
                <c:pt idx="4099">
                  <c:v>1.2051117749480749E-6</c:v>
                </c:pt>
                <c:pt idx="4100">
                  <c:v>1.201994280844497E-6</c:v>
                </c:pt>
                <c:pt idx="4101">
                  <c:v>1.1988846731070669E-6</c:v>
                </c:pt>
                <c:pt idx="4102">
                  <c:v>1.1957829323412509E-6</c:v>
                </c:pt>
                <c:pt idx="4103">
                  <c:v>1.192689039203527E-6</c:v>
                </c:pt>
                <c:pt idx="4104">
                  <c:v>1.1896029743903801E-6</c:v>
                </c:pt>
                <c:pt idx="4105">
                  <c:v>1.1865247186498493E-6</c:v>
                </c:pt>
                <c:pt idx="4106">
                  <c:v>1.1834542527709561E-6</c:v>
                </c:pt>
                <c:pt idx="4107">
                  <c:v>1.180391557591403E-6</c:v>
                </c:pt>
                <c:pt idx="4108">
                  <c:v>1.1773366139923146E-6</c:v>
                </c:pt>
                <c:pt idx="4109">
                  <c:v>1.1742894029007859E-6</c:v>
                </c:pt>
                <c:pt idx="4110">
                  <c:v>1.1712499052906949E-6</c:v>
                </c:pt>
                <c:pt idx="4111">
                  <c:v>1.1682181021781496E-6</c:v>
                </c:pt>
                <c:pt idx="4112">
                  <c:v>1.1651939746253905E-6</c:v>
                </c:pt>
                <c:pt idx="4113">
                  <c:v>1.1621775037405743E-6</c:v>
                </c:pt>
                <c:pt idx="4114">
                  <c:v>1.1591686706766894E-6</c:v>
                </c:pt>
                <c:pt idx="4115">
                  <c:v>1.1561674566288455E-6</c:v>
                </c:pt>
                <c:pt idx="4116">
                  <c:v>1.1531738428396401E-6</c:v>
                </c:pt>
                <c:pt idx="4117">
                  <c:v>1.150187810595039E-6</c:v>
                </c:pt>
                <c:pt idx="4118">
                  <c:v>1.1472093412263277E-6</c:v>
                </c:pt>
                <c:pt idx="4119">
                  <c:v>1.1442384161056661E-6</c:v>
                </c:pt>
                <c:pt idx="4120">
                  <c:v>1.1412750166554125E-6</c:v>
                </c:pt>
                <c:pt idx="4121">
                  <c:v>1.1383191243356555E-6</c:v>
                </c:pt>
                <c:pt idx="4122">
                  <c:v>1.1353707206560319E-6</c:v>
                </c:pt>
                <c:pt idx="4123">
                  <c:v>1.1324297871648302E-6</c:v>
                </c:pt>
                <c:pt idx="4124">
                  <c:v>1.1294963054590194E-6</c:v>
                </c:pt>
                <c:pt idx="4125">
                  <c:v>1.1265702571767685E-6</c:v>
                </c:pt>
                <c:pt idx="4126">
                  <c:v>1.1236516239985844E-6</c:v>
                </c:pt>
                <c:pt idx="4127">
                  <c:v>1.1207403876513779E-6</c:v>
                </c:pt>
                <c:pt idx="4128">
                  <c:v>1.1178365299038015E-6</c:v>
                </c:pt>
                <c:pt idx="4129">
                  <c:v>1.114940032569448E-6</c:v>
                </c:pt>
                <c:pt idx="4130">
                  <c:v>1.1120508775012668E-6</c:v>
                </c:pt>
                <c:pt idx="4131">
                  <c:v>1.1091690466002373E-6</c:v>
                </c:pt>
                <c:pt idx="4132">
                  <c:v>1.1062945218072917E-6</c:v>
                </c:pt>
                <c:pt idx="4133">
                  <c:v>1.1034272851061884E-6</c:v>
                </c:pt>
                <c:pt idx="4134">
                  <c:v>1.1005673185258426E-6</c:v>
                </c:pt>
                <c:pt idx="4135">
                  <c:v>1.0977146041347974E-6</c:v>
                </c:pt>
                <c:pt idx="4136">
                  <c:v>1.0948691240476199E-6</c:v>
                </c:pt>
                <c:pt idx="4137">
                  <c:v>1.092030860418505E-6</c:v>
                </c:pt>
                <c:pt idx="4138">
                  <c:v>1.0891997954445279E-6</c:v>
                </c:pt>
                <c:pt idx="4139">
                  <c:v>1.0863759113681373E-6</c:v>
                </c:pt>
                <c:pt idx="4140">
                  <c:v>1.0835591904700547E-6</c:v>
                </c:pt>
                <c:pt idx="4141">
                  <c:v>1.0807496150737187E-6</c:v>
                </c:pt>
                <c:pt idx="4142">
                  <c:v>1.0779471675486469E-6</c:v>
                </c:pt>
                <c:pt idx="4143">
                  <c:v>1.0751518303016533E-6</c:v>
                </c:pt>
                <c:pt idx="4144">
                  <c:v>1.0723635857819982E-6</c:v>
                </c:pt>
                <c:pt idx="4145">
                  <c:v>1.0695824164842619E-6</c:v>
                </c:pt>
                <c:pt idx="4146">
                  <c:v>1.0668083049412426E-6</c:v>
                </c:pt>
                <c:pt idx="4147">
                  <c:v>1.064041233728131E-6</c:v>
                </c:pt>
                <c:pt idx="4148">
                  <c:v>1.0612811854622929E-6</c:v>
                </c:pt>
                <c:pt idx="4149">
                  <c:v>1.0585281428014269E-6</c:v>
                </c:pt>
                <c:pt idx="4150">
                  <c:v>1.0557820884460572E-6</c:v>
                </c:pt>
                <c:pt idx="4151">
                  <c:v>1.0530430051363358E-6</c:v>
                </c:pt>
                <c:pt idx="4152">
                  <c:v>1.0503108756553491E-6</c:v>
                </c:pt>
                <c:pt idx="4153">
                  <c:v>1.047585682824564E-6</c:v>
                </c:pt>
                <c:pt idx="4154">
                  <c:v>1.044867409508328E-6</c:v>
                </c:pt>
                <c:pt idx="4155">
                  <c:v>1.0421560386122963E-6</c:v>
                </c:pt>
                <c:pt idx="4156">
                  <c:v>1.0394515530814268E-6</c:v>
                </c:pt>
                <c:pt idx="4157">
                  <c:v>1.0367539359018227E-6</c:v>
                </c:pt>
                <c:pt idx="4158">
                  <c:v>1.0340631700997568E-6</c:v>
                </c:pt>
                <c:pt idx="4159">
                  <c:v>1.0313792387431895E-6</c:v>
                </c:pt>
                <c:pt idx="4160">
                  <c:v>1.0287021249388959E-6</c:v>
                </c:pt>
                <c:pt idx="4161">
                  <c:v>1.0260318118365309E-6</c:v>
                </c:pt>
                <c:pt idx="4162">
                  <c:v>1.0233682826207694E-6</c:v>
                </c:pt>
                <c:pt idx="4163">
                  <c:v>1.0207115205240454E-6</c:v>
                </c:pt>
                <c:pt idx="4164">
                  <c:v>1.018061508810343E-6</c:v>
                </c:pt>
                <c:pt idx="4165">
                  <c:v>1.0154182307904841E-6</c:v>
                </c:pt>
                <c:pt idx="4166">
                  <c:v>1.0127816698118821E-6</c:v>
                </c:pt>
                <c:pt idx="4167">
                  <c:v>1.0101518092611446E-6</c:v>
                </c:pt>
                <c:pt idx="4168">
                  <c:v>1.0075286325671087E-6</c:v>
                </c:pt>
                <c:pt idx="4169">
                  <c:v>1.0049121231945528E-6</c:v>
                </c:pt>
                <c:pt idx="4170">
                  <c:v>1.0023022646527078E-6</c:v>
                </c:pt>
                <c:pt idx="4171">
                  <c:v>9.9969904048381828E-7</c:v>
                </c:pt>
                <c:pt idx="4172">
                  <c:v>9.9710243427593654E-7</c:v>
                </c:pt>
                <c:pt idx="4173">
                  <c:v>9.9451242965137559E-7</c:v>
                </c:pt>
                <c:pt idx="4174">
                  <c:v>9.9192901027478656E-7</c:v>
                </c:pt>
                <c:pt idx="4175">
                  <c:v>9.8935215984665347E-7</c:v>
                </c:pt>
                <c:pt idx="4176">
                  <c:v>9.8678186210936474E-7</c:v>
                </c:pt>
                <c:pt idx="4177">
                  <c:v>9.8421810084428586E-7</c:v>
                </c:pt>
                <c:pt idx="4178">
                  <c:v>9.8166085986747679E-7</c:v>
                </c:pt>
                <c:pt idx="4179">
                  <c:v>9.7911012303917872E-7</c:v>
                </c:pt>
                <c:pt idx="4180">
                  <c:v>9.7656587425302629E-7</c:v>
                </c:pt>
                <c:pt idx="4181">
                  <c:v>9.7402809744623906E-7</c:v>
                </c:pt>
                <c:pt idx="4182">
                  <c:v>9.7149677658926736E-7</c:v>
                </c:pt>
                <c:pt idx="4183">
                  <c:v>9.689718956951165E-7</c:v>
                </c:pt>
                <c:pt idx="4184">
                  <c:v>9.6645343881311251E-7</c:v>
                </c:pt>
                <c:pt idx="4185">
                  <c:v>9.6394139003052855E-7</c:v>
                </c:pt>
                <c:pt idx="4186">
                  <c:v>9.6143573347285587E-7</c:v>
                </c:pt>
                <c:pt idx="4187">
                  <c:v>9.5893645330429175E-7</c:v>
                </c:pt>
                <c:pt idx="4188">
                  <c:v>9.5644353372703475E-7</c:v>
                </c:pt>
                <c:pt idx="4189">
                  <c:v>9.5395695897927896E-7</c:v>
                </c:pt>
                <c:pt idx="4190">
                  <c:v>9.5147671333868341E-7</c:v>
                </c:pt>
                <c:pt idx="4191">
                  <c:v>9.4900278111993263E-7</c:v>
                </c:pt>
                <c:pt idx="4192">
                  <c:v>9.4653514667641719E-7</c:v>
                </c:pt>
                <c:pt idx="4193">
                  <c:v>9.4407379439513791E-7</c:v>
                </c:pt>
                <c:pt idx="4194">
                  <c:v>9.4161870870630108E-7</c:v>
                </c:pt>
                <c:pt idx="4195">
                  <c:v>9.3916987407128378E-7</c:v>
                </c:pt>
                <c:pt idx="4196">
                  <c:v>9.3672727499466858E-7</c:v>
                </c:pt>
                <c:pt idx="4197">
                  <c:v>9.3429089601275092E-7</c:v>
                </c:pt>
                <c:pt idx="4198">
                  <c:v>9.3186072170345965E-7</c:v>
                </c:pt>
                <c:pt idx="4199">
                  <c:v>9.2943673667670755E-7</c:v>
                </c:pt>
                <c:pt idx="4200">
                  <c:v>9.2701892558371551E-7</c:v>
                </c:pt>
                <c:pt idx="4201">
                  <c:v>9.2460727311104943E-7</c:v>
                </c:pt>
                <c:pt idx="4202">
                  <c:v>9.2220176398089123E-7</c:v>
                </c:pt>
                <c:pt idx="4203">
                  <c:v>9.1980238295374939E-7</c:v>
                </c:pt>
                <c:pt idx="4204">
                  <c:v>9.1740911482439316E-7</c:v>
                </c:pt>
                <c:pt idx="4205">
                  <c:v>9.1502194442591835E-7</c:v>
                </c:pt>
                <c:pt idx="4206">
                  <c:v>9.1264085662774155E-7</c:v>
                </c:pt>
                <c:pt idx="4207">
                  <c:v>9.1026583633516643E-7</c:v>
                </c:pt>
                <c:pt idx="4208">
                  <c:v>9.0789686848781167E-7</c:v>
                </c:pt>
                <c:pt idx="4209">
                  <c:v>9.0553393806622456E-7</c:v>
                </c:pt>
                <c:pt idx="4210">
                  <c:v>9.0317703008082218E-7</c:v>
                </c:pt>
                <c:pt idx="4211">
                  <c:v>9.0082612958235393E-7</c:v>
                </c:pt>
                <c:pt idx="4212">
                  <c:v>8.9848122165680578E-7</c:v>
                </c:pt>
                <c:pt idx="4213">
                  <c:v>8.9614229142442447E-7</c:v>
                </c:pt>
                <c:pt idx="4214">
                  <c:v>8.9380932404194017E-7</c:v>
                </c:pt>
                <c:pt idx="4215">
                  <c:v>8.9148230470164486E-7</c:v>
                </c:pt>
                <c:pt idx="4216">
                  <c:v>8.8916121863258498E-7</c:v>
                </c:pt>
                <c:pt idx="4217">
                  <c:v>8.8684605109714621E-7</c:v>
                </c:pt>
                <c:pt idx="4218">
                  <c:v>8.8453678739387233E-7</c:v>
                </c:pt>
                <c:pt idx="4219">
                  <c:v>8.822334128569774E-7</c:v>
                </c:pt>
                <c:pt idx="4220">
                  <c:v>8.7993591285721309E-7</c:v>
                </c:pt>
                <c:pt idx="4221">
                  <c:v>8.7764427279650187E-7</c:v>
                </c:pt>
                <c:pt idx="4222">
                  <c:v>8.7535847811558067E-7</c:v>
                </c:pt>
                <c:pt idx="4223">
                  <c:v>8.7307851428944719E-7</c:v>
                </c:pt>
                <c:pt idx="4224">
                  <c:v>8.7080436682605887E-7</c:v>
                </c:pt>
                <c:pt idx="4225">
                  <c:v>8.6853602127056131E-7</c:v>
                </c:pt>
                <c:pt idx="4226">
                  <c:v>8.6627346320111405E-7</c:v>
                </c:pt>
                <c:pt idx="4227">
                  <c:v>8.6401667823127583E-7</c:v>
                </c:pt>
                <c:pt idx="4228">
                  <c:v>8.6176565200881197E-7</c:v>
                </c:pt>
                <c:pt idx="4229">
                  <c:v>8.5952037021780857E-7</c:v>
                </c:pt>
                <c:pt idx="4230">
                  <c:v>8.5728081857330569E-7</c:v>
                </c:pt>
                <c:pt idx="4231">
                  <c:v>8.5504698282742311E-7</c:v>
                </c:pt>
                <c:pt idx="4232">
                  <c:v>8.5281884876551141E-7</c:v>
                </c:pt>
                <c:pt idx="4233">
                  <c:v>8.505964022068567E-7</c:v>
                </c:pt>
                <c:pt idx="4234">
                  <c:v>8.4837962900663217E-7</c:v>
                </c:pt>
                <c:pt idx="4235">
                  <c:v>8.4616851505107341E-7</c:v>
                </c:pt>
                <c:pt idx="4236">
                  <c:v>8.4396304626300784E-7</c:v>
                </c:pt>
                <c:pt idx="4237">
                  <c:v>8.4176320859692157E-7</c:v>
                </c:pt>
                <c:pt idx="4238">
                  <c:v>8.3956898804340464E-7</c:v>
                </c:pt>
                <c:pt idx="4239">
                  <c:v>8.373803706245974E-7</c:v>
                </c:pt>
                <c:pt idx="4240">
                  <c:v>8.3519734239798516E-7</c:v>
                </c:pt>
                <c:pt idx="4241">
                  <c:v>8.3301988945319984E-7</c:v>
                </c:pt>
                <c:pt idx="4242">
                  <c:v>8.3084799791467625E-7</c:v>
                </c:pt>
                <c:pt idx="4243">
                  <c:v>8.2868165393915841E-7</c:v>
                </c:pt>
                <c:pt idx="4244">
                  <c:v>8.2652084371694643E-7</c:v>
                </c:pt>
                <c:pt idx="4245">
                  <c:v>8.2436555347151696E-7</c:v>
                </c:pt>
                <c:pt idx="4246">
                  <c:v>8.222157694607159E-7</c:v>
                </c:pt>
                <c:pt idx="4247">
                  <c:v>8.2007147797339731E-7</c:v>
                </c:pt>
                <c:pt idx="4248">
                  <c:v>8.179326653339771E-7</c:v>
                </c:pt>
                <c:pt idx="4249">
                  <c:v>8.1579931789657828E-7</c:v>
                </c:pt>
                <c:pt idx="4250">
                  <c:v>8.1367142205121101E-7</c:v>
                </c:pt>
                <c:pt idx="4251">
                  <c:v>8.1154896421867673E-7</c:v>
                </c:pt>
                <c:pt idx="4252">
                  <c:v>8.0943193085468825E-7</c:v>
                </c:pt>
                <c:pt idx="4253">
                  <c:v>8.0732030844466547E-7</c:v>
                </c:pt>
                <c:pt idx="4254">
                  <c:v>8.0521408350807226E-7</c:v>
                </c:pt>
                <c:pt idx="4255">
                  <c:v>8.0311324259830803E-7</c:v>
                </c:pt>
                <c:pt idx="4256">
                  <c:v>8.0101777229772035E-7</c:v>
                </c:pt>
                <c:pt idx="4257">
                  <c:v>7.9892765922551972E-7</c:v>
                </c:pt>
                <c:pt idx="4258">
                  <c:v>7.9684289002818426E-7</c:v>
                </c:pt>
                <c:pt idx="4259">
                  <c:v>7.947634513884045E-7</c:v>
                </c:pt>
                <c:pt idx="4260">
                  <c:v>7.9268933001863228E-7</c:v>
                </c:pt>
                <c:pt idx="4261">
                  <c:v>7.9062051266520078E-7</c:v>
                </c:pt>
                <c:pt idx="4262">
                  <c:v>7.885569861046382E-7</c:v>
                </c:pt>
                <c:pt idx="4263">
                  <c:v>7.8649873714616144E-7</c:v>
                </c:pt>
                <c:pt idx="4264">
                  <c:v>7.8444575263053769E-7</c:v>
                </c:pt>
                <c:pt idx="4265">
                  <c:v>7.8239801943192754E-7</c:v>
                </c:pt>
                <c:pt idx="4266">
                  <c:v>7.8035552445219298E-7</c:v>
                </c:pt>
                <c:pt idx="4267">
                  <c:v>7.7831825463016728E-7</c:v>
                </c:pt>
                <c:pt idx="4268">
                  <c:v>7.7628619693124665E-7</c:v>
                </c:pt>
                <c:pt idx="4269">
                  <c:v>7.7425933835552178E-7</c:v>
                </c:pt>
                <c:pt idx="4270">
                  <c:v>7.7223766593289894E-7</c:v>
                </c:pt>
                <c:pt idx="4271">
                  <c:v>7.7022116672499728E-7</c:v>
                </c:pt>
                <c:pt idx="4272">
                  <c:v>7.6820982782612466E-7</c:v>
                </c:pt>
                <c:pt idx="4273">
                  <c:v>7.6620363635785662E-7</c:v>
                </c:pt>
                <c:pt idx="4274">
                  <c:v>7.6420257947754739E-7</c:v>
                </c:pt>
                <c:pt idx="4275">
                  <c:v>7.6220664436976466E-7</c:v>
                </c:pt>
                <c:pt idx="4276">
                  <c:v>7.6021581825360795E-7</c:v>
                </c:pt>
                <c:pt idx="4277">
                  <c:v>7.5823008837511922E-7</c:v>
                </c:pt>
                <c:pt idx="4278">
                  <c:v>7.5624944201378805E-7</c:v>
                </c:pt>
                <c:pt idx="4279">
                  <c:v>7.5427386648027487E-7</c:v>
                </c:pt>
                <c:pt idx="4280">
                  <c:v>7.5230334911315826E-7</c:v>
                </c:pt>
                <c:pt idx="4281">
                  <c:v>7.5033787728392238E-7</c:v>
                </c:pt>
                <c:pt idx="4282">
                  <c:v>7.4837743839440904E-7</c:v>
                </c:pt>
                <c:pt idx="4283">
                  <c:v>7.4642201987529981E-7</c:v>
                </c:pt>
                <c:pt idx="4284">
                  <c:v>7.4447160919050709E-7</c:v>
                </c:pt>
                <c:pt idx="4285">
                  <c:v>7.4252619383072304E-7</c:v>
                </c:pt>
                <c:pt idx="4286">
                  <c:v>7.4058576131894906E-7</c:v>
                </c:pt>
                <c:pt idx="4287">
                  <c:v>7.3865029920941157E-7</c:v>
                </c:pt>
                <c:pt idx="4288">
                  <c:v>7.36719795084201E-7</c:v>
                </c:pt>
                <c:pt idx="4289">
                  <c:v>7.3479423655581962E-7</c:v>
                </c:pt>
                <c:pt idx="4290">
                  <c:v>7.3287361126815739E-7</c:v>
                </c:pt>
                <c:pt idx="4291">
                  <c:v>7.3095790689367297E-7</c:v>
                </c:pt>
                <c:pt idx="4292">
                  <c:v>7.2904711113491163E-7</c:v>
                </c:pt>
                <c:pt idx="4293">
                  <c:v>7.2714121172499317E-7</c:v>
                </c:pt>
                <c:pt idx="4294">
                  <c:v>7.2524019642549765E-7</c:v>
                </c:pt>
                <c:pt idx="4295">
                  <c:v>7.2334405302830864E-7</c:v>
                </c:pt>
                <c:pt idx="4296">
                  <c:v>7.2145276935485416E-7</c:v>
                </c:pt>
                <c:pt idx="4297">
                  <c:v>7.1956633325578152E-7</c:v>
                </c:pt>
                <c:pt idx="4298">
                  <c:v>7.1768473261139094E-7</c:v>
                </c:pt>
                <c:pt idx="4299">
                  <c:v>7.1580795533114768E-7</c:v>
                </c:pt>
                <c:pt idx="4300">
                  <c:v>7.1393598935373627E-7</c:v>
                </c:pt>
                <c:pt idx="4301">
                  <c:v>7.1206882264781939E-7</c:v>
                </c:pt>
                <c:pt idx="4302">
                  <c:v>7.102064432091648E-7</c:v>
                </c:pt>
                <c:pt idx="4303">
                  <c:v>7.0834883906633738E-7</c:v>
                </c:pt>
                <c:pt idx="4304">
                  <c:v>7.064959982720255E-7</c:v>
                </c:pt>
                <c:pt idx="4305">
                  <c:v>7.0464790891236516E-7</c:v>
                </c:pt>
                <c:pt idx="4306">
                  <c:v>7.0280455909902534E-7</c:v>
                </c:pt>
                <c:pt idx="4307">
                  <c:v>7.009659369747916E-7</c:v>
                </c:pt>
                <c:pt idx="4308">
                  <c:v>6.9913203070987983E-7</c:v>
                </c:pt>
                <c:pt idx="4309">
                  <c:v>6.973028285033999E-7</c:v>
                </c:pt>
                <c:pt idx="4310">
                  <c:v>6.9547831858400621E-7</c:v>
                </c:pt>
                <c:pt idx="4311">
                  <c:v>6.9365848920648239E-7</c:v>
                </c:pt>
                <c:pt idx="4312">
                  <c:v>6.9184332865737923E-7</c:v>
                </c:pt>
                <c:pt idx="4313">
                  <c:v>6.9003282524937679E-7</c:v>
                </c:pt>
                <c:pt idx="4314">
                  <c:v>6.8822696732388647E-7</c:v>
                </c:pt>
                <c:pt idx="4315">
                  <c:v>6.8642574325088841E-7</c:v>
                </c:pt>
                <c:pt idx="4316">
                  <c:v>6.8462914142833516E-7</c:v>
                </c:pt>
                <c:pt idx="4317">
                  <c:v>6.8283715028285641E-7</c:v>
                </c:pt>
                <c:pt idx="4318">
                  <c:v>6.8104975826807851E-7</c:v>
                </c:pt>
                <c:pt idx="4319">
                  <c:v>6.7926695386755177E-7</c:v>
                </c:pt>
                <c:pt idx="4320">
                  <c:v>6.7748872558997999E-7</c:v>
                </c:pt>
                <c:pt idx="4321">
                  <c:v>6.7571506197512936E-7</c:v>
                </c:pt>
                <c:pt idx="4322">
                  <c:v>6.7394595158726906E-7</c:v>
                </c:pt>
                <c:pt idx="4323">
                  <c:v>6.721813830215138E-7</c:v>
                </c:pt>
                <c:pt idx="4324">
                  <c:v>6.7042134489834863E-7</c:v>
                </c:pt>
                <c:pt idx="4325">
                  <c:v>6.6866582586769469E-7</c:v>
                </c:pt>
                <c:pt idx="4326">
                  <c:v>6.6691481460533133E-7</c:v>
                </c:pt>
                <c:pt idx="4327">
                  <c:v>6.6516829981528138E-7</c:v>
                </c:pt>
                <c:pt idx="4328">
                  <c:v>6.6342627022932324E-7</c:v>
                </c:pt>
                <c:pt idx="4329">
                  <c:v>6.6168871460688247E-7</c:v>
                </c:pt>
                <c:pt idx="4330">
                  <c:v>6.5995562173378495E-7</c:v>
                </c:pt>
                <c:pt idx="4331">
                  <c:v>6.5822698042231108E-7</c:v>
                </c:pt>
                <c:pt idx="4332">
                  <c:v>6.5650277951444843E-7</c:v>
                </c:pt>
                <c:pt idx="4333">
                  <c:v>6.5478300787777171E-7</c:v>
                </c:pt>
                <c:pt idx="4334">
                  <c:v>6.5306765440647282E-7</c:v>
                </c:pt>
                <c:pt idx="4335">
                  <c:v>6.5135670802282447E-7</c:v>
                </c:pt>
                <c:pt idx="4336">
                  <c:v>6.4965015767398182E-7</c:v>
                </c:pt>
                <c:pt idx="4337">
                  <c:v>6.4794799233827086E-7</c:v>
                </c:pt>
                <c:pt idx="4338">
                  <c:v>6.4625020101494266E-7</c:v>
                </c:pt>
                <c:pt idx="4339">
                  <c:v>6.4455677273539489E-7</c:v>
                </c:pt>
                <c:pt idx="4340">
                  <c:v>6.428676965539832E-7</c:v>
                </c:pt>
                <c:pt idx="4341">
                  <c:v>6.4118296155393014E-7</c:v>
                </c:pt>
                <c:pt idx="4342">
                  <c:v>6.3950255684260882E-7</c:v>
                </c:pt>
                <c:pt idx="4343">
                  <c:v>6.378264715579127E-7</c:v>
                </c:pt>
                <c:pt idx="4344">
                  <c:v>6.361546948592295E-7</c:v>
                </c:pt>
                <c:pt idx="4345">
                  <c:v>6.3448721593565411E-7</c:v>
                </c:pt>
                <c:pt idx="4346">
                  <c:v>6.3282402400181435E-7</c:v>
                </c:pt>
                <c:pt idx="4347">
                  <c:v>6.3116510829803367E-7</c:v>
                </c:pt>
                <c:pt idx="4348">
                  <c:v>6.2951045809176765E-7</c:v>
                </c:pt>
                <c:pt idx="4349">
                  <c:v>6.2786006267551695E-7</c:v>
                </c:pt>
                <c:pt idx="4350">
                  <c:v>6.2621391136774888E-7</c:v>
                </c:pt>
                <c:pt idx="4351">
                  <c:v>6.2457199351511998E-7</c:v>
                </c:pt>
                <c:pt idx="4352">
                  <c:v>6.2293429848738033E-7</c:v>
                </c:pt>
                <c:pt idx="4353">
                  <c:v>6.2130081568138504E-7</c:v>
                </c:pt>
                <c:pt idx="4354">
                  <c:v>6.1967153452071482E-7</c:v>
                </c:pt>
                <c:pt idx="4355">
                  <c:v>6.1804644445242335E-7</c:v>
                </c:pt>
                <c:pt idx="4356">
                  <c:v>6.1642553495207882E-7</c:v>
                </c:pt>
                <c:pt idx="4357">
                  <c:v>6.1480879551853267E-7</c:v>
                </c:pt>
                <c:pt idx="4358">
                  <c:v>6.1319621567738902E-7</c:v>
                </c:pt>
                <c:pt idx="4359">
                  <c:v>6.1158778497894472E-7</c:v>
                </c:pt>
                <c:pt idx="4360">
                  <c:v>6.0998349300108953E-7</c:v>
                </c:pt>
                <c:pt idx="4361">
                  <c:v>6.0838332934315333E-7</c:v>
                </c:pt>
                <c:pt idx="4362">
                  <c:v>6.0678728363460681E-7</c:v>
                </c:pt>
                <c:pt idx="4363">
                  <c:v>6.0519534552565604E-7</c:v>
                </c:pt>
                <c:pt idx="4364">
                  <c:v>6.036075046955908E-7</c:v>
                </c:pt>
                <c:pt idx="4365">
                  <c:v>6.0202375084573729E-7</c:v>
                </c:pt>
                <c:pt idx="4366">
                  <c:v>6.0044407370422859E-7</c:v>
                </c:pt>
                <c:pt idx="4367">
                  <c:v>5.9886846302454103E-7</c:v>
                </c:pt>
                <c:pt idx="4368">
                  <c:v>5.9729690858427442E-7</c:v>
                </c:pt>
                <c:pt idx="4369">
                  <c:v>5.9572940018488103E-7</c:v>
                </c:pt>
                <c:pt idx="4370">
                  <c:v>5.941659276561108E-7</c:v>
                </c:pt>
                <c:pt idx="4371">
                  <c:v>5.926064808483135E-7</c:v>
                </c:pt>
                <c:pt idx="4372">
                  <c:v>5.9105104964024503E-7</c:v>
                </c:pt>
                <c:pt idx="4373">
                  <c:v>5.8949962393277898E-7</c:v>
                </c:pt>
                <c:pt idx="4374">
                  <c:v>5.8795219365270139E-7</c:v>
                </c:pt>
                <c:pt idx="4375">
                  <c:v>5.8640874875138258E-7</c:v>
                </c:pt>
                <c:pt idx="4376">
                  <c:v>5.8486927920353032E-7</c:v>
                </c:pt>
                <c:pt idx="4377">
                  <c:v>5.8333377501009007E-7</c:v>
                </c:pt>
                <c:pt idx="4378">
                  <c:v>5.8180222619482976E-7</c:v>
                </c:pt>
                <c:pt idx="4379">
                  <c:v>5.8027462280688764E-7</c:v>
                </c:pt>
                <c:pt idx="4380">
                  <c:v>5.7875095491998624E-7</c:v>
                </c:pt>
                <c:pt idx="4381">
                  <c:v>5.7723121262980319E-7</c:v>
                </c:pt>
                <c:pt idx="4382">
                  <c:v>5.7571538605947353E-7</c:v>
                </c:pt>
                <c:pt idx="4383">
                  <c:v>5.7420346535324717E-7</c:v>
                </c:pt>
                <c:pt idx="4384">
                  <c:v>5.7269544068166587E-7</c:v>
                </c:pt>
                <c:pt idx="4385">
                  <c:v>5.71191302238636E-7</c:v>
                </c:pt>
                <c:pt idx="4386">
                  <c:v>5.6969104024066951E-7</c:v>
                </c:pt>
                <c:pt idx="4387">
                  <c:v>5.6819464493005527E-7</c:v>
                </c:pt>
                <c:pt idx="4388">
                  <c:v>5.6670210657222986E-7</c:v>
                </c:pt>
                <c:pt idx="4389">
                  <c:v>5.6521341545623838E-7</c:v>
                </c:pt>
                <c:pt idx="4390">
                  <c:v>5.6372856189430072E-7</c:v>
                </c:pt>
                <c:pt idx="4391">
                  <c:v>5.6224753622368187E-7</c:v>
                </c:pt>
                <c:pt idx="4392">
                  <c:v>5.60770328804659E-7</c:v>
                </c:pt>
                <c:pt idx="4393">
                  <c:v>5.5929693001987094E-7</c:v>
                </c:pt>
                <c:pt idx="4394">
                  <c:v>5.5782733027776054E-7</c:v>
                </c:pt>
                <c:pt idx="4395">
                  <c:v>5.5636152000861734E-7</c:v>
                </c:pt>
                <c:pt idx="4396">
                  <c:v>5.5489948966544488E-7</c:v>
                </c:pt>
                <c:pt idx="4397">
                  <c:v>5.5344122972770127E-7</c:v>
                </c:pt>
                <c:pt idx="4398">
                  <c:v>5.5198673069398077E-7</c:v>
                </c:pt>
                <c:pt idx="4399">
                  <c:v>5.5053598308941348E-7</c:v>
                </c:pt>
                <c:pt idx="4400">
                  <c:v>5.4908897746078645E-7</c:v>
                </c:pt>
                <c:pt idx="4401">
                  <c:v>5.4764570437803445E-7</c:v>
                </c:pt>
                <c:pt idx="4402">
                  <c:v>5.4620615443478206E-7</c:v>
                </c:pt>
                <c:pt idx="4403">
                  <c:v>5.4477031824728657E-7</c:v>
                </c:pt>
                <c:pt idx="4404">
                  <c:v>5.4333818645476329E-7</c:v>
                </c:pt>
                <c:pt idx="4405">
                  <c:v>5.4190974971868072E-7</c:v>
                </c:pt>
                <c:pt idx="4406">
                  <c:v>5.4048499872495618E-7</c:v>
                </c:pt>
                <c:pt idx="4407">
                  <c:v>5.3906392418100126E-7</c:v>
                </c:pt>
                <c:pt idx="4408">
                  <c:v>5.3764651681710422E-7</c:v>
                </c:pt>
                <c:pt idx="4409">
                  <c:v>5.3623276738710762E-7</c:v>
                </c:pt>
                <c:pt idx="4410">
                  <c:v>5.3482266666591465E-7</c:v>
                </c:pt>
                <c:pt idx="4411">
                  <c:v>5.3341620545306698E-7</c:v>
                </c:pt>
                <c:pt idx="4412">
                  <c:v>5.3201337456865194E-7</c:v>
                </c:pt>
                <c:pt idx="4413">
                  <c:v>5.3061416485641953E-7</c:v>
                </c:pt>
                <c:pt idx="4414">
                  <c:v>5.2921856718223751E-7</c:v>
                </c:pt>
                <c:pt idx="4415">
                  <c:v>5.2782657243428109E-7</c:v>
                </c:pt>
                <c:pt idx="4416">
                  <c:v>5.2643817152270766E-7</c:v>
                </c:pt>
                <c:pt idx="4417">
                  <c:v>5.2505335538163551E-7</c:v>
                </c:pt>
                <c:pt idx="4418">
                  <c:v>5.2367211496450882E-7</c:v>
                </c:pt>
                <c:pt idx="4419">
                  <c:v>5.2229444124968129E-7</c:v>
                </c:pt>
                <c:pt idx="4420">
                  <c:v>5.2092032523529336E-7</c:v>
                </c:pt>
                <c:pt idx="4421">
                  <c:v>5.1954975794371735E-7</c:v>
                </c:pt>
                <c:pt idx="4422">
                  <c:v>5.1818273041806095E-7</c:v>
                </c:pt>
                <c:pt idx="4423">
                  <c:v>5.1681923372335985E-7</c:v>
                </c:pt>
                <c:pt idx="4424">
                  <c:v>5.1545925894674036E-7</c:v>
                </c:pt>
                <c:pt idx="4425">
                  <c:v>5.141027971979073E-7</c:v>
                </c:pt>
                <c:pt idx="4426">
                  <c:v>5.127498396070569E-7</c:v>
                </c:pt>
                <c:pt idx="4427">
                  <c:v>5.1140037732731627E-7</c:v>
                </c:pt>
                <c:pt idx="4428">
                  <c:v>5.1005440153195159E-7</c:v>
                </c:pt>
                <c:pt idx="4429">
                  <c:v>5.0871190341837962E-7</c:v>
                </c:pt>
                <c:pt idx="4430">
                  <c:v>5.0737287420274673E-7</c:v>
                </c:pt>
                <c:pt idx="4431">
                  <c:v>5.0603730512516014E-7</c:v>
                </c:pt>
                <c:pt idx="4432">
                  <c:v>5.0470518744548669E-7</c:v>
                </c:pt>
                <c:pt idx="4433">
                  <c:v>5.0337651244617169E-7</c:v>
                </c:pt>
                <c:pt idx="4434">
                  <c:v>5.0205127143012479E-7</c:v>
                </c:pt>
                <c:pt idx="4435">
                  <c:v>5.0072945572280704E-7</c:v>
                </c:pt>
                <c:pt idx="4436">
                  <c:v>4.9941105666941195E-7</c:v>
                </c:pt>
                <c:pt idx="4437">
                  <c:v>4.9809606563798263E-7</c:v>
                </c:pt>
                <c:pt idx="4438">
                  <c:v>4.967844740160236E-7</c:v>
                </c:pt>
                <c:pt idx="4439">
                  <c:v>4.9547627321421418E-7</c:v>
                </c:pt>
                <c:pt idx="4440">
                  <c:v>4.9417145466204462E-7</c:v>
                </c:pt>
                <c:pt idx="4441">
                  <c:v>4.9287000981234263E-7</c:v>
                </c:pt>
                <c:pt idx="4442">
                  <c:v>4.9157193013677392E-7</c:v>
                </c:pt>
                <c:pt idx="4443">
                  <c:v>4.9027720712993507E-7</c:v>
                </c:pt>
                <c:pt idx="4444">
                  <c:v>4.889858323059112E-7</c:v>
                </c:pt>
                <c:pt idx="4445">
                  <c:v>4.8769779719957701E-7</c:v>
                </c:pt>
                <c:pt idx="4446">
                  <c:v>4.8641309336811466E-7</c:v>
                </c:pt>
                <c:pt idx="4447">
                  <c:v>4.8513171238759854E-7</c:v>
                </c:pt>
                <c:pt idx="4448">
                  <c:v>4.8385364585584126E-7</c:v>
                </c:pt>
                <c:pt idx="4449">
                  <c:v>4.8257888539084874E-7</c:v>
                </c:pt>
                <c:pt idx="4450">
                  <c:v>4.8130742263225671E-7</c:v>
                </c:pt>
                <c:pt idx="4451">
                  <c:v>4.8003924923870154E-7</c:v>
                </c:pt>
                <c:pt idx="4452">
                  <c:v>4.7877435689047654E-7</c:v>
                </c:pt>
                <c:pt idx="4453">
                  <c:v>4.775127372869841E-7</c:v>
                </c:pt>
                <c:pt idx="4454">
                  <c:v>4.7625438215025931E-7</c:v>
                </c:pt>
                <c:pt idx="4455">
                  <c:v>4.7499928322076871E-7</c:v>
                </c:pt>
                <c:pt idx="4456">
                  <c:v>4.7374743225957867E-7</c:v>
                </c:pt>
                <c:pt idx="4457">
                  <c:v>4.7249882104854514E-7</c:v>
                </c:pt>
                <c:pt idx="4458">
                  <c:v>4.7125344138974445E-7</c:v>
                </c:pt>
                <c:pt idx="4459">
                  <c:v>4.700112851055004E-7</c:v>
                </c:pt>
                <c:pt idx="4460">
                  <c:v>4.6877234403659533E-7</c:v>
                </c:pt>
                <c:pt idx="4461">
                  <c:v>4.6753661004657983E-7</c:v>
                </c:pt>
                <c:pt idx="4462">
                  <c:v>4.6630407501711065E-7</c:v>
                </c:pt>
                <c:pt idx="4463">
                  <c:v>4.6507473085041729E-7</c:v>
                </c:pt>
                <c:pt idx="4464">
                  <c:v>4.638485694687599E-7</c:v>
                </c:pt>
                <c:pt idx="4465">
                  <c:v>4.626255828131282E-7</c:v>
                </c:pt>
                <c:pt idx="4466">
                  <c:v>4.6140576284671095E-7</c:v>
                </c:pt>
                <c:pt idx="4467">
                  <c:v>4.6018910155061336E-7</c:v>
                </c:pt>
                <c:pt idx="4468">
                  <c:v>4.5897559092578154E-7</c:v>
                </c:pt>
                <c:pt idx="4469">
                  <c:v>4.5776522299340906E-7</c:v>
                </c:pt>
                <c:pt idx="4470">
                  <c:v>4.5655798979428648E-7</c:v>
                </c:pt>
                <c:pt idx="4471">
                  <c:v>4.5535388338877416E-7</c:v>
                </c:pt>
                <c:pt idx="4472">
                  <c:v>4.5415289585585368E-7</c:v>
                </c:pt>
                <c:pt idx="4473">
                  <c:v>4.5295501929586536E-7</c:v>
                </c:pt>
                <c:pt idx="4474">
                  <c:v>4.5176024582682206E-7</c:v>
                </c:pt>
                <c:pt idx="4475">
                  <c:v>4.5056856758752617E-7</c:v>
                </c:pt>
                <c:pt idx="4476">
                  <c:v>4.4937997673445262E-7</c:v>
                </c:pt>
                <c:pt idx="4477">
                  <c:v>4.4819446544576034E-7</c:v>
                </c:pt>
                <c:pt idx="4478">
                  <c:v>4.470120259167658E-7</c:v>
                </c:pt>
                <c:pt idx="4479">
                  <c:v>4.4583265036262634E-7</c:v>
                </c:pt>
                <c:pt idx="4480">
                  <c:v>4.4465633101834021E-7</c:v>
                </c:pt>
                <c:pt idx="4481">
                  <c:v>4.4348306013725579E-7</c:v>
                </c:pt>
                <c:pt idx="4482">
                  <c:v>4.4231282999231841E-7</c:v>
                </c:pt>
                <c:pt idx="4483">
                  <c:v>4.4114563287504034E-7</c:v>
                </c:pt>
                <c:pt idx="4484">
                  <c:v>4.3998146109696453E-7</c:v>
                </c:pt>
                <c:pt idx="4485">
                  <c:v>4.3882030698646612E-7</c:v>
                </c:pt>
                <c:pt idx="4486">
                  <c:v>4.3766216289355011E-7</c:v>
                </c:pt>
                <c:pt idx="4487">
                  <c:v>4.3650702118480981E-7</c:v>
                </c:pt>
                <c:pt idx="4488">
                  <c:v>4.3535487424662517E-7</c:v>
                </c:pt>
                <c:pt idx="4489">
                  <c:v>4.3420571448532551E-7</c:v>
                </c:pt>
                <c:pt idx="4490">
                  <c:v>4.3305953432269E-7</c:v>
                </c:pt>
                <c:pt idx="4491">
                  <c:v>4.3191632620323897E-7</c:v>
                </c:pt>
                <c:pt idx="4492">
                  <c:v>4.3077608258640051E-7</c:v>
                </c:pt>
                <c:pt idx="4493">
                  <c:v>4.2963879595334098E-7</c:v>
                </c:pt>
                <c:pt idx="4494">
                  <c:v>4.2850445880162529E-7</c:v>
                </c:pt>
                <c:pt idx="4495">
                  <c:v>4.2737306364800873E-7</c:v>
                </c:pt>
                <c:pt idx="4496">
                  <c:v>4.2624460302827434E-7</c:v>
                </c:pt>
                <c:pt idx="4497">
                  <c:v>4.2511906949566081E-7</c:v>
                </c:pt>
                <c:pt idx="4498">
                  <c:v>4.2399645562240748E-7</c:v>
                </c:pt>
                <c:pt idx="4499">
                  <c:v>4.2287675399888696E-7</c:v>
                </c:pt>
                <c:pt idx="4500">
                  <c:v>4.2175995723357806E-7</c:v>
                </c:pt>
                <c:pt idx="4501">
                  <c:v>4.2064605795428547E-7</c:v>
                </c:pt>
                <c:pt idx="4502">
                  <c:v>4.1953504880496849E-7</c:v>
                </c:pt>
                <c:pt idx="4503">
                  <c:v>4.184269224497526E-7</c:v>
                </c:pt>
                <c:pt idx="4504">
                  <c:v>4.1732167156970394E-7</c:v>
                </c:pt>
                <c:pt idx="4505">
                  <c:v>4.1621928886434716E-7</c:v>
                </c:pt>
                <c:pt idx="4506">
                  <c:v>4.1511976705147576E-7</c:v>
                </c:pt>
                <c:pt idx="4507">
                  <c:v>4.1402309886612201E-7</c:v>
                </c:pt>
                <c:pt idx="4508">
                  <c:v>4.1292927706221044E-7</c:v>
                </c:pt>
                <c:pt idx="4509">
                  <c:v>4.1183829441071465E-7</c:v>
                </c:pt>
                <c:pt idx="4510">
                  <c:v>4.1075014370090413E-7</c:v>
                </c:pt>
                <c:pt idx="4511">
                  <c:v>4.0966481774037142E-7</c:v>
                </c:pt>
                <c:pt idx="4512">
                  <c:v>4.0858230935302627E-7</c:v>
                </c:pt>
                <c:pt idx="4513">
                  <c:v>4.075026113818062E-7</c:v>
                </c:pt>
                <c:pt idx="4514">
                  <c:v>4.064257166871857E-7</c:v>
                </c:pt>
                <c:pt idx="4515">
                  <c:v>4.0535161814687806E-7</c:v>
                </c:pt>
                <c:pt idx="4516">
                  <c:v>4.0428030865564566E-7</c:v>
                </c:pt>
                <c:pt idx="4517">
                  <c:v>4.0321178112787495E-7</c:v>
                </c:pt>
                <c:pt idx="4518">
                  <c:v>4.0214602849302276E-7</c:v>
                </c:pt>
                <c:pt idx="4519">
                  <c:v>4.0108304369943816E-7</c:v>
                </c:pt>
                <c:pt idx="4520">
                  <c:v>4.0002281971279036E-7</c:v>
                </c:pt>
                <c:pt idx="4521">
                  <c:v>3.9896534951585185E-7</c:v>
                </c:pt>
                <c:pt idx="4522">
                  <c:v>3.9791062610847129E-7</c:v>
                </c:pt>
                <c:pt idx="4523">
                  <c:v>3.9685864250838671E-7</c:v>
                </c:pt>
                <c:pt idx="4524">
                  <c:v>3.9580939175108991E-7</c:v>
                </c:pt>
                <c:pt idx="4525">
                  <c:v>3.9476286688749549E-7</c:v>
                </c:pt>
                <c:pt idx="4526">
                  <c:v>3.9371906098768132E-7</c:v>
                </c:pt>
                <c:pt idx="4527">
                  <c:v>3.926779671373649E-7</c:v>
                </c:pt>
                <c:pt idx="4528">
                  <c:v>3.9163957844061382E-7</c:v>
                </c:pt>
                <c:pt idx="4529">
                  <c:v>3.9060388801762319E-7</c:v>
                </c:pt>
                <c:pt idx="4530">
                  <c:v>3.8957088900593538E-7</c:v>
                </c:pt>
                <c:pt idx="4531">
                  <c:v>3.8854057456030443E-7</c:v>
                </c:pt>
                <c:pt idx="4532">
                  <c:v>3.8751293785223534E-7</c:v>
                </c:pt>
                <c:pt idx="4533">
                  <c:v>3.8648797206984847E-7</c:v>
                </c:pt>
                <c:pt idx="4534">
                  <c:v>3.8546567041863856E-7</c:v>
                </c:pt>
                <c:pt idx="4535">
                  <c:v>3.8444602612060729E-7</c:v>
                </c:pt>
                <c:pt idx="4536">
                  <c:v>3.8342903241488677E-7</c:v>
                </c:pt>
                <c:pt idx="4537">
                  <c:v>3.8241468255668237E-7</c:v>
                </c:pt>
                <c:pt idx="4538">
                  <c:v>3.8140296981830279E-7</c:v>
                </c:pt>
                <c:pt idx="4539">
                  <c:v>3.8039388748943104E-7</c:v>
                </c:pt>
                <c:pt idx="4540">
                  <c:v>3.7938742887473923E-7</c:v>
                </c:pt>
                <c:pt idx="4541">
                  <c:v>3.7838358729673461E-7</c:v>
                </c:pt>
                <c:pt idx="4542">
                  <c:v>3.7738235609494639E-7</c:v>
                </c:pt>
                <c:pt idx="4543">
                  <c:v>3.7638372862321525E-7</c:v>
                </c:pt>
                <c:pt idx="4544">
                  <c:v>3.7538769825408436E-7</c:v>
                </c:pt>
                <c:pt idx="4545">
                  <c:v>3.7439425837592624E-7</c:v>
                </c:pt>
                <c:pt idx="4546">
                  <c:v>3.7340340239245488E-7</c:v>
                </c:pt>
                <c:pt idx="4547">
                  <c:v>3.7241512372502964E-7</c:v>
                </c:pt>
                <c:pt idx="4548">
                  <c:v>3.7142941581064953E-7</c:v>
                </c:pt>
                <c:pt idx="4549">
                  <c:v>3.7044627210314576E-7</c:v>
                </c:pt>
                <c:pt idx="4550">
                  <c:v>3.6946568607160971E-7</c:v>
                </c:pt>
                <c:pt idx="4551">
                  <c:v>3.684876512020192E-7</c:v>
                </c:pt>
                <c:pt idx="4552">
                  <c:v>3.6751216099691324E-7</c:v>
                </c:pt>
                <c:pt idx="4553">
                  <c:v>3.6653920897346758E-7</c:v>
                </c:pt>
                <c:pt idx="4554">
                  <c:v>3.6556878866688281E-7</c:v>
                </c:pt>
                <c:pt idx="4555">
                  <c:v>3.646008936266168E-7</c:v>
                </c:pt>
                <c:pt idx="4556">
                  <c:v>3.636355174193391E-7</c:v>
                </c:pt>
                <c:pt idx="4557">
                  <c:v>3.6267265362746734E-7</c:v>
                </c:pt>
                <c:pt idx="4558">
                  <c:v>3.6171229584792031E-7</c:v>
                </c:pt>
                <c:pt idx="4559">
                  <c:v>3.6075443769634642E-7</c:v>
                </c:pt>
                <c:pt idx="4560">
                  <c:v>3.5979907280126898E-7</c:v>
                </c:pt>
                <c:pt idx="4561">
                  <c:v>3.5884619480899219E-7</c:v>
                </c:pt>
                <c:pt idx="4562">
                  <c:v>3.5789579738102623E-7</c:v>
                </c:pt>
                <c:pt idx="4563">
                  <c:v>3.5694787419387032E-7</c:v>
                </c:pt>
                <c:pt idx="4564">
                  <c:v>3.560024189409915E-7</c:v>
                </c:pt>
                <c:pt idx="4565">
                  <c:v>3.5505942533041218E-7</c:v>
                </c:pt>
                <c:pt idx="4566">
                  <c:v>3.5411888708685151E-7</c:v>
                </c:pt>
                <c:pt idx="4567">
                  <c:v>3.5318079794955694E-7</c:v>
                </c:pt>
                <c:pt idx="4568">
                  <c:v>3.5224515167384921E-7</c:v>
                </c:pt>
                <c:pt idx="4569">
                  <c:v>3.5131194203020079E-7</c:v>
                </c:pt>
                <c:pt idx="4570">
                  <c:v>3.5038116280564535E-7</c:v>
                </c:pt>
                <c:pt idx="4571">
                  <c:v>3.4945280780095882E-7</c:v>
                </c:pt>
                <c:pt idx="4572">
                  <c:v>3.4852687083399328E-7</c:v>
                </c:pt>
                <c:pt idx="4573">
                  <c:v>3.4760334573609919E-7</c:v>
                </c:pt>
                <c:pt idx="4574">
                  <c:v>3.4668222635613681E-7</c:v>
                </c:pt>
                <c:pt idx="4575">
                  <c:v>3.4576350655641055E-7</c:v>
                </c:pt>
                <c:pt idx="4576">
                  <c:v>3.4484718021518968E-7</c:v>
                </c:pt>
                <c:pt idx="4577">
                  <c:v>3.4393324122654573E-7</c:v>
                </c:pt>
                <c:pt idx="4578">
                  <c:v>3.4302168349834667E-7</c:v>
                </c:pt>
                <c:pt idx="4579">
                  <c:v>3.4211250095480487E-7</c:v>
                </c:pt>
                <c:pt idx="4580">
                  <c:v>3.4120568753514885E-7</c:v>
                </c:pt>
                <c:pt idx="4581">
                  <c:v>3.4030123719237652E-7</c:v>
                </c:pt>
                <c:pt idx="4582">
                  <c:v>3.3939914389607409E-7</c:v>
                </c:pt>
                <c:pt idx="4583">
                  <c:v>3.3849940163089816E-7</c:v>
                </c:pt>
                <c:pt idx="4584">
                  <c:v>3.3760200439381105E-7</c:v>
                </c:pt>
                <c:pt idx="4585">
                  <c:v>3.3670694620115517E-7</c:v>
                </c:pt>
                <c:pt idx="4586">
                  <c:v>3.358142210797355E-7</c:v>
                </c:pt>
                <c:pt idx="4587">
                  <c:v>3.3492382307424634E-7</c:v>
                </c:pt>
                <c:pt idx="4588">
                  <c:v>3.3403574624193163E-7</c:v>
                </c:pt>
                <c:pt idx="4589">
                  <c:v>3.3314998465792467E-7</c:v>
                </c:pt>
                <c:pt idx="4590">
                  <c:v>3.3226653240763155E-7</c:v>
                </c:pt>
                <c:pt idx="4591">
                  <c:v>3.3138538359613664E-7</c:v>
                </c:pt>
                <c:pt idx="4592">
                  <c:v>3.3050653233917659E-7</c:v>
                </c:pt>
                <c:pt idx="4593">
                  <c:v>3.2962997276923898E-7</c:v>
                </c:pt>
                <c:pt idx="4594">
                  <c:v>3.2875569903274338E-7</c:v>
                </c:pt>
                <c:pt idx="4595">
                  <c:v>3.2788370529074611E-7</c:v>
                </c:pt>
                <c:pt idx="4596">
                  <c:v>3.2701398571936032E-7</c:v>
                </c:pt>
                <c:pt idx="4597">
                  <c:v>3.2614653450817039E-7</c:v>
                </c:pt>
                <c:pt idx="4598">
                  <c:v>3.2528134586179045E-7</c:v>
                </c:pt>
                <c:pt idx="4599">
                  <c:v>3.2441841399964753E-7</c:v>
                </c:pt>
                <c:pt idx="4600">
                  <c:v>3.2355773315503292E-7</c:v>
                </c:pt>
                <c:pt idx="4601">
                  <c:v>3.2269929757583395E-7</c:v>
                </c:pt>
                <c:pt idx="4602">
                  <c:v>3.218431015234905E-7</c:v>
                </c:pt>
                <c:pt idx="4603">
                  <c:v>3.2098913927539378E-7</c:v>
                </c:pt>
                <c:pt idx="4604">
                  <c:v>3.2013740512160658E-7</c:v>
                </c:pt>
                <c:pt idx="4605">
                  <c:v>3.1928789336689621E-7</c:v>
                </c:pt>
                <c:pt idx="4606">
                  <c:v>3.1844059833082935E-7</c:v>
                </c:pt>
                <c:pt idx="4607">
                  <c:v>3.1759551434610504E-7</c:v>
                </c:pt>
                <c:pt idx="4608">
                  <c:v>3.1675263576031658E-7</c:v>
                </c:pt>
                <c:pt idx="4609">
                  <c:v>3.1591195693492149E-7</c:v>
                </c:pt>
                <c:pt idx="4610">
                  <c:v>3.1507347224490271E-7</c:v>
                </c:pt>
                <c:pt idx="4611">
                  <c:v>3.1423717608042203E-7</c:v>
                </c:pt>
                <c:pt idx="4612">
                  <c:v>3.1340306284420442E-7</c:v>
                </c:pt>
                <c:pt idx="4613">
                  <c:v>3.1257112695508879E-7</c:v>
                </c:pt>
                <c:pt idx="4614">
                  <c:v>3.1174136284245794E-7</c:v>
                </c:pt>
                <c:pt idx="4615">
                  <c:v>3.1091376495248624E-7</c:v>
                </c:pt>
                <c:pt idx="4616">
                  <c:v>3.1008832774430427E-7</c:v>
                </c:pt>
                <c:pt idx="4617">
                  <c:v>3.0926504569116437E-7</c:v>
                </c:pt>
                <c:pt idx="4618">
                  <c:v>3.0844391327827217E-7</c:v>
                </c:pt>
                <c:pt idx="4619">
                  <c:v>3.0762492500771977E-7</c:v>
                </c:pt>
                <c:pt idx="4620">
                  <c:v>3.0680807539226512E-7</c:v>
                </c:pt>
                <c:pt idx="4621">
                  <c:v>3.0599335896050906E-7</c:v>
                </c:pt>
                <c:pt idx="4622">
                  <c:v>3.0518077025375114E-7</c:v>
                </c:pt>
                <c:pt idx="4623">
                  <c:v>3.0437030382666726E-7</c:v>
                </c:pt>
                <c:pt idx="4624">
                  <c:v>3.0356195424824481E-7</c:v>
                </c:pt>
                <c:pt idx="4625">
                  <c:v>3.0275571610082039E-7</c:v>
                </c:pt>
                <c:pt idx="4626">
                  <c:v>3.0195158397986301E-7</c:v>
                </c:pt>
                <c:pt idx="4627">
                  <c:v>3.0114955249401474E-7</c:v>
                </c:pt>
                <c:pt idx="4628">
                  <c:v>3.0034961626696096E-7</c:v>
                </c:pt>
                <c:pt idx="4629">
                  <c:v>2.9955176993410996E-7</c:v>
                </c:pt>
                <c:pt idx="4630">
                  <c:v>2.9875600814497825E-7</c:v>
                </c:pt>
                <c:pt idx="4631">
                  <c:v>2.9796232556290588E-7</c:v>
                </c:pt>
                <c:pt idx="4632">
                  <c:v>2.9717071686269836E-7</c:v>
                </c:pt>
                <c:pt idx="4633">
                  <c:v>2.9638117673524804E-7</c:v>
                </c:pt>
                <c:pt idx="4634">
                  <c:v>2.9559369988281785E-7</c:v>
                </c:pt>
                <c:pt idx="4635">
                  <c:v>2.9480828102039654E-7</c:v>
                </c:pt>
                <c:pt idx="4636">
                  <c:v>2.9402491487788064E-7</c:v>
                </c:pt>
                <c:pt idx="4637">
                  <c:v>2.9324359619817709E-7</c:v>
                </c:pt>
                <c:pt idx="4638">
                  <c:v>2.9246431973503487E-7</c:v>
                </c:pt>
                <c:pt idx="4639">
                  <c:v>2.9168708025852021E-7</c:v>
                </c:pt>
                <c:pt idx="4640">
                  <c:v>2.9091187254920252E-7</c:v>
                </c:pt>
                <c:pt idx="4641">
                  <c:v>2.9013869140171876E-7</c:v>
                </c:pt>
                <c:pt idx="4642">
                  <c:v>2.8936753162396025E-7</c:v>
                </c:pt>
                <c:pt idx="4643">
                  <c:v>2.8859838803670676E-7</c:v>
                </c:pt>
                <c:pt idx="4644">
                  <c:v>2.8783125547317929E-7</c:v>
                </c:pt>
                <c:pt idx="4645">
                  <c:v>2.8706612877990741E-7</c:v>
                </c:pt>
                <c:pt idx="4646">
                  <c:v>2.8630300281550956E-7</c:v>
                </c:pt>
                <c:pt idx="4647">
                  <c:v>2.8554187245322733E-7</c:v>
                </c:pt>
                <c:pt idx="4648">
                  <c:v>2.8478273257737476E-7</c:v>
                </c:pt>
                <c:pt idx="4649">
                  <c:v>2.840255780858455E-7</c:v>
                </c:pt>
                <c:pt idx="4650">
                  <c:v>2.8327040388892021E-7</c:v>
                </c:pt>
                <c:pt idx="4651">
                  <c:v>2.8251720491014748E-7</c:v>
                </c:pt>
                <c:pt idx="4652">
                  <c:v>2.8176597608584237E-7</c:v>
                </c:pt>
                <c:pt idx="4653">
                  <c:v>2.8101671236328396E-7</c:v>
                </c:pt>
                <c:pt idx="4654">
                  <c:v>2.8026940870480815E-7</c:v>
                </c:pt>
                <c:pt idx="4655">
                  <c:v>2.7952406008368777E-7</c:v>
                </c:pt>
                <c:pt idx="4656">
                  <c:v>2.7878066148668038E-7</c:v>
                </c:pt>
                <c:pt idx="4657">
                  <c:v>2.7803920791299834E-7</c:v>
                </c:pt>
                <c:pt idx="4658">
                  <c:v>2.7729969437284509E-7</c:v>
                </c:pt>
                <c:pt idx="4659">
                  <c:v>2.7656211589125053E-7</c:v>
                </c:pt>
                <c:pt idx="4660">
                  <c:v>2.7582646750401885E-7</c:v>
                </c:pt>
                <c:pt idx="4661">
                  <c:v>2.7509274426062871E-7</c:v>
                </c:pt>
                <c:pt idx="4662">
                  <c:v>2.7436094122122463E-7</c:v>
                </c:pt>
                <c:pt idx="4663">
                  <c:v>2.7363105346007283E-7</c:v>
                </c:pt>
                <c:pt idx="4664">
                  <c:v>2.7290307606321672E-7</c:v>
                </c:pt>
                <c:pt idx="4665">
                  <c:v>2.7217700412781275E-7</c:v>
                </c:pt>
                <c:pt idx="4666">
                  <c:v>2.7145283276509846E-7</c:v>
                </c:pt>
                <c:pt idx="4667">
                  <c:v>2.707305570978988E-7</c:v>
                </c:pt>
                <c:pt idx="4668">
                  <c:v>2.7001017226032796E-7</c:v>
                </c:pt>
                <c:pt idx="4669">
                  <c:v>2.6929167340017466E-7</c:v>
                </c:pt>
                <c:pt idx="4670">
                  <c:v>2.6857505567638132E-7</c:v>
                </c:pt>
                <c:pt idx="4671">
                  <c:v>2.6786031425962687E-7</c:v>
                </c:pt>
                <c:pt idx="4672">
                  <c:v>2.6714744433434603E-7</c:v>
                </c:pt>
                <c:pt idx="4673">
                  <c:v>2.6643644109577492E-7</c:v>
                </c:pt>
                <c:pt idx="4674">
                  <c:v>2.6572729975121137E-7</c:v>
                </c:pt>
                <c:pt idx="4675">
                  <c:v>2.6502001552027249E-7</c:v>
                </c:pt>
                <c:pt idx="4676">
                  <c:v>2.6431458363408147E-7</c:v>
                </c:pt>
                <c:pt idx="4677">
                  <c:v>2.6361099933669061E-7</c:v>
                </c:pt>
                <c:pt idx="4678">
                  <c:v>2.6290925788315686E-7</c:v>
                </c:pt>
                <c:pt idx="4679">
                  <c:v>2.6220935454044985E-7</c:v>
                </c:pt>
                <c:pt idx="4680">
                  <c:v>2.6151128458872582E-7</c:v>
                </c:pt>
                <c:pt idx="4681">
                  <c:v>2.6081504331747869E-7</c:v>
                </c:pt>
                <c:pt idx="4682">
                  <c:v>2.6012062603071714E-7</c:v>
                </c:pt>
                <c:pt idx="4683">
                  <c:v>2.5942802804184177E-7</c:v>
                </c:pt>
                <c:pt idx="4684">
                  <c:v>2.5873724467804962E-7</c:v>
                </c:pt>
                <c:pt idx="4685">
                  <c:v>2.5804827127689188E-7</c:v>
                </c:pt>
                <c:pt idx="4686">
                  <c:v>2.5736110318795439E-7</c:v>
                </c:pt>
                <c:pt idx="4687">
                  <c:v>2.5667573577246459E-7</c:v>
                </c:pt>
                <c:pt idx="4688">
                  <c:v>2.5599216440433511E-7</c:v>
                </c:pt>
                <c:pt idx="4689">
                  <c:v>2.5531038446632837E-7</c:v>
                </c:pt>
                <c:pt idx="4690">
                  <c:v>2.5463039135645337E-7</c:v>
                </c:pt>
                <c:pt idx="4691">
                  <c:v>2.5395218048137919E-7</c:v>
                </c:pt>
                <c:pt idx="4692">
                  <c:v>2.5327574726013481E-7</c:v>
                </c:pt>
                <c:pt idx="4693">
                  <c:v>2.5260108712410912E-7</c:v>
                </c:pt>
                <c:pt idx="4694">
                  <c:v>2.519281955148554E-7</c:v>
                </c:pt>
                <c:pt idx="4695">
                  <c:v>2.5125706788632748E-7</c:v>
                </c:pt>
                <c:pt idx="4696">
                  <c:v>2.5058769970302309E-7</c:v>
                </c:pt>
                <c:pt idx="4697">
                  <c:v>2.4992008644197602E-7</c:v>
                </c:pt>
                <c:pt idx="4698">
                  <c:v>2.4925422359039801E-7</c:v>
                </c:pt>
                <c:pt idx="4699">
                  <c:v>2.4859010664753545E-7</c:v>
                </c:pt>
                <c:pt idx="4700">
                  <c:v>2.4792773112380202E-7</c:v>
                </c:pt>
                <c:pt idx="4701">
                  <c:v>2.4726709254054827E-7</c:v>
                </c:pt>
                <c:pt idx="4702">
                  <c:v>2.466081864306173E-7</c:v>
                </c:pt>
                <c:pt idx="4703">
                  <c:v>2.4595100833860227E-7</c:v>
                </c:pt>
                <c:pt idx="4704">
                  <c:v>2.4529555381936914E-7</c:v>
                </c:pt>
                <c:pt idx="4705">
                  <c:v>2.4464181843885627E-7</c:v>
                </c:pt>
                <c:pt idx="4706">
                  <c:v>2.4398979777519932E-7</c:v>
                </c:pt>
                <c:pt idx="4707">
                  <c:v>2.4333948741726754E-7</c:v>
                </c:pt>
                <c:pt idx="4708">
                  <c:v>2.4269088296441984E-7</c:v>
                </c:pt>
                <c:pt idx="4709">
                  <c:v>2.420439800268978E-7</c:v>
                </c:pt>
                <c:pt idx="4710">
                  <c:v>2.4139877422745199E-7</c:v>
                </c:pt>
                <c:pt idx="4711">
                  <c:v>2.4075526119813001E-7</c:v>
                </c:pt>
                <c:pt idx="4712">
                  <c:v>2.4011343658362399E-7</c:v>
                </c:pt>
                <c:pt idx="4713">
                  <c:v>2.3947329603750292E-7</c:v>
                </c:pt>
                <c:pt idx="4714">
                  <c:v>2.3883483522596678E-7</c:v>
                </c:pt>
                <c:pt idx="4715">
                  <c:v>2.3819804982577297E-7</c:v>
                </c:pt>
                <c:pt idx="4716">
                  <c:v>2.3756293552389747E-7</c:v>
                </c:pt>
                <c:pt idx="4717">
                  <c:v>2.3692948801878173E-7</c:v>
                </c:pt>
                <c:pt idx="4718">
                  <c:v>2.3629770301931616E-7</c:v>
                </c:pt>
                <c:pt idx="4719">
                  <c:v>2.3566757624497573E-7</c:v>
                </c:pt>
                <c:pt idx="4720">
                  <c:v>2.3503910342745978E-7</c:v>
                </c:pt>
                <c:pt idx="4721">
                  <c:v>2.3441228030672112E-7</c:v>
                </c:pt>
                <c:pt idx="4722">
                  <c:v>2.3378710263593984E-7</c:v>
                </c:pt>
                <c:pt idx="4723">
                  <c:v>2.3316356617652243E-7</c:v>
                </c:pt>
                <c:pt idx="4724">
                  <c:v>2.3254166670345498E-7</c:v>
                </c:pt>
                <c:pt idx="4725">
                  <c:v>2.3192139999890645E-7</c:v>
                </c:pt>
                <c:pt idx="4726">
                  <c:v>2.313027618590862E-7</c:v>
                </c:pt>
                <c:pt idx="4727">
                  <c:v>2.3068574808790142E-7</c:v>
                </c:pt>
                <c:pt idx="4728">
                  <c:v>2.3007035450189027E-7</c:v>
                </c:pt>
                <c:pt idx="4729">
                  <c:v>2.2945657692709123E-7</c:v>
                </c:pt>
                <c:pt idx="4730">
                  <c:v>2.2884441119965296E-7</c:v>
                </c:pt>
                <c:pt idx="4731">
                  <c:v>2.2823385316748772E-7</c:v>
                </c:pt>
                <c:pt idx="4732">
                  <c:v>2.2762489868789965E-7</c:v>
                </c:pt>
                <c:pt idx="4733">
                  <c:v>2.2701754362915692E-7</c:v>
                </c:pt>
                <c:pt idx="4734">
                  <c:v>2.2641178386965141E-7</c:v>
                </c:pt>
                <c:pt idx="4735">
                  <c:v>2.2580761529810203E-7</c:v>
                </c:pt>
                <c:pt idx="4736">
                  <c:v>2.2520503381358184E-7</c:v>
                </c:pt>
                <c:pt idx="4737">
                  <c:v>2.2460403532615497E-7</c:v>
                </c:pt>
                <c:pt idx="4738">
                  <c:v>2.2400461575520971E-7</c:v>
                </c:pt>
                <c:pt idx="4739">
                  <c:v>2.2340677103039361E-7</c:v>
                </c:pt>
                <c:pt idx="4740">
                  <c:v>2.2281049709342951E-7</c:v>
                </c:pt>
                <c:pt idx="4741">
                  <c:v>2.2221578989304691E-7</c:v>
                </c:pt>
                <c:pt idx="4742">
                  <c:v>2.2162264539155496E-7</c:v>
                </c:pt>
                <c:pt idx="4743">
                  <c:v>2.2103105955866248E-7</c:v>
                </c:pt>
                <c:pt idx="4744">
                  <c:v>2.2044102837619423E-7</c:v>
                </c:pt>
                <c:pt idx="4745">
                  <c:v>2.1985254783516361E-7</c:v>
                </c:pt>
                <c:pt idx="4746">
                  <c:v>2.1926561393654511E-7</c:v>
                </c:pt>
                <c:pt idx="4747">
                  <c:v>2.1868022269210105E-7</c:v>
                </c:pt>
                <c:pt idx="4748">
                  <c:v>2.1809637012291786E-7</c:v>
                </c:pt>
                <c:pt idx="4749">
                  <c:v>2.1751405226044969E-7</c:v>
                </c:pt>
                <c:pt idx="4750">
                  <c:v>2.1693326514617953E-7</c:v>
                </c:pt>
                <c:pt idx="4751">
                  <c:v>2.1635400483152438E-7</c:v>
                </c:pt>
                <c:pt idx="4752">
                  <c:v>2.1577626737786235E-7</c:v>
                </c:pt>
                <c:pt idx="4753">
                  <c:v>2.1520004885624807E-7</c:v>
                </c:pt>
                <c:pt idx="4754">
                  <c:v>2.1462534534779211E-7</c:v>
                </c:pt>
                <c:pt idx="4755">
                  <c:v>2.1405215294397276E-7</c:v>
                </c:pt>
                <c:pt idx="4756">
                  <c:v>2.1348046774509097E-7</c:v>
                </c:pt>
                <c:pt idx="4757">
                  <c:v>2.1291028586249304E-7</c:v>
                </c:pt>
                <c:pt idx="4758">
                  <c:v>2.1234160341638858E-7</c:v>
                </c:pt>
                <c:pt idx="4759">
                  <c:v>2.117744165367044E-7</c:v>
                </c:pt>
                <c:pt idx="4760">
                  <c:v>2.1120872136393826E-7</c:v>
                </c:pt>
                <c:pt idx="4761">
                  <c:v>2.1064451404804758E-7</c:v>
                </c:pt>
                <c:pt idx="4762">
                  <c:v>2.1008179074821906E-7</c:v>
                </c:pt>
                <c:pt idx="4763">
                  <c:v>2.0952054763368182E-7</c:v>
                </c:pt>
                <c:pt idx="4764">
                  <c:v>2.089607808830569E-7</c:v>
                </c:pt>
                <c:pt idx="4765">
                  <c:v>2.0840248668521101E-7</c:v>
                </c:pt>
                <c:pt idx="4766">
                  <c:v>2.078456612383757E-7</c:v>
                </c:pt>
                <c:pt idx="4767">
                  <c:v>2.0729030074963229E-7</c:v>
                </c:pt>
                <c:pt idx="4768">
                  <c:v>2.0673640143671439E-7</c:v>
                </c:pt>
                <c:pt idx="4769">
                  <c:v>2.0618395952592082E-7</c:v>
                </c:pt>
                <c:pt idx="4770">
                  <c:v>2.0563297125450084E-7</c:v>
                </c:pt>
                <c:pt idx="4771">
                  <c:v>2.0508343286738799E-7</c:v>
                </c:pt>
                <c:pt idx="4772">
                  <c:v>2.0453534061989703E-7</c:v>
                </c:pt>
                <c:pt idx="4773">
                  <c:v>2.0398869077723608E-7</c:v>
                </c:pt>
                <c:pt idx="4774">
                  <c:v>2.0344347961362571E-7</c:v>
                </c:pt>
                <c:pt idx="4775">
                  <c:v>2.0289970341212269E-7</c:v>
                </c:pt>
                <c:pt idx="4776">
                  <c:v>2.0235735846592113E-7</c:v>
                </c:pt>
                <c:pt idx="4777">
                  <c:v>2.0181644107722754E-7</c:v>
                </c:pt>
                <c:pt idx="4778">
                  <c:v>2.0127694755791138E-7</c:v>
                </c:pt>
                <c:pt idx="4779">
                  <c:v>2.0073887422888167E-7</c:v>
                </c:pt>
                <c:pt idx="4780">
                  <c:v>2.0020221742003273E-7</c:v>
                </c:pt>
                <c:pt idx="4781">
                  <c:v>1.9966697347157238E-7</c:v>
                </c:pt>
                <c:pt idx="4782">
                  <c:v>1.9913313873160953E-7</c:v>
                </c:pt>
                <c:pt idx="4783">
                  <c:v>1.9860070955825487E-7</c:v>
                </c:pt>
                <c:pt idx="4784">
                  <c:v>1.9806968231865865E-7</c:v>
                </c:pt>
                <c:pt idx="4785">
                  <c:v>1.9754005338952561E-7</c:v>
                </c:pt>
                <c:pt idx="4786">
                  <c:v>1.9701181915624769E-7</c:v>
                </c:pt>
                <c:pt idx="4787">
                  <c:v>1.9648497601291754E-7</c:v>
                </c:pt>
                <c:pt idx="4788">
                  <c:v>1.9595952036418523E-7</c:v>
                </c:pt>
                <c:pt idx="4789">
                  <c:v>1.9543544862161261E-7</c:v>
                </c:pt>
                <c:pt idx="4790">
                  <c:v>1.949127572087962E-7</c:v>
                </c:pt>
                <c:pt idx="4791">
                  <c:v>1.9439144255503811E-7</c:v>
                </c:pt>
                <c:pt idx="4792">
                  <c:v>1.9387150110137695E-7</c:v>
                </c:pt>
                <c:pt idx="4793">
                  <c:v>1.9335292929634586E-7</c:v>
                </c:pt>
                <c:pt idx="4794">
                  <c:v>1.928357235977615E-7</c:v>
                </c:pt>
                <c:pt idx="4795">
                  <c:v>1.9231988047269685E-7</c:v>
                </c:pt>
                <c:pt idx="4796">
                  <c:v>1.918053963968308E-7</c:v>
                </c:pt>
                <c:pt idx="4797">
                  <c:v>1.9129226785526122E-7</c:v>
                </c:pt>
                <c:pt idx="4798">
                  <c:v>1.9078049134113617E-7</c:v>
                </c:pt>
                <c:pt idx="4799">
                  <c:v>1.902700633573751E-7</c:v>
                </c:pt>
                <c:pt idx="4800">
                  <c:v>1.8976098041458174E-7</c:v>
                </c:pt>
                <c:pt idx="4801">
                  <c:v>1.8925323903351066E-7</c:v>
                </c:pt>
                <c:pt idx="4802">
                  <c:v>1.8874683574330545E-7</c:v>
                </c:pt>
                <c:pt idx="4803">
                  <c:v>1.8824176708098371E-7</c:v>
                </c:pt>
                <c:pt idx="4804">
                  <c:v>1.8773802959321244E-7</c:v>
                </c:pt>
                <c:pt idx="4805">
                  <c:v>1.8723561983590147E-7</c:v>
                </c:pt>
                <c:pt idx="4806">
                  <c:v>1.8673453437208925E-7</c:v>
                </c:pt>
                <c:pt idx="4807">
                  <c:v>1.8623476977472114E-7</c:v>
                </c:pt>
                <c:pt idx="4808">
                  <c:v>1.8573632262541611E-7</c:v>
                </c:pt>
                <c:pt idx="4809">
                  <c:v>1.8523918951361294E-7</c:v>
                </c:pt>
                <c:pt idx="4810">
                  <c:v>1.8474336703804743E-7</c:v>
                </c:pt>
                <c:pt idx="4811">
                  <c:v>1.8424885180611547E-7</c:v>
                </c:pt>
                <c:pt idx="4812">
                  <c:v>1.8375564043341221E-7</c:v>
                </c:pt>
                <c:pt idx="4813">
                  <c:v>1.8326372954397604E-7</c:v>
                </c:pt>
                <c:pt idx="4814">
                  <c:v>1.8277311577149472E-7</c:v>
                </c:pt>
                <c:pt idx="4815">
                  <c:v>1.8228379575659494E-7</c:v>
                </c:pt>
                <c:pt idx="4816">
                  <c:v>1.8179576614953921E-7</c:v>
                </c:pt>
                <c:pt idx="4817">
                  <c:v>1.8130902360858606E-7</c:v>
                </c:pt>
                <c:pt idx="4818">
                  <c:v>1.8082356480076246E-7</c:v>
                </c:pt>
                <c:pt idx="4819">
                  <c:v>1.8033938640076616E-7</c:v>
                </c:pt>
                <c:pt idx="4820">
                  <c:v>1.798564850933644E-7</c:v>
                </c:pt>
                <c:pt idx="4821">
                  <c:v>1.793748575698432E-7</c:v>
                </c:pt>
                <c:pt idx="4822">
                  <c:v>1.7889450053059589E-7</c:v>
                </c:pt>
                <c:pt idx="4823">
                  <c:v>1.7841541068512308E-7</c:v>
                </c:pt>
                <c:pt idx="4824">
                  <c:v>1.7793758475017599E-7</c:v>
                </c:pt>
                <c:pt idx="4825">
                  <c:v>1.7746101945115235E-7</c:v>
                </c:pt>
                <c:pt idx="4826">
                  <c:v>1.7698571152225903E-7</c:v>
                </c:pt>
                <c:pt idx="4827">
                  <c:v>1.7651165770515679E-7</c:v>
                </c:pt>
                <c:pt idx="4828">
                  <c:v>1.7603885475015292E-7</c:v>
                </c:pt>
                <c:pt idx="4829">
                  <c:v>1.7556729941628252E-7</c:v>
                </c:pt>
                <c:pt idx="4830">
                  <c:v>1.7509698846981774E-7</c:v>
                </c:pt>
                <c:pt idx="4831">
                  <c:v>1.7462791868582631E-7</c:v>
                </c:pt>
                <c:pt idx="4832">
                  <c:v>1.7416008684753462E-7</c:v>
                </c:pt>
                <c:pt idx="4833">
                  <c:v>1.7369348974621921E-7</c:v>
                </c:pt>
                <c:pt idx="4834">
                  <c:v>1.7322812418109844E-7</c:v>
                </c:pt>
                <c:pt idx="4835">
                  <c:v>1.7276398696037599E-7</c:v>
                </c:pt>
                <c:pt idx="4836">
                  <c:v>1.7230107489880138E-7</c:v>
                </c:pt>
                <c:pt idx="4837">
                  <c:v>1.7183938482044831E-7</c:v>
                </c:pt>
                <c:pt idx="4838">
                  <c:v>1.7137891355730513E-7</c:v>
                </c:pt>
                <c:pt idx="4839">
                  <c:v>1.7091965794889541E-7</c:v>
                </c:pt>
                <c:pt idx="4840">
                  <c:v>1.7046161484282E-7</c:v>
                </c:pt>
                <c:pt idx="4841">
                  <c:v>1.700047810956109E-7</c:v>
                </c:pt>
                <c:pt idx="4842">
                  <c:v>1.695491535700207E-7</c:v>
                </c:pt>
                <c:pt idx="4843">
                  <c:v>1.6909472913888507E-7</c:v>
                </c:pt>
                <c:pt idx="4844">
                  <c:v>1.6864150468077241E-7</c:v>
                </c:pt>
                <c:pt idx="4845">
                  <c:v>1.6818947708409024E-7</c:v>
                </c:pt>
                <c:pt idx="4846">
                  <c:v>1.6773864324398169E-7</c:v>
                </c:pt>
                <c:pt idx="4847">
                  <c:v>1.6728900006369432E-7</c:v>
                </c:pt>
                <c:pt idx="4848">
                  <c:v>1.6684054445478336E-7</c:v>
                </c:pt>
                <c:pt idx="4849">
                  <c:v>1.6639327333594625E-7</c:v>
                </c:pt>
                <c:pt idx="4850">
                  <c:v>1.6594718363397803E-7</c:v>
                </c:pt>
                <c:pt idx="4851">
                  <c:v>1.6550227228428641E-7</c:v>
                </c:pt>
                <c:pt idx="4852">
                  <c:v>1.6505853622834384E-7</c:v>
                </c:pt>
                <c:pt idx="4853">
                  <c:v>1.6461597241692656E-7</c:v>
                </c:pt>
                <c:pt idx="4854">
                  <c:v>1.641745778078717E-7</c:v>
                </c:pt>
                <c:pt idx="4855">
                  <c:v>1.6373434936671423E-7</c:v>
                </c:pt>
                <c:pt idx="4856">
                  <c:v>1.6329528406717483E-7</c:v>
                </c:pt>
                <c:pt idx="4857">
                  <c:v>1.628573788897911E-7</c:v>
                </c:pt>
                <c:pt idx="4858">
                  <c:v>1.6242063082360487E-7</c:v>
                </c:pt>
                <c:pt idx="4859">
                  <c:v>1.6198503686508473E-7</c:v>
                </c:pt>
                <c:pt idx="4860">
                  <c:v>1.6155059401813963E-7</c:v>
                </c:pt>
                <c:pt idx="4861">
                  <c:v>1.6111729929422727E-7</c:v>
                </c:pt>
                <c:pt idx="4862">
                  <c:v>1.6068514971253028E-7</c:v>
                </c:pt>
                <c:pt idx="4863">
                  <c:v>1.6025414230005789E-7</c:v>
                </c:pt>
                <c:pt idx="4864">
                  <c:v>1.5982427409103603E-7</c:v>
                </c:pt>
                <c:pt idx="4865">
                  <c:v>1.5939554212725975E-7</c:v>
                </c:pt>
                <c:pt idx="4866">
                  <c:v>1.5896794345814059E-7</c:v>
                </c:pt>
                <c:pt idx="4867">
                  <c:v>1.5854147514028649E-7</c:v>
                </c:pt>
                <c:pt idx="4868">
                  <c:v>1.5811613423877572E-7</c:v>
                </c:pt>
                <c:pt idx="4869">
                  <c:v>1.5769191782442606E-7</c:v>
                </c:pt>
                <c:pt idx="4870">
                  <c:v>1.5726882297724387E-7</c:v>
                </c:pt>
                <c:pt idx="4871">
                  <c:v>1.5684684678360524E-7</c:v>
                </c:pt>
                <c:pt idx="4872">
                  <c:v>1.564259863374011E-7</c:v>
                </c:pt>
                <c:pt idx="4873">
                  <c:v>1.5600623874074878E-7</c:v>
                </c:pt>
                <c:pt idx="4874">
                  <c:v>1.5558760110159997E-7</c:v>
                </c:pt>
                <c:pt idx="4875">
                  <c:v>1.5517007053675617E-7</c:v>
                </c:pt>
                <c:pt idx="4876">
                  <c:v>1.5475364416932757E-7</c:v>
                </c:pt>
                <c:pt idx="4877">
                  <c:v>1.5433831913072528E-7</c:v>
                </c:pt>
                <c:pt idx="4878">
                  <c:v>1.5392409255833708E-7</c:v>
                </c:pt>
                <c:pt idx="4879">
                  <c:v>1.5351096159801431E-7</c:v>
                </c:pt>
                <c:pt idx="4880">
                  <c:v>1.5309892340214739E-7</c:v>
                </c:pt>
                <c:pt idx="4881">
                  <c:v>1.526879751311363E-7</c:v>
                </c:pt>
                <c:pt idx="4882">
                  <c:v>1.5227811395138478E-7</c:v>
                </c:pt>
                <c:pt idx="4883">
                  <c:v>1.5186933703790242E-7</c:v>
                </c:pt>
                <c:pt idx="4884">
                  <c:v>1.5146164157151285E-7</c:v>
                </c:pt>
                <c:pt idx="4885">
                  <c:v>1.5105502474161168E-7</c:v>
                </c:pt>
                <c:pt idx="4886">
                  <c:v>1.5064948374349664E-7</c:v>
                </c:pt>
                <c:pt idx="4887">
                  <c:v>1.5024501578025814E-7</c:v>
                </c:pt>
                <c:pt idx="4888">
                  <c:v>1.4984161806227113E-7</c:v>
                </c:pt>
                <c:pt idx="4889">
                  <c:v>1.4943928780639538E-7</c:v>
                </c:pt>
                <c:pt idx="4890">
                  <c:v>1.4903802223682939E-7</c:v>
                </c:pt>
                <c:pt idx="4891">
                  <c:v>1.4863781858539496E-7</c:v>
                </c:pt>
                <c:pt idx="4892">
                  <c:v>1.4823867408973469E-7</c:v>
                </c:pt>
                <c:pt idx="4893">
                  <c:v>1.4784058599619189E-7</c:v>
                </c:pt>
                <c:pt idx="4894">
                  <c:v>1.4744355155643603E-7</c:v>
                </c:pt>
                <c:pt idx="4895">
                  <c:v>1.4704756802982086E-7</c:v>
                </c:pt>
                <c:pt idx="4896">
                  <c:v>1.4665263268356059E-7</c:v>
                </c:pt>
                <c:pt idx="4897">
                  <c:v>1.4625874279000585E-7</c:v>
                </c:pt>
                <c:pt idx="4898">
                  <c:v>1.4586589563025541E-7</c:v>
                </c:pt>
                <c:pt idx="4899">
                  <c:v>1.4547408849103913E-7</c:v>
                </c:pt>
                <c:pt idx="4900">
                  <c:v>1.4508331866658141E-7</c:v>
                </c:pt>
                <c:pt idx="4901">
                  <c:v>1.4469358345784225E-7</c:v>
                </c:pt>
                <c:pt idx="4902">
                  <c:v>1.4430488017328299E-7</c:v>
                </c:pt>
                <c:pt idx="4903">
                  <c:v>1.4391720612669788E-7</c:v>
                </c:pt>
                <c:pt idx="4904">
                  <c:v>1.4353055864042602E-7</c:v>
                </c:pt>
                <c:pt idx="4905">
                  <c:v>1.4314493504249184E-7</c:v>
                </c:pt>
                <c:pt idx="4906">
                  <c:v>1.4276033266828552E-7</c:v>
                </c:pt>
                <c:pt idx="4907">
                  <c:v>1.4237674885979735E-7</c:v>
                </c:pt>
                <c:pt idx="4908">
                  <c:v>1.4199418096569902E-7</c:v>
                </c:pt>
                <c:pt idx="4909">
                  <c:v>1.4161262634171628E-7</c:v>
                </c:pt>
                <c:pt idx="4910">
                  <c:v>1.4123208234993783E-7</c:v>
                </c:pt>
                <c:pt idx="4911">
                  <c:v>1.4085254635935057E-7</c:v>
                </c:pt>
                <c:pt idx="4912">
                  <c:v>1.4047401574579223E-7</c:v>
                </c:pt>
                <c:pt idx="4913">
                  <c:v>1.4009648789175481E-7</c:v>
                </c:pt>
                <c:pt idx="4914">
                  <c:v>1.3971996018593739E-7</c:v>
                </c:pt>
                <c:pt idx="4915">
                  <c:v>1.3934443002421509E-7</c:v>
                </c:pt>
                <c:pt idx="4916">
                  <c:v>1.3896989480915799E-7</c:v>
                </c:pt>
                <c:pt idx="4917">
                  <c:v>1.3859635194950258E-7</c:v>
                </c:pt>
                <c:pt idx="4918">
                  <c:v>1.3822379886089034E-7</c:v>
                </c:pt>
                <c:pt idx="4919">
                  <c:v>1.3785223296554252E-7</c:v>
                </c:pt>
                <c:pt idx="4920">
                  <c:v>1.3748165169201617E-7</c:v>
                </c:pt>
                <c:pt idx="4921">
                  <c:v>1.3711205247598341E-7</c:v>
                </c:pt>
                <c:pt idx="4922">
                  <c:v>1.3674343275882198E-7</c:v>
                </c:pt>
                <c:pt idx="4923">
                  <c:v>1.3637578998956004E-7</c:v>
                </c:pt>
                <c:pt idx="4924">
                  <c:v>1.360091216222808E-7</c:v>
                </c:pt>
                <c:pt idx="4925">
                  <c:v>1.3564342511890087E-7</c:v>
                </c:pt>
                <c:pt idx="4926">
                  <c:v>1.3527869794719831E-7</c:v>
                </c:pt>
                <c:pt idx="4927">
                  <c:v>1.3491493758121246E-7</c:v>
                </c:pt>
                <c:pt idx="4928">
                  <c:v>1.3455214150212482E-7</c:v>
                </c:pt>
                <c:pt idx="4929">
                  <c:v>1.3419030719664634E-7</c:v>
                </c:pt>
                <c:pt idx="4930">
                  <c:v>1.3382943215880632E-7</c:v>
                </c:pt>
                <c:pt idx="4931">
                  <c:v>1.334695138881093E-7</c:v>
                </c:pt>
                <c:pt idx="4932">
                  <c:v>1.3311054989141206E-7</c:v>
                </c:pt>
                <c:pt idx="4933">
                  <c:v>1.3275253768113467E-7</c:v>
                </c:pt>
                <c:pt idx="4934">
                  <c:v>1.3239547477656837E-7</c:v>
                </c:pt>
                <c:pt idx="4935">
                  <c:v>1.3203935870275741E-7</c:v>
                </c:pt>
                <c:pt idx="4936">
                  <c:v>1.3168418699178661E-7</c:v>
                </c:pt>
                <c:pt idx="4937">
                  <c:v>1.3132995718177841E-7</c:v>
                </c:pt>
                <c:pt idx="4938">
                  <c:v>1.3097666681644569E-7</c:v>
                </c:pt>
                <c:pt idx="4939">
                  <c:v>1.306243134471314E-7</c:v>
                </c:pt>
                <c:pt idx="4940">
                  <c:v>1.3027289463021324E-7</c:v>
                </c:pt>
                <c:pt idx="4941">
                  <c:v>1.2992240792887908E-7</c:v>
                </c:pt>
                <c:pt idx="4942">
                  <c:v>1.2957285091244928E-7</c:v>
                </c:pt>
                <c:pt idx="4943">
                  <c:v>1.2922422115638351E-7</c:v>
                </c:pt>
                <c:pt idx="4944">
                  <c:v>1.2887651624243659E-7</c:v>
                </c:pt>
                <c:pt idx="4945">
                  <c:v>1.2852973375856362E-7</c:v>
                </c:pt>
                <c:pt idx="4946">
                  <c:v>1.2818387129836433E-7</c:v>
                </c:pt>
                <c:pt idx="4947">
                  <c:v>1.2783892646293297E-7</c:v>
                </c:pt>
                <c:pt idx="4948">
                  <c:v>1.2749489685747703E-7</c:v>
                </c:pt>
                <c:pt idx="4949">
                  <c:v>1.2715178009536937E-7</c:v>
                </c:pt>
                <c:pt idx="4950">
                  <c:v>1.2680957379451616E-7</c:v>
                </c:pt>
                <c:pt idx="4951">
                  <c:v>1.2646827558008097E-7</c:v>
                </c:pt>
                <c:pt idx="4952">
                  <c:v>1.2612788308204528E-7</c:v>
                </c:pt>
                <c:pt idx="4953">
                  <c:v>1.2578839393787835E-7</c:v>
                </c:pt>
                <c:pt idx="4954">
                  <c:v>1.254498057900571E-7</c:v>
                </c:pt>
                <c:pt idx="4955">
                  <c:v>1.251121162871503E-7</c:v>
                </c:pt>
                <c:pt idx="4956">
                  <c:v>1.2477532308438101E-7</c:v>
                </c:pt>
                <c:pt idx="4957">
                  <c:v>1.2443942384248141E-7</c:v>
                </c:pt>
                <c:pt idx="4958">
                  <c:v>1.2410441622792993E-7</c:v>
                </c:pt>
                <c:pt idx="4959">
                  <c:v>1.23770297913778E-7</c:v>
                </c:pt>
                <c:pt idx="4960">
                  <c:v>1.2343706657891816E-7</c:v>
                </c:pt>
                <c:pt idx="4961">
                  <c:v>1.2310471990742682E-7</c:v>
                </c:pt>
                <c:pt idx="4962">
                  <c:v>1.2277325559043446E-7</c:v>
                </c:pt>
                <c:pt idx="4963">
                  <c:v>1.2244267132396403E-7</c:v>
                </c:pt>
                <c:pt idx="4964">
                  <c:v>1.2211296481077409E-7</c:v>
                </c:pt>
                <c:pt idx="4965">
                  <c:v>1.2178413375903065E-7</c:v>
                </c:pt>
                <c:pt idx="4966">
                  <c:v>1.2145617588239527E-7</c:v>
                </c:pt>
                <c:pt idx="4967">
                  <c:v>1.2112908890135322E-7</c:v>
                </c:pt>
                <c:pt idx="4968">
                  <c:v>1.2080287054144485E-7</c:v>
                </c:pt>
                <c:pt idx="4969">
                  <c:v>1.204775185343227E-7</c:v>
                </c:pt>
                <c:pt idx="4970">
                  <c:v>1.201530306172975E-7</c:v>
                </c:pt>
                <c:pt idx="4971">
                  <c:v>1.1982940453377183E-7</c:v>
                </c:pt>
                <c:pt idx="4972">
                  <c:v>1.1950663803263027E-7</c:v>
                </c:pt>
                <c:pt idx="4973">
                  <c:v>1.1918472886834105E-7</c:v>
                </c:pt>
                <c:pt idx="4974">
                  <c:v>1.18863674801593E-7</c:v>
                </c:pt>
                <c:pt idx="4975">
                  <c:v>1.1854347359894997E-7</c:v>
                </c:pt>
                <c:pt idx="4976">
                  <c:v>1.1822412303146847E-7</c:v>
                </c:pt>
                <c:pt idx="4977">
                  <c:v>1.1790562087765215E-7</c:v>
                </c:pt>
                <c:pt idx="4978">
                  <c:v>1.1758796492034143E-7</c:v>
                </c:pt>
                <c:pt idx="4979">
                  <c:v>1.1727115294859737E-7</c:v>
                </c:pt>
                <c:pt idx="4980">
                  <c:v>1.1695518275719341E-7</c:v>
                </c:pt>
                <c:pt idx="4981">
                  <c:v>1.1664005214607326E-7</c:v>
                </c:pt>
                <c:pt idx="4982">
                  <c:v>1.1632575892176042E-7</c:v>
                </c:pt>
                <c:pt idx="4983">
                  <c:v>1.1601230089521003E-7</c:v>
                </c:pt>
                <c:pt idx="4984">
                  <c:v>1.1569967588395024E-7</c:v>
                </c:pt>
                <c:pt idx="4985">
                  <c:v>1.1538788171062525E-7</c:v>
                </c:pt>
                <c:pt idx="4986">
                  <c:v>1.1507691620344935E-7</c:v>
                </c:pt>
                <c:pt idx="4987">
                  <c:v>1.1476677719651188E-7</c:v>
                </c:pt>
                <c:pt idx="4988">
                  <c:v>1.144574625289979E-7</c:v>
                </c:pt>
                <c:pt idx="4989">
                  <c:v>1.1414897004592006E-7</c:v>
                </c:pt>
                <c:pt idx="4990">
                  <c:v>1.1384129759796954E-7</c:v>
                </c:pt>
                <c:pt idx="4991">
                  <c:v>1.1353444304087226E-7</c:v>
                </c:pt>
                <c:pt idx="4992">
                  <c:v>1.1322840423635792E-7</c:v>
                </c:pt>
                <c:pt idx="4993">
                  <c:v>1.1292317905113E-7</c:v>
                </c:pt>
                <c:pt idx="4994">
                  <c:v>1.1261876535792286E-7</c:v>
                </c:pt>
                <c:pt idx="4995">
                  <c:v>1.1231516103429553E-7</c:v>
                </c:pt>
                <c:pt idx="4996">
                  <c:v>1.1201236396370242E-7</c:v>
                </c:pt>
                <c:pt idx="4997">
                  <c:v>1.1171037203514092E-7</c:v>
                </c:pt>
                <c:pt idx="4998">
                  <c:v>1.1140918314222982E-7</c:v>
                </c:pt>
                <c:pt idx="4999">
                  <c:v>1.1110879518497115E-7</c:v>
                </c:pt>
                <c:pt idx="5000">
                  <c:v>0</c:v>
                </c:pt>
              </c:numCache>
            </c:numRef>
          </c:val>
          <c:extLst>
            <c:ext xmlns:c16="http://schemas.microsoft.com/office/drawing/2014/chart" uri="{C3380CC4-5D6E-409C-BE32-E72D297353CC}">
              <c16:uniqueId val="{00000001-C744-4532-98F2-4589101D6705}"/>
            </c:ext>
          </c:extLst>
        </c:ser>
        <c:ser>
          <c:idx val="2"/>
          <c:order val="2"/>
          <c:tx>
            <c:strRef>
              <c:f>'RESULTADOS DA REGRESSÃO'!$AP$432</c:f>
              <c:strCache>
                <c:ptCount val="1"/>
                <c:pt idx="0">
                  <c:v>Significância calculada</c:v>
                </c:pt>
              </c:strCache>
            </c:strRef>
          </c:tx>
          <c:spPr>
            <a:solidFill>
              <a:srgbClr val="FF0000"/>
            </a:solidFill>
            <a:ln>
              <a:noFill/>
            </a:ln>
            <a:effectLst/>
          </c:spPr>
          <c:invertIfNegative val="0"/>
          <c:val>
            <c:numRef>
              <c:f>'RESULTADOS DA REGRESSÃO'!$AP$433</c:f>
              <c:numCache>
                <c:formatCode>#,##0.00_ ;[Red]\-#,##0.00\ </c:formatCode>
                <c:ptCount val="1"/>
                <c:pt idx="0">
                  <c:v>0</c:v>
                </c:pt>
              </c:numCache>
            </c:numRef>
          </c:val>
          <c:extLst>
            <c:ext xmlns:c16="http://schemas.microsoft.com/office/drawing/2014/chart" uri="{C3380CC4-5D6E-409C-BE32-E72D297353CC}">
              <c16:uniqueId val="{00000002-C744-4532-98F2-4589101D6705}"/>
            </c:ext>
          </c:extLst>
        </c:ser>
        <c:dLbls>
          <c:showLegendKey val="0"/>
          <c:showVal val="0"/>
          <c:showCatName val="0"/>
          <c:showSerName val="0"/>
          <c:showPercent val="0"/>
          <c:showBubbleSize val="0"/>
        </c:dLbls>
        <c:gapWidth val="150"/>
        <c:axId val="917204783"/>
        <c:axId val="917205743"/>
      </c:barChart>
      <c:catAx>
        <c:axId val="917204783"/>
        <c:scaling>
          <c:orientation val="minMax"/>
        </c:scaling>
        <c:delete val="1"/>
        <c:axPos val="b"/>
        <c:majorTickMark val="none"/>
        <c:minorTickMark val="none"/>
        <c:tickLblPos val="nextTo"/>
        <c:crossAx val="917205743"/>
        <c:crosses val="autoZero"/>
        <c:auto val="1"/>
        <c:lblAlgn val="ctr"/>
        <c:lblOffset val="100"/>
        <c:noMultiLvlLbl val="0"/>
      </c:catAx>
      <c:valAx>
        <c:axId val="917205743"/>
        <c:scaling>
          <c:orientation val="minMax"/>
        </c:scaling>
        <c:delete val="1"/>
        <c:axPos val="l"/>
        <c:numFmt formatCode="#,##0.00_ ;\-#,##0.00\ " sourceLinked="1"/>
        <c:majorTickMark val="none"/>
        <c:minorTickMark val="none"/>
        <c:tickLblPos val="nextTo"/>
        <c:crossAx val="917204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a:outerShdw blurRad="50800" dist="38100" dir="2700000" algn="tl" rotWithShape="0">
        <a:prstClr val="black">
          <a:alpha val="40000"/>
        </a:prstClr>
      </a:outerShdw>
    </a:effectLst>
  </c:spPr>
  <c:txPr>
    <a:bodyPr/>
    <a:lstStyle/>
    <a:p>
      <a:pPr>
        <a:defRPr sz="900">
          <a:latin typeface="Aptos" panose="020B00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pt-BR" sz="1000" b="1"/>
              <a:t>Aderência dos valores observados aos valores previstos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lineMarker"/>
        <c:varyColors val="0"/>
        <c:ser>
          <c:idx val="0"/>
          <c:order val="0"/>
          <c:tx>
            <c:strRef>
              <c:f>'RESULTADOS DA REGRESSÃO'!$B$147</c:f>
              <c:strCache>
                <c:ptCount val="1"/>
                <c:pt idx="0">
                  <c:v>Valor observado</c:v>
                </c:pt>
              </c:strCache>
            </c:strRef>
          </c:tx>
          <c:spPr>
            <a:ln w="25400" cap="rnd">
              <a:noFill/>
              <a:round/>
            </a:ln>
            <a:effectLst/>
          </c:spPr>
          <c:marker>
            <c:symbol val="diamond"/>
            <c:size val="8"/>
            <c:spPr>
              <a:solidFill>
                <a:schemeClr val="tx2">
                  <a:lumMod val="75000"/>
                  <a:lumOff val="25000"/>
                </a:schemeClr>
              </a:solidFill>
              <a:ln w="9525">
                <a:noFill/>
              </a:ln>
              <a:effectLst/>
            </c:spPr>
          </c:marker>
          <c:trendline>
            <c:name>Bissetriz do primeiro quadrante</c:name>
            <c:spPr>
              <a:ln w="12700" cap="rnd">
                <a:solidFill>
                  <a:schemeClr val="tx2">
                    <a:lumMod val="50000"/>
                    <a:lumOff val="50000"/>
                  </a:schemeClr>
                </a:solidFill>
                <a:prstDash val="solid"/>
              </a:ln>
              <a:effectLst/>
            </c:spPr>
            <c:trendlineType val="linear"/>
            <c:intercept val="0"/>
            <c:dispRSqr val="0"/>
            <c:dispEq val="0"/>
          </c:trendline>
          <c:xVal>
            <c:numRef>
              <c:f>'RESULTADOS DA REGRESSÃO'!$B$126:$B$131</c:f>
              <c:numCache>
                <c:formatCode>#,##0.00_ ;\-#,##0.00\ </c:formatCode>
                <c:ptCount val="6"/>
                <c:pt idx="0">
                  <c:v>702.90778830125055</c:v>
                </c:pt>
                <c:pt idx="1">
                  <c:v>711.07203843162074</c:v>
                </c:pt>
                <c:pt idx="2">
                  <c:v>719.23628856199093</c:v>
                </c:pt>
                <c:pt idx="3">
                  <c:v>743.72903895310151</c:v>
                </c:pt>
                <c:pt idx="4">
                  <c:v>760.05753921384189</c:v>
                </c:pt>
                <c:pt idx="5">
                  <c:v>768.22178934421208</c:v>
                </c:pt>
              </c:numCache>
            </c:numRef>
          </c:xVal>
          <c:yVal>
            <c:numRef>
              <c:f>'RESULTADOS DA REGRESSÃO'!$E$11:$E$16</c:f>
              <c:numCache>
                <c:formatCode>#,##0.00_ ;\-#,##0.00\ </c:formatCode>
                <c:ptCount val="6"/>
                <c:pt idx="0">
                  <c:v>703.125</c:v>
                </c:pt>
                <c:pt idx="1">
                  <c:v>711.11111111111109</c:v>
                </c:pt>
                <c:pt idx="2">
                  <c:v>719.35483870967744</c:v>
                </c:pt>
                <c:pt idx="3">
                  <c:v>742.37288135593224</c:v>
                </c:pt>
                <c:pt idx="4">
                  <c:v>761.40350877192986</c:v>
                </c:pt>
                <c:pt idx="5">
                  <c:v>767.85714285714289</c:v>
                </c:pt>
              </c:numCache>
            </c:numRef>
          </c:yVal>
          <c:smooth val="0"/>
          <c:extLst>
            <c:ext xmlns:c16="http://schemas.microsoft.com/office/drawing/2014/chart" uri="{C3380CC4-5D6E-409C-BE32-E72D297353CC}">
              <c16:uniqueId val="{00000001-83D0-4D63-B81B-7CD0770C1FA7}"/>
            </c:ext>
          </c:extLst>
        </c:ser>
        <c:dLbls>
          <c:showLegendKey val="0"/>
          <c:showVal val="0"/>
          <c:showCatName val="0"/>
          <c:showSerName val="0"/>
          <c:showPercent val="0"/>
          <c:showBubbleSize val="0"/>
        </c:dLbls>
        <c:axId val="1927609647"/>
        <c:axId val="1927610127"/>
        <c:extLst>
          <c:ext xmlns:c15="http://schemas.microsoft.com/office/drawing/2012/chart" uri="{02D57815-91ED-43cb-92C2-25804820EDAC}">
            <c15:filteredScatterSeries>
              <c15:ser>
                <c:idx val="1"/>
                <c:order val="1"/>
                <c:tx>
                  <c:strRef>
                    <c:extLst>
                      <c:ext uri="{02D57815-91ED-43cb-92C2-25804820EDAC}">
                        <c15:formulaRef>
                          <c15:sqref>'RESULTADOS DA REGRESSÃO'!$B$125</c15:sqref>
                        </c15:formulaRef>
                      </c:ext>
                    </c:extLst>
                    <c:strCache>
                      <c:ptCount val="1"/>
                      <c:pt idx="0">
                        <c:v>Valor previsto</c:v>
                      </c:pt>
                    </c:strCache>
                  </c:strRef>
                </c:tx>
                <c:spPr>
                  <a:ln w="25400" cap="rnd">
                    <a:noFill/>
                    <a:round/>
                  </a:ln>
                  <a:effectLst/>
                </c:spPr>
                <c:marker>
                  <c:symbol val="diamond"/>
                  <c:size val="8"/>
                  <c:spPr>
                    <a:solidFill>
                      <a:schemeClr val="tx2">
                        <a:lumMod val="50000"/>
                        <a:lumOff val="50000"/>
                      </a:schemeClr>
                    </a:solidFill>
                    <a:ln w="9525">
                      <a:noFill/>
                    </a:ln>
                    <a:effectLst/>
                  </c:spPr>
                </c:marker>
                <c:trendline>
                  <c:name>Reta da regressão </c:name>
                  <c:spPr>
                    <a:ln w="12700" cap="rnd">
                      <a:solidFill>
                        <a:srgbClr val="FF0000"/>
                      </a:solidFill>
                      <a:prstDash val="solid"/>
                      <a:headEnd type="none"/>
                      <a:tailEnd type="none"/>
                    </a:ln>
                    <a:effectLst/>
                  </c:spPr>
                  <c:trendlineType val="linear"/>
                  <c:intercept val="0"/>
                  <c:dispRSqr val="0"/>
                  <c:dispEq val="0"/>
                </c:trendline>
                <c:xVal>
                  <c:numRef>
                    <c:extLst>
                      <c:ext uri="{02D57815-91ED-43cb-92C2-25804820EDAC}">
                        <c15:formulaRef>
                          <c15:sqref>'RESULTADOS DA REGRESSÃO'!$C$126:$C$134</c15:sqref>
                        </c15:formulaRef>
                      </c:ext>
                    </c:extLst>
                    <c:numCache>
                      <c:formatCode>#,##0.00_ ;\-#,##0.00\ </c:formatCode>
                      <c:ptCount val="9"/>
                      <c:pt idx="0">
                        <c:v>734.20408046763225</c:v>
                      </c:pt>
                      <c:pt idx="1">
                        <c:v>734.20408046763225</c:v>
                      </c:pt>
                      <c:pt idx="2">
                        <c:v>734.20408046763225</c:v>
                      </c:pt>
                      <c:pt idx="3">
                        <c:v>734.20408046763225</c:v>
                      </c:pt>
                      <c:pt idx="4">
                        <c:v>734.20408046763225</c:v>
                      </c:pt>
                      <c:pt idx="5">
                        <c:v>734.20408046763225</c:v>
                      </c:pt>
                    </c:numCache>
                  </c:numRef>
                </c:xVal>
                <c:yVal>
                  <c:numRef>
                    <c:extLst>
                      <c:ext uri="{02D57815-91ED-43cb-92C2-25804820EDAC}">
                        <c15:formulaRef>
                          <c15:sqref>'RESULTADOS DA REGRESSÃO'!$C$126:$C$134</c15:sqref>
                        </c15:formulaRef>
                      </c:ext>
                    </c:extLst>
                    <c:numCache>
                      <c:formatCode>#,##0.00_ ;\-#,##0.00\ </c:formatCode>
                      <c:ptCount val="9"/>
                      <c:pt idx="0">
                        <c:v>734.20408046763225</c:v>
                      </c:pt>
                      <c:pt idx="1">
                        <c:v>734.20408046763225</c:v>
                      </c:pt>
                      <c:pt idx="2">
                        <c:v>734.20408046763225</c:v>
                      </c:pt>
                      <c:pt idx="3">
                        <c:v>734.20408046763225</c:v>
                      </c:pt>
                      <c:pt idx="4">
                        <c:v>734.20408046763225</c:v>
                      </c:pt>
                      <c:pt idx="5">
                        <c:v>734.20408046763225</c:v>
                      </c:pt>
                    </c:numCache>
                  </c:numRef>
                </c:yVal>
                <c:smooth val="0"/>
                <c:extLst>
                  <c:ext xmlns:c16="http://schemas.microsoft.com/office/drawing/2014/chart" uri="{C3380CC4-5D6E-409C-BE32-E72D297353CC}">
                    <c16:uniqueId val="{00000003-83D0-4D63-B81B-7CD0770C1FA7}"/>
                  </c:ext>
                </c:extLst>
              </c15:ser>
            </c15:filteredScatterSeries>
          </c:ext>
        </c:extLst>
      </c:scatterChart>
      <c:valAx>
        <c:axId val="1927609647"/>
        <c:scaling>
          <c:orientation val="minMax"/>
        </c:scaling>
        <c:delete val="0"/>
        <c:axPos val="b"/>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w="9525" cap="flat" cmpd="sng" algn="ctr">
            <a:solidFill>
              <a:schemeClr val="tx1">
                <a:lumMod val="65000"/>
                <a:lumOff val="35000"/>
              </a:schemeClr>
            </a:solidFill>
            <a:round/>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27610127"/>
        <c:crosses val="autoZero"/>
        <c:crossBetween val="midCat"/>
        <c:dispUnits>
          <c:builtInUnit val="thousands"/>
          <c:dispUnits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dispUnitsLbl>
        </c:dispUnits>
      </c:valAx>
      <c:valAx>
        <c:axId val="1927610127"/>
        <c:scaling>
          <c:orientation val="minMax"/>
        </c:scaling>
        <c:delete val="0"/>
        <c:axPos val="l"/>
        <c:majorGridlines>
          <c:spPr>
            <a:ln w="9525" cap="flat" cmpd="sng" algn="ctr">
              <a:solidFill>
                <a:schemeClr val="bg1">
                  <a:lumMod val="95000"/>
                </a:schemeClr>
              </a:solidFill>
              <a:round/>
            </a:ln>
            <a:effectLst/>
          </c:spPr>
        </c:majorGridlines>
        <c:numFmt formatCode="#,##0_ ;\-#,##0\ " sourceLinked="0"/>
        <c:majorTickMark val="none"/>
        <c:minorTickMark val="none"/>
        <c:tickLblPos val="nextTo"/>
        <c:spPr>
          <a:noFill/>
          <a:ln w="9525" cap="flat" cmpd="sng" algn="ctr">
            <a:solidFill>
              <a:schemeClr val="tx1">
                <a:lumMod val="65000"/>
                <a:lumOff val="35000"/>
              </a:schemeClr>
            </a:solidFill>
            <a:round/>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27609647"/>
        <c:crosses val="autoZero"/>
        <c:crossBetween val="midCat"/>
        <c:dispUnits>
          <c:builtInUnit val="thousands"/>
          <c:dispUnitsLbl>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a:outerShdw blurRad="50800" dist="38100" dir="2700000" algn="tl" rotWithShape="0">
        <a:prstClr val="black">
          <a:alpha val="40000"/>
        </a:prstClr>
      </a:outerShdw>
    </a:effectLst>
  </c:spPr>
  <c:txPr>
    <a:bodyPr/>
    <a:lstStyle/>
    <a:p>
      <a:pPr>
        <a:defRPr sz="900"/>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Resíduos </a:t>
            </a:r>
            <a:r>
              <a:rPr lang="en-US" sz="1000" b="1" i="1"/>
              <a:t>versus</a:t>
            </a:r>
            <a:r>
              <a:rPr lang="en-US" sz="1000" b="1"/>
              <a:t> Valores ajustados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lineMarker"/>
        <c:varyColors val="0"/>
        <c:ser>
          <c:idx val="0"/>
          <c:order val="0"/>
          <c:tx>
            <c:strRef>
              <c:f>'RESULTADOS DA REGRESSÃO'!$D$147</c:f>
              <c:strCache>
                <c:ptCount val="1"/>
                <c:pt idx="0">
                  <c:v>Resíduo</c:v>
                </c:pt>
              </c:strCache>
            </c:strRef>
          </c:tx>
          <c:spPr>
            <a:ln w="38100" cap="rnd">
              <a:noFill/>
              <a:round/>
            </a:ln>
            <a:effectLst/>
          </c:spPr>
          <c:marker>
            <c:symbol val="diamond"/>
            <c:size val="8"/>
            <c:spPr>
              <a:solidFill>
                <a:srgbClr val="FF0000"/>
              </a:solidFill>
              <a:ln w="9525">
                <a:noFill/>
              </a:ln>
              <a:effectLst/>
            </c:spPr>
          </c:marker>
          <c:xVal>
            <c:numRef>
              <c:f>'RESULTADOS DA REGRESSÃO'!$B$126:$B$131</c:f>
              <c:numCache>
                <c:formatCode>#,##0.00_ ;\-#,##0.00\ </c:formatCode>
                <c:ptCount val="6"/>
                <c:pt idx="0">
                  <c:v>702.90778830125055</c:v>
                </c:pt>
                <c:pt idx="1">
                  <c:v>711.07203843162074</c:v>
                </c:pt>
                <c:pt idx="2">
                  <c:v>719.23628856199093</c:v>
                </c:pt>
                <c:pt idx="3">
                  <c:v>743.72903895310151</c:v>
                </c:pt>
                <c:pt idx="4">
                  <c:v>760.05753921384189</c:v>
                </c:pt>
                <c:pt idx="5">
                  <c:v>768.22178934421208</c:v>
                </c:pt>
              </c:numCache>
            </c:numRef>
          </c:xVal>
          <c:yVal>
            <c:numRef>
              <c:f>'RESULTADOS DA REGRESSÃO'!$D$148:$D$153</c:f>
              <c:numCache>
                <c:formatCode>#,##0.00_ ;\-#,##0.00\ </c:formatCode>
                <c:ptCount val="6"/>
                <c:pt idx="0">
                  <c:v>-31.079080467632252</c:v>
                </c:pt>
                <c:pt idx="1">
                  <c:v>-23.092969356521166</c:v>
                </c:pt>
                <c:pt idx="2">
                  <c:v>-14.849241757954815</c:v>
                </c:pt>
                <c:pt idx="3">
                  <c:v>8.1688008882999839</c:v>
                </c:pt>
                <c:pt idx="4">
                  <c:v>27.199428304297612</c:v>
                </c:pt>
                <c:pt idx="5">
                  <c:v>33.653062389510637</c:v>
                </c:pt>
              </c:numCache>
            </c:numRef>
          </c:yVal>
          <c:smooth val="0"/>
          <c:extLst>
            <c:ext xmlns:c16="http://schemas.microsoft.com/office/drawing/2014/chart" uri="{C3380CC4-5D6E-409C-BE32-E72D297353CC}">
              <c16:uniqueId val="{00000000-1921-4CF3-BB4B-D9917F33D6C1}"/>
            </c:ext>
          </c:extLst>
        </c:ser>
        <c:dLbls>
          <c:showLegendKey val="0"/>
          <c:showVal val="0"/>
          <c:showCatName val="0"/>
          <c:showSerName val="0"/>
          <c:showPercent val="0"/>
          <c:showBubbleSize val="0"/>
        </c:dLbls>
        <c:axId val="1092519008"/>
        <c:axId val="1959149759"/>
      </c:scatterChart>
      <c:valAx>
        <c:axId val="1092519008"/>
        <c:scaling>
          <c:orientation val="minMax"/>
        </c:scaling>
        <c:delete val="0"/>
        <c:axPos val="b"/>
        <c:majorGridlines>
          <c:spPr>
            <a:ln w="9525" cap="flat" cmpd="sng" algn="ctr">
              <a:solidFill>
                <a:schemeClr val="bg1">
                  <a:lumMod val="95000"/>
                </a:schemeClr>
              </a:solidFill>
              <a:round/>
            </a:ln>
            <a:effectLst/>
          </c:spPr>
        </c:majorGridlines>
        <c:minorGridlines>
          <c:spPr>
            <a:ln w="9525" cap="flat" cmpd="sng" algn="ctr">
              <a:solidFill>
                <a:schemeClr val="tx1">
                  <a:lumMod val="5000"/>
                  <a:lumOff val="95000"/>
                </a:schemeClr>
              </a:solidFill>
              <a:round/>
            </a:ln>
            <a:effectLst/>
          </c:spPr>
        </c:minorGridlines>
        <c:numFmt formatCode="#,##0_ ;\-#,##0\ " sourceLinked="0"/>
        <c:majorTickMark val="none"/>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59149759"/>
        <c:crosses val="autoZero"/>
        <c:crossBetween val="midCat"/>
      </c:valAx>
      <c:valAx>
        <c:axId val="1959149759"/>
        <c:scaling>
          <c:orientation val="minMax"/>
          <c:max val="100"/>
          <c:min val="-100"/>
        </c:scaling>
        <c:delete val="0"/>
        <c:axPos val="l"/>
        <c:majorGridlines>
          <c:spPr>
            <a:ln w="9525" cap="flat" cmpd="sng" algn="ctr">
              <a:solidFill>
                <a:schemeClr val="bg1">
                  <a:lumMod val="95000"/>
                </a:schemeClr>
              </a:solidFill>
              <a:round/>
            </a:ln>
            <a:effectLst/>
          </c:spPr>
        </c:majorGridlines>
        <c:minorGridlines>
          <c:spPr>
            <a:ln w="9525" cap="flat" cmpd="sng" algn="ctr">
              <a:solidFill>
                <a:schemeClr val="tx1">
                  <a:lumMod val="5000"/>
                  <a:lumOff val="95000"/>
                </a:schemeClr>
              </a:solidFill>
              <a:round/>
            </a:ln>
            <a:effectLst/>
          </c:spPr>
        </c:minorGridlines>
        <c:numFmt formatCode="#,##0.0_ ;\-#,##0.0\ " sourceLinked="0"/>
        <c:majorTickMark val="none"/>
        <c:minorTickMark val="none"/>
        <c:tickLblPos val="nextTo"/>
        <c:spPr>
          <a:noFill/>
          <a:ln w="9525" cap="flat" cmpd="sng" algn="ctr">
            <a:solidFill>
              <a:schemeClr val="bg1">
                <a:lumMod val="50000"/>
              </a:schemeClr>
            </a:solidFill>
            <a:round/>
            <a:headEnd type="triangle"/>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2519008"/>
        <c:crosses val="autoZero"/>
        <c:crossBetween val="midCat"/>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sz="900"/>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a:t>Resíduos </a:t>
            </a:r>
            <a:r>
              <a:rPr lang="en-US" sz="1000" b="1" i="1"/>
              <a:t>versus </a:t>
            </a:r>
            <a:r>
              <a:rPr lang="en-US" sz="1000" b="1" i="0"/>
              <a:t>valores ajustados preordenados</a:t>
            </a:r>
            <a:endParaRPr lang="en-US"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lineMarker"/>
        <c:varyColors val="0"/>
        <c:ser>
          <c:idx val="0"/>
          <c:order val="0"/>
          <c:tx>
            <c:strRef>
              <c:f>'RESULTADOS DA REGRESSÃO'!$D$147</c:f>
              <c:strCache>
                <c:ptCount val="1"/>
                <c:pt idx="0">
                  <c:v>Resíduo</c:v>
                </c:pt>
              </c:strCache>
            </c:strRef>
          </c:tx>
          <c:spPr>
            <a:ln w="38100" cap="rnd">
              <a:noFill/>
              <a:round/>
            </a:ln>
            <a:effectLst/>
          </c:spPr>
          <c:marker>
            <c:symbol val="diamond"/>
            <c:size val="8"/>
            <c:spPr>
              <a:solidFill>
                <a:srgbClr val="FF0000"/>
              </a:solidFill>
              <a:ln w="9525">
                <a:noFill/>
              </a:ln>
              <a:effectLst/>
            </c:spPr>
          </c:marker>
          <c:xVal>
            <c:numRef>
              <c:f>'RESULTADOS DA REGRESSÃO'!$B$126:$B$131</c:f>
              <c:numCache>
                <c:formatCode>#,##0.00_ ;\-#,##0.00\ </c:formatCode>
                <c:ptCount val="6"/>
                <c:pt idx="0">
                  <c:v>702.90778830125055</c:v>
                </c:pt>
                <c:pt idx="1">
                  <c:v>711.07203843162074</c:v>
                </c:pt>
                <c:pt idx="2">
                  <c:v>719.23628856199093</c:v>
                </c:pt>
                <c:pt idx="3">
                  <c:v>743.72903895310151</c:v>
                </c:pt>
                <c:pt idx="4">
                  <c:v>760.05753921384189</c:v>
                </c:pt>
                <c:pt idx="5">
                  <c:v>768.22178934421208</c:v>
                </c:pt>
              </c:numCache>
            </c:numRef>
          </c:xVal>
          <c:yVal>
            <c:numRef>
              <c:f>'RESULTADOS DA REGRESSÃO'!$D$148:$D$153</c:f>
              <c:numCache>
                <c:formatCode>#,##0.00_ ;\-#,##0.00\ </c:formatCode>
                <c:ptCount val="6"/>
                <c:pt idx="0">
                  <c:v>-31.079080467632252</c:v>
                </c:pt>
                <c:pt idx="1">
                  <c:v>-23.092969356521166</c:v>
                </c:pt>
                <c:pt idx="2">
                  <c:v>-14.849241757954815</c:v>
                </c:pt>
                <c:pt idx="3">
                  <c:v>8.1688008882999839</c:v>
                </c:pt>
                <c:pt idx="4">
                  <c:v>27.199428304297612</c:v>
                </c:pt>
                <c:pt idx="5">
                  <c:v>33.653062389510637</c:v>
                </c:pt>
              </c:numCache>
            </c:numRef>
          </c:yVal>
          <c:smooth val="0"/>
          <c:extLst>
            <c:ext xmlns:c16="http://schemas.microsoft.com/office/drawing/2014/chart" uri="{C3380CC4-5D6E-409C-BE32-E72D297353CC}">
              <c16:uniqueId val="{00000000-5ADA-4B1C-9265-D212B3A04352}"/>
            </c:ext>
          </c:extLst>
        </c:ser>
        <c:dLbls>
          <c:showLegendKey val="0"/>
          <c:showVal val="0"/>
          <c:showCatName val="0"/>
          <c:showSerName val="0"/>
          <c:showPercent val="0"/>
          <c:showBubbleSize val="0"/>
        </c:dLbls>
        <c:axId val="2031977183"/>
        <c:axId val="2031962303"/>
      </c:scatterChart>
      <c:valAx>
        <c:axId val="2031977183"/>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_ ;\-#,##0\ "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31962303"/>
        <c:crosses val="autoZero"/>
        <c:crossBetween val="midCat"/>
      </c:valAx>
      <c:valAx>
        <c:axId val="2031962303"/>
        <c:scaling>
          <c:orientation val="minMax"/>
          <c:max val="100"/>
          <c:min val="-100"/>
        </c:scaling>
        <c:delete val="0"/>
        <c:axPos val="l"/>
        <c:majorGridlines>
          <c:spPr>
            <a:ln w="9525" cap="flat" cmpd="sng" algn="ctr">
              <a:solidFill>
                <a:schemeClr val="tx1">
                  <a:lumMod val="15000"/>
                  <a:lumOff val="85000"/>
                </a:schemeClr>
              </a:solidFill>
              <a:round/>
            </a:ln>
            <a:effectLst/>
          </c:spPr>
        </c:majorGridlines>
        <c:numFmt formatCode="#,##0_ ;\-#,##0\ " sourceLinked="0"/>
        <c:majorTickMark val="none"/>
        <c:minorTickMark val="none"/>
        <c:tickLblPos val="nextTo"/>
        <c:spPr>
          <a:noFill/>
          <a:ln w="9525" cap="flat" cmpd="sng" algn="ctr">
            <a:solidFill>
              <a:schemeClr val="bg1">
                <a:lumMod val="50000"/>
              </a:schemeClr>
            </a:solidFill>
            <a:round/>
            <a:headEnd type="triangle"/>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31977183"/>
        <c:crosses val="autoZero"/>
        <c:crossBetween val="midCat"/>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a:outerShdw blurRad="50800" dist="38100" dir="2700000" algn="tl" rotWithShape="0">
        <a:prstClr val="black">
          <a:alpha val="40000"/>
        </a:prstClr>
      </a:outerShdw>
    </a:effectLst>
  </c:spPr>
  <c:txPr>
    <a:bodyPr/>
    <a:lstStyle/>
    <a:p>
      <a:pPr>
        <a:defRPr sz="900"/>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r>
              <a:rPr lang="pt-BR" sz="1000" b="1"/>
              <a:t>Distância de Cook</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endParaRPr lang="pt-BR"/>
        </a:p>
      </c:txPr>
    </c:title>
    <c:autoTitleDeleted val="0"/>
    <c:plotArea>
      <c:layout/>
      <c:scatterChart>
        <c:scatterStyle val="lineMarker"/>
        <c:varyColors val="0"/>
        <c:ser>
          <c:idx val="0"/>
          <c:order val="0"/>
          <c:tx>
            <c:v>Poder de influência de cada elemento da amostra</c:v>
          </c:tx>
          <c:spPr>
            <a:ln w="25400" cap="rnd">
              <a:noFill/>
              <a:round/>
            </a:ln>
            <a:effectLst/>
          </c:spPr>
          <c:marker>
            <c:symbol val="diamond"/>
            <c:size val="6"/>
            <c:spPr>
              <a:solidFill>
                <a:srgbClr val="FF0000"/>
              </a:solidFill>
              <a:ln w="9525">
                <a:noFill/>
              </a:ln>
              <a:effectLst/>
            </c:spPr>
          </c:marker>
          <c:xVal>
            <c:numRef>
              <c:f>'RESULTADOS DA REGRESSÃO'!#REF!</c:f>
            </c:numRef>
          </c:xVal>
          <c:yVal>
            <c:numRef>
              <c:f>'RESULTADOS DA REGRESSÃO'!$F$194:$F$199</c:f>
              <c:numCache>
                <c:formatCode>#,##0.000000000000_ ;\-#,##0.000000000000\ </c:formatCode>
                <c:ptCount val="6"/>
                <c:pt idx="0">
                  <c:v>3.3360593134757435E-2</c:v>
                </c:pt>
                <c:pt idx="1">
                  <c:v>5.2665222888942679E-4</c:v>
                </c:pt>
                <c:pt idx="2">
                  <c:v>2.7948288597572117E-3</c:v>
                </c:pt>
                <c:pt idx="3">
                  <c:v>0.28012688306582217</c:v>
                </c:pt>
                <c:pt idx="4">
                  <c:v>0.77821206400019882</c:v>
                </c:pt>
                <c:pt idx="5">
                  <c:v>0.12514126476050916</c:v>
                </c:pt>
              </c:numCache>
            </c:numRef>
          </c:yVal>
          <c:smooth val="0"/>
          <c:extLst>
            <c:ext xmlns:c16="http://schemas.microsoft.com/office/drawing/2014/chart" uri="{C3380CC4-5D6E-409C-BE32-E72D297353CC}">
              <c16:uniqueId val="{00000000-7FF4-4106-94B8-1A6271EA36C4}"/>
            </c:ext>
          </c:extLst>
        </c:ser>
        <c:dLbls>
          <c:showLegendKey val="0"/>
          <c:showVal val="0"/>
          <c:showCatName val="0"/>
          <c:showSerName val="0"/>
          <c:showPercent val="0"/>
          <c:showBubbleSize val="0"/>
        </c:dLbls>
        <c:axId val="782984863"/>
        <c:axId val="782984383"/>
      </c:scatterChart>
      <c:valAx>
        <c:axId val="782984863"/>
        <c:scaling>
          <c:orientation val="minMax"/>
          <c:max val="6"/>
          <c:min val="0"/>
        </c:scaling>
        <c:delete val="0"/>
        <c:axPos val="b"/>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w="9525" cap="flat" cmpd="sng" algn="ctr">
            <a:solidFill>
              <a:sysClr val="window" lastClr="FFFFFF">
                <a:lumMod val="50000"/>
              </a:sysClr>
            </a:solidFill>
            <a:round/>
            <a:tailEnd type="none"/>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crossAx val="782984383"/>
        <c:crossesAt val="1"/>
        <c:crossBetween val="midCat"/>
        <c:majorUnit val="1"/>
        <c:minorUnit val="0.1"/>
      </c:valAx>
      <c:valAx>
        <c:axId val="782984383"/>
        <c:scaling>
          <c:orientation val="minMax"/>
          <c:max val="3"/>
          <c:min val="0"/>
        </c:scaling>
        <c:delete val="0"/>
        <c:axPos val="l"/>
        <c:minorGridlines>
          <c:spPr>
            <a:ln w="9525" cap="flat" cmpd="sng" algn="ctr">
              <a:solidFill>
                <a:schemeClr val="tx1">
                  <a:lumMod val="5000"/>
                  <a:lumOff val="95000"/>
                </a:schemeClr>
              </a:solidFill>
              <a:round/>
            </a:ln>
            <a:effectLst/>
          </c:spPr>
        </c:minorGridlines>
        <c:numFmt formatCode="#,##0.0_ ;[Red]\-#,##0.0\ " sourceLinked="0"/>
        <c:majorTickMark val="none"/>
        <c:minorTickMark val="none"/>
        <c:tickLblPos val="nextTo"/>
        <c:spPr>
          <a:noFill/>
          <a:ln w="9525" cap="flat" cmpd="sng" algn="ctr">
            <a:solidFill>
              <a:sysClr val="window" lastClr="FFFFFF">
                <a:lumMod val="50000"/>
              </a:sysClr>
            </a:solidFill>
            <a:round/>
            <a:tailEnd type="triangle"/>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ptos" panose="020B0004020202020204" pitchFamily="34" charset="0"/>
                <a:ea typeface="+mn-ea"/>
                <a:cs typeface="+mn-cs"/>
              </a:defRPr>
            </a:pPr>
            <a:endParaRPr lang="pt-BR"/>
          </a:p>
        </c:txPr>
        <c:crossAx val="782984863"/>
        <c:crosses val="autoZero"/>
        <c:crossBetween val="midCat"/>
        <c:majorUnit val="0.2"/>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ptos" panose="020B0004020202020204" pitchFamily="34" charset="0"/>
              <a:ea typeface="+mn-ea"/>
              <a:cs typeface="+mn-cs"/>
            </a:defRPr>
          </a:pPr>
          <a:endParaRPr lang="pt-BR"/>
        </a:p>
      </c:txPr>
    </c:legend>
    <c:plotVisOnly val="1"/>
    <c:dispBlanksAs val="gap"/>
    <c:showDLblsOverMax val="0"/>
    <c:extLst/>
  </c:chart>
  <c:spPr>
    <a:solidFill>
      <a:schemeClr val="bg1"/>
    </a:solidFill>
    <a:ln w="9525" cap="flat" cmpd="sng" algn="ctr">
      <a:solidFill>
        <a:sysClr val="window" lastClr="FFFFFF">
          <a:lumMod val="75000"/>
        </a:sysClr>
      </a:solidFill>
      <a:round/>
    </a:ln>
    <a:effectLst>
      <a:outerShdw blurRad="50800" dist="63500" dir="2700000" algn="tl" rotWithShape="0">
        <a:sysClr val="windowText" lastClr="000000">
          <a:lumMod val="85000"/>
          <a:lumOff val="15000"/>
          <a:alpha val="40000"/>
        </a:sysClr>
      </a:outerShdw>
    </a:effectLst>
  </c:spPr>
  <c:txPr>
    <a:bodyPr/>
    <a:lstStyle/>
    <a:p>
      <a:pPr>
        <a:defRPr sz="800">
          <a:latin typeface="Aptos" panose="020B00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r>
              <a:rPr lang="pt-BR" sz="1000" b="1">
                <a:latin typeface="Aptos" panose="020B0004020202020204" pitchFamily="34" charset="0"/>
              </a:rPr>
              <a:t>Nível</a:t>
            </a:r>
            <a:r>
              <a:rPr lang="pt-BR" sz="1000" b="1" baseline="0">
                <a:latin typeface="Aptos" panose="020B0004020202020204" pitchFamily="34" charset="0"/>
              </a:rPr>
              <a:t> de sigificância para rejeição da hipótese nula do coeficiente regressor</a:t>
            </a:r>
            <a:endParaRPr lang="pt-BR" sz="1000" b="1">
              <a:latin typeface="Aptos" panose="020B0004020202020204" pitchFamily="34" charset="0"/>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ptos" panose="020B0004020202020204" pitchFamily="34" charset="0"/>
              <a:ea typeface="+mn-ea"/>
              <a:cs typeface="+mn-cs"/>
            </a:defRPr>
          </a:pPr>
          <a:endParaRPr lang="pt-BR"/>
        </a:p>
      </c:txPr>
    </c:title>
    <c:autoTitleDeleted val="0"/>
    <c:plotArea>
      <c:layout>
        <c:manualLayout>
          <c:layoutTarget val="inner"/>
          <c:xMode val="edge"/>
          <c:yMode val="edge"/>
          <c:x val="3.5562428676795765E-2"/>
          <c:y val="0.10210111111111111"/>
          <c:w val="0.94784177127403291"/>
          <c:h val="0.7794875"/>
        </c:manualLayout>
      </c:layout>
      <c:barChart>
        <c:barDir val="col"/>
        <c:grouping val="clustered"/>
        <c:varyColors val="0"/>
        <c:ser>
          <c:idx val="4"/>
          <c:order val="0"/>
          <c:tx>
            <c:strRef>
              <c:f>'RESULTADOS DA REGRESSÃO'!$AD$439</c:f>
              <c:strCache>
                <c:ptCount val="1"/>
                <c:pt idx="0">
                  <c:v>Região de aceitação da hipótese nula</c:v>
                </c:pt>
              </c:strCache>
            </c:strRef>
          </c:tx>
          <c:spPr>
            <a:solidFill>
              <a:schemeClr val="bg1">
                <a:lumMod val="95000"/>
              </a:schemeClr>
            </a:solidFill>
            <a:ln>
              <a:noFill/>
            </a:ln>
            <a:effectLst/>
          </c:spPr>
          <c:invertIfNegative val="0"/>
          <c:val>
            <c:numRef>
              <c:f>'RESULTADOS DA REGRESSÃO'!$AD$440:$AD$2440</c:f>
              <c:numCache>
                <c:formatCode>#,##0.00_ ;\-#,##0.00\ </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8.8071374208060078</c:v>
                </c:pt>
                <c:pt idx="742">
                  <c:v>8.8436391747709173</c:v>
                </c:pt>
                <c:pt idx="743">
                  <c:v>8.880150129090925</c:v>
                </c:pt>
                <c:pt idx="744">
                  <c:v>8.9166691509967499</c:v>
                </c:pt>
                <c:pt idx="745">
                  <c:v>8.9531951026635497</c:v>
                </c:pt>
                <c:pt idx="746">
                  <c:v>8.9897268412631082</c:v>
                </c:pt>
                <c:pt idx="747">
                  <c:v>9.0262632190166254</c:v>
                </c:pt>
                <c:pt idx="748">
                  <c:v>9.0628030832481254</c:v>
                </c:pt>
                <c:pt idx="749">
                  <c:v>9.0993452764384717</c:v>
                </c:pt>
                <c:pt idx="750">
                  <c:v>9.1358886362800007</c:v>
                </c:pt>
                <c:pt idx="751">
                  <c:v>9.1724319957317331</c:v>
                </c:pt>
                <c:pt idx="752">
                  <c:v>9.2089741830752168</c:v>
                </c:pt>
                <c:pt idx="753">
                  <c:v>9.2455140219709584</c:v>
                </c:pt>
                <c:pt idx="754">
                  <c:v>9.2820503315154426</c:v>
                </c:pt>
                <c:pt idx="755">
                  <c:v>9.3185819262987426</c:v>
                </c:pt>
                <c:pt idx="756">
                  <c:v>9.355107616462746</c:v>
                </c:pt>
                <c:pt idx="757">
                  <c:v>9.3916262077599288</c:v>
                </c:pt>
                <c:pt idx="758">
                  <c:v>9.4281365016127427</c:v>
                </c:pt>
                <c:pt idx="759">
                  <c:v>9.4646372951735671</c:v>
                </c:pt>
                <c:pt idx="760">
                  <c:v>9.5011273813852348</c:v>
                </c:pt>
                <c:pt idx="761">
                  <c:v>9.5376055490421461</c:v>
                </c:pt>
                <c:pt idx="762">
                  <c:v>9.574070582851931</c:v>
                </c:pt>
                <c:pt idx="763">
                  <c:v>9.6105212634976862</c:v>
                </c:pt>
                <c:pt idx="764">
                  <c:v>9.6469563677007795</c:v>
                </c:pt>
                <c:pt idx="765">
                  <c:v>9.6833746682842001</c:v>
                </c:pt>
                <c:pt idx="766">
                  <c:v>9.719774934236467</c:v>
                </c:pt>
                <c:pt idx="767">
                  <c:v>9.7561559307760781</c:v>
                </c:pt>
                <c:pt idx="768">
                  <c:v>9.7925164194165308</c:v>
                </c:pt>
                <c:pt idx="769">
                  <c:v>9.8288551580318462</c:v>
                </c:pt>
                <c:pt idx="770">
                  <c:v>9.86517090092266</c:v>
                </c:pt>
                <c:pt idx="771">
                  <c:v>9.9014623988828241</c:v>
                </c:pt>
                <c:pt idx="772">
                  <c:v>9.9377283992665539</c:v>
                </c:pt>
                <c:pt idx="773">
                  <c:v>9.9739676460560904</c:v>
                </c:pt>
                <c:pt idx="774">
                  <c:v>10.010178879929873</c:v>
                </c:pt>
                <c:pt idx="775">
                  <c:v>10.046360838331239</c:v>
                </c:pt>
                <c:pt idx="776">
                  <c:v>10.082512255537639</c:v>
                </c:pt>
                <c:pt idx="777">
                  <c:v>10.118631862730323</c:v>
                </c:pt>
                <c:pt idx="778">
                  <c:v>10.154718388064564</c:v>
                </c:pt>
                <c:pt idx="779">
                  <c:v>10.190770556740356</c:v>
                </c:pt>
                <c:pt idx="780">
                  <c:v>10.226787091073605</c:v>
                </c:pt>
                <c:pt idx="781">
                  <c:v>10.262766710567812</c:v>
                </c:pt>
                <c:pt idx="782">
                  <c:v>10.298708131986219</c:v>
                </c:pt>
                <c:pt idx="783">
                  <c:v>10.334610069424444</c:v>
                </c:pt>
                <c:pt idx="784">
                  <c:v>10.370471234383587</c:v>
                </c:pt>
                <c:pt idx="785">
                  <c:v>10.406290335843773</c:v>
                </c:pt>
                <c:pt idx="786">
                  <c:v>10.442066080338197</c:v>
                </c:pt>
                <c:pt idx="787">
                  <c:v>10.477797172027568</c:v>
                </c:pt>
                <c:pt idx="788">
                  <c:v>10.513482312775054</c:v>
                </c:pt>
                <c:pt idx="789">
                  <c:v>10.549120202221625</c:v>
                </c:pt>
                <c:pt idx="790">
                  <c:v>10.584709537861855</c:v>
                </c:pt>
                <c:pt idx="791">
                  <c:v>10.620249015120146</c:v>
                </c:pt>
                <c:pt idx="792">
                  <c:v>10.655737327427376</c:v>
                </c:pt>
                <c:pt idx="793">
                  <c:v>10.691173166297967</c:v>
                </c:pt>
                <c:pt idx="794">
                  <c:v>10.726555221407361</c:v>
                </c:pt>
                <c:pt idx="795">
                  <c:v>10.7618821806699</c:v>
                </c:pt>
                <c:pt idx="796">
                  <c:v>10.797152730317118</c:v>
                </c:pt>
                <c:pt idx="797">
                  <c:v>10.832365554976413</c:v>
                </c:pt>
                <c:pt idx="798">
                  <c:v>10.867519337750105</c:v>
                </c:pt>
                <c:pt idx="799">
                  <c:v>10.902612760294891</c:v>
                </c:pt>
                <c:pt idx="800">
                  <c:v>10.937644502901657</c:v>
                </c:pt>
                <c:pt idx="801">
                  <c:v>10.972613244575651</c:v>
                </c:pt>
                <c:pt idx="802">
                  <c:v>11.007517663117071</c:v>
                </c:pt>
                <c:pt idx="803">
                  <c:v>11.042356435201915</c:v>
                </c:pt>
                <c:pt idx="804">
                  <c:v>11.07712823646327</c:v>
                </c:pt>
                <c:pt idx="805">
                  <c:v>11.111831741572889</c:v>
                </c:pt>
                <c:pt idx="806">
                  <c:v>11.146465624323115</c:v>
                </c:pt>
                <c:pt idx="807">
                  <c:v>11.181028557709141</c:v>
                </c:pt>
                <c:pt idx="808">
                  <c:v>11.215519214011582</c:v>
                </c:pt>
                <c:pt idx="809">
                  <c:v>11.249936264879366</c:v>
                </c:pt>
                <c:pt idx="810">
                  <c:v>11.284278381412927</c:v>
                </c:pt>
                <c:pt idx="811">
                  <c:v>11.318544234247707</c:v>
                </c:pt>
                <c:pt idx="812">
                  <c:v>11.352732493637932</c:v>
                </c:pt>
                <c:pt idx="813">
                  <c:v>11.386841829540701</c:v>
                </c:pt>
                <c:pt idx="814">
                  <c:v>11.420870911700332</c:v>
                </c:pt>
                <c:pt idx="815">
                  <c:v>11.454818409732983</c:v>
                </c:pt>
                <c:pt idx="816">
                  <c:v>11.488682993211542</c:v>
                </c:pt>
                <c:pt idx="817">
                  <c:v>11.522463331750778</c:v>
                </c:pt>
                <c:pt idx="818">
                  <c:v>11.556158095092721</c:v>
                </c:pt>
                <c:pt idx="819">
                  <c:v>11.589765953192307</c:v>
                </c:pt>
                <c:pt idx="820">
                  <c:v>11.623285576303244</c:v>
                </c:pt>
                <c:pt idx="821">
                  <c:v>11.656715635064108</c:v>
                </c:pt>
                <c:pt idx="822">
                  <c:v>11.690054800584653</c:v>
                </c:pt>
                <c:pt idx="823">
                  <c:v>11.723301744532341</c:v>
                </c:pt>
                <c:pt idx="824">
                  <c:v>11.756455139219076</c:v>
                </c:pt>
                <c:pt idx="825">
                  <c:v>11.789513657688108</c:v>
                </c:pt>
                <c:pt idx="826">
                  <c:v>11.822475973801174</c:v>
                </c:pt>
                <c:pt idx="827">
                  <c:v>11.855340762325769</c:v>
                </c:pt>
                <c:pt idx="828">
                  <c:v>11.888106699022609</c:v>
                </c:pt>
                <c:pt idx="829">
                  <c:v>11.920772460733296</c:v>
                </c:pt>
                <c:pt idx="830">
                  <c:v>11.953336725468048</c:v>
                </c:pt>
                <c:pt idx="831">
                  <c:v>11.985798172493677</c:v>
                </c:pt>
                <c:pt idx="832">
                  <c:v>12.018155482421641</c:v>
                </c:pt>
                <c:pt idx="833">
                  <c:v>12.050407337296255</c:v>
                </c:pt>
                <c:pt idx="834">
                  <c:v>12.082552420683026</c:v>
                </c:pt>
                <c:pt idx="835">
                  <c:v>12.114589417757093</c:v>
                </c:pt>
                <c:pt idx="836">
                  <c:v>12.146517015391787</c:v>
                </c:pt>
                <c:pt idx="837">
                  <c:v>12.178333902247273</c:v>
                </c:pt>
                <c:pt idx="838">
                  <c:v>12.210038768859302</c:v>
                </c:pt>
                <c:pt idx="839">
                  <c:v>12.241630307728052</c:v>
                </c:pt>
                <c:pt idx="840">
                  <c:v>12.273107213406995</c:v>
                </c:pt>
                <c:pt idx="841">
                  <c:v>12.304468182591897</c:v>
                </c:pt>
                <c:pt idx="842">
                  <c:v>12.335711914209837</c:v>
                </c:pt>
                <c:pt idx="843">
                  <c:v>12.366837109508271</c:v>
                </c:pt>
                <c:pt idx="844">
                  <c:v>12.397842472144157</c:v>
                </c:pt>
                <c:pt idx="845">
                  <c:v>12.428726708273109</c:v>
                </c:pt>
                <c:pt idx="846">
                  <c:v>12.459488526638561</c:v>
                </c:pt>
                <c:pt idx="847">
                  <c:v>12.490126638660955</c:v>
                </c:pt>
                <c:pt idx="848">
                  <c:v>12.520639758526952</c:v>
                </c:pt>
                <c:pt idx="849">
                  <c:v>12.551026603278604</c:v>
                </c:pt>
                <c:pt idx="850">
                  <c:v>12.581285892902557</c:v>
                </c:pt>
                <c:pt idx="851">
                  <c:v>12.611416350419207</c:v>
                </c:pt>
                <c:pt idx="852">
                  <c:v>12.641416701971846</c:v>
                </c:pt>
                <c:pt idx="853">
                  <c:v>12.671285676915746</c:v>
                </c:pt>
                <c:pt idx="854">
                  <c:v>12.701022007907239</c:v>
                </c:pt>
                <c:pt idx="855">
                  <c:v>12.730624430992718</c:v>
                </c:pt>
                <c:pt idx="856">
                  <c:v>12.760091685697564</c:v>
                </c:pt>
                <c:pt idx="857">
                  <c:v>12.789422515115026</c:v>
                </c:pt>
                <c:pt idx="858">
                  <c:v>12.81861566599502</c:v>
                </c:pt>
                <c:pt idx="859">
                  <c:v>12.847669888832828</c:v>
                </c:pt>
                <c:pt idx="860">
                  <c:v>12.876583937957699</c:v>
                </c:pt>
                <c:pt idx="861">
                  <c:v>12.905356571621377</c:v>
                </c:pt>
                <c:pt idx="862">
                  <c:v>12.933986552086445</c:v>
                </c:pt>
                <c:pt idx="863">
                  <c:v>12.962472645714637</c:v>
                </c:pt>
                <c:pt idx="864">
                  <c:v>12.990813623054938</c:v>
                </c:pt>
                <c:pt idx="865">
                  <c:v>13.019008258931587</c:v>
                </c:pt>
                <c:pt idx="866">
                  <c:v>13.047055332531926</c:v>
                </c:pt>
                <c:pt idx="867">
                  <c:v>13.074953627494079</c:v>
                </c:pt>
                <c:pt idx="868">
                  <c:v>13.102701931994472</c:v>
                </c:pt>
                <c:pt idx="869">
                  <c:v>13.130299038835178</c:v>
                </c:pt>
                <c:pt idx="870">
                  <c:v>13.157743745531063</c:v>
                </c:pt>
                <c:pt idx="871">
                  <c:v>13.185034854396779</c:v>
                </c:pt>
                <c:pt idx="872">
                  <c:v>13.212171172633491</c:v>
                </c:pt>
                <c:pt idx="873">
                  <c:v>13.239151512415461</c:v>
                </c:pt>
                <c:pt idx="874">
                  <c:v>13.265974690976359</c:v>
                </c:pt>
                <c:pt idx="875">
                  <c:v>13.292639530695393</c:v>
                </c:pt>
                <c:pt idx="876">
                  <c:v>13.31914485918314</c:v>
                </c:pt>
                <c:pt idx="877">
                  <c:v>13.345489509367212</c:v>
                </c:pt>
                <c:pt idx="878">
                  <c:v>13.371672319577588</c:v>
                </c:pt>
                <c:pt idx="879">
                  <c:v>13.397692133631741</c:v>
                </c:pt>
                <c:pt idx="880">
                  <c:v>13.423547800919454</c:v>
                </c:pt>
                <c:pt idx="881">
                  <c:v>13.449238176487404</c:v>
                </c:pt>
                <c:pt idx="882">
                  <c:v>13.474762121123382</c:v>
                </c:pt>
                <c:pt idx="883">
                  <c:v>13.500118501440292</c:v>
                </c:pt>
                <c:pt idx="884">
                  <c:v>13.525306189959801</c:v>
                </c:pt>
                <c:pt idx="885">
                  <c:v>13.550324065195678</c:v>
                </c:pt>
                <c:pt idx="886">
                  <c:v>13.575171011736822</c:v>
                </c:pt>
                <c:pt idx="887">
                  <c:v>13.599845920329949</c:v>
                </c:pt>
                <c:pt idx="888">
                  <c:v>13.624347687961935</c:v>
                </c:pt>
                <c:pt idx="889">
                  <c:v>13.648675217941822</c:v>
                </c:pt>
                <c:pt idx="890">
                  <c:v>13.672827419982454</c:v>
                </c:pt>
                <c:pt idx="891">
                  <c:v>13.69680321028175</c:v>
                </c:pt>
                <c:pt idx="892">
                  <c:v>13.72060151160361</c:v>
                </c:pt>
                <c:pt idx="893">
                  <c:v>13.744221253358424</c:v>
                </c:pt>
                <c:pt idx="894">
                  <c:v>13.7676613716832</c:v>
                </c:pt>
                <c:pt idx="895">
                  <c:v>13.790920809521294</c:v>
                </c:pt>
                <c:pt idx="896">
                  <c:v>13.813998516701711</c:v>
                </c:pt>
                <c:pt idx="897">
                  <c:v>13.836893450018021</c:v>
                </c:pt>
                <c:pt idx="898">
                  <c:v>13.859604573306829</c:v>
                </c:pt>
                <c:pt idx="899">
                  <c:v>13.882130857525807</c:v>
                </c:pt>
                <c:pt idx="900">
                  <c:v>13.904471280831313</c:v>
                </c:pt>
                <c:pt idx="901">
                  <c:v>13.926624828655516</c:v>
                </c:pt>
                <c:pt idx="902">
                  <c:v>13.948590493783115</c:v>
                </c:pt>
                <c:pt idx="903">
                  <c:v>13.970367276427551</c:v>
                </c:pt>
                <c:pt idx="904">
                  <c:v>13.991954184306751</c:v>
                </c:pt>
                <c:pt idx="905">
                  <c:v>14.01335023271843</c:v>
                </c:pt>
                <c:pt idx="906">
                  <c:v>14.034554444614836</c:v>
                </c:pt>
                <c:pt idx="907">
                  <c:v>14.055565850677057</c:v>
                </c:pt>
                <c:pt idx="908">
                  <c:v>14.076383489388794</c:v>
                </c:pt>
                <c:pt idx="909">
                  <c:v>14.09700640710961</c:v>
                </c:pt>
                <c:pt idx="910">
                  <c:v>14.1174336581477</c:v>
                </c:pt>
                <c:pt idx="911">
                  <c:v>14.137664304832073</c:v>
                </c:pt>
                <c:pt idx="912">
                  <c:v>14.157697417584252</c:v>
                </c:pt>
                <c:pt idx="913">
                  <c:v>14.177532074989394</c:v>
                </c:pt>
                <c:pt idx="914">
                  <c:v>14.197167363866871</c:v>
                </c:pt>
                <c:pt idx="915">
                  <c:v>14.216602379340296</c:v>
                </c:pt>
                <c:pt idx="916">
                  <c:v>14.235836224906965</c:v>
                </c:pt>
                <c:pt idx="917">
                  <c:v>14.254868012506744</c:v>
                </c:pt>
                <c:pt idx="918">
                  <c:v>14.273696862590359</c:v>
                </c:pt>
                <c:pt idx="919">
                  <c:v>14.292321904187105</c:v>
                </c:pt>
                <c:pt idx="920">
                  <c:v>14.310742274971952</c:v>
                </c:pt>
                <c:pt idx="921">
                  <c:v>14.32895712133206</c:v>
                </c:pt>
                <c:pt idx="922">
                  <c:v>14.346965598432652</c:v>
                </c:pt>
                <c:pt idx="923">
                  <c:v>14.36476687028232</c:v>
                </c:pt>
                <c:pt idx="924">
                  <c:v>14.382360109797647</c:v>
                </c:pt>
                <c:pt idx="925">
                  <c:v>14.399744498867248</c:v>
                </c:pt>
                <c:pt idx="926">
                  <c:v>14.416919228415127</c:v>
                </c:pt>
                <c:pt idx="927">
                  <c:v>14.433883498463432</c:v>
                </c:pt>
                <c:pt idx="928">
                  <c:v>14.450636518194525</c:v>
                </c:pt>
                <c:pt idx="929">
                  <c:v>14.467177506012389</c:v>
                </c:pt>
                <c:pt idx="930">
                  <c:v>14.483505689603406</c:v>
                </c:pt>
                <c:pt idx="931">
                  <c:v>14.499620305996423</c:v>
                </c:pt>
                <c:pt idx="932">
                  <c:v>14.515520601622157</c:v>
                </c:pt>
                <c:pt idx="933">
                  <c:v>14.531205832371906</c:v>
                </c:pt>
                <c:pt idx="934">
                  <c:v>14.546675263655588</c:v>
                </c:pt>
                <c:pt idx="935">
                  <c:v>14.561928170459037</c:v>
                </c:pt>
                <c:pt idx="936">
                  <c:v>14.576963837400649</c:v>
                </c:pt>
                <c:pt idx="937">
                  <c:v>14.591781558787268</c:v>
                </c:pt>
                <c:pt idx="938">
                  <c:v>14.606380638669409</c:v>
                </c:pt>
                <c:pt idx="939">
                  <c:v>14.620760390895683</c:v>
                </c:pt>
                <c:pt idx="940">
                  <c:v>14.634920139166562</c:v>
                </c:pt>
                <c:pt idx="941">
                  <c:v>14.648859217087386</c:v>
                </c:pt>
                <c:pt idx="942">
                  <c:v>14.662576968220606</c:v>
                </c:pt>
                <c:pt idx="943">
                  <c:v>14.676072746137308</c:v>
                </c:pt>
                <c:pt idx="944">
                  <c:v>14.689345914467982</c:v>
                </c:pt>
                <c:pt idx="945">
                  <c:v>14.702395846952514</c:v>
                </c:pt>
                <c:pt idx="946">
                  <c:v>14.715221927489441</c:v>
                </c:pt>
                <c:pt idx="947">
                  <c:v>14.727823550184416</c:v>
                </c:pt>
                <c:pt idx="948">
                  <c:v>14.740200119397896</c:v>
                </c:pt>
                <c:pt idx="949">
                  <c:v>14.752351049792086</c:v>
                </c:pt>
                <c:pt idx="950">
                  <c:v>14.764275766377054</c:v>
                </c:pt>
                <c:pt idx="951">
                  <c:v>14.775973704556067</c:v>
                </c:pt>
                <c:pt idx="952">
                  <c:v>14.787444310170169</c:v>
                </c:pt>
                <c:pt idx="953">
                  <c:v>14.798687039541912</c:v>
                </c:pt>
                <c:pt idx="954">
                  <c:v>14.809701359518293</c:v>
                </c:pt>
                <c:pt idx="955">
                  <c:v>14.820486747512913</c:v>
                </c:pt>
                <c:pt idx="956">
                  <c:v>14.831042691547278</c:v>
                </c:pt>
                <c:pt idx="957">
                  <c:v>14.84136869029132</c:v>
                </c:pt>
                <c:pt idx="958">
                  <c:v>14.851464253103057</c:v>
                </c:pt>
                <c:pt idx="959">
                  <c:v>14.861328900067466</c:v>
                </c:pt>
                <c:pt idx="960">
                  <c:v>14.870962162034502</c:v>
                </c:pt>
                <c:pt idx="961">
                  <c:v>14.880363580656264</c:v>
                </c:pt>
                <c:pt idx="962">
                  <c:v>14.88953270842336</c:v>
                </c:pt>
                <c:pt idx="963">
                  <c:v>14.898469108700406</c:v>
                </c:pt>
                <c:pt idx="964">
                  <c:v>14.907172355760672</c:v>
                </c:pt>
                <c:pt idx="965">
                  <c:v>14.915642034819886</c:v>
                </c:pt>
                <c:pt idx="966">
                  <c:v>14.923877742069184</c:v>
                </c:pt>
                <c:pt idx="967">
                  <c:v>14.9318790847072</c:v>
                </c:pt>
                <c:pt idx="968">
                  <c:v>14.939645680971267</c:v>
                </c:pt>
                <c:pt idx="969">
                  <c:v>14.947177160167808</c:v>
                </c:pt>
                <c:pt idx="970">
                  <c:v>14.954473162701797</c:v>
                </c:pt>
                <c:pt idx="971">
                  <c:v>14.961533340105385</c:v>
                </c:pt>
                <c:pt idx="972">
                  <c:v>14.968357355065635</c:v>
                </c:pt>
                <c:pt idx="973">
                  <c:v>14.974944881451393</c:v>
                </c:pt>
                <c:pt idx="974">
                  <c:v>14.981295604339238</c:v>
                </c:pt>
                <c:pt idx="975">
                  <c:v>14.987409220038602</c:v>
                </c:pt>
                <c:pt idx="976">
                  <c:v>14.993285436115963</c:v>
                </c:pt>
                <c:pt idx="977">
                  <c:v>14.998923971418149</c:v>
                </c:pt>
                <c:pt idx="978">
                  <c:v>15.004324556094778</c:v>
                </c:pt>
                <c:pt idx="979">
                  <c:v>15.009486931619753</c:v>
                </c:pt>
                <c:pt idx="980">
                  <c:v>15.014410850811929</c:v>
                </c:pt>
                <c:pt idx="981">
                  <c:v>15.019096077854794</c:v>
                </c:pt>
                <c:pt idx="982">
                  <c:v>15.023542388315324</c:v>
                </c:pt>
                <c:pt idx="983">
                  <c:v>15.027749569161882</c:v>
                </c:pt>
                <c:pt idx="984">
                  <c:v>15.031717418781247</c:v>
                </c:pt>
                <c:pt idx="985">
                  <c:v>15.035445746994691</c:v>
                </c:pt>
                <c:pt idx="986">
                  <c:v>15.038934375073206</c:v>
                </c:pt>
                <c:pt idx="987">
                  <c:v>15.042183135751742</c:v>
                </c:pt>
                <c:pt idx="988">
                  <c:v>15.045191873242612</c:v>
                </c:pt>
                <c:pt idx="989">
                  <c:v>15.04796044324792</c:v>
                </c:pt>
                <c:pt idx="990">
                  <c:v>15.050488712971095</c:v>
                </c:pt>
                <c:pt idx="991">
                  <c:v>15.052776561127523</c:v>
                </c:pt>
                <c:pt idx="992">
                  <c:v>15.054823877954224</c:v>
                </c:pt>
                <c:pt idx="993">
                  <c:v>15.056630565218647</c:v>
                </c:pt>
                <c:pt idx="994">
                  <c:v>15.058196536226509</c:v>
                </c:pt>
                <c:pt idx="995">
                  <c:v>15.059521715828748</c:v>
                </c:pt>
                <c:pt idx="996">
                  <c:v>15.060606040427501</c:v>
                </c:pt>
                <c:pt idx="997">
                  <c:v>15.061449457981238</c:v>
                </c:pt>
                <c:pt idx="998">
                  <c:v>15.062051928008875</c:v>
                </c:pt>
                <c:pt idx="999">
                  <c:v>15.062413421593057</c:v>
                </c:pt>
                <c:pt idx="1000">
                  <c:v>15.062533921382427</c:v>
                </c:pt>
                <c:pt idx="1001">
                  <c:v>15.062413421593057</c:v>
                </c:pt>
                <c:pt idx="1002">
                  <c:v>15.062051928008875</c:v>
                </c:pt>
                <c:pt idx="1003">
                  <c:v>15.061449457981238</c:v>
                </c:pt>
                <c:pt idx="1004">
                  <c:v>15.060606040427501</c:v>
                </c:pt>
                <c:pt idx="1005">
                  <c:v>15.059521715828748</c:v>
                </c:pt>
                <c:pt idx="1006">
                  <c:v>15.058196536226509</c:v>
                </c:pt>
                <c:pt idx="1007">
                  <c:v>15.056630565218647</c:v>
                </c:pt>
                <c:pt idx="1008">
                  <c:v>15.054823877954224</c:v>
                </c:pt>
                <c:pt idx="1009">
                  <c:v>15.052776561127523</c:v>
                </c:pt>
                <c:pt idx="1010">
                  <c:v>15.050488712971095</c:v>
                </c:pt>
                <c:pt idx="1011">
                  <c:v>15.04796044324792</c:v>
                </c:pt>
                <c:pt idx="1012">
                  <c:v>15.045191873242612</c:v>
                </c:pt>
                <c:pt idx="1013">
                  <c:v>15.042183135751744</c:v>
                </c:pt>
                <c:pt idx="1014">
                  <c:v>15.038934375073206</c:v>
                </c:pt>
                <c:pt idx="1015">
                  <c:v>15.035445746994695</c:v>
                </c:pt>
                <c:pt idx="1016">
                  <c:v>15.031717418781247</c:v>
                </c:pt>
                <c:pt idx="1017">
                  <c:v>15.027749569161882</c:v>
                </c:pt>
                <c:pt idx="1018">
                  <c:v>15.023542388315324</c:v>
                </c:pt>
                <c:pt idx="1019">
                  <c:v>15.019096077854794</c:v>
                </c:pt>
                <c:pt idx="1020">
                  <c:v>15.014410850811929</c:v>
                </c:pt>
                <c:pt idx="1021">
                  <c:v>15.009486931619753</c:v>
                </c:pt>
                <c:pt idx="1022">
                  <c:v>15.004324556094778</c:v>
                </c:pt>
                <c:pt idx="1023">
                  <c:v>14.998923971418149</c:v>
                </c:pt>
                <c:pt idx="1024">
                  <c:v>14.993285436115963</c:v>
                </c:pt>
                <c:pt idx="1025">
                  <c:v>14.987409220038602</c:v>
                </c:pt>
                <c:pt idx="1026">
                  <c:v>14.981295604339238</c:v>
                </c:pt>
                <c:pt idx="1027">
                  <c:v>14.974944881451393</c:v>
                </c:pt>
                <c:pt idx="1028">
                  <c:v>14.968357355065635</c:v>
                </c:pt>
                <c:pt idx="1029">
                  <c:v>14.961533340105385</c:v>
                </c:pt>
                <c:pt idx="1030">
                  <c:v>14.954473162701797</c:v>
                </c:pt>
                <c:pt idx="1031">
                  <c:v>14.947177160167808</c:v>
                </c:pt>
                <c:pt idx="1032">
                  <c:v>14.939645680971267</c:v>
                </c:pt>
                <c:pt idx="1033">
                  <c:v>14.9318790847072</c:v>
                </c:pt>
                <c:pt idx="1034">
                  <c:v>14.923877742069184</c:v>
                </c:pt>
                <c:pt idx="1035">
                  <c:v>14.915642034819886</c:v>
                </c:pt>
                <c:pt idx="1036">
                  <c:v>14.907172355760672</c:v>
                </c:pt>
                <c:pt idx="1037">
                  <c:v>14.898469108700406</c:v>
                </c:pt>
                <c:pt idx="1038">
                  <c:v>14.88953270842336</c:v>
                </c:pt>
                <c:pt idx="1039">
                  <c:v>14.880363580656264</c:v>
                </c:pt>
                <c:pt idx="1040">
                  <c:v>14.870962162034502</c:v>
                </c:pt>
                <c:pt idx="1041">
                  <c:v>14.86132890006747</c:v>
                </c:pt>
                <c:pt idx="1042">
                  <c:v>14.851464253103057</c:v>
                </c:pt>
                <c:pt idx="1043">
                  <c:v>14.84136869029132</c:v>
                </c:pt>
                <c:pt idx="1044">
                  <c:v>14.831042691547278</c:v>
                </c:pt>
                <c:pt idx="1045">
                  <c:v>14.820486747512913</c:v>
                </c:pt>
                <c:pt idx="1046">
                  <c:v>14.809701359518293</c:v>
                </c:pt>
                <c:pt idx="1047">
                  <c:v>14.798687039541912</c:v>
                </c:pt>
                <c:pt idx="1048">
                  <c:v>14.787444310170169</c:v>
                </c:pt>
                <c:pt idx="1049">
                  <c:v>14.775973704556067</c:v>
                </c:pt>
                <c:pt idx="1050">
                  <c:v>14.764275766377054</c:v>
                </c:pt>
                <c:pt idx="1051">
                  <c:v>14.752351049792086</c:v>
                </c:pt>
                <c:pt idx="1052">
                  <c:v>14.740200119397896</c:v>
                </c:pt>
                <c:pt idx="1053">
                  <c:v>14.727823550184416</c:v>
                </c:pt>
                <c:pt idx="1054">
                  <c:v>14.715221927489441</c:v>
                </c:pt>
                <c:pt idx="1055">
                  <c:v>14.702395846952514</c:v>
                </c:pt>
                <c:pt idx="1056">
                  <c:v>14.689345914467982</c:v>
                </c:pt>
                <c:pt idx="1057">
                  <c:v>14.676072746137308</c:v>
                </c:pt>
                <c:pt idx="1058">
                  <c:v>14.662576968220606</c:v>
                </c:pt>
                <c:pt idx="1059">
                  <c:v>14.648859217087386</c:v>
                </c:pt>
                <c:pt idx="1060">
                  <c:v>14.634920139166562</c:v>
                </c:pt>
                <c:pt idx="1061">
                  <c:v>14.620760390895683</c:v>
                </c:pt>
                <c:pt idx="1062">
                  <c:v>14.606380638669409</c:v>
                </c:pt>
                <c:pt idx="1063">
                  <c:v>14.591781558787268</c:v>
                </c:pt>
                <c:pt idx="1064">
                  <c:v>14.576963837400649</c:v>
                </c:pt>
                <c:pt idx="1065">
                  <c:v>14.561928170459037</c:v>
                </c:pt>
                <c:pt idx="1066">
                  <c:v>14.54667526365559</c:v>
                </c:pt>
                <c:pt idx="1067">
                  <c:v>14.53120583237191</c:v>
                </c:pt>
                <c:pt idx="1068">
                  <c:v>14.515520601622157</c:v>
                </c:pt>
                <c:pt idx="1069">
                  <c:v>14.499620305996423</c:v>
                </c:pt>
                <c:pt idx="1070">
                  <c:v>14.483505689603406</c:v>
                </c:pt>
                <c:pt idx="1071">
                  <c:v>14.467177506012389</c:v>
                </c:pt>
                <c:pt idx="1072">
                  <c:v>14.450636518194525</c:v>
                </c:pt>
                <c:pt idx="1073">
                  <c:v>14.433883498463432</c:v>
                </c:pt>
                <c:pt idx="1074">
                  <c:v>14.416919228415127</c:v>
                </c:pt>
                <c:pt idx="1075">
                  <c:v>14.399744498867248</c:v>
                </c:pt>
                <c:pt idx="1076">
                  <c:v>14.382360109797647</c:v>
                </c:pt>
                <c:pt idx="1077">
                  <c:v>14.36476687028232</c:v>
                </c:pt>
                <c:pt idx="1078">
                  <c:v>14.346965598432652</c:v>
                </c:pt>
                <c:pt idx="1079">
                  <c:v>14.32895712133206</c:v>
                </c:pt>
                <c:pt idx="1080">
                  <c:v>14.310742274971952</c:v>
                </c:pt>
                <c:pt idx="1081">
                  <c:v>14.292321904187105</c:v>
                </c:pt>
                <c:pt idx="1082">
                  <c:v>14.273696862590359</c:v>
                </c:pt>
                <c:pt idx="1083">
                  <c:v>14.254868012506744</c:v>
                </c:pt>
                <c:pt idx="1084">
                  <c:v>14.235836224906965</c:v>
                </c:pt>
                <c:pt idx="1085">
                  <c:v>14.216602379340296</c:v>
                </c:pt>
                <c:pt idx="1086">
                  <c:v>14.197167363866871</c:v>
                </c:pt>
                <c:pt idx="1087">
                  <c:v>14.177532074989394</c:v>
                </c:pt>
                <c:pt idx="1088">
                  <c:v>14.157697417584252</c:v>
                </c:pt>
                <c:pt idx="1089">
                  <c:v>14.137664304832073</c:v>
                </c:pt>
                <c:pt idx="1090">
                  <c:v>14.117433658147702</c:v>
                </c:pt>
                <c:pt idx="1091">
                  <c:v>14.097006407109616</c:v>
                </c:pt>
                <c:pt idx="1092">
                  <c:v>14.076383489388796</c:v>
                </c:pt>
                <c:pt idx="1093">
                  <c:v>14.055565850677061</c:v>
                </c:pt>
                <c:pt idx="1094">
                  <c:v>14.034554444614836</c:v>
                </c:pt>
                <c:pt idx="1095">
                  <c:v>14.01335023271843</c:v>
                </c:pt>
                <c:pt idx="1096">
                  <c:v>13.991954184306751</c:v>
                </c:pt>
                <c:pt idx="1097">
                  <c:v>13.970367276427551</c:v>
                </c:pt>
                <c:pt idx="1098">
                  <c:v>13.948590493783115</c:v>
                </c:pt>
                <c:pt idx="1099">
                  <c:v>13.926624828655516</c:v>
                </c:pt>
                <c:pt idx="1100">
                  <c:v>13.904471280831313</c:v>
                </c:pt>
                <c:pt idx="1101">
                  <c:v>13.882130857525807</c:v>
                </c:pt>
                <c:pt idx="1102">
                  <c:v>13.859604573306829</c:v>
                </c:pt>
                <c:pt idx="1103">
                  <c:v>13.836893450018021</c:v>
                </c:pt>
                <c:pt idx="1104">
                  <c:v>13.813998516701711</c:v>
                </c:pt>
                <c:pt idx="1105">
                  <c:v>13.790920809521294</c:v>
                </c:pt>
                <c:pt idx="1106">
                  <c:v>13.7676613716832</c:v>
                </c:pt>
                <c:pt idx="1107">
                  <c:v>13.744221253358424</c:v>
                </c:pt>
                <c:pt idx="1108">
                  <c:v>13.72060151160361</c:v>
                </c:pt>
                <c:pt idx="1109">
                  <c:v>13.69680321028175</c:v>
                </c:pt>
                <c:pt idx="1110">
                  <c:v>13.672827419982454</c:v>
                </c:pt>
                <c:pt idx="1111">
                  <c:v>13.648675217941822</c:v>
                </c:pt>
                <c:pt idx="1112">
                  <c:v>13.624347687961935</c:v>
                </c:pt>
                <c:pt idx="1113">
                  <c:v>13.599845920329949</c:v>
                </c:pt>
                <c:pt idx="1114">
                  <c:v>13.575171011736822</c:v>
                </c:pt>
                <c:pt idx="1115">
                  <c:v>13.550324065195678</c:v>
                </c:pt>
                <c:pt idx="1116">
                  <c:v>13.525306189959808</c:v>
                </c:pt>
                <c:pt idx="1117">
                  <c:v>13.500118501440298</c:v>
                </c:pt>
                <c:pt idx="1118">
                  <c:v>13.474762121123383</c:v>
                </c:pt>
                <c:pt idx="1119">
                  <c:v>13.449238176487407</c:v>
                </c:pt>
                <c:pt idx="1120">
                  <c:v>13.423547800919458</c:v>
                </c:pt>
                <c:pt idx="1121">
                  <c:v>13.397692133631741</c:v>
                </c:pt>
                <c:pt idx="1122">
                  <c:v>13.371672319577588</c:v>
                </c:pt>
                <c:pt idx="1123">
                  <c:v>13.345489509367212</c:v>
                </c:pt>
                <c:pt idx="1124">
                  <c:v>13.31914485918314</c:v>
                </c:pt>
                <c:pt idx="1125">
                  <c:v>13.292639530695393</c:v>
                </c:pt>
                <c:pt idx="1126">
                  <c:v>13.265974690976359</c:v>
                </c:pt>
                <c:pt idx="1127">
                  <c:v>13.239151512415461</c:v>
                </c:pt>
                <c:pt idx="1128">
                  <c:v>13.212171172633491</c:v>
                </c:pt>
                <c:pt idx="1129">
                  <c:v>13.185034854396779</c:v>
                </c:pt>
                <c:pt idx="1130">
                  <c:v>13.157743745531063</c:v>
                </c:pt>
                <c:pt idx="1131">
                  <c:v>13.130299038835178</c:v>
                </c:pt>
                <c:pt idx="1132">
                  <c:v>13.102701931994472</c:v>
                </c:pt>
                <c:pt idx="1133">
                  <c:v>13.074953627494079</c:v>
                </c:pt>
                <c:pt idx="1134">
                  <c:v>13.047055332531926</c:v>
                </c:pt>
                <c:pt idx="1135">
                  <c:v>13.019008258931587</c:v>
                </c:pt>
                <c:pt idx="1136">
                  <c:v>12.990813623054938</c:v>
                </c:pt>
                <c:pt idx="1137">
                  <c:v>12.962472645714637</c:v>
                </c:pt>
                <c:pt idx="1138">
                  <c:v>12.933986552086445</c:v>
                </c:pt>
                <c:pt idx="1139">
                  <c:v>12.905356571621377</c:v>
                </c:pt>
                <c:pt idx="1140">
                  <c:v>12.876583937957699</c:v>
                </c:pt>
                <c:pt idx="1141">
                  <c:v>12.847669888832828</c:v>
                </c:pt>
                <c:pt idx="1142">
                  <c:v>12.81861566599502</c:v>
                </c:pt>
                <c:pt idx="1143">
                  <c:v>12.78942251511503</c:v>
                </c:pt>
                <c:pt idx="1144">
                  <c:v>12.760091685697567</c:v>
                </c:pt>
                <c:pt idx="1145">
                  <c:v>12.730624430992723</c:v>
                </c:pt>
                <c:pt idx="1146">
                  <c:v>12.701022007907245</c:v>
                </c:pt>
                <c:pt idx="1147">
                  <c:v>12.671285676915746</c:v>
                </c:pt>
                <c:pt idx="1148">
                  <c:v>12.641416701971846</c:v>
                </c:pt>
                <c:pt idx="1149">
                  <c:v>12.611416350419207</c:v>
                </c:pt>
                <c:pt idx="1150">
                  <c:v>12.581285892902557</c:v>
                </c:pt>
                <c:pt idx="1151">
                  <c:v>12.551026603278604</c:v>
                </c:pt>
                <c:pt idx="1152">
                  <c:v>12.520639758526952</c:v>
                </c:pt>
                <c:pt idx="1153">
                  <c:v>12.490126638660955</c:v>
                </c:pt>
                <c:pt idx="1154">
                  <c:v>12.459488526638561</c:v>
                </c:pt>
                <c:pt idx="1155">
                  <c:v>12.428726708273109</c:v>
                </c:pt>
                <c:pt idx="1156">
                  <c:v>12.397842472144157</c:v>
                </c:pt>
                <c:pt idx="1157">
                  <c:v>12.366837109508271</c:v>
                </c:pt>
                <c:pt idx="1158">
                  <c:v>12.335711914209837</c:v>
                </c:pt>
                <c:pt idx="1159">
                  <c:v>12.304468182591897</c:v>
                </c:pt>
                <c:pt idx="1160">
                  <c:v>12.273107213406995</c:v>
                </c:pt>
                <c:pt idx="1161">
                  <c:v>12.241630307728052</c:v>
                </c:pt>
                <c:pt idx="1162">
                  <c:v>12.210038768859302</c:v>
                </c:pt>
                <c:pt idx="1163">
                  <c:v>12.178333902247273</c:v>
                </c:pt>
                <c:pt idx="1164">
                  <c:v>12.146517015391787</c:v>
                </c:pt>
                <c:pt idx="1165">
                  <c:v>12.114589417757093</c:v>
                </c:pt>
                <c:pt idx="1166">
                  <c:v>12.082552420683026</c:v>
                </c:pt>
                <c:pt idx="1167">
                  <c:v>12.050407337296255</c:v>
                </c:pt>
                <c:pt idx="1168">
                  <c:v>12.018155482421641</c:v>
                </c:pt>
                <c:pt idx="1169">
                  <c:v>11.985798172493681</c:v>
                </c:pt>
                <c:pt idx="1170">
                  <c:v>11.953336725468054</c:v>
                </c:pt>
                <c:pt idx="1171">
                  <c:v>11.9207724607333</c:v>
                </c:pt>
                <c:pt idx="1172">
                  <c:v>11.888106699022616</c:v>
                </c:pt>
                <c:pt idx="1173">
                  <c:v>11.855340762325769</c:v>
                </c:pt>
                <c:pt idx="1174">
                  <c:v>11.822475973801174</c:v>
                </c:pt>
                <c:pt idx="1175">
                  <c:v>11.789513657688108</c:v>
                </c:pt>
                <c:pt idx="1176">
                  <c:v>11.756455139219076</c:v>
                </c:pt>
                <c:pt idx="1177">
                  <c:v>11.723301744532341</c:v>
                </c:pt>
                <c:pt idx="1178">
                  <c:v>11.690054800584653</c:v>
                </c:pt>
                <c:pt idx="1179">
                  <c:v>11.656715635064108</c:v>
                </c:pt>
                <c:pt idx="1180">
                  <c:v>11.623285576303239</c:v>
                </c:pt>
                <c:pt idx="1181">
                  <c:v>11.589765953192302</c:v>
                </c:pt>
                <c:pt idx="1182">
                  <c:v>11.556158095092725</c:v>
                </c:pt>
                <c:pt idx="1183">
                  <c:v>11.522463331750782</c:v>
                </c:pt>
                <c:pt idx="1184">
                  <c:v>11.488682993211548</c:v>
                </c:pt>
                <c:pt idx="1185">
                  <c:v>11.454818409732987</c:v>
                </c:pt>
                <c:pt idx="1186">
                  <c:v>11.420870911700336</c:v>
                </c:pt>
                <c:pt idx="1187">
                  <c:v>11.386841829540705</c:v>
                </c:pt>
                <c:pt idx="1188">
                  <c:v>11.352732493637935</c:v>
                </c:pt>
                <c:pt idx="1189">
                  <c:v>11.318544234247709</c:v>
                </c:pt>
                <c:pt idx="1190">
                  <c:v>11.284278381412932</c:v>
                </c:pt>
                <c:pt idx="1191">
                  <c:v>11.24993626487937</c:v>
                </c:pt>
                <c:pt idx="1192">
                  <c:v>11.215519214011584</c:v>
                </c:pt>
                <c:pt idx="1193">
                  <c:v>11.181028557709144</c:v>
                </c:pt>
                <c:pt idx="1194">
                  <c:v>11.146465624323119</c:v>
                </c:pt>
                <c:pt idx="1195">
                  <c:v>11.111831741572894</c:v>
                </c:pt>
                <c:pt idx="1196">
                  <c:v>11.077128236463276</c:v>
                </c:pt>
                <c:pt idx="1197">
                  <c:v>11.042356435201921</c:v>
                </c:pt>
                <c:pt idx="1198">
                  <c:v>11.007517663117076</c:v>
                </c:pt>
                <c:pt idx="1199">
                  <c:v>10.972613244575655</c:v>
                </c:pt>
                <c:pt idx="1200">
                  <c:v>10.937644502901657</c:v>
                </c:pt>
                <c:pt idx="1201">
                  <c:v>10.902612760294891</c:v>
                </c:pt>
                <c:pt idx="1202">
                  <c:v>10.867519337750105</c:v>
                </c:pt>
                <c:pt idx="1203">
                  <c:v>10.832365554976413</c:v>
                </c:pt>
                <c:pt idx="1204">
                  <c:v>10.797152730317118</c:v>
                </c:pt>
                <c:pt idx="1205">
                  <c:v>10.7618821806699</c:v>
                </c:pt>
                <c:pt idx="1206">
                  <c:v>10.726555221407361</c:v>
                </c:pt>
                <c:pt idx="1207">
                  <c:v>10.691173166297967</c:v>
                </c:pt>
                <c:pt idx="1208">
                  <c:v>10.655737327427376</c:v>
                </c:pt>
                <c:pt idx="1209">
                  <c:v>10.620249015120146</c:v>
                </c:pt>
                <c:pt idx="1210">
                  <c:v>10.584709537861855</c:v>
                </c:pt>
                <c:pt idx="1211">
                  <c:v>10.549120202221625</c:v>
                </c:pt>
                <c:pt idx="1212">
                  <c:v>10.513482312775054</c:v>
                </c:pt>
                <c:pt idx="1213">
                  <c:v>10.477797172027568</c:v>
                </c:pt>
                <c:pt idx="1214">
                  <c:v>10.442066080338197</c:v>
                </c:pt>
                <c:pt idx="1215">
                  <c:v>10.406290335843773</c:v>
                </c:pt>
                <c:pt idx="1216">
                  <c:v>10.370471234383587</c:v>
                </c:pt>
                <c:pt idx="1217">
                  <c:v>10.334610069424444</c:v>
                </c:pt>
                <c:pt idx="1218">
                  <c:v>10.298708131986219</c:v>
                </c:pt>
                <c:pt idx="1219">
                  <c:v>10.262766710567812</c:v>
                </c:pt>
                <c:pt idx="1220">
                  <c:v>10.226787091073605</c:v>
                </c:pt>
                <c:pt idx="1221">
                  <c:v>10.190770556740356</c:v>
                </c:pt>
                <c:pt idx="1222">
                  <c:v>10.154718388064564</c:v>
                </c:pt>
                <c:pt idx="1223">
                  <c:v>10.118631862730323</c:v>
                </c:pt>
                <c:pt idx="1224">
                  <c:v>10.082512255537639</c:v>
                </c:pt>
                <c:pt idx="1225">
                  <c:v>10.046360838331239</c:v>
                </c:pt>
                <c:pt idx="1226">
                  <c:v>10.010178879929867</c:v>
                </c:pt>
                <c:pt idx="1227">
                  <c:v>9.9739676460560833</c:v>
                </c:pt>
                <c:pt idx="1228">
                  <c:v>9.9377283992665486</c:v>
                </c:pt>
                <c:pt idx="1229">
                  <c:v>9.9014623988828205</c:v>
                </c:pt>
                <c:pt idx="1230">
                  <c:v>9.8651709009226547</c:v>
                </c:pt>
                <c:pt idx="1231">
                  <c:v>9.8288551580318426</c:v>
                </c:pt>
                <c:pt idx="1232">
                  <c:v>9.7925164194165273</c:v>
                </c:pt>
                <c:pt idx="1233">
                  <c:v>9.7561559307760728</c:v>
                </c:pt>
                <c:pt idx="1234">
                  <c:v>9.7197749342364617</c:v>
                </c:pt>
                <c:pt idx="1235">
                  <c:v>9.6833746682842072</c:v>
                </c:pt>
                <c:pt idx="1236">
                  <c:v>9.6469563677007848</c:v>
                </c:pt>
                <c:pt idx="1237">
                  <c:v>9.6105212634976898</c:v>
                </c:pt>
                <c:pt idx="1238">
                  <c:v>9.5740705828519346</c:v>
                </c:pt>
                <c:pt idx="1239">
                  <c:v>9.5376055490421514</c:v>
                </c:pt>
                <c:pt idx="1240">
                  <c:v>9.5011273813852402</c:v>
                </c:pt>
                <c:pt idx="1241">
                  <c:v>9.4646372951735707</c:v>
                </c:pt>
                <c:pt idx="1242">
                  <c:v>9.4281365016127481</c:v>
                </c:pt>
                <c:pt idx="1243">
                  <c:v>9.3916262077599342</c:v>
                </c:pt>
                <c:pt idx="1244">
                  <c:v>9.3551076164627514</c:v>
                </c:pt>
                <c:pt idx="1245">
                  <c:v>9.3185819262987497</c:v>
                </c:pt>
                <c:pt idx="1246">
                  <c:v>9.2820503315154461</c:v>
                </c:pt>
                <c:pt idx="1247">
                  <c:v>9.2455140219709637</c:v>
                </c:pt>
                <c:pt idx="1248">
                  <c:v>9.2089741830752221</c:v>
                </c:pt>
                <c:pt idx="1249">
                  <c:v>9.1724319957317384</c:v>
                </c:pt>
                <c:pt idx="1250">
                  <c:v>9.1358886362800042</c:v>
                </c:pt>
                <c:pt idx="1251">
                  <c:v>9.0993452764384752</c:v>
                </c:pt>
                <c:pt idx="1252">
                  <c:v>9.0628030832481254</c:v>
                </c:pt>
                <c:pt idx="1253">
                  <c:v>9.0262632190166254</c:v>
                </c:pt>
                <c:pt idx="1254">
                  <c:v>8.9897268412631082</c:v>
                </c:pt>
                <c:pt idx="1255">
                  <c:v>8.9531951026635497</c:v>
                </c:pt>
                <c:pt idx="1256">
                  <c:v>8.9166691509967499</c:v>
                </c:pt>
                <c:pt idx="1257">
                  <c:v>8.880150129090925</c:v>
                </c:pt>
                <c:pt idx="1258">
                  <c:v>8.8436391747709173</c:v>
                </c:pt>
                <c:pt idx="1259">
                  <c:v>8.8071374208060078</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numCache>
            </c:numRef>
          </c:val>
          <c:extLst>
            <c:ext xmlns:c16="http://schemas.microsoft.com/office/drawing/2014/chart" uri="{C3380CC4-5D6E-409C-BE32-E72D297353CC}">
              <c16:uniqueId val="{00000000-C554-4100-908E-07ABDAEEA529}"/>
            </c:ext>
          </c:extLst>
        </c:ser>
        <c:ser>
          <c:idx val="0"/>
          <c:order val="2"/>
          <c:tx>
            <c:strRef>
              <c:f>'RESULTADOS DA REGRESSÃO'!$AC$439</c:f>
              <c:strCache>
                <c:ptCount val="1"/>
                <c:pt idx="0">
                  <c:v>Região de rejeição da hipótese nula</c:v>
                </c:pt>
              </c:strCache>
            </c:strRef>
          </c:tx>
          <c:spPr>
            <a:solidFill>
              <a:schemeClr val="tx1">
                <a:lumMod val="75000"/>
                <a:lumOff val="25000"/>
              </a:schemeClr>
            </a:solidFill>
            <a:ln>
              <a:noFill/>
            </a:ln>
            <a:effectLst/>
          </c:spPr>
          <c:invertIfNegative val="0"/>
          <c:cat>
            <c:numRef>
              <c:f>'RESULTADOS DA REGRESSÃO'!$Z$440:$Z$2440</c:f>
              <c:numCache>
                <c:formatCode>#,##0.00_ ;\-#,##0.00\ </c:formatCode>
                <c:ptCount val="2001"/>
                <c:pt idx="0">
                  <c:v>-0.10594293960994264</c:v>
                </c:pt>
                <c:pt idx="1">
                  <c:v>-0.10583699667033269</c:v>
                </c:pt>
                <c:pt idx="2">
                  <c:v>-0.10573105373072275</c:v>
                </c:pt>
                <c:pt idx="3">
                  <c:v>-0.10562511079111281</c:v>
                </c:pt>
                <c:pt idx="4">
                  <c:v>-0.10551916785150287</c:v>
                </c:pt>
                <c:pt idx="5">
                  <c:v>-0.10541322491189292</c:v>
                </c:pt>
                <c:pt idx="6">
                  <c:v>-0.10530728197228298</c:v>
                </c:pt>
                <c:pt idx="7">
                  <c:v>-0.10520133903267304</c:v>
                </c:pt>
                <c:pt idx="8">
                  <c:v>-0.10509539609306309</c:v>
                </c:pt>
                <c:pt idx="9">
                  <c:v>-0.10498945315345315</c:v>
                </c:pt>
                <c:pt idx="10">
                  <c:v>-0.10488351021384321</c:v>
                </c:pt>
                <c:pt idx="11">
                  <c:v>-0.10477756727423326</c:v>
                </c:pt>
                <c:pt idx="12">
                  <c:v>-0.10467162433462332</c:v>
                </c:pt>
                <c:pt idx="13">
                  <c:v>-0.10456568139501338</c:v>
                </c:pt>
                <c:pt idx="14">
                  <c:v>-0.10445973845540345</c:v>
                </c:pt>
                <c:pt idx="15">
                  <c:v>-0.1043537955157935</c:v>
                </c:pt>
                <c:pt idx="16">
                  <c:v>-0.10424785257618356</c:v>
                </c:pt>
                <c:pt idx="17">
                  <c:v>-0.10414190963657362</c:v>
                </c:pt>
                <c:pt idx="18">
                  <c:v>-0.10403596669696367</c:v>
                </c:pt>
                <c:pt idx="19">
                  <c:v>-0.10393002375735373</c:v>
                </c:pt>
                <c:pt idx="20">
                  <c:v>-0.10382408081774379</c:v>
                </c:pt>
                <c:pt idx="21">
                  <c:v>-0.10371813787813385</c:v>
                </c:pt>
                <c:pt idx="22">
                  <c:v>-0.1036121949385239</c:v>
                </c:pt>
                <c:pt idx="23">
                  <c:v>-0.10350625199891396</c:v>
                </c:pt>
                <c:pt idx="24">
                  <c:v>-0.10340030905930402</c:v>
                </c:pt>
                <c:pt idx="25">
                  <c:v>-0.10329436611969407</c:v>
                </c:pt>
                <c:pt idx="26">
                  <c:v>-0.10318842318008413</c:v>
                </c:pt>
                <c:pt idx="27">
                  <c:v>-0.10308248024047419</c:v>
                </c:pt>
                <c:pt idx="28">
                  <c:v>-0.10297653730086424</c:v>
                </c:pt>
                <c:pt idx="29">
                  <c:v>-0.1028705943612543</c:v>
                </c:pt>
                <c:pt idx="30">
                  <c:v>-0.10276465142164436</c:v>
                </c:pt>
                <c:pt idx="31">
                  <c:v>-0.10265870848203441</c:v>
                </c:pt>
                <c:pt idx="32">
                  <c:v>-0.10255276554242447</c:v>
                </c:pt>
                <c:pt idx="33">
                  <c:v>-0.10244682260281453</c:v>
                </c:pt>
                <c:pt idx="34">
                  <c:v>-0.10234087966320458</c:v>
                </c:pt>
                <c:pt idx="35">
                  <c:v>-0.10223493672359464</c:v>
                </c:pt>
                <c:pt idx="36">
                  <c:v>-0.1021289937839847</c:v>
                </c:pt>
                <c:pt idx="37">
                  <c:v>-0.10202305084437475</c:v>
                </c:pt>
                <c:pt idx="38">
                  <c:v>-0.10191710790476481</c:v>
                </c:pt>
                <c:pt idx="39">
                  <c:v>-0.10181116496515488</c:v>
                </c:pt>
                <c:pt idx="40">
                  <c:v>-0.10170522202554494</c:v>
                </c:pt>
                <c:pt idx="41">
                  <c:v>-0.101599279085935</c:v>
                </c:pt>
                <c:pt idx="42">
                  <c:v>-0.10149333614632505</c:v>
                </c:pt>
                <c:pt idx="43">
                  <c:v>-0.10138739320671511</c:v>
                </c:pt>
                <c:pt idx="44">
                  <c:v>-0.10128145026710517</c:v>
                </c:pt>
                <c:pt idx="45">
                  <c:v>-0.10117550732749522</c:v>
                </c:pt>
                <c:pt idx="46">
                  <c:v>-0.10106956438788528</c:v>
                </c:pt>
                <c:pt idx="47">
                  <c:v>-0.10096362144827534</c:v>
                </c:pt>
                <c:pt idx="48">
                  <c:v>-0.10085767850866539</c:v>
                </c:pt>
                <c:pt idx="49">
                  <c:v>-0.10075173556905545</c:v>
                </c:pt>
                <c:pt idx="50">
                  <c:v>-0.10064579262944551</c:v>
                </c:pt>
                <c:pt idx="51">
                  <c:v>-0.10053984968983556</c:v>
                </c:pt>
                <c:pt idx="52">
                  <c:v>-0.10043390675022562</c:v>
                </c:pt>
                <c:pt idx="53">
                  <c:v>-0.10032796381061568</c:v>
                </c:pt>
                <c:pt idx="54">
                  <c:v>-0.10022202087100573</c:v>
                </c:pt>
                <c:pt idx="55">
                  <c:v>-0.10011607793139579</c:v>
                </c:pt>
                <c:pt idx="56">
                  <c:v>-0.10001013499178585</c:v>
                </c:pt>
                <c:pt idx="57">
                  <c:v>-9.9904192052175905E-2</c:v>
                </c:pt>
                <c:pt idx="58">
                  <c:v>-9.9798249112565962E-2</c:v>
                </c:pt>
                <c:pt idx="59">
                  <c:v>-9.9692306172956019E-2</c:v>
                </c:pt>
                <c:pt idx="60">
                  <c:v>-9.9586363233346076E-2</c:v>
                </c:pt>
                <c:pt idx="61">
                  <c:v>-9.9480420293736133E-2</c:v>
                </c:pt>
                <c:pt idx="62">
                  <c:v>-9.9374477354126189E-2</c:v>
                </c:pt>
                <c:pt idx="63">
                  <c:v>-9.9268534414516246E-2</c:v>
                </c:pt>
                <c:pt idx="64">
                  <c:v>-9.9162591474906303E-2</c:v>
                </c:pt>
                <c:pt idx="65">
                  <c:v>-9.905664853529636E-2</c:v>
                </c:pt>
                <c:pt idx="66">
                  <c:v>-9.8950705595686417E-2</c:v>
                </c:pt>
                <c:pt idx="67">
                  <c:v>-9.8844762656076487E-2</c:v>
                </c:pt>
                <c:pt idx="68">
                  <c:v>-9.8738819716466544E-2</c:v>
                </c:pt>
                <c:pt idx="69">
                  <c:v>-9.8632876776856601E-2</c:v>
                </c:pt>
                <c:pt idx="70">
                  <c:v>-9.8526933837246658E-2</c:v>
                </c:pt>
                <c:pt idx="71">
                  <c:v>-9.8420990897636715E-2</c:v>
                </c:pt>
                <c:pt idx="72">
                  <c:v>-9.8315047958026772E-2</c:v>
                </c:pt>
                <c:pt idx="73">
                  <c:v>-9.8209105018416828E-2</c:v>
                </c:pt>
                <c:pt idx="74">
                  <c:v>-9.8103162078806885E-2</c:v>
                </c:pt>
                <c:pt idx="75">
                  <c:v>-9.7997219139196942E-2</c:v>
                </c:pt>
                <c:pt idx="76">
                  <c:v>-9.7891276199586999E-2</c:v>
                </c:pt>
                <c:pt idx="77">
                  <c:v>-9.7785333259977056E-2</c:v>
                </c:pt>
                <c:pt idx="78">
                  <c:v>-9.7679390320367113E-2</c:v>
                </c:pt>
                <c:pt idx="79">
                  <c:v>-9.757344738075717E-2</c:v>
                </c:pt>
                <c:pt idx="80">
                  <c:v>-9.7467504441147226E-2</c:v>
                </c:pt>
                <c:pt idx="81">
                  <c:v>-9.7361561501537283E-2</c:v>
                </c:pt>
                <c:pt idx="82">
                  <c:v>-9.725561856192734E-2</c:v>
                </c:pt>
                <c:pt idx="83">
                  <c:v>-9.7149675622317397E-2</c:v>
                </c:pt>
                <c:pt idx="84">
                  <c:v>-9.7043732682707454E-2</c:v>
                </c:pt>
                <c:pt idx="85">
                  <c:v>-9.6937789743097511E-2</c:v>
                </c:pt>
                <c:pt idx="86">
                  <c:v>-9.6831846803487567E-2</c:v>
                </c:pt>
                <c:pt idx="87">
                  <c:v>-9.6725903863877624E-2</c:v>
                </c:pt>
                <c:pt idx="88">
                  <c:v>-9.6619960924267681E-2</c:v>
                </c:pt>
                <c:pt idx="89">
                  <c:v>-9.6514017984657738E-2</c:v>
                </c:pt>
                <c:pt idx="90">
                  <c:v>-9.6408075045047795E-2</c:v>
                </c:pt>
                <c:pt idx="91">
                  <c:v>-9.6302132105437865E-2</c:v>
                </c:pt>
                <c:pt idx="92">
                  <c:v>-9.6196189165827922E-2</c:v>
                </c:pt>
                <c:pt idx="93">
                  <c:v>-9.6090246226217979E-2</c:v>
                </c:pt>
                <c:pt idx="94">
                  <c:v>-9.5984303286608036E-2</c:v>
                </c:pt>
                <c:pt idx="95">
                  <c:v>-9.5878360346998093E-2</c:v>
                </c:pt>
                <c:pt idx="96">
                  <c:v>-9.577241740738815E-2</c:v>
                </c:pt>
                <c:pt idx="97">
                  <c:v>-9.5666474467778206E-2</c:v>
                </c:pt>
                <c:pt idx="98">
                  <c:v>-9.5560531528168263E-2</c:v>
                </c:pt>
                <c:pt idx="99">
                  <c:v>-9.545458858855832E-2</c:v>
                </c:pt>
                <c:pt idx="100">
                  <c:v>-9.5348645648948377E-2</c:v>
                </c:pt>
                <c:pt idx="101">
                  <c:v>-9.5242702709338434E-2</c:v>
                </c:pt>
                <c:pt idx="102">
                  <c:v>-9.5136759769728491E-2</c:v>
                </c:pt>
                <c:pt idx="103">
                  <c:v>-9.5030816830118547E-2</c:v>
                </c:pt>
                <c:pt idx="104">
                  <c:v>-9.4924873890508604E-2</c:v>
                </c:pt>
                <c:pt idx="105">
                  <c:v>-9.4818930950898661E-2</c:v>
                </c:pt>
                <c:pt idx="106">
                  <c:v>-9.4712988011288718E-2</c:v>
                </c:pt>
                <c:pt idx="107">
                  <c:v>-9.4607045071678775E-2</c:v>
                </c:pt>
                <c:pt idx="108">
                  <c:v>-9.4501102132068832E-2</c:v>
                </c:pt>
                <c:pt idx="109">
                  <c:v>-9.4395159192458888E-2</c:v>
                </c:pt>
                <c:pt idx="110">
                  <c:v>-9.4289216252848945E-2</c:v>
                </c:pt>
                <c:pt idx="111">
                  <c:v>-9.4183273313239002E-2</c:v>
                </c:pt>
                <c:pt idx="112">
                  <c:v>-9.4077330373629059E-2</c:v>
                </c:pt>
                <c:pt idx="113">
                  <c:v>-9.3971387434019116E-2</c:v>
                </c:pt>
                <c:pt idx="114">
                  <c:v>-9.3865444494409173E-2</c:v>
                </c:pt>
                <c:pt idx="115">
                  <c:v>-9.3759501554799229E-2</c:v>
                </c:pt>
                <c:pt idx="116">
                  <c:v>-9.3653558615189286E-2</c:v>
                </c:pt>
                <c:pt idx="117">
                  <c:v>-9.3547615675579343E-2</c:v>
                </c:pt>
                <c:pt idx="118">
                  <c:v>-9.34416727359694E-2</c:v>
                </c:pt>
                <c:pt idx="119">
                  <c:v>-9.3335729796359457E-2</c:v>
                </c:pt>
                <c:pt idx="120">
                  <c:v>-9.3229786856749527E-2</c:v>
                </c:pt>
                <c:pt idx="121">
                  <c:v>-9.3123843917139584E-2</c:v>
                </c:pt>
                <c:pt idx="122">
                  <c:v>-9.3017900977529641E-2</c:v>
                </c:pt>
                <c:pt idx="123">
                  <c:v>-9.2911958037919698E-2</c:v>
                </c:pt>
                <c:pt idx="124">
                  <c:v>-9.2806015098309755E-2</c:v>
                </c:pt>
                <c:pt idx="125">
                  <c:v>-9.2700072158699812E-2</c:v>
                </c:pt>
                <c:pt idx="126">
                  <c:v>-9.2594129219089868E-2</c:v>
                </c:pt>
                <c:pt idx="127">
                  <c:v>-9.2488186279479925E-2</c:v>
                </c:pt>
                <c:pt idx="128">
                  <c:v>-9.2382243339869982E-2</c:v>
                </c:pt>
                <c:pt idx="129">
                  <c:v>-9.2276300400260039E-2</c:v>
                </c:pt>
                <c:pt idx="130">
                  <c:v>-9.2170357460650096E-2</c:v>
                </c:pt>
                <c:pt idx="131">
                  <c:v>-9.2064414521040153E-2</c:v>
                </c:pt>
                <c:pt idx="132">
                  <c:v>-9.1958471581430209E-2</c:v>
                </c:pt>
                <c:pt idx="133">
                  <c:v>-9.1852528641820266E-2</c:v>
                </c:pt>
                <c:pt idx="134">
                  <c:v>-9.1746585702210323E-2</c:v>
                </c:pt>
                <c:pt idx="135">
                  <c:v>-9.164064276260038E-2</c:v>
                </c:pt>
                <c:pt idx="136">
                  <c:v>-9.1534699822990437E-2</c:v>
                </c:pt>
                <c:pt idx="137">
                  <c:v>-9.1428756883380494E-2</c:v>
                </c:pt>
                <c:pt idx="138">
                  <c:v>-9.1322813943770551E-2</c:v>
                </c:pt>
                <c:pt idx="139">
                  <c:v>-9.1216871004160607E-2</c:v>
                </c:pt>
                <c:pt idx="140">
                  <c:v>-9.1110928064550664E-2</c:v>
                </c:pt>
                <c:pt idx="141">
                  <c:v>-9.1004985124940721E-2</c:v>
                </c:pt>
                <c:pt idx="142">
                  <c:v>-9.0899042185330778E-2</c:v>
                </c:pt>
                <c:pt idx="143">
                  <c:v>-9.0793099245720849E-2</c:v>
                </c:pt>
                <c:pt idx="144">
                  <c:v>-9.0687156306110905E-2</c:v>
                </c:pt>
                <c:pt idx="145">
                  <c:v>-9.0581213366500962E-2</c:v>
                </c:pt>
                <c:pt idx="146">
                  <c:v>-9.0475270426891019E-2</c:v>
                </c:pt>
                <c:pt idx="147">
                  <c:v>-9.0369327487281076E-2</c:v>
                </c:pt>
                <c:pt idx="148">
                  <c:v>-9.0263384547671133E-2</c:v>
                </c:pt>
                <c:pt idx="149">
                  <c:v>-9.015744160806119E-2</c:v>
                </c:pt>
                <c:pt idx="150">
                  <c:v>-9.0051498668451246E-2</c:v>
                </c:pt>
                <c:pt idx="151">
                  <c:v>-8.9945555728841303E-2</c:v>
                </c:pt>
                <c:pt idx="152">
                  <c:v>-8.983961278923136E-2</c:v>
                </c:pt>
                <c:pt idx="153">
                  <c:v>-8.9733669849621417E-2</c:v>
                </c:pt>
                <c:pt idx="154">
                  <c:v>-8.9627726910011474E-2</c:v>
                </c:pt>
                <c:pt idx="155">
                  <c:v>-8.9521783970401531E-2</c:v>
                </c:pt>
                <c:pt idx="156">
                  <c:v>-8.9415841030791587E-2</c:v>
                </c:pt>
                <c:pt idx="157">
                  <c:v>-8.9309898091181644E-2</c:v>
                </c:pt>
                <c:pt idx="158">
                  <c:v>-8.9203955151571701E-2</c:v>
                </c:pt>
                <c:pt idx="159">
                  <c:v>-8.9098012211961758E-2</c:v>
                </c:pt>
                <c:pt idx="160">
                  <c:v>-8.8992069272351815E-2</c:v>
                </c:pt>
                <c:pt idx="161">
                  <c:v>-8.8886126332741872E-2</c:v>
                </c:pt>
                <c:pt idx="162">
                  <c:v>-8.8780183393131928E-2</c:v>
                </c:pt>
                <c:pt idx="163">
                  <c:v>-8.8674240453521985E-2</c:v>
                </c:pt>
                <c:pt idx="164">
                  <c:v>-8.8568297513912042E-2</c:v>
                </c:pt>
                <c:pt idx="165">
                  <c:v>-8.8462354574302099E-2</c:v>
                </c:pt>
                <c:pt idx="166">
                  <c:v>-8.8356411634692156E-2</c:v>
                </c:pt>
                <c:pt idx="167">
                  <c:v>-8.8250468695082213E-2</c:v>
                </c:pt>
                <c:pt idx="168">
                  <c:v>-8.8144525755472269E-2</c:v>
                </c:pt>
                <c:pt idx="169">
                  <c:v>-8.8038582815862326E-2</c:v>
                </c:pt>
                <c:pt idx="170">
                  <c:v>-8.7932639876252383E-2</c:v>
                </c:pt>
                <c:pt idx="171">
                  <c:v>-8.782669693664244E-2</c:v>
                </c:pt>
                <c:pt idx="172">
                  <c:v>-8.7720753997032497E-2</c:v>
                </c:pt>
                <c:pt idx="173">
                  <c:v>-8.7614811057422554E-2</c:v>
                </c:pt>
                <c:pt idx="174">
                  <c:v>-8.7508868117812624E-2</c:v>
                </c:pt>
                <c:pt idx="175">
                  <c:v>-8.7402925178202681E-2</c:v>
                </c:pt>
                <c:pt idx="176">
                  <c:v>-8.7296982238592738E-2</c:v>
                </c:pt>
                <c:pt idx="177">
                  <c:v>-8.7191039298982795E-2</c:v>
                </c:pt>
                <c:pt idx="178">
                  <c:v>-8.7085096359372852E-2</c:v>
                </c:pt>
                <c:pt idx="179">
                  <c:v>-8.6979153419762908E-2</c:v>
                </c:pt>
                <c:pt idx="180">
                  <c:v>-8.6873210480152965E-2</c:v>
                </c:pt>
                <c:pt idx="181">
                  <c:v>-8.6767267540543022E-2</c:v>
                </c:pt>
                <c:pt idx="182">
                  <c:v>-8.6661324600933079E-2</c:v>
                </c:pt>
                <c:pt idx="183">
                  <c:v>-8.6555381661323136E-2</c:v>
                </c:pt>
                <c:pt idx="184">
                  <c:v>-8.6449438721713193E-2</c:v>
                </c:pt>
                <c:pt idx="185">
                  <c:v>-8.6343495782103249E-2</c:v>
                </c:pt>
                <c:pt idx="186">
                  <c:v>-8.6237552842493306E-2</c:v>
                </c:pt>
                <c:pt idx="187">
                  <c:v>-8.6131609902883363E-2</c:v>
                </c:pt>
                <c:pt idx="188">
                  <c:v>-8.602566696327342E-2</c:v>
                </c:pt>
                <c:pt idx="189">
                  <c:v>-8.5919724023663477E-2</c:v>
                </c:pt>
                <c:pt idx="190">
                  <c:v>-8.5813781084053534E-2</c:v>
                </c:pt>
                <c:pt idx="191">
                  <c:v>-8.5707838144443591E-2</c:v>
                </c:pt>
                <c:pt idx="192">
                  <c:v>-8.5601895204833647E-2</c:v>
                </c:pt>
                <c:pt idx="193">
                  <c:v>-8.5495952265223704E-2</c:v>
                </c:pt>
                <c:pt idx="194">
                  <c:v>-8.5390009325613775E-2</c:v>
                </c:pt>
                <c:pt idx="195">
                  <c:v>-8.5284066386003832E-2</c:v>
                </c:pt>
                <c:pt idx="196">
                  <c:v>-8.5178123446393889E-2</c:v>
                </c:pt>
                <c:pt idx="197">
                  <c:v>-8.5072180506783945E-2</c:v>
                </c:pt>
                <c:pt idx="198">
                  <c:v>-8.4966237567174002E-2</c:v>
                </c:pt>
                <c:pt idx="199">
                  <c:v>-8.4860294627564059E-2</c:v>
                </c:pt>
                <c:pt idx="200">
                  <c:v>-8.4754351687954116E-2</c:v>
                </c:pt>
                <c:pt idx="201">
                  <c:v>-8.4648408748344173E-2</c:v>
                </c:pt>
                <c:pt idx="202">
                  <c:v>-8.454246580873423E-2</c:v>
                </c:pt>
                <c:pt idx="203">
                  <c:v>-8.4436522869124286E-2</c:v>
                </c:pt>
                <c:pt idx="204">
                  <c:v>-8.4330579929514343E-2</c:v>
                </c:pt>
                <c:pt idx="205">
                  <c:v>-8.42246369899044E-2</c:v>
                </c:pt>
                <c:pt idx="206">
                  <c:v>-8.4118694050294457E-2</c:v>
                </c:pt>
                <c:pt idx="207">
                  <c:v>-8.4012751110684514E-2</c:v>
                </c:pt>
                <c:pt idx="208">
                  <c:v>-8.3906808171074571E-2</c:v>
                </c:pt>
                <c:pt idx="209">
                  <c:v>-8.3800865231464627E-2</c:v>
                </c:pt>
                <c:pt idx="210">
                  <c:v>-8.3694922291854684E-2</c:v>
                </c:pt>
                <c:pt idx="211">
                  <c:v>-8.3588979352244741E-2</c:v>
                </c:pt>
                <c:pt idx="212">
                  <c:v>-8.3483036412634798E-2</c:v>
                </c:pt>
                <c:pt idx="213">
                  <c:v>-8.3377093473024855E-2</c:v>
                </c:pt>
                <c:pt idx="214">
                  <c:v>-8.3271150533414912E-2</c:v>
                </c:pt>
                <c:pt idx="215">
                  <c:v>-8.3165207593804968E-2</c:v>
                </c:pt>
                <c:pt idx="216">
                  <c:v>-8.3059264654195025E-2</c:v>
                </c:pt>
                <c:pt idx="217">
                  <c:v>-8.2953321714585082E-2</c:v>
                </c:pt>
                <c:pt idx="218">
                  <c:v>-8.2847378774975139E-2</c:v>
                </c:pt>
                <c:pt idx="219">
                  <c:v>-8.2741435835365196E-2</c:v>
                </c:pt>
                <c:pt idx="220">
                  <c:v>-8.2635492895755253E-2</c:v>
                </c:pt>
                <c:pt idx="221">
                  <c:v>-8.2529549956145309E-2</c:v>
                </c:pt>
                <c:pt idx="222">
                  <c:v>-8.2423607016535366E-2</c:v>
                </c:pt>
                <c:pt idx="223">
                  <c:v>-8.2317664076925423E-2</c:v>
                </c:pt>
                <c:pt idx="224">
                  <c:v>-8.221172113731548E-2</c:v>
                </c:pt>
                <c:pt idx="225">
                  <c:v>-8.2105778197705537E-2</c:v>
                </c:pt>
                <c:pt idx="226">
                  <c:v>-8.1999835258095594E-2</c:v>
                </c:pt>
                <c:pt idx="227">
                  <c:v>-8.1893892318485664E-2</c:v>
                </c:pt>
                <c:pt idx="228">
                  <c:v>-8.1787949378875721E-2</c:v>
                </c:pt>
                <c:pt idx="229">
                  <c:v>-8.1682006439265778E-2</c:v>
                </c:pt>
                <c:pt idx="230">
                  <c:v>-8.1576063499655835E-2</c:v>
                </c:pt>
                <c:pt idx="231">
                  <c:v>-8.1470120560045892E-2</c:v>
                </c:pt>
                <c:pt idx="232">
                  <c:v>-8.1364177620435948E-2</c:v>
                </c:pt>
                <c:pt idx="233">
                  <c:v>-8.1258234680826005E-2</c:v>
                </c:pt>
                <c:pt idx="234">
                  <c:v>-8.1152291741216062E-2</c:v>
                </c:pt>
                <c:pt idx="235">
                  <c:v>-8.1046348801606119E-2</c:v>
                </c:pt>
                <c:pt idx="236">
                  <c:v>-8.0940405861996176E-2</c:v>
                </c:pt>
                <c:pt idx="237">
                  <c:v>-8.0834462922386233E-2</c:v>
                </c:pt>
                <c:pt idx="238">
                  <c:v>-8.0728519982776289E-2</c:v>
                </c:pt>
                <c:pt idx="239">
                  <c:v>-8.0622577043166346E-2</c:v>
                </c:pt>
                <c:pt idx="240">
                  <c:v>-8.0516634103556403E-2</c:v>
                </c:pt>
                <c:pt idx="241">
                  <c:v>-8.041069116394646E-2</c:v>
                </c:pt>
                <c:pt idx="242">
                  <c:v>-8.0304748224336517E-2</c:v>
                </c:pt>
                <c:pt idx="243">
                  <c:v>-8.0198805284726574E-2</c:v>
                </c:pt>
                <c:pt idx="244">
                  <c:v>-8.009286234511663E-2</c:v>
                </c:pt>
                <c:pt idx="245">
                  <c:v>-7.9986919405506687E-2</c:v>
                </c:pt>
                <c:pt idx="246">
                  <c:v>-7.9880976465896744E-2</c:v>
                </c:pt>
                <c:pt idx="247">
                  <c:v>-7.9775033526286815E-2</c:v>
                </c:pt>
                <c:pt idx="248">
                  <c:v>-7.9669090586676872E-2</c:v>
                </c:pt>
                <c:pt idx="249">
                  <c:v>-7.9563147647066929E-2</c:v>
                </c:pt>
                <c:pt idx="250">
                  <c:v>-7.9457204707456985E-2</c:v>
                </c:pt>
                <c:pt idx="251">
                  <c:v>-7.9351261767847042E-2</c:v>
                </c:pt>
                <c:pt idx="252">
                  <c:v>-7.9245318828237099E-2</c:v>
                </c:pt>
                <c:pt idx="253">
                  <c:v>-7.9139375888627156E-2</c:v>
                </c:pt>
                <c:pt idx="254">
                  <c:v>-7.9033432949017213E-2</c:v>
                </c:pt>
                <c:pt idx="255">
                  <c:v>-7.892749000940727E-2</c:v>
                </c:pt>
                <c:pt idx="256">
                  <c:v>-7.8821547069797326E-2</c:v>
                </c:pt>
                <c:pt idx="257">
                  <c:v>-7.8715604130187383E-2</c:v>
                </c:pt>
                <c:pt idx="258">
                  <c:v>-7.860966119057744E-2</c:v>
                </c:pt>
                <c:pt idx="259">
                  <c:v>-7.8503718250967497E-2</c:v>
                </c:pt>
                <c:pt idx="260">
                  <c:v>-7.8397775311357554E-2</c:v>
                </c:pt>
                <c:pt idx="261">
                  <c:v>-7.8291832371747611E-2</c:v>
                </c:pt>
                <c:pt idx="262">
                  <c:v>-7.8185889432137667E-2</c:v>
                </c:pt>
                <c:pt idx="263">
                  <c:v>-7.8079946492527724E-2</c:v>
                </c:pt>
                <c:pt idx="264">
                  <c:v>-7.7974003552917781E-2</c:v>
                </c:pt>
                <c:pt idx="265">
                  <c:v>-7.7868060613307838E-2</c:v>
                </c:pt>
                <c:pt idx="266">
                  <c:v>-7.7762117673697895E-2</c:v>
                </c:pt>
                <c:pt idx="267">
                  <c:v>-7.7656174734087952E-2</c:v>
                </c:pt>
                <c:pt idx="268">
                  <c:v>-7.7550231794478008E-2</c:v>
                </c:pt>
                <c:pt idx="269">
                  <c:v>-7.7444288854868065E-2</c:v>
                </c:pt>
                <c:pt idx="270">
                  <c:v>-7.7338345915258122E-2</c:v>
                </c:pt>
                <c:pt idx="271">
                  <c:v>-7.7232402975648179E-2</c:v>
                </c:pt>
                <c:pt idx="272">
                  <c:v>-7.7126460036038236E-2</c:v>
                </c:pt>
                <c:pt idx="273">
                  <c:v>-7.7020517096428293E-2</c:v>
                </c:pt>
                <c:pt idx="274">
                  <c:v>-7.6914574156818349E-2</c:v>
                </c:pt>
                <c:pt idx="275">
                  <c:v>-7.6808631217208406E-2</c:v>
                </c:pt>
                <c:pt idx="276">
                  <c:v>-7.6702688277598463E-2</c:v>
                </c:pt>
                <c:pt idx="277">
                  <c:v>-7.659674533798852E-2</c:v>
                </c:pt>
                <c:pt idx="278">
                  <c:v>-7.6490802398378577E-2</c:v>
                </c:pt>
                <c:pt idx="279">
                  <c:v>-7.6384859458768647E-2</c:v>
                </c:pt>
                <c:pt idx="280">
                  <c:v>-7.6278916519158704E-2</c:v>
                </c:pt>
                <c:pt idx="281">
                  <c:v>-7.6172973579548761E-2</c:v>
                </c:pt>
                <c:pt idx="282">
                  <c:v>-7.6067030639938818E-2</c:v>
                </c:pt>
                <c:pt idx="283">
                  <c:v>-7.5961087700328875E-2</c:v>
                </c:pt>
                <c:pt idx="284">
                  <c:v>-7.5855144760718932E-2</c:v>
                </c:pt>
                <c:pt idx="285">
                  <c:v>-7.5749201821108988E-2</c:v>
                </c:pt>
                <c:pt idx="286">
                  <c:v>-7.5643258881499045E-2</c:v>
                </c:pt>
                <c:pt idx="287">
                  <c:v>-7.5537315941889102E-2</c:v>
                </c:pt>
                <c:pt idx="288">
                  <c:v>-7.5431373002279159E-2</c:v>
                </c:pt>
                <c:pt idx="289">
                  <c:v>-7.5325430062669216E-2</c:v>
                </c:pt>
                <c:pt idx="290">
                  <c:v>-7.5219487123059273E-2</c:v>
                </c:pt>
                <c:pt idx="291">
                  <c:v>-7.5113544183449329E-2</c:v>
                </c:pt>
                <c:pt idx="292">
                  <c:v>-7.5007601243839386E-2</c:v>
                </c:pt>
                <c:pt idx="293">
                  <c:v>-7.4901658304229443E-2</c:v>
                </c:pt>
                <c:pt idx="294">
                  <c:v>-7.47957153646195E-2</c:v>
                </c:pt>
                <c:pt idx="295">
                  <c:v>-7.4689772425009557E-2</c:v>
                </c:pt>
                <c:pt idx="296">
                  <c:v>-7.4583829485399628E-2</c:v>
                </c:pt>
                <c:pt idx="297">
                  <c:v>-7.4477886545789684E-2</c:v>
                </c:pt>
                <c:pt idx="298">
                  <c:v>-7.4371943606179741E-2</c:v>
                </c:pt>
                <c:pt idx="299">
                  <c:v>-7.4266000666569798E-2</c:v>
                </c:pt>
                <c:pt idx="300">
                  <c:v>-7.4160057726959855E-2</c:v>
                </c:pt>
                <c:pt idx="301">
                  <c:v>-7.4054114787349912E-2</c:v>
                </c:pt>
                <c:pt idx="302">
                  <c:v>-7.3948171847739969E-2</c:v>
                </c:pt>
                <c:pt idx="303">
                  <c:v>-7.3842228908130025E-2</c:v>
                </c:pt>
                <c:pt idx="304">
                  <c:v>-7.3736285968520082E-2</c:v>
                </c:pt>
                <c:pt idx="305">
                  <c:v>-7.3630343028910139E-2</c:v>
                </c:pt>
                <c:pt idx="306">
                  <c:v>-7.3524400089300196E-2</c:v>
                </c:pt>
                <c:pt idx="307">
                  <c:v>-7.3418457149690253E-2</c:v>
                </c:pt>
                <c:pt idx="308">
                  <c:v>-7.331251421008031E-2</c:v>
                </c:pt>
                <c:pt idx="309">
                  <c:v>-7.3206571270470366E-2</c:v>
                </c:pt>
                <c:pt idx="310">
                  <c:v>-7.3100628330860423E-2</c:v>
                </c:pt>
                <c:pt idx="311">
                  <c:v>-7.299468539125048E-2</c:v>
                </c:pt>
                <c:pt idx="312">
                  <c:v>-7.2888742451640537E-2</c:v>
                </c:pt>
                <c:pt idx="313">
                  <c:v>-7.2782799512030594E-2</c:v>
                </c:pt>
                <c:pt idx="314">
                  <c:v>-7.2676856572420651E-2</c:v>
                </c:pt>
                <c:pt idx="315">
                  <c:v>-7.2570913632810707E-2</c:v>
                </c:pt>
                <c:pt idx="316">
                  <c:v>-7.2464970693200764E-2</c:v>
                </c:pt>
                <c:pt idx="317">
                  <c:v>-7.2359027753590821E-2</c:v>
                </c:pt>
                <c:pt idx="318">
                  <c:v>-7.2253084813980878E-2</c:v>
                </c:pt>
                <c:pt idx="319">
                  <c:v>-7.2147141874370935E-2</c:v>
                </c:pt>
                <c:pt idx="320">
                  <c:v>-7.2041198934760992E-2</c:v>
                </c:pt>
                <c:pt idx="321">
                  <c:v>-7.1935255995151048E-2</c:v>
                </c:pt>
                <c:pt idx="322">
                  <c:v>-7.1829313055541105E-2</c:v>
                </c:pt>
                <c:pt idx="323">
                  <c:v>-7.1723370115931162E-2</c:v>
                </c:pt>
                <c:pt idx="324">
                  <c:v>-7.1617427176321219E-2</c:v>
                </c:pt>
                <c:pt idx="325">
                  <c:v>-7.1511484236711276E-2</c:v>
                </c:pt>
                <c:pt idx="326">
                  <c:v>-7.1405541297101333E-2</c:v>
                </c:pt>
                <c:pt idx="327">
                  <c:v>-7.1299598357491389E-2</c:v>
                </c:pt>
                <c:pt idx="328">
                  <c:v>-7.1193655417881446E-2</c:v>
                </c:pt>
                <c:pt idx="329">
                  <c:v>-7.1087712478271503E-2</c:v>
                </c:pt>
                <c:pt idx="330">
                  <c:v>-7.098176953866156E-2</c:v>
                </c:pt>
                <c:pt idx="331">
                  <c:v>-7.0875826599051617E-2</c:v>
                </c:pt>
                <c:pt idx="332">
                  <c:v>-7.0769883659441674E-2</c:v>
                </c:pt>
                <c:pt idx="333">
                  <c:v>-7.066394071983173E-2</c:v>
                </c:pt>
                <c:pt idx="334">
                  <c:v>-7.0557997780221787E-2</c:v>
                </c:pt>
                <c:pt idx="335">
                  <c:v>-7.0452054840611858E-2</c:v>
                </c:pt>
                <c:pt idx="336">
                  <c:v>-7.0346111901001915E-2</c:v>
                </c:pt>
                <c:pt idx="337">
                  <c:v>-7.0240168961391972E-2</c:v>
                </c:pt>
                <c:pt idx="338">
                  <c:v>-7.0134226021782028E-2</c:v>
                </c:pt>
                <c:pt idx="339">
                  <c:v>-7.0028283082172085E-2</c:v>
                </c:pt>
                <c:pt idx="340">
                  <c:v>-6.9922340142562142E-2</c:v>
                </c:pt>
                <c:pt idx="341">
                  <c:v>-6.9816397202952199E-2</c:v>
                </c:pt>
                <c:pt idx="342">
                  <c:v>-6.9710454263342256E-2</c:v>
                </c:pt>
                <c:pt idx="343">
                  <c:v>-6.9604511323732313E-2</c:v>
                </c:pt>
                <c:pt idx="344">
                  <c:v>-6.9498568384122369E-2</c:v>
                </c:pt>
                <c:pt idx="345">
                  <c:v>-6.9392625444512426E-2</c:v>
                </c:pt>
                <c:pt idx="346">
                  <c:v>-6.9286682504902483E-2</c:v>
                </c:pt>
                <c:pt idx="347">
                  <c:v>-6.918073956529254E-2</c:v>
                </c:pt>
                <c:pt idx="348">
                  <c:v>-6.9074796625682611E-2</c:v>
                </c:pt>
                <c:pt idx="349">
                  <c:v>-6.8968853686072668E-2</c:v>
                </c:pt>
                <c:pt idx="350">
                  <c:v>-6.8862910746462724E-2</c:v>
                </c:pt>
                <c:pt idx="351">
                  <c:v>-6.8756967806852781E-2</c:v>
                </c:pt>
                <c:pt idx="352">
                  <c:v>-6.8651024867242838E-2</c:v>
                </c:pt>
                <c:pt idx="353">
                  <c:v>-6.8545081927632895E-2</c:v>
                </c:pt>
                <c:pt idx="354">
                  <c:v>-6.8439138988022952E-2</c:v>
                </c:pt>
                <c:pt idx="355">
                  <c:v>-6.8333196048413009E-2</c:v>
                </c:pt>
                <c:pt idx="356">
                  <c:v>-6.8227253108803065E-2</c:v>
                </c:pt>
                <c:pt idx="357">
                  <c:v>-6.8121310169193122E-2</c:v>
                </c:pt>
                <c:pt idx="358">
                  <c:v>-6.8015367229583179E-2</c:v>
                </c:pt>
                <c:pt idx="359">
                  <c:v>-6.7909424289973236E-2</c:v>
                </c:pt>
                <c:pt idx="360">
                  <c:v>-6.7803481350363293E-2</c:v>
                </c:pt>
                <c:pt idx="361">
                  <c:v>-6.769753841075335E-2</c:v>
                </c:pt>
                <c:pt idx="362">
                  <c:v>-6.7591595471143406E-2</c:v>
                </c:pt>
                <c:pt idx="363">
                  <c:v>-6.7485652531533463E-2</c:v>
                </c:pt>
                <c:pt idx="364">
                  <c:v>-6.737970959192352E-2</c:v>
                </c:pt>
                <c:pt idx="365">
                  <c:v>-6.7273766652313577E-2</c:v>
                </c:pt>
                <c:pt idx="366">
                  <c:v>-6.7167823712703634E-2</c:v>
                </c:pt>
                <c:pt idx="367">
                  <c:v>-6.7061880773093691E-2</c:v>
                </c:pt>
                <c:pt idx="368">
                  <c:v>-6.6955937833483747E-2</c:v>
                </c:pt>
                <c:pt idx="369">
                  <c:v>-6.6849994893873804E-2</c:v>
                </c:pt>
                <c:pt idx="370">
                  <c:v>-6.6744051954263861E-2</c:v>
                </c:pt>
                <c:pt idx="371">
                  <c:v>-6.6638109014653918E-2</c:v>
                </c:pt>
                <c:pt idx="372">
                  <c:v>-6.6532166075043975E-2</c:v>
                </c:pt>
                <c:pt idx="373">
                  <c:v>-6.6426223135434032E-2</c:v>
                </c:pt>
                <c:pt idx="374">
                  <c:v>-6.6320280195824088E-2</c:v>
                </c:pt>
                <c:pt idx="375">
                  <c:v>-6.6214337256214145E-2</c:v>
                </c:pt>
                <c:pt idx="376">
                  <c:v>-6.6108394316604202E-2</c:v>
                </c:pt>
                <c:pt idx="377">
                  <c:v>-6.6002451376994259E-2</c:v>
                </c:pt>
                <c:pt idx="378">
                  <c:v>-6.5896508437384316E-2</c:v>
                </c:pt>
                <c:pt idx="379">
                  <c:v>-6.5790565497774373E-2</c:v>
                </c:pt>
                <c:pt idx="380">
                  <c:v>-6.5684622558164429E-2</c:v>
                </c:pt>
                <c:pt idx="381">
                  <c:v>-6.5578679618554486E-2</c:v>
                </c:pt>
                <c:pt idx="382">
                  <c:v>-6.5472736678944543E-2</c:v>
                </c:pt>
                <c:pt idx="383">
                  <c:v>-6.53667937393346E-2</c:v>
                </c:pt>
                <c:pt idx="384">
                  <c:v>-6.5260850799724657E-2</c:v>
                </c:pt>
                <c:pt idx="385">
                  <c:v>-6.5154907860114714E-2</c:v>
                </c:pt>
                <c:pt idx="386">
                  <c:v>-6.504896492050477E-2</c:v>
                </c:pt>
                <c:pt idx="387">
                  <c:v>-6.4943021980894827E-2</c:v>
                </c:pt>
                <c:pt idx="388">
                  <c:v>-6.4837079041284898E-2</c:v>
                </c:pt>
                <c:pt idx="389">
                  <c:v>-6.4731136101674955E-2</c:v>
                </c:pt>
                <c:pt idx="390">
                  <c:v>-6.4625193162065012E-2</c:v>
                </c:pt>
                <c:pt idx="391">
                  <c:v>-6.4519250222455068E-2</c:v>
                </c:pt>
                <c:pt idx="392">
                  <c:v>-6.4413307282845125E-2</c:v>
                </c:pt>
                <c:pt idx="393">
                  <c:v>-6.4307364343235182E-2</c:v>
                </c:pt>
                <c:pt idx="394">
                  <c:v>-6.4201421403625239E-2</c:v>
                </c:pt>
                <c:pt idx="395">
                  <c:v>-6.4095478464015296E-2</c:v>
                </c:pt>
                <c:pt idx="396">
                  <c:v>-6.3989535524405353E-2</c:v>
                </c:pt>
                <c:pt idx="397">
                  <c:v>-6.3883592584795409E-2</c:v>
                </c:pt>
                <c:pt idx="398">
                  <c:v>-6.3777649645185466E-2</c:v>
                </c:pt>
                <c:pt idx="399">
                  <c:v>-6.3671706705575523E-2</c:v>
                </c:pt>
                <c:pt idx="400">
                  <c:v>-6.356576376596558E-2</c:v>
                </c:pt>
                <c:pt idx="401">
                  <c:v>-6.3459820826355651E-2</c:v>
                </c:pt>
                <c:pt idx="402">
                  <c:v>-6.3353877886745708E-2</c:v>
                </c:pt>
                <c:pt idx="403">
                  <c:v>-6.3247934947135764E-2</c:v>
                </c:pt>
                <c:pt idx="404">
                  <c:v>-6.3141992007525821E-2</c:v>
                </c:pt>
                <c:pt idx="405">
                  <c:v>-6.3036049067915878E-2</c:v>
                </c:pt>
                <c:pt idx="406">
                  <c:v>-6.2930106128305935E-2</c:v>
                </c:pt>
                <c:pt idx="407">
                  <c:v>-6.2824163188695992E-2</c:v>
                </c:pt>
                <c:pt idx="408">
                  <c:v>-6.2718220249086049E-2</c:v>
                </c:pt>
                <c:pt idx="409">
                  <c:v>-6.2612277309476105E-2</c:v>
                </c:pt>
                <c:pt idx="410">
                  <c:v>-6.2506334369866162E-2</c:v>
                </c:pt>
                <c:pt idx="411">
                  <c:v>-6.2400391430256212E-2</c:v>
                </c:pt>
                <c:pt idx="412">
                  <c:v>-6.2294448490646269E-2</c:v>
                </c:pt>
                <c:pt idx="413">
                  <c:v>-6.2188505551036326E-2</c:v>
                </c:pt>
                <c:pt idx="414">
                  <c:v>-6.208256261142639E-2</c:v>
                </c:pt>
                <c:pt idx="415">
                  <c:v>-6.1976619671816446E-2</c:v>
                </c:pt>
                <c:pt idx="416">
                  <c:v>-6.1870676732206503E-2</c:v>
                </c:pt>
                <c:pt idx="417">
                  <c:v>-6.176473379259656E-2</c:v>
                </c:pt>
                <c:pt idx="418">
                  <c:v>-6.1658790852986617E-2</c:v>
                </c:pt>
                <c:pt idx="419">
                  <c:v>-6.1552847913376674E-2</c:v>
                </c:pt>
                <c:pt idx="420">
                  <c:v>-6.1446904973766731E-2</c:v>
                </c:pt>
                <c:pt idx="421">
                  <c:v>-6.1340962034156787E-2</c:v>
                </c:pt>
                <c:pt idx="422">
                  <c:v>-6.1235019094546844E-2</c:v>
                </c:pt>
                <c:pt idx="423">
                  <c:v>-6.1129076154936901E-2</c:v>
                </c:pt>
                <c:pt idx="424">
                  <c:v>-6.1023133215326958E-2</c:v>
                </c:pt>
                <c:pt idx="425">
                  <c:v>-6.0917190275717015E-2</c:v>
                </c:pt>
                <c:pt idx="426">
                  <c:v>-6.0811247336107072E-2</c:v>
                </c:pt>
                <c:pt idx="427">
                  <c:v>-6.0705304396497135E-2</c:v>
                </c:pt>
                <c:pt idx="428">
                  <c:v>-6.0599361456887192E-2</c:v>
                </c:pt>
                <c:pt idx="429">
                  <c:v>-6.0493418517277249E-2</c:v>
                </c:pt>
                <c:pt idx="430">
                  <c:v>-6.0387475577667306E-2</c:v>
                </c:pt>
                <c:pt idx="431">
                  <c:v>-6.0281532638057363E-2</c:v>
                </c:pt>
                <c:pt idx="432">
                  <c:v>-6.017558969844742E-2</c:v>
                </c:pt>
                <c:pt idx="433">
                  <c:v>-6.0069646758837476E-2</c:v>
                </c:pt>
                <c:pt idx="434">
                  <c:v>-5.9963703819227533E-2</c:v>
                </c:pt>
                <c:pt idx="435">
                  <c:v>-5.985776087961759E-2</c:v>
                </c:pt>
                <c:pt idx="436">
                  <c:v>-5.9751817940007647E-2</c:v>
                </c:pt>
                <c:pt idx="437">
                  <c:v>-5.9645875000397704E-2</c:v>
                </c:pt>
                <c:pt idx="438">
                  <c:v>-5.9539932060787761E-2</c:v>
                </c:pt>
                <c:pt idx="439">
                  <c:v>-5.9433989121177817E-2</c:v>
                </c:pt>
                <c:pt idx="440">
                  <c:v>-5.9328046181567881E-2</c:v>
                </c:pt>
                <c:pt idx="441">
                  <c:v>-5.9222103241957938E-2</c:v>
                </c:pt>
                <c:pt idx="442">
                  <c:v>-5.9116160302347995E-2</c:v>
                </c:pt>
                <c:pt idx="443">
                  <c:v>-5.9010217362738052E-2</c:v>
                </c:pt>
                <c:pt idx="444">
                  <c:v>-5.8904274423128108E-2</c:v>
                </c:pt>
                <c:pt idx="445">
                  <c:v>-5.8798331483518165E-2</c:v>
                </c:pt>
                <c:pt idx="446">
                  <c:v>-5.8692388543908222E-2</c:v>
                </c:pt>
                <c:pt idx="447">
                  <c:v>-5.8586445604298279E-2</c:v>
                </c:pt>
                <c:pt idx="448">
                  <c:v>-5.8480502664688336E-2</c:v>
                </c:pt>
                <c:pt idx="449">
                  <c:v>-5.8374559725078393E-2</c:v>
                </c:pt>
                <c:pt idx="450">
                  <c:v>-5.8268616785468449E-2</c:v>
                </c:pt>
                <c:pt idx="451">
                  <c:v>-5.8162673845858506E-2</c:v>
                </c:pt>
                <c:pt idx="452">
                  <c:v>-5.8056730906248563E-2</c:v>
                </c:pt>
                <c:pt idx="453">
                  <c:v>-5.7950787966638627E-2</c:v>
                </c:pt>
                <c:pt idx="454">
                  <c:v>-5.7844845027028684E-2</c:v>
                </c:pt>
                <c:pt idx="455">
                  <c:v>-5.7738902087418741E-2</c:v>
                </c:pt>
                <c:pt idx="456">
                  <c:v>-5.7632959147808797E-2</c:v>
                </c:pt>
                <c:pt idx="457">
                  <c:v>-5.7527016208198854E-2</c:v>
                </c:pt>
                <c:pt idx="458">
                  <c:v>-5.7421073268588911E-2</c:v>
                </c:pt>
                <c:pt idx="459">
                  <c:v>-5.7315130328978968E-2</c:v>
                </c:pt>
                <c:pt idx="460">
                  <c:v>-5.7209187389369025E-2</c:v>
                </c:pt>
                <c:pt idx="461">
                  <c:v>-5.7103244449759082E-2</c:v>
                </c:pt>
                <c:pt idx="462">
                  <c:v>-5.6997301510149138E-2</c:v>
                </c:pt>
                <c:pt idx="463">
                  <c:v>-5.6891358570539195E-2</c:v>
                </c:pt>
                <c:pt idx="464">
                  <c:v>-5.6785415630929252E-2</c:v>
                </c:pt>
                <c:pt idx="465">
                  <c:v>-5.6679472691319309E-2</c:v>
                </c:pt>
                <c:pt idx="466">
                  <c:v>-5.6573529751709366E-2</c:v>
                </c:pt>
                <c:pt idx="467">
                  <c:v>-5.646758681209943E-2</c:v>
                </c:pt>
                <c:pt idx="468">
                  <c:v>-5.6361643872489486E-2</c:v>
                </c:pt>
                <c:pt idx="469">
                  <c:v>-5.6255700932879543E-2</c:v>
                </c:pt>
                <c:pt idx="470">
                  <c:v>-5.61497579932696E-2</c:v>
                </c:pt>
                <c:pt idx="471">
                  <c:v>-5.6043815053659657E-2</c:v>
                </c:pt>
                <c:pt idx="472">
                  <c:v>-5.5937872114049714E-2</c:v>
                </c:pt>
                <c:pt idx="473">
                  <c:v>-5.5831929174439771E-2</c:v>
                </c:pt>
                <c:pt idx="474">
                  <c:v>-5.5725986234829827E-2</c:v>
                </c:pt>
                <c:pt idx="475">
                  <c:v>-5.5620043295219884E-2</c:v>
                </c:pt>
                <c:pt idx="476">
                  <c:v>-5.5514100355609941E-2</c:v>
                </c:pt>
                <c:pt idx="477">
                  <c:v>-5.5408157415999998E-2</c:v>
                </c:pt>
                <c:pt idx="478">
                  <c:v>-5.5302214476390055E-2</c:v>
                </c:pt>
                <c:pt idx="479">
                  <c:v>-5.5196271536780112E-2</c:v>
                </c:pt>
                <c:pt idx="480">
                  <c:v>-5.5090328597170175E-2</c:v>
                </c:pt>
                <c:pt idx="481">
                  <c:v>-5.4984385657560232E-2</c:v>
                </c:pt>
                <c:pt idx="482">
                  <c:v>-5.4878442717950289E-2</c:v>
                </c:pt>
                <c:pt idx="483">
                  <c:v>-5.4772499778340346E-2</c:v>
                </c:pt>
                <c:pt idx="484">
                  <c:v>-5.4666556838730403E-2</c:v>
                </c:pt>
                <c:pt idx="485">
                  <c:v>-5.456061389912046E-2</c:v>
                </c:pt>
                <c:pt idx="486">
                  <c:v>-5.4454670959510516E-2</c:v>
                </c:pt>
                <c:pt idx="487">
                  <c:v>-5.4348728019900573E-2</c:v>
                </c:pt>
                <c:pt idx="488">
                  <c:v>-5.424278508029063E-2</c:v>
                </c:pt>
                <c:pt idx="489">
                  <c:v>-5.4136842140680687E-2</c:v>
                </c:pt>
                <c:pt idx="490">
                  <c:v>-5.4030899201070744E-2</c:v>
                </c:pt>
                <c:pt idx="491">
                  <c:v>-5.3924956261460801E-2</c:v>
                </c:pt>
                <c:pt idx="492">
                  <c:v>-5.3819013321850857E-2</c:v>
                </c:pt>
                <c:pt idx="493">
                  <c:v>-5.3713070382240921E-2</c:v>
                </c:pt>
                <c:pt idx="494">
                  <c:v>-5.3607127442630978E-2</c:v>
                </c:pt>
                <c:pt idx="495">
                  <c:v>-5.3501184503021035E-2</c:v>
                </c:pt>
                <c:pt idx="496">
                  <c:v>-5.3395241563411092E-2</c:v>
                </c:pt>
                <c:pt idx="497">
                  <c:v>-5.3289298623801148E-2</c:v>
                </c:pt>
                <c:pt idx="498">
                  <c:v>-5.3183355684191205E-2</c:v>
                </c:pt>
                <c:pt idx="499">
                  <c:v>-5.3077412744581262E-2</c:v>
                </c:pt>
                <c:pt idx="500">
                  <c:v>-5.2971469804971319E-2</c:v>
                </c:pt>
                <c:pt idx="501">
                  <c:v>-5.2865526865361376E-2</c:v>
                </c:pt>
                <c:pt idx="502">
                  <c:v>-5.2759583925751433E-2</c:v>
                </c:pt>
                <c:pt idx="503">
                  <c:v>-5.2653640986141489E-2</c:v>
                </c:pt>
                <c:pt idx="504">
                  <c:v>-5.2547698046531546E-2</c:v>
                </c:pt>
                <c:pt idx="505">
                  <c:v>-5.2441755106921603E-2</c:v>
                </c:pt>
                <c:pt idx="506">
                  <c:v>-5.2335812167311667E-2</c:v>
                </c:pt>
                <c:pt idx="507">
                  <c:v>-5.2229869227701724E-2</c:v>
                </c:pt>
                <c:pt idx="508">
                  <c:v>-5.2123926288091781E-2</c:v>
                </c:pt>
                <c:pt idx="509">
                  <c:v>-5.2017983348481837E-2</c:v>
                </c:pt>
                <c:pt idx="510">
                  <c:v>-5.1912040408871894E-2</c:v>
                </c:pt>
                <c:pt idx="511">
                  <c:v>-5.1806097469261951E-2</c:v>
                </c:pt>
                <c:pt idx="512">
                  <c:v>-5.1700154529652008E-2</c:v>
                </c:pt>
                <c:pt idx="513">
                  <c:v>-5.1594211590042065E-2</c:v>
                </c:pt>
                <c:pt idx="514">
                  <c:v>-5.1488268650432122E-2</c:v>
                </c:pt>
                <c:pt idx="515">
                  <c:v>-5.1382325710822178E-2</c:v>
                </c:pt>
                <c:pt idx="516">
                  <c:v>-5.1276382771212235E-2</c:v>
                </c:pt>
                <c:pt idx="517">
                  <c:v>-5.1170439831602292E-2</c:v>
                </c:pt>
                <c:pt idx="518">
                  <c:v>-5.1064496891992349E-2</c:v>
                </c:pt>
                <c:pt idx="519">
                  <c:v>-5.0958553952382413E-2</c:v>
                </c:pt>
                <c:pt idx="520">
                  <c:v>-5.085261101277247E-2</c:v>
                </c:pt>
                <c:pt idx="521">
                  <c:v>-5.0746668073162526E-2</c:v>
                </c:pt>
                <c:pt idx="522">
                  <c:v>-5.0640725133552583E-2</c:v>
                </c:pt>
                <c:pt idx="523">
                  <c:v>-5.053478219394264E-2</c:v>
                </c:pt>
                <c:pt idx="524">
                  <c:v>-5.0428839254332697E-2</c:v>
                </c:pt>
                <c:pt idx="525">
                  <c:v>-5.0322896314722754E-2</c:v>
                </c:pt>
                <c:pt idx="526">
                  <c:v>-5.0216953375112811E-2</c:v>
                </c:pt>
                <c:pt idx="527">
                  <c:v>-5.0111010435502867E-2</c:v>
                </c:pt>
                <c:pt idx="528">
                  <c:v>-5.0005067495892924E-2</c:v>
                </c:pt>
                <c:pt idx="529">
                  <c:v>-4.9899124556282981E-2</c:v>
                </c:pt>
                <c:pt idx="530">
                  <c:v>-4.9793181616673038E-2</c:v>
                </c:pt>
                <c:pt idx="531">
                  <c:v>-4.9687238677063095E-2</c:v>
                </c:pt>
                <c:pt idx="532">
                  <c:v>-4.9581295737453158E-2</c:v>
                </c:pt>
                <c:pt idx="533">
                  <c:v>-4.9475352797843215E-2</c:v>
                </c:pt>
                <c:pt idx="534">
                  <c:v>-4.9369409858233272E-2</c:v>
                </c:pt>
                <c:pt idx="535">
                  <c:v>-4.9263466918623329E-2</c:v>
                </c:pt>
                <c:pt idx="536">
                  <c:v>-4.9157523979013386E-2</c:v>
                </c:pt>
                <c:pt idx="537">
                  <c:v>-4.9051581039403443E-2</c:v>
                </c:pt>
                <c:pt idx="538">
                  <c:v>-4.8945638099793499E-2</c:v>
                </c:pt>
                <c:pt idx="539">
                  <c:v>-4.8839695160183556E-2</c:v>
                </c:pt>
                <c:pt idx="540">
                  <c:v>-4.8733752220573613E-2</c:v>
                </c:pt>
                <c:pt idx="541">
                  <c:v>-4.862780928096367E-2</c:v>
                </c:pt>
                <c:pt idx="542">
                  <c:v>-4.8521866341353727E-2</c:v>
                </c:pt>
                <c:pt idx="543">
                  <c:v>-4.8415923401743784E-2</c:v>
                </c:pt>
                <c:pt idx="544">
                  <c:v>-4.8309980462133841E-2</c:v>
                </c:pt>
                <c:pt idx="545">
                  <c:v>-4.8204037522523904E-2</c:v>
                </c:pt>
                <c:pt idx="546">
                  <c:v>-4.8098094582913961E-2</c:v>
                </c:pt>
                <c:pt idx="547">
                  <c:v>-4.7992151643304018E-2</c:v>
                </c:pt>
                <c:pt idx="548">
                  <c:v>-4.7886208703694075E-2</c:v>
                </c:pt>
                <c:pt idx="549">
                  <c:v>-4.7780265764084132E-2</c:v>
                </c:pt>
                <c:pt idx="550">
                  <c:v>-4.7674322824474188E-2</c:v>
                </c:pt>
                <c:pt idx="551">
                  <c:v>-4.7568379884864245E-2</c:v>
                </c:pt>
                <c:pt idx="552">
                  <c:v>-4.7462436945254302E-2</c:v>
                </c:pt>
                <c:pt idx="553">
                  <c:v>-4.7356494005644359E-2</c:v>
                </c:pt>
                <c:pt idx="554">
                  <c:v>-4.7250551066034416E-2</c:v>
                </c:pt>
                <c:pt idx="555">
                  <c:v>-4.7144608126424473E-2</c:v>
                </c:pt>
                <c:pt idx="556">
                  <c:v>-4.7038665186814529E-2</c:v>
                </c:pt>
                <c:pt idx="557">
                  <c:v>-4.6932722247204586E-2</c:v>
                </c:pt>
                <c:pt idx="558">
                  <c:v>-4.682677930759465E-2</c:v>
                </c:pt>
                <c:pt idx="559">
                  <c:v>-4.6720836367984707E-2</c:v>
                </c:pt>
                <c:pt idx="560">
                  <c:v>-4.6614893428374764E-2</c:v>
                </c:pt>
                <c:pt idx="561">
                  <c:v>-4.6508950488764821E-2</c:v>
                </c:pt>
                <c:pt idx="562">
                  <c:v>-4.6403007549154877E-2</c:v>
                </c:pt>
                <c:pt idx="563">
                  <c:v>-4.6297064609544934E-2</c:v>
                </c:pt>
                <c:pt idx="564">
                  <c:v>-4.6191121669934991E-2</c:v>
                </c:pt>
                <c:pt idx="565">
                  <c:v>-4.6085178730325048E-2</c:v>
                </c:pt>
                <c:pt idx="566">
                  <c:v>-4.5979235790715105E-2</c:v>
                </c:pt>
                <c:pt idx="567">
                  <c:v>-4.5873292851105162E-2</c:v>
                </c:pt>
                <c:pt idx="568">
                  <c:v>-4.5767349911495218E-2</c:v>
                </c:pt>
                <c:pt idx="569">
                  <c:v>-4.5661406971885275E-2</c:v>
                </c:pt>
                <c:pt idx="570">
                  <c:v>-4.5555464032275332E-2</c:v>
                </c:pt>
                <c:pt idx="571">
                  <c:v>-4.5449521092665389E-2</c:v>
                </c:pt>
                <c:pt idx="572">
                  <c:v>-4.5343578153055453E-2</c:v>
                </c:pt>
                <c:pt idx="573">
                  <c:v>-4.523763521344551E-2</c:v>
                </c:pt>
                <c:pt idx="574">
                  <c:v>-4.5131692273835566E-2</c:v>
                </c:pt>
                <c:pt idx="575">
                  <c:v>-4.5025749334225623E-2</c:v>
                </c:pt>
                <c:pt idx="576">
                  <c:v>-4.491980639461568E-2</c:v>
                </c:pt>
                <c:pt idx="577">
                  <c:v>-4.4813863455005737E-2</c:v>
                </c:pt>
                <c:pt idx="578">
                  <c:v>-4.4707920515395794E-2</c:v>
                </c:pt>
                <c:pt idx="579">
                  <c:v>-4.4601977575785851E-2</c:v>
                </c:pt>
                <c:pt idx="580">
                  <c:v>-4.4496034636175907E-2</c:v>
                </c:pt>
                <c:pt idx="581">
                  <c:v>-4.4390091696565964E-2</c:v>
                </c:pt>
                <c:pt idx="582">
                  <c:v>-4.4284148756956021E-2</c:v>
                </c:pt>
                <c:pt idx="583">
                  <c:v>-4.4178205817346078E-2</c:v>
                </c:pt>
                <c:pt idx="584">
                  <c:v>-4.4072262877736135E-2</c:v>
                </c:pt>
                <c:pt idx="585">
                  <c:v>-4.3966319938126198E-2</c:v>
                </c:pt>
                <c:pt idx="586">
                  <c:v>-4.3860376998516255E-2</c:v>
                </c:pt>
                <c:pt idx="587">
                  <c:v>-4.3754434058906312E-2</c:v>
                </c:pt>
                <c:pt idx="588">
                  <c:v>-4.3648491119296369E-2</c:v>
                </c:pt>
                <c:pt idx="589">
                  <c:v>-4.3542548179686426E-2</c:v>
                </c:pt>
                <c:pt idx="590">
                  <c:v>-4.3436605240076476E-2</c:v>
                </c:pt>
                <c:pt idx="591">
                  <c:v>-4.3330662300466546E-2</c:v>
                </c:pt>
                <c:pt idx="592">
                  <c:v>-4.3224719360856603E-2</c:v>
                </c:pt>
                <c:pt idx="593">
                  <c:v>-4.311877642124666E-2</c:v>
                </c:pt>
                <c:pt idx="594">
                  <c:v>-4.3012833481636717E-2</c:v>
                </c:pt>
                <c:pt idx="595">
                  <c:v>-4.2906890542026774E-2</c:v>
                </c:pt>
                <c:pt idx="596">
                  <c:v>-4.2800947602416831E-2</c:v>
                </c:pt>
                <c:pt idx="597">
                  <c:v>-4.2695004662806887E-2</c:v>
                </c:pt>
                <c:pt idx="598">
                  <c:v>-4.2589061723196944E-2</c:v>
                </c:pt>
                <c:pt idx="599">
                  <c:v>-4.2483118783587001E-2</c:v>
                </c:pt>
                <c:pt idx="600">
                  <c:v>-4.2377175843977058E-2</c:v>
                </c:pt>
                <c:pt idx="601">
                  <c:v>-4.2271232904367115E-2</c:v>
                </c:pt>
                <c:pt idx="602">
                  <c:v>-4.2165289964757172E-2</c:v>
                </c:pt>
                <c:pt idx="603">
                  <c:v>-4.2059347025147228E-2</c:v>
                </c:pt>
                <c:pt idx="604">
                  <c:v>-4.1953404085537285E-2</c:v>
                </c:pt>
                <c:pt idx="605">
                  <c:v>-4.1847461145927342E-2</c:v>
                </c:pt>
                <c:pt idx="606">
                  <c:v>-4.1741518206317399E-2</c:v>
                </c:pt>
                <c:pt idx="607">
                  <c:v>-4.1635575266707456E-2</c:v>
                </c:pt>
                <c:pt idx="608">
                  <c:v>-4.1529632327097513E-2</c:v>
                </c:pt>
                <c:pt idx="609">
                  <c:v>-4.1423689387487569E-2</c:v>
                </c:pt>
                <c:pt idx="610">
                  <c:v>-4.1317746447877626E-2</c:v>
                </c:pt>
                <c:pt idx="611">
                  <c:v>-4.1211803508267683E-2</c:v>
                </c:pt>
                <c:pt idx="612">
                  <c:v>-4.110586056865774E-2</c:v>
                </c:pt>
                <c:pt idx="613">
                  <c:v>-4.0999917629047797E-2</c:v>
                </c:pt>
                <c:pt idx="614">
                  <c:v>-4.0893974689437854E-2</c:v>
                </c:pt>
                <c:pt idx="615">
                  <c:v>-4.078803174982791E-2</c:v>
                </c:pt>
                <c:pt idx="616">
                  <c:v>-4.0682088810217967E-2</c:v>
                </c:pt>
                <c:pt idx="617">
                  <c:v>-4.0576145870608024E-2</c:v>
                </c:pt>
                <c:pt idx="618">
                  <c:v>-4.0470202930998095E-2</c:v>
                </c:pt>
                <c:pt idx="619">
                  <c:v>-4.0364259991388152E-2</c:v>
                </c:pt>
                <c:pt idx="620">
                  <c:v>-4.0258317051778209E-2</c:v>
                </c:pt>
                <c:pt idx="621">
                  <c:v>-4.0152374112168265E-2</c:v>
                </c:pt>
                <c:pt idx="622">
                  <c:v>-4.0046431172558322E-2</c:v>
                </c:pt>
                <c:pt idx="623">
                  <c:v>-3.9940488232948379E-2</c:v>
                </c:pt>
                <c:pt idx="624">
                  <c:v>-3.9834545293338436E-2</c:v>
                </c:pt>
                <c:pt idx="625">
                  <c:v>-3.9728602353728493E-2</c:v>
                </c:pt>
                <c:pt idx="626">
                  <c:v>-3.962265941411855E-2</c:v>
                </c:pt>
                <c:pt idx="627">
                  <c:v>-3.9516716474508606E-2</c:v>
                </c:pt>
                <c:pt idx="628">
                  <c:v>-3.9410773534898663E-2</c:v>
                </c:pt>
                <c:pt idx="629">
                  <c:v>-3.930483059528872E-2</c:v>
                </c:pt>
                <c:pt idx="630">
                  <c:v>-3.9198887655678777E-2</c:v>
                </c:pt>
                <c:pt idx="631">
                  <c:v>-3.9092944716068834E-2</c:v>
                </c:pt>
                <c:pt idx="632">
                  <c:v>-3.8987001776458891E-2</c:v>
                </c:pt>
                <c:pt idx="633">
                  <c:v>-3.8881058836848947E-2</c:v>
                </c:pt>
                <c:pt idx="634">
                  <c:v>-3.8775115897239004E-2</c:v>
                </c:pt>
                <c:pt idx="635">
                  <c:v>-3.8669172957629061E-2</c:v>
                </c:pt>
                <c:pt idx="636">
                  <c:v>-3.8563230018019118E-2</c:v>
                </c:pt>
                <c:pt idx="637">
                  <c:v>-3.8457287078409175E-2</c:v>
                </c:pt>
                <c:pt idx="638">
                  <c:v>-3.8351344138799232E-2</c:v>
                </c:pt>
                <c:pt idx="639">
                  <c:v>-3.8245401199189288E-2</c:v>
                </c:pt>
                <c:pt idx="640">
                  <c:v>-3.8139458259579345E-2</c:v>
                </c:pt>
                <c:pt idx="641">
                  <c:v>-3.8033515319969402E-2</c:v>
                </c:pt>
                <c:pt idx="642">
                  <c:v>-3.7927572380359459E-2</c:v>
                </c:pt>
                <c:pt idx="643">
                  <c:v>-3.7821629440749516E-2</c:v>
                </c:pt>
                <c:pt idx="644">
                  <c:v>-3.7715686501139586E-2</c:v>
                </c:pt>
                <c:pt idx="645">
                  <c:v>-3.7609743561529643E-2</c:v>
                </c:pt>
                <c:pt idx="646">
                  <c:v>-3.75038006219197E-2</c:v>
                </c:pt>
                <c:pt idx="647">
                  <c:v>-3.7397857682309757E-2</c:v>
                </c:pt>
                <c:pt idx="648">
                  <c:v>-3.7291914742699814E-2</c:v>
                </c:pt>
                <c:pt idx="649">
                  <c:v>-3.7185971803089871E-2</c:v>
                </c:pt>
                <c:pt idx="650">
                  <c:v>-3.7080028863479927E-2</c:v>
                </c:pt>
                <c:pt idx="651">
                  <c:v>-3.6974085923869984E-2</c:v>
                </c:pt>
                <c:pt idx="652">
                  <c:v>-3.6868142984260041E-2</c:v>
                </c:pt>
                <c:pt idx="653">
                  <c:v>-3.6762200044650098E-2</c:v>
                </c:pt>
                <c:pt idx="654">
                  <c:v>-3.6656257105040155E-2</c:v>
                </c:pt>
                <c:pt idx="655">
                  <c:v>-3.6550314165430212E-2</c:v>
                </c:pt>
                <c:pt idx="656">
                  <c:v>-3.6444371225820268E-2</c:v>
                </c:pt>
                <c:pt idx="657">
                  <c:v>-3.6338428286210325E-2</c:v>
                </c:pt>
                <c:pt idx="658">
                  <c:v>-3.6232485346600382E-2</c:v>
                </c:pt>
                <c:pt idx="659">
                  <c:v>-3.6126542406990439E-2</c:v>
                </c:pt>
                <c:pt idx="660">
                  <c:v>-3.6020599467380496E-2</c:v>
                </c:pt>
                <c:pt idx="661">
                  <c:v>-3.5914656527770553E-2</c:v>
                </c:pt>
                <c:pt idx="662">
                  <c:v>-3.5808713588160609E-2</c:v>
                </c:pt>
                <c:pt idx="663">
                  <c:v>-3.5702770648550666E-2</c:v>
                </c:pt>
                <c:pt idx="664">
                  <c:v>-3.5596827708940723E-2</c:v>
                </c:pt>
                <c:pt idx="665">
                  <c:v>-3.549088476933078E-2</c:v>
                </c:pt>
                <c:pt idx="666">
                  <c:v>-3.5384941829720837E-2</c:v>
                </c:pt>
                <c:pt idx="667">
                  <c:v>-3.5278998890110894E-2</c:v>
                </c:pt>
                <c:pt idx="668">
                  <c:v>-3.517305595050095E-2</c:v>
                </c:pt>
                <c:pt idx="669">
                  <c:v>-3.5067113010891007E-2</c:v>
                </c:pt>
                <c:pt idx="670">
                  <c:v>-3.4961170071281078E-2</c:v>
                </c:pt>
                <c:pt idx="671">
                  <c:v>-3.4855227131671135E-2</c:v>
                </c:pt>
                <c:pt idx="672">
                  <c:v>-3.4749284192061192E-2</c:v>
                </c:pt>
                <c:pt idx="673">
                  <c:v>-3.4643341252451249E-2</c:v>
                </c:pt>
                <c:pt idx="674">
                  <c:v>-3.4537398312841305E-2</c:v>
                </c:pt>
                <c:pt idx="675">
                  <c:v>-3.4431455373231362E-2</c:v>
                </c:pt>
                <c:pt idx="676">
                  <c:v>-3.4325512433621419E-2</c:v>
                </c:pt>
                <c:pt idx="677">
                  <c:v>-3.4219569494011476E-2</c:v>
                </c:pt>
                <c:pt idx="678">
                  <c:v>-3.4113626554401533E-2</c:v>
                </c:pt>
                <c:pt idx="679">
                  <c:v>-3.400768361479159E-2</c:v>
                </c:pt>
                <c:pt idx="680">
                  <c:v>-3.3901740675181646E-2</c:v>
                </c:pt>
                <c:pt idx="681">
                  <c:v>-3.3795797735571703E-2</c:v>
                </c:pt>
                <c:pt idx="682">
                  <c:v>-3.368985479596176E-2</c:v>
                </c:pt>
                <c:pt idx="683">
                  <c:v>-3.3583911856351817E-2</c:v>
                </c:pt>
                <c:pt idx="684">
                  <c:v>-3.3477968916741874E-2</c:v>
                </c:pt>
                <c:pt idx="685">
                  <c:v>-3.3372025977131931E-2</c:v>
                </c:pt>
                <c:pt idx="686">
                  <c:v>-3.3266083037521987E-2</c:v>
                </c:pt>
                <c:pt idx="687">
                  <c:v>-3.3160140097912044E-2</c:v>
                </c:pt>
                <c:pt idx="688">
                  <c:v>-3.3054197158302101E-2</c:v>
                </c:pt>
                <c:pt idx="689">
                  <c:v>-3.2948254218692158E-2</c:v>
                </c:pt>
                <c:pt idx="690">
                  <c:v>-3.2842311279082215E-2</c:v>
                </c:pt>
                <c:pt idx="691">
                  <c:v>-3.2736368339472272E-2</c:v>
                </c:pt>
                <c:pt idx="692">
                  <c:v>-3.2630425399862328E-2</c:v>
                </c:pt>
                <c:pt idx="693">
                  <c:v>-3.2524482460252385E-2</c:v>
                </c:pt>
                <c:pt idx="694">
                  <c:v>-3.2418539520642442E-2</c:v>
                </c:pt>
                <c:pt idx="695">
                  <c:v>-3.2312596581032499E-2</c:v>
                </c:pt>
                <c:pt idx="696">
                  <c:v>-3.220665364142257E-2</c:v>
                </c:pt>
                <c:pt idx="697">
                  <c:v>-3.2100710701812626E-2</c:v>
                </c:pt>
                <c:pt idx="698">
                  <c:v>-3.1994767762202683E-2</c:v>
                </c:pt>
                <c:pt idx="699">
                  <c:v>-3.188882482259274E-2</c:v>
                </c:pt>
                <c:pt idx="700">
                  <c:v>-3.1782881882982797E-2</c:v>
                </c:pt>
                <c:pt idx="701">
                  <c:v>-3.1676938943372854E-2</c:v>
                </c:pt>
                <c:pt idx="702">
                  <c:v>-3.1570996003762911E-2</c:v>
                </c:pt>
                <c:pt idx="703">
                  <c:v>-3.1465053064152967E-2</c:v>
                </c:pt>
                <c:pt idx="704">
                  <c:v>-3.1359110124543024E-2</c:v>
                </c:pt>
                <c:pt idx="705">
                  <c:v>-3.1253167184933081E-2</c:v>
                </c:pt>
                <c:pt idx="706">
                  <c:v>-3.1147224245323138E-2</c:v>
                </c:pt>
                <c:pt idx="707">
                  <c:v>-3.1041281305713195E-2</c:v>
                </c:pt>
                <c:pt idx="708">
                  <c:v>-3.0935338366103252E-2</c:v>
                </c:pt>
                <c:pt idx="709">
                  <c:v>-3.0829395426493308E-2</c:v>
                </c:pt>
                <c:pt idx="710">
                  <c:v>-3.0723452486883365E-2</c:v>
                </c:pt>
                <c:pt idx="711">
                  <c:v>-3.0617509547273422E-2</c:v>
                </c:pt>
                <c:pt idx="712">
                  <c:v>-3.0511566607663479E-2</c:v>
                </c:pt>
                <c:pt idx="713">
                  <c:v>-3.0405623668053536E-2</c:v>
                </c:pt>
                <c:pt idx="714">
                  <c:v>-3.0299680728443593E-2</c:v>
                </c:pt>
                <c:pt idx="715">
                  <c:v>-3.0193737788833649E-2</c:v>
                </c:pt>
                <c:pt idx="716">
                  <c:v>-3.0087794849223706E-2</c:v>
                </c:pt>
                <c:pt idx="717">
                  <c:v>-2.9981851909613763E-2</c:v>
                </c:pt>
                <c:pt idx="718">
                  <c:v>-2.987590897000382E-2</c:v>
                </c:pt>
                <c:pt idx="719">
                  <c:v>-2.9769966030393877E-2</c:v>
                </c:pt>
                <c:pt idx="720">
                  <c:v>-2.9664023090783934E-2</c:v>
                </c:pt>
                <c:pt idx="721">
                  <c:v>-2.955808015117399E-2</c:v>
                </c:pt>
                <c:pt idx="722">
                  <c:v>-2.9452137211564047E-2</c:v>
                </c:pt>
                <c:pt idx="723">
                  <c:v>-2.9346194271954118E-2</c:v>
                </c:pt>
                <c:pt idx="724">
                  <c:v>-2.9240251332344175E-2</c:v>
                </c:pt>
                <c:pt idx="725">
                  <c:v>-2.9134308392734232E-2</c:v>
                </c:pt>
                <c:pt idx="726">
                  <c:v>-2.9028365453124289E-2</c:v>
                </c:pt>
                <c:pt idx="727">
                  <c:v>-2.8922422513514345E-2</c:v>
                </c:pt>
                <c:pt idx="728">
                  <c:v>-2.8816479573904402E-2</c:v>
                </c:pt>
                <c:pt idx="729">
                  <c:v>-2.8710536634294459E-2</c:v>
                </c:pt>
                <c:pt idx="730">
                  <c:v>-2.8604593694684516E-2</c:v>
                </c:pt>
                <c:pt idx="731">
                  <c:v>-2.8498650755074573E-2</c:v>
                </c:pt>
                <c:pt idx="732">
                  <c:v>-2.839270781546463E-2</c:v>
                </c:pt>
                <c:pt idx="733">
                  <c:v>-2.8286764875854686E-2</c:v>
                </c:pt>
                <c:pt idx="734">
                  <c:v>-2.8180821936244743E-2</c:v>
                </c:pt>
                <c:pt idx="735">
                  <c:v>-2.80748789966348E-2</c:v>
                </c:pt>
                <c:pt idx="736">
                  <c:v>-2.7968936057024857E-2</c:v>
                </c:pt>
                <c:pt idx="737">
                  <c:v>-2.7862993117414914E-2</c:v>
                </c:pt>
                <c:pt idx="738">
                  <c:v>-2.7757050177804971E-2</c:v>
                </c:pt>
                <c:pt idx="739">
                  <c:v>-2.7651107238195027E-2</c:v>
                </c:pt>
                <c:pt idx="740">
                  <c:v>-2.7545164298585084E-2</c:v>
                </c:pt>
                <c:pt idx="741">
                  <c:v>-2.7439221358975141E-2</c:v>
                </c:pt>
                <c:pt idx="742">
                  <c:v>-2.7333278419365198E-2</c:v>
                </c:pt>
                <c:pt idx="743">
                  <c:v>-2.7227335479755255E-2</c:v>
                </c:pt>
                <c:pt idx="744">
                  <c:v>-2.7121392540145312E-2</c:v>
                </c:pt>
                <c:pt idx="745">
                  <c:v>-2.7015449600535368E-2</c:v>
                </c:pt>
                <c:pt idx="746">
                  <c:v>-2.6909506660925425E-2</c:v>
                </c:pt>
                <c:pt idx="747">
                  <c:v>-2.6803563721315482E-2</c:v>
                </c:pt>
                <c:pt idx="748">
                  <c:v>-2.6697620781705539E-2</c:v>
                </c:pt>
                <c:pt idx="749">
                  <c:v>-2.659167784209561E-2</c:v>
                </c:pt>
                <c:pt idx="750">
                  <c:v>-2.6485734902485666E-2</c:v>
                </c:pt>
                <c:pt idx="751">
                  <c:v>-2.6379791962875723E-2</c:v>
                </c:pt>
                <c:pt idx="752">
                  <c:v>-2.627384902326578E-2</c:v>
                </c:pt>
                <c:pt idx="753">
                  <c:v>-2.6167906083655837E-2</c:v>
                </c:pt>
                <c:pt idx="754">
                  <c:v>-2.6061963144045894E-2</c:v>
                </c:pt>
                <c:pt idx="755">
                  <c:v>-2.5956020204435951E-2</c:v>
                </c:pt>
                <c:pt idx="756">
                  <c:v>-2.5850077264826007E-2</c:v>
                </c:pt>
                <c:pt idx="757">
                  <c:v>-2.5744134325216064E-2</c:v>
                </c:pt>
                <c:pt idx="758">
                  <c:v>-2.5638191385606121E-2</c:v>
                </c:pt>
                <c:pt idx="759">
                  <c:v>-2.5532248445996178E-2</c:v>
                </c:pt>
                <c:pt idx="760">
                  <c:v>-2.5426305506386235E-2</c:v>
                </c:pt>
                <c:pt idx="761">
                  <c:v>-2.5320362566776292E-2</c:v>
                </c:pt>
                <c:pt idx="762">
                  <c:v>-2.5214419627166348E-2</c:v>
                </c:pt>
                <c:pt idx="763">
                  <c:v>-2.5108476687556405E-2</c:v>
                </c:pt>
                <c:pt idx="764">
                  <c:v>-2.5002533747946462E-2</c:v>
                </c:pt>
                <c:pt idx="765">
                  <c:v>-2.4896590808336519E-2</c:v>
                </c:pt>
                <c:pt idx="766">
                  <c:v>-2.4790647868726576E-2</c:v>
                </c:pt>
                <c:pt idx="767">
                  <c:v>-2.4684704929116633E-2</c:v>
                </c:pt>
                <c:pt idx="768">
                  <c:v>-2.4578761989506689E-2</c:v>
                </c:pt>
                <c:pt idx="769">
                  <c:v>-2.4472819049896746E-2</c:v>
                </c:pt>
                <c:pt idx="770">
                  <c:v>-2.4366876110286803E-2</c:v>
                </c:pt>
                <c:pt idx="771">
                  <c:v>-2.426093317067686E-2</c:v>
                </c:pt>
                <c:pt idx="772">
                  <c:v>-2.4154990231066917E-2</c:v>
                </c:pt>
                <c:pt idx="773">
                  <c:v>-2.4049047291456974E-2</c:v>
                </c:pt>
                <c:pt idx="774">
                  <c:v>-2.394310435184703E-2</c:v>
                </c:pt>
                <c:pt idx="775">
                  <c:v>-2.3837161412237101E-2</c:v>
                </c:pt>
                <c:pt idx="776">
                  <c:v>-2.3731218472627158E-2</c:v>
                </c:pt>
                <c:pt idx="777">
                  <c:v>-2.3625275533017215E-2</c:v>
                </c:pt>
                <c:pt idx="778">
                  <c:v>-2.3519332593407272E-2</c:v>
                </c:pt>
                <c:pt idx="779">
                  <c:v>-2.3413389653797329E-2</c:v>
                </c:pt>
                <c:pt idx="780">
                  <c:v>-2.3307446714187385E-2</c:v>
                </c:pt>
                <c:pt idx="781">
                  <c:v>-2.3201503774577442E-2</c:v>
                </c:pt>
                <c:pt idx="782">
                  <c:v>-2.3095560834967499E-2</c:v>
                </c:pt>
                <c:pt idx="783">
                  <c:v>-2.2989617895357556E-2</c:v>
                </c:pt>
                <c:pt idx="784">
                  <c:v>-2.2883674955747613E-2</c:v>
                </c:pt>
                <c:pt idx="785">
                  <c:v>-2.277773201613767E-2</c:v>
                </c:pt>
                <c:pt idx="786">
                  <c:v>-2.2671789076527726E-2</c:v>
                </c:pt>
                <c:pt idx="787">
                  <c:v>-2.2565846136917783E-2</c:v>
                </c:pt>
                <c:pt idx="788">
                  <c:v>-2.245990319730784E-2</c:v>
                </c:pt>
                <c:pt idx="789">
                  <c:v>-2.2353960257697897E-2</c:v>
                </c:pt>
                <c:pt idx="790">
                  <c:v>-2.2248017318087954E-2</c:v>
                </c:pt>
                <c:pt idx="791">
                  <c:v>-2.2142074378478011E-2</c:v>
                </c:pt>
                <c:pt idx="792">
                  <c:v>-2.2036131438868067E-2</c:v>
                </c:pt>
                <c:pt idx="793">
                  <c:v>-2.1930188499258124E-2</c:v>
                </c:pt>
                <c:pt idx="794">
                  <c:v>-2.1824245559648181E-2</c:v>
                </c:pt>
                <c:pt idx="795">
                  <c:v>-2.1718302620038238E-2</c:v>
                </c:pt>
                <c:pt idx="796">
                  <c:v>-2.1612359680428295E-2</c:v>
                </c:pt>
                <c:pt idx="797">
                  <c:v>-2.1506416740818352E-2</c:v>
                </c:pt>
                <c:pt idx="798">
                  <c:v>-2.1400473801208408E-2</c:v>
                </c:pt>
                <c:pt idx="799">
                  <c:v>-2.1294530861598465E-2</c:v>
                </c:pt>
                <c:pt idx="800">
                  <c:v>-2.1188587921988522E-2</c:v>
                </c:pt>
                <c:pt idx="801">
                  <c:v>-2.1082644982378593E-2</c:v>
                </c:pt>
                <c:pt idx="802">
                  <c:v>-2.097670204276865E-2</c:v>
                </c:pt>
                <c:pt idx="803">
                  <c:v>-2.0870759103158706E-2</c:v>
                </c:pt>
                <c:pt idx="804">
                  <c:v>-2.0764816163548763E-2</c:v>
                </c:pt>
                <c:pt idx="805">
                  <c:v>-2.065887322393882E-2</c:v>
                </c:pt>
                <c:pt idx="806">
                  <c:v>-2.0552930284328877E-2</c:v>
                </c:pt>
                <c:pt idx="807">
                  <c:v>-2.0446987344718934E-2</c:v>
                </c:pt>
                <c:pt idx="808">
                  <c:v>-2.0341044405108991E-2</c:v>
                </c:pt>
                <c:pt idx="809">
                  <c:v>-2.0235101465499047E-2</c:v>
                </c:pt>
                <c:pt idx="810">
                  <c:v>-2.0129158525889104E-2</c:v>
                </c:pt>
                <c:pt idx="811">
                  <c:v>-2.0023215586279161E-2</c:v>
                </c:pt>
                <c:pt idx="812">
                  <c:v>-1.9917272646669218E-2</c:v>
                </c:pt>
                <c:pt idx="813">
                  <c:v>-1.9811329707059275E-2</c:v>
                </c:pt>
                <c:pt idx="814">
                  <c:v>-1.9705386767449332E-2</c:v>
                </c:pt>
                <c:pt idx="815">
                  <c:v>-1.9599443827839388E-2</c:v>
                </c:pt>
                <c:pt idx="816">
                  <c:v>-1.9493500888229445E-2</c:v>
                </c:pt>
                <c:pt idx="817">
                  <c:v>-1.9387557948619502E-2</c:v>
                </c:pt>
                <c:pt idx="818">
                  <c:v>-1.9281615009009559E-2</c:v>
                </c:pt>
                <c:pt idx="819">
                  <c:v>-1.9175672069399616E-2</c:v>
                </c:pt>
                <c:pt idx="820">
                  <c:v>-1.9069729129789673E-2</c:v>
                </c:pt>
                <c:pt idx="821">
                  <c:v>-1.8963786190179729E-2</c:v>
                </c:pt>
                <c:pt idx="822">
                  <c:v>-1.8857843250569786E-2</c:v>
                </c:pt>
                <c:pt idx="823">
                  <c:v>-1.8751900310959843E-2</c:v>
                </c:pt>
                <c:pt idx="824">
                  <c:v>-1.86459573713499E-2</c:v>
                </c:pt>
                <c:pt idx="825">
                  <c:v>-1.8540014431739957E-2</c:v>
                </c:pt>
                <c:pt idx="826">
                  <c:v>-1.8434071492130014E-2</c:v>
                </c:pt>
                <c:pt idx="827">
                  <c:v>-1.832812855252007E-2</c:v>
                </c:pt>
                <c:pt idx="828">
                  <c:v>-1.8222185612910141E-2</c:v>
                </c:pt>
                <c:pt idx="829">
                  <c:v>-1.8116242673300198E-2</c:v>
                </c:pt>
                <c:pt idx="830">
                  <c:v>-1.8010299733690255E-2</c:v>
                </c:pt>
                <c:pt idx="831">
                  <c:v>-1.7904356794080312E-2</c:v>
                </c:pt>
                <c:pt idx="832">
                  <c:v>-1.7798413854470369E-2</c:v>
                </c:pt>
                <c:pt idx="833">
                  <c:v>-1.7692470914860425E-2</c:v>
                </c:pt>
                <c:pt idx="834">
                  <c:v>-1.7586527975250482E-2</c:v>
                </c:pt>
                <c:pt idx="835">
                  <c:v>-1.7480585035640539E-2</c:v>
                </c:pt>
                <c:pt idx="836">
                  <c:v>-1.7374642096030596E-2</c:v>
                </c:pt>
                <c:pt idx="837">
                  <c:v>-1.7268699156420653E-2</c:v>
                </c:pt>
                <c:pt idx="838">
                  <c:v>-1.716275621681071E-2</c:v>
                </c:pt>
                <c:pt idx="839">
                  <c:v>-1.7056813277200766E-2</c:v>
                </c:pt>
                <c:pt idx="840">
                  <c:v>-1.6950870337590823E-2</c:v>
                </c:pt>
                <c:pt idx="841">
                  <c:v>-1.684492739798088E-2</c:v>
                </c:pt>
                <c:pt idx="842">
                  <c:v>-1.6738984458370937E-2</c:v>
                </c:pt>
                <c:pt idx="843">
                  <c:v>-1.6633041518760994E-2</c:v>
                </c:pt>
                <c:pt idx="844">
                  <c:v>-1.6527098579151051E-2</c:v>
                </c:pt>
                <c:pt idx="845">
                  <c:v>-1.6421155639541107E-2</c:v>
                </c:pt>
                <c:pt idx="846">
                  <c:v>-1.6315212699931164E-2</c:v>
                </c:pt>
                <c:pt idx="847">
                  <c:v>-1.6209269760321221E-2</c:v>
                </c:pt>
                <c:pt idx="848">
                  <c:v>-1.6103326820711278E-2</c:v>
                </c:pt>
                <c:pt idx="849">
                  <c:v>-1.5997383881101335E-2</c:v>
                </c:pt>
                <c:pt idx="850">
                  <c:v>-1.5891440941491392E-2</c:v>
                </c:pt>
                <c:pt idx="851">
                  <c:v>-1.5785498001881448E-2</c:v>
                </c:pt>
                <c:pt idx="852">
                  <c:v>-1.5679555062271505E-2</c:v>
                </c:pt>
                <c:pt idx="853">
                  <c:v>-1.5573612122661562E-2</c:v>
                </c:pt>
                <c:pt idx="854">
                  <c:v>-1.5467669183051633E-2</c:v>
                </c:pt>
                <c:pt idx="855">
                  <c:v>-1.536172624344169E-2</c:v>
                </c:pt>
                <c:pt idx="856">
                  <c:v>-1.5255783303831746E-2</c:v>
                </c:pt>
                <c:pt idx="857">
                  <c:v>-1.5149840364221803E-2</c:v>
                </c:pt>
                <c:pt idx="858">
                  <c:v>-1.504389742461186E-2</c:v>
                </c:pt>
                <c:pt idx="859">
                  <c:v>-1.4937954485001917E-2</c:v>
                </c:pt>
                <c:pt idx="860">
                  <c:v>-1.4832011545391974E-2</c:v>
                </c:pt>
                <c:pt idx="861">
                  <c:v>-1.4726068605782031E-2</c:v>
                </c:pt>
                <c:pt idx="862">
                  <c:v>-1.4620125666172087E-2</c:v>
                </c:pt>
                <c:pt idx="863">
                  <c:v>-1.4514182726562144E-2</c:v>
                </c:pt>
                <c:pt idx="864">
                  <c:v>-1.4408239786952201E-2</c:v>
                </c:pt>
                <c:pt idx="865">
                  <c:v>-1.4302296847342258E-2</c:v>
                </c:pt>
                <c:pt idx="866">
                  <c:v>-1.4196353907732315E-2</c:v>
                </c:pt>
                <c:pt idx="867">
                  <c:v>-1.4090410968122372E-2</c:v>
                </c:pt>
                <c:pt idx="868">
                  <c:v>-1.3984468028512428E-2</c:v>
                </c:pt>
                <c:pt idx="869">
                  <c:v>-1.3878525088902485E-2</c:v>
                </c:pt>
                <c:pt idx="870">
                  <c:v>-1.3772582149292542E-2</c:v>
                </c:pt>
                <c:pt idx="871">
                  <c:v>-1.3666639209682599E-2</c:v>
                </c:pt>
                <c:pt idx="872">
                  <c:v>-1.3560696270072656E-2</c:v>
                </c:pt>
                <c:pt idx="873">
                  <c:v>-1.3454753330462713E-2</c:v>
                </c:pt>
                <c:pt idx="874">
                  <c:v>-1.3348810390852769E-2</c:v>
                </c:pt>
                <c:pt idx="875">
                  <c:v>-1.3242867451242826E-2</c:v>
                </c:pt>
                <c:pt idx="876">
                  <c:v>-1.3136924511632883E-2</c:v>
                </c:pt>
                <c:pt idx="877">
                  <c:v>-1.303098157202294E-2</c:v>
                </c:pt>
                <c:pt idx="878">
                  <c:v>-1.2925038632412997E-2</c:v>
                </c:pt>
                <c:pt idx="879">
                  <c:v>-1.2819095692803054E-2</c:v>
                </c:pt>
                <c:pt idx="880">
                  <c:v>-1.2713152753193124E-2</c:v>
                </c:pt>
                <c:pt idx="881">
                  <c:v>-1.2607209813583181E-2</c:v>
                </c:pt>
                <c:pt idx="882">
                  <c:v>-1.2501266873973238E-2</c:v>
                </c:pt>
                <c:pt idx="883">
                  <c:v>-1.2395323934363295E-2</c:v>
                </c:pt>
                <c:pt idx="884">
                  <c:v>-1.2289380994753352E-2</c:v>
                </c:pt>
                <c:pt idx="885">
                  <c:v>-1.2183438055143408E-2</c:v>
                </c:pt>
                <c:pt idx="886">
                  <c:v>-1.2077495115533465E-2</c:v>
                </c:pt>
                <c:pt idx="887">
                  <c:v>-1.1971552175923522E-2</c:v>
                </c:pt>
                <c:pt idx="888">
                  <c:v>-1.1865609236313579E-2</c:v>
                </c:pt>
                <c:pt idx="889">
                  <c:v>-1.1759666296703636E-2</c:v>
                </c:pt>
                <c:pt idx="890">
                  <c:v>-1.1653723357093693E-2</c:v>
                </c:pt>
                <c:pt idx="891">
                  <c:v>-1.154778041748375E-2</c:v>
                </c:pt>
                <c:pt idx="892">
                  <c:v>-1.1441837477873806E-2</c:v>
                </c:pt>
                <c:pt idx="893">
                  <c:v>-1.1335894538263863E-2</c:v>
                </c:pt>
                <c:pt idx="894">
                  <c:v>-1.122995159865392E-2</c:v>
                </c:pt>
                <c:pt idx="895">
                  <c:v>-1.1124008659043977E-2</c:v>
                </c:pt>
                <c:pt idx="896">
                  <c:v>-1.1018065719434034E-2</c:v>
                </c:pt>
                <c:pt idx="897">
                  <c:v>-1.0912122779824091E-2</c:v>
                </c:pt>
                <c:pt idx="898">
                  <c:v>-1.0806179840214147E-2</c:v>
                </c:pt>
                <c:pt idx="899">
                  <c:v>-1.0700236900604204E-2</c:v>
                </c:pt>
                <c:pt idx="900">
                  <c:v>-1.0594293960994261E-2</c:v>
                </c:pt>
                <c:pt idx="901">
                  <c:v>-1.0488351021384318E-2</c:v>
                </c:pt>
                <c:pt idx="902">
                  <c:v>-1.0382408081774375E-2</c:v>
                </c:pt>
                <c:pt idx="903">
                  <c:v>-1.0276465142164432E-2</c:v>
                </c:pt>
                <c:pt idx="904">
                  <c:v>-1.0170522202554488E-2</c:v>
                </c:pt>
                <c:pt idx="905">
                  <c:v>-1.0064579262944545E-2</c:v>
                </c:pt>
                <c:pt idx="906">
                  <c:v>-9.9586363233346159E-3</c:v>
                </c:pt>
                <c:pt idx="907">
                  <c:v>-9.8526933837246727E-3</c:v>
                </c:pt>
                <c:pt idx="908">
                  <c:v>-9.7467504441147296E-3</c:v>
                </c:pt>
                <c:pt idx="909">
                  <c:v>-9.6408075045047864E-3</c:v>
                </c:pt>
                <c:pt idx="910">
                  <c:v>-9.5348645648948432E-3</c:v>
                </c:pt>
                <c:pt idx="911">
                  <c:v>-9.4289216252849001E-3</c:v>
                </c:pt>
                <c:pt idx="912">
                  <c:v>-9.3229786856749569E-3</c:v>
                </c:pt>
                <c:pt idx="913">
                  <c:v>-9.2170357460650137E-3</c:v>
                </c:pt>
                <c:pt idx="914">
                  <c:v>-9.1110928064550706E-3</c:v>
                </c:pt>
                <c:pt idx="915">
                  <c:v>-9.0051498668451274E-3</c:v>
                </c:pt>
                <c:pt idx="916">
                  <c:v>-8.8992069272351843E-3</c:v>
                </c:pt>
                <c:pt idx="917">
                  <c:v>-8.7932639876252411E-3</c:v>
                </c:pt>
                <c:pt idx="918">
                  <c:v>-8.6873210480152979E-3</c:v>
                </c:pt>
                <c:pt idx="919">
                  <c:v>-8.5813781084053548E-3</c:v>
                </c:pt>
                <c:pt idx="920">
                  <c:v>-8.4754351687954116E-3</c:v>
                </c:pt>
                <c:pt idx="921">
                  <c:v>-8.3694922291854684E-3</c:v>
                </c:pt>
                <c:pt idx="922">
                  <c:v>-8.2635492895755253E-3</c:v>
                </c:pt>
                <c:pt idx="923">
                  <c:v>-8.1576063499655821E-3</c:v>
                </c:pt>
                <c:pt idx="924">
                  <c:v>-8.0516634103556389E-3</c:v>
                </c:pt>
                <c:pt idx="925">
                  <c:v>-7.9457204707456958E-3</c:v>
                </c:pt>
                <c:pt idx="926">
                  <c:v>-7.8397775311357526E-3</c:v>
                </c:pt>
                <c:pt idx="927">
                  <c:v>-7.7338345915258094E-3</c:v>
                </c:pt>
                <c:pt idx="928">
                  <c:v>-7.6278916519158663E-3</c:v>
                </c:pt>
                <c:pt idx="929">
                  <c:v>-7.5219487123059231E-3</c:v>
                </c:pt>
                <c:pt idx="930">
                  <c:v>-7.4160057726959799E-3</c:v>
                </c:pt>
                <c:pt idx="931">
                  <c:v>-7.3100628330860368E-3</c:v>
                </c:pt>
                <c:pt idx="932">
                  <c:v>-7.2041198934760936E-3</c:v>
                </c:pt>
                <c:pt idx="933">
                  <c:v>-7.0981769538661643E-3</c:v>
                </c:pt>
                <c:pt idx="934">
                  <c:v>-6.9922340142562212E-3</c:v>
                </c:pt>
                <c:pt idx="935">
                  <c:v>-6.886291074646278E-3</c:v>
                </c:pt>
                <c:pt idx="936">
                  <c:v>-6.7803481350363348E-3</c:v>
                </c:pt>
                <c:pt idx="937">
                  <c:v>-6.6744051954263917E-3</c:v>
                </c:pt>
                <c:pt idx="938">
                  <c:v>-6.5684622558164485E-3</c:v>
                </c:pt>
                <c:pt idx="939">
                  <c:v>-6.4625193162065053E-3</c:v>
                </c:pt>
                <c:pt idx="940">
                  <c:v>-6.3565763765965622E-3</c:v>
                </c:pt>
                <c:pt idx="941">
                  <c:v>-6.250633436986619E-3</c:v>
                </c:pt>
                <c:pt idx="942">
                  <c:v>-6.1446904973766758E-3</c:v>
                </c:pt>
                <c:pt idx="943">
                  <c:v>-6.0387475577667327E-3</c:v>
                </c:pt>
                <c:pt idx="944">
                  <c:v>-5.9328046181567895E-3</c:v>
                </c:pt>
                <c:pt idx="945">
                  <c:v>-5.8268616785468463E-3</c:v>
                </c:pt>
                <c:pt idx="946">
                  <c:v>-5.7209187389369032E-3</c:v>
                </c:pt>
                <c:pt idx="947">
                  <c:v>-5.61497579932696E-3</c:v>
                </c:pt>
                <c:pt idx="948">
                  <c:v>-5.5090328597170168E-3</c:v>
                </c:pt>
                <c:pt idx="949">
                  <c:v>-5.4030899201070737E-3</c:v>
                </c:pt>
                <c:pt idx="950">
                  <c:v>-5.2971469804971305E-3</c:v>
                </c:pt>
                <c:pt idx="951">
                  <c:v>-5.1912040408871873E-3</c:v>
                </c:pt>
                <c:pt idx="952">
                  <c:v>-5.0852611012772442E-3</c:v>
                </c:pt>
                <c:pt idx="953">
                  <c:v>-4.979318161667301E-3</c:v>
                </c:pt>
                <c:pt idx="954">
                  <c:v>-4.8733752220573578E-3</c:v>
                </c:pt>
                <c:pt idx="955">
                  <c:v>-4.7674322824474147E-3</c:v>
                </c:pt>
                <c:pt idx="956">
                  <c:v>-4.6614893428374715E-3</c:v>
                </c:pt>
                <c:pt idx="957">
                  <c:v>-4.5555464032275284E-3</c:v>
                </c:pt>
                <c:pt idx="958">
                  <c:v>-4.4496034636175852E-3</c:v>
                </c:pt>
                <c:pt idx="959">
                  <c:v>-4.3436605240076559E-3</c:v>
                </c:pt>
                <c:pt idx="960">
                  <c:v>-4.2377175843977127E-3</c:v>
                </c:pt>
                <c:pt idx="961">
                  <c:v>-4.1317746447877696E-3</c:v>
                </c:pt>
                <c:pt idx="962">
                  <c:v>-4.0258317051778264E-3</c:v>
                </c:pt>
                <c:pt idx="963">
                  <c:v>-3.9198887655678832E-3</c:v>
                </c:pt>
                <c:pt idx="964">
                  <c:v>-3.8139458259579401E-3</c:v>
                </c:pt>
                <c:pt idx="965">
                  <c:v>-3.7080028863479969E-3</c:v>
                </c:pt>
                <c:pt idx="966">
                  <c:v>-3.6020599467380537E-3</c:v>
                </c:pt>
                <c:pt idx="967">
                  <c:v>-3.4961170071281106E-3</c:v>
                </c:pt>
                <c:pt idx="968">
                  <c:v>-3.3901740675181674E-3</c:v>
                </c:pt>
                <c:pt idx="969">
                  <c:v>-3.2842311279082242E-3</c:v>
                </c:pt>
                <c:pt idx="970">
                  <c:v>-3.1782881882982811E-3</c:v>
                </c:pt>
                <c:pt idx="971">
                  <c:v>-3.0723452486883379E-3</c:v>
                </c:pt>
                <c:pt idx="972">
                  <c:v>-2.9664023090783948E-3</c:v>
                </c:pt>
                <c:pt idx="973">
                  <c:v>-2.8604593694684516E-3</c:v>
                </c:pt>
                <c:pt idx="974">
                  <c:v>-2.7545164298585084E-3</c:v>
                </c:pt>
                <c:pt idx="975">
                  <c:v>-2.6485734902485653E-3</c:v>
                </c:pt>
                <c:pt idx="976">
                  <c:v>-2.5426305506386221E-3</c:v>
                </c:pt>
                <c:pt idx="977">
                  <c:v>-2.4366876110286789E-3</c:v>
                </c:pt>
                <c:pt idx="978">
                  <c:v>-2.3307446714187358E-3</c:v>
                </c:pt>
                <c:pt idx="979">
                  <c:v>-2.2248017318087926E-3</c:v>
                </c:pt>
                <c:pt idx="980">
                  <c:v>-2.1188587921988494E-3</c:v>
                </c:pt>
                <c:pt idx="981">
                  <c:v>-2.0129158525889063E-3</c:v>
                </c:pt>
                <c:pt idx="982">
                  <c:v>-1.9069729129789631E-3</c:v>
                </c:pt>
                <c:pt idx="983">
                  <c:v>-1.8010299733690199E-3</c:v>
                </c:pt>
                <c:pt idx="984">
                  <c:v>-1.6950870337590768E-3</c:v>
                </c:pt>
                <c:pt idx="985">
                  <c:v>-1.5891440941491475E-3</c:v>
                </c:pt>
                <c:pt idx="986">
                  <c:v>-1.4832011545392043E-3</c:v>
                </c:pt>
                <c:pt idx="987">
                  <c:v>-1.3772582149292611E-3</c:v>
                </c:pt>
                <c:pt idx="988">
                  <c:v>-1.271315275319318E-3</c:v>
                </c:pt>
                <c:pt idx="989">
                  <c:v>-1.1653723357093748E-3</c:v>
                </c:pt>
                <c:pt idx="990">
                  <c:v>-1.0594293960994317E-3</c:v>
                </c:pt>
                <c:pt idx="991">
                  <c:v>-9.5348645648948849E-4</c:v>
                </c:pt>
                <c:pt idx="992">
                  <c:v>-8.4754351687954532E-4</c:v>
                </c:pt>
                <c:pt idx="993">
                  <c:v>-7.4160057726960216E-4</c:v>
                </c:pt>
                <c:pt idx="994">
                  <c:v>-6.3565763765965899E-4</c:v>
                </c:pt>
                <c:pt idx="995">
                  <c:v>-5.2971469804971583E-4</c:v>
                </c:pt>
                <c:pt idx="996">
                  <c:v>-4.2377175843977266E-4</c:v>
                </c:pt>
                <c:pt idx="997">
                  <c:v>-3.178288188298295E-4</c:v>
                </c:pt>
                <c:pt idx="998">
                  <c:v>-2.1188587921988633E-4</c:v>
                </c:pt>
                <c:pt idx="999">
                  <c:v>-1.0594293960994317E-4</c:v>
                </c:pt>
                <c:pt idx="1000">
                  <c:v>0</c:v>
                </c:pt>
                <c:pt idx="1001">
                  <c:v>1.0594293960994317E-4</c:v>
                </c:pt>
                <c:pt idx="1002">
                  <c:v>2.1188587921988633E-4</c:v>
                </c:pt>
                <c:pt idx="1003">
                  <c:v>3.178288188298295E-4</c:v>
                </c:pt>
                <c:pt idx="1004">
                  <c:v>4.2377175843977266E-4</c:v>
                </c:pt>
                <c:pt idx="1005">
                  <c:v>5.2971469804971583E-4</c:v>
                </c:pt>
                <c:pt idx="1006">
                  <c:v>6.3565763765965899E-4</c:v>
                </c:pt>
                <c:pt idx="1007">
                  <c:v>7.4160057726960216E-4</c:v>
                </c:pt>
                <c:pt idx="1008">
                  <c:v>8.4754351687954532E-4</c:v>
                </c:pt>
                <c:pt idx="1009">
                  <c:v>9.5348645648948849E-4</c:v>
                </c:pt>
                <c:pt idx="1010">
                  <c:v>1.0594293960994317E-3</c:v>
                </c:pt>
                <c:pt idx="1011">
                  <c:v>1.1653723357093609E-3</c:v>
                </c:pt>
                <c:pt idx="1012">
                  <c:v>1.2713152753193041E-3</c:v>
                </c:pt>
                <c:pt idx="1013">
                  <c:v>1.3772582149292473E-3</c:v>
                </c:pt>
                <c:pt idx="1014">
                  <c:v>1.4832011545391904E-3</c:v>
                </c:pt>
                <c:pt idx="1015">
                  <c:v>1.5891440941491336E-3</c:v>
                </c:pt>
                <c:pt idx="1016">
                  <c:v>1.6950870337590768E-3</c:v>
                </c:pt>
                <c:pt idx="1017">
                  <c:v>1.8010299733690199E-3</c:v>
                </c:pt>
                <c:pt idx="1018">
                  <c:v>1.9069729129789631E-3</c:v>
                </c:pt>
                <c:pt idx="1019">
                  <c:v>2.0129158525889063E-3</c:v>
                </c:pt>
                <c:pt idx="1020">
                  <c:v>2.1188587921988494E-3</c:v>
                </c:pt>
                <c:pt idx="1021">
                  <c:v>2.2248017318087926E-3</c:v>
                </c:pt>
                <c:pt idx="1022">
                  <c:v>2.3307446714187358E-3</c:v>
                </c:pt>
                <c:pt idx="1023">
                  <c:v>2.4366876110286789E-3</c:v>
                </c:pt>
                <c:pt idx="1024">
                  <c:v>2.5426305506386221E-3</c:v>
                </c:pt>
                <c:pt idx="1025">
                  <c:v>2.6485734902485653E-3</c:v>
                </c:pt>
                <c:pt idx="1026">
                  <c:v>2.7545164298585084E-3</c:v>
                </c:pt>
                <c:pt idx="1027">
                  <c:v>2.8604593694684516E-3</c:v>
                </c:pt>
                <c:pt idx="1028">
                  <c:v>2.9664023090783948E-3</c:v>
                </c:pt>
                <c:pt idx="1029">
                  <c:v>3.0723452486883379E-3</c:v>
                </c:pt>
                <c:pt idx="1030">
                  <c:v>3.1782881882982811E-3</c:v>
                </c:pt>
                <c:pt idx="1031">
                  <c:v>3.2842311279082242E-3</c:v>
                </c:pt>
                <c:pt idx="1032">
                  <c:v>3.3901740675181674E-3</c:v>
                </c:pt>
                <c:pt idx="1033">
                  <c:v>3.4961170071281106E-3</c:v>
                </c:pt>
                <c:pt idx="1034">
                  <c:v>3.6020599467380537E-3</c:v>
                </c:pt>
                <c:pt idx="1035">
                  <c:v>3.7080028863479969E-3</c:v>
                </c:pt>
                <c:pt idx="1036">
                  <c:v>3.8139458259579401E-3</c:v>
                </c:pt>
                <c:pt idx="1037">
                  <c:v>3.9198887655678832E-3</c:v>
                </c:pt>
                <c:pt idx="1038">
                  <c:v>4.0258317051778125E-3</c:v>
                </c:pt>
                <c:pt idx="1039">
                  <c:v>4.1317746447877557E-3</c:v>
                </c:pt>
                <c:pt idx="1040">
                  <c:v>4.2377175843976989E-3</c:v>
                </c:pt>
                <c:pt idx="1041">
                  <c:v>4.343660524007642E-3</c:v>
                </c:pt>
                <c:pt idx="1042">
                  <c:v>4.4496034636175852E-3</c:v>
                </c:pt>
                <c:pt idx="1043">
                  <c:v>4.5555464032275284E-3</c:v>
                </c:pt>
                <c:pt idx="1044">
                  <c:v>4.6614893428374715E-3</c:v>
                </c:pt>
                <c:pt idx="1045">
                  <c:v>4.7674322824474147E-3</c:v>
                </c:pt>
                <c:pt idx="1046">
                  <c:v>4.8733752220573578E-3</c:v>
                </c:pt>
                <c:pt idx="1047">
                  <c:v>4.979318161667301E-3</c:v>
                </c:pt>
                <c:pt idx="1048">
                  <c:v>5.0852611012772442E-3</c:v>
                </c:pt>
                <c:pt idx="1049">
                  <c:v>5.1912040408871873E-3</c:v>
                </c:pt>
                <c:pt idx="1050">
                  <c:v>5.2971469804971305E-3</c:v>
                </c:pt>
                <c:pt idx="1051">
                  <c:v>5.4030899201070737E-3</c:v>
                </c:pt>
                <c:pt idx="1052">
                  <c:v>5.5090328597170168E-3</c:v>
                </c:pt>
                <c:pt idx="1053">
                  <c:v>5.61497579932696E-3</c:v>
                </c:pt>
                <c:pt idx="1054">
                  <c:v>5.7209187389369032E-3</c:v>
                </c:pt>
                <c:pt idx="1055">
                  <c:v>5.8268616785468463E-3</c:v>
                </c:pt>
                <c:pt idx="1056">
                  <c:v>5.9328046181567895E-3</c:v>
                </c:pt>
                <c:pt idx="1057">
                  <c:v>6.0387475577667327E-3</c:v>
                </c:pt>
                <c:pt idx="1058">
                  <c:v>6.1446904973766758E-3</c:v>
                </c:pt>
                <c:pt idx="1059">
                  <c:v>6.250633436986619E-3</c:v>
                </c:pt>
                <c:pt idx="1060">
                  <c:v>6.3565763765965622E-3</c:v>
                </c:pt>
                <c:pt idx="1061">
                  <c:v>6.4625193162065053E-3</c:v>
                </c:pt>
                <c:pt idx="1062">
                  <c:v>6.5684622558164485E-3</c:v>
                </c:pt>
                <c:pt idx="1063">
                  <c:v>6.6744051954263917E-3</c:v>
                </c:pt>
                <c:pt idx="1064">
                  <c:v>6.7803481350363209E-3</c:v>
                </c:pt>
                <c:pt idx="1065">
                  <c:v>6.8862910746462641E-3</c:v>
                </c:pt>
                <c:pt idx="1066">
                  <c:v>6.9922340142562073E-3</c:v>
                </c:pt>
                <c:pt idx="1067">
                  <c:v>7.0981769538661504E-3</c:v>
                </c:pt>
                <c:pt idx="1068">
                  <c:v>7.2041198934760936E-3</c:v>
                </c:pt>
                <c:pt idx="1069">
                  <c:v>7.3100628330860368E-3</c:v>
                </c:pt>
                <c:pt idx="1070">
                  <c:v>7.4160057726959799E-3</c:v>
                </c:pt>
                <c:pt idx="1071">
                  <c:v>7.5219487123059231E-3</c:v>
                </c:pt>
                <c:pt idx="1072">
                  <c:v>7.6278916519158663E-3</c:v>
                </c:pt>
                <c:pt idx="1073">
                  <c:v>7.7338345915258094E-3</c:v>
                </c:pt>
                <c:pt idx="1074">
                  <c:v>7.8397775311357526E-3</c:v>
                </c:pt>
                <c:pt idx="1075">
                  <c:v>7.9457204707456958E-3</c:v>
                </c:pt>
                <c:pt idx="1076">
                  <c:v>8.0516634103556389E-3</c:v>
                </c:pt>
                <c:pt idx="1077">
                  <c:v>8.1576063499655821E-3</c:v>
                </c:pt>
                <c:pt idx="1078">
                  <c:v>8.2635492895755253E-3</c:v>
                </c:pt>
                <c:pt idx="1079">
                  <c:v>8.3694922291854684E-3</c:v>
                </c:pt>
                <c:pt idx="1080">
                  <c:v>8.4754351687954116E-3</c:v>
                </c:pt>
                <c:pt idx="1081">
                  <c:v>8.5813781084053548E-3</c:v>
                </c:pt>
                <c:pt idx="1082">
                  <c:v>8.6873210480152979E-3</c:v>
                </c:pt>
                <c:pt idx="1083">
                  <c:v>8.7932639876252411E-3</c:v>
                </c:pt>
                <c:pt idx="1084">
                  <c:v>8.8992069272351843E-3</c:v>
                </c:pt>
                <c:pt idx="1085">
                  <c:v>9.0051498668451274E-3</c:v>
                </c:pt>
                <c:pt idx="1086">
                  <c:v>9.1110928064550706E-3</c:v>
                </c:pt>
                <c:pt idx="1087">
                  <c:v>9.2170357460650137E-3</c:v>
                </c:pt>
                <c:pt idx="1088">
                  <c:v>9.3229786856749569E-3</c:v>
                </c:pt>
                <c:pt idx="1089">
                  <c:v>9.4289216252849001E-3</c:v>
                </c:pt>
                <c:pt idx="1090">
                  <c:v>9.5348645648948294E-3</c:v>
                </c:pt>
                <c:pt idx="1091">
                  <c:v>9.6408075045047725E-3</c:v>
                </c:pt>
                <c:pt idx="1092">
                  <c:v>9.7467504441147157E-3</c:v>
                </c:pt>
                <c:pt idx="1093">
                  <c:v>9.8526933837246589E-3</c:v>
                </c:pt>
                <c:pt idx="1094">
                  <c:v>9.958636323334602E-3</c:v>
                </c:pt>
                <c:pt idx="1095">
                  <c:v>1.0064579262944545E-2</c:v>
                </c:pt>
                <c:pt idx="1096">
                  <c:v>1.0170522202554488E-2</c:v>
                </c:pt>
                <c:pt idx="1097">
                  <c:v>1.0276465142164432E-2</c:v>
                </c:pt>
                <c:pt idx="1098">
                  <c:v>1.0382408081774375E-2</c:v>
                </c:pt>
                <c:pt idx="1099">
                  <c:v>1.0488351021384318E-2</c:v>
                </c:pt>
                <c:pt idx="1100">
                  <c:v>1.0594293960994261E-2</c:v>
                </c:pt>
                <c:pt idx="1101">
                  <c:v>1.0700236900604204E-2</c:v>
                </c:pt>
                <c:pt idx="1102">
                  <c:v>1.0806179840214147E-2</c:v>
                </c:pt>
                <c:pt idx="1103">
                  <c:v>1.0912122779824091E-2</c:v>
                </c:pt>
                <c:pt idx="1104">
                  <c:v>1.1018065719434034E-2</c:v>
                </c:pt>
                <c:pt idx="1105">
                  <c:v>1.1124008659043977E-2</c:v>
                </c:pt>
                <c:pt idx="1106">
                  <c:v>1.122995159865392E-2</c:v>
                </c:pt>
                <c:pt idx="1107">
                  <c:v>1.1335894538263863E-2</c:v>
                </c:pt>
                <c:pt idx="1108">
                  <c:v>1.1441837477873806E-2</c:v>
                </c:pt>
                <c:pt idx="1109">
                  <c:v>1.154778041748375E-2</c:v>
                </c:pt>
                <c:pt idx="1110">
                  <c:v>1.1653723357093693E-2</c:v>
                </c:pt>
                <c:pt idx="1111">
                  <c:v>1.1759666296703636E-2</c:v>
                </c:pt>
                <c:pt idx="1112">
                  <c:v>1.1865609236313579E-2</c:v>
                </c:pt>
                <c:pt idx="1113">
                  <c:v>1.1971552175923522E-2</c:v>
                </c:pt>
                <c:pt idx="1114">
                  <c:v>1.2077495115533465E-2</c:v>
                </c:pt>
                <c:pt idx="1115">
                  <c:v>1.2183438055143408E-2</c:v>
                </c:pt>
                <c:pt idx="1116">
                  <c:v>1.2289380994753338E-2</c:v>
                </c:pt>
                <c:pt idx="1117">
                  <c:v>1.2395323934363281E-2</c:v>
                </c:pt>
                <c:pt idx="1118">
                  <c:v>1.2501266873973224E-2</c:v>
                </c:pt>
                <c:pt idx="1119">
                  <c:v>1.2607209813583167E-2</c:v>
                </c:pt>
                <c:pt idx="1120">
                  <c:v>1.271315275319311E-2</c:v>
                </c:pt>
                <c:pt idx="1121">
                  <c:v>1.2819095692803054E-2</c:v>
                </c:pt>
                <c:pt idx="1122">
                  <c:v>1.2925038632412997E-2</c:v>
                </c:pt>
                <c:pt idx="1123">
                  <c:v>1.303098157202294E-2</c:v>
                </c:pt>
                <c:pt idx="1124">
                  <c:v>1.3136924511632883E-2</c:v>
                </c:pt>
                <c:pt idx="1125">
                  <c:v>1.3242867451242826E-2</c:v>
                </c:pt>
                <c:pt idx="1126">
                  <c:v>1.3348810390852769E-2</c:v>
                </c:pt>
                <c:pt idx="1127">
                  <c:v>1.3454753330462713E-2</c:v>
                </c:pt>
                <c:pt idx="1128">
                  <c:v>1.3560696270072656E-2</c:v>
                </c:pt>
                <c:pt idx="1129">
                  <c:v>1.3666639209682599E-2</c:v>
                </c:pt>
                <c:pt idx="1130">
                  <c:v>1.3772582149292542E-2</c:v>
                </c:pt>
                <c:pt idx="1131">
                  <c:v>1.3878525088902485E-2</c:v>
                </c:pt>
                <c:pt idx="1132">
                  <c:v>1.3984468028512428E-2</c:v>
                </c:pt>
                <c:pt idx="1133">
                  <c:v>1.4090410968122372E-2</c:v>
                </c:pt>
                <c:pt idx="1134">
                  <c:v>1.4196353907732315E-2</c:v>
                </c:pt>
                <c:pt idx="1135">
                  <c:v>1.4302296847342258E-2</c:v>
                </c:pt>
                <c:pt idx="1136">
                  <c:v>1.4408239786952201E-2</c:v>
                </c:pt>
                <c:pt idx="1137">
                  <c:v>1.4514182726562144E-2</c:v>
                </c:pt>
                <c:pt idx="1138">
                  <c:v>1.4620125666172087E-2</c:v>
                </c:pt>
                <c:pt idx="1139">
                  <c:v>1.4726068605782031E-2</c:v>
                </c:pt>
                <c:pt idx="1140">
                  <c:v>1.4832011545391974E-2</c:v>
                </c:pt>
                <c:pt idx="1141">
                  <c:v>1.4937954485001917E-2</c:v>
                </c:pt>
                <c:pt idx="1142">
                  <c:v>1.504389742461186E-2</c:v>
                </c:pt>
                <c:pt idx="1143">
                  <c:v>1.5149840364221789E-2</c:v>
                </c:pt>
                <c:pt idx="1144">
                  <c:v>1.5255783303831733E-2</c:v>
                </c:pt>
                <c:pt idx="1145">
                  <c:v>1.5361726243441676E-2</c:v>
                </c:pt>
                <c:pt idx="1146">
                  <c:v>1.5467669183051619E-2</c:v>
                </c:pt>
                <c:pt idx="1147">
                  <c:v>1.5573612122661562E-2</c:v>
                </c:pt>
                <c:pt idx="1148">
                  <c:v>1.5679555062271505E-2</c:v>
                </c:pt>
                <c:pt idx="1149">
                  <c:v>1.5785498001881448E-2</c:v>
                </c:pt>
                <c:pt idx="1150">
                  <c:v>1.5891440941491392E-2</c:v>
                </c:pt>
                <c:pt idx="1151">
                  <c:v>1.5997383881101335E-2</c:v>
                </c:pt>
                <c:pt idx="1152">
                  <c:v>1.6103326820711278E-2</c:v>
                </c:pt>
                <c:pt idx="1153">
                  <c:v>1.6209269760321221E-2</c:v>
                </c:pt>
                <c:pt idx="1154">
                  <c:v>1.6315212699931164E-2</c:v>
                </c:pt>
                <c:pt idx="1155">
                  <c:v>1.6421155639541107E-2</c:v>
                </c:pt>
                <c:pt idx="1156">
                  <c:v>1.6527098579151051E-2</c:v>
                </c:pt>
                <c:pt idx="1157">
                  <c:v>1.6633041518760994E-2</c:v>
                </c:pt>
                <c:pt idx="1158">
                  <c:v>1.6738984458370937E-2</c:v>
                </c:pt>
                <c:pt idx="1159">
                  <c:v>1.684492739798088E-2</c:v>
                </c:pt>
                <c:pt idx="1160">
                  <c:v>1.6950870337590823E-2</c:v>
                </c:pt>
                <c:pt idx="1161">
                  <c:v>1.7056813277200766E-2</c:v>
                </c:pt>
                <c:pt idx="1162">
                  <c:v>1.716275621681071E-2</c:v>
                </c:pt>
                <c:pt idx="1163">
                  <c:v>1.7268699156420653E-2</c:v>
                </c:pt>
                <c:pt idx="1164">
                  <c:v>1.7374642096030596E-2</c:v>
                </c:pt>
                <c:pt idx="1165">
                  <c:v>1.7480585035640539E-2</c:v>
                </c:pt>
                <c:pt idx="1166">
                  <c:v>1.7586527975250482E-2</c:v>
                </c:pt>
                <c:pt idx="1167">
                  <c:v>1.7692470914860425E-2</c:v>
                </c:pt>
                <c:pt idx="1168">
                  <c:v>1.7798413854470369E-2</c:v>
                </c:pt>
                <c:pt idx="1169">
                  <c:v>1.7904356794080298E-2</c:v>
                </c:pt>
                <c:pt idx="1170">
                  <c:v>1.8010299733690241E-2</c:v>
                </c:pt>
                <c:pt idx="1171">
                  <c:v>1.8116242673300184E-2</c:v>
                </c:pt>
                <c:pt idx="1172">
                  <c:v>1.8222185612910127E-2</c:v>
                </c:pt>
                <c:pt idx="1173">
                  <c:v>1.832812855252007E-2</c:v>
                </c:pt>
                <c:pt idx="1174">
                  <c:v>1.8434071492130014E-2</c:v>
                </c:pt>
                <c:pt idx="1175">
                  <c:v>1.8540014431739957E-2</c:v>
                </c:pt>
                <c:pt idx="1176">
                  <c:v>1.86459573713499E-2</c:v>
                </c:pt>
                <c:pt idx="1177">
                  <c:v>1.8751900310959843E-2</c:v>
                </c:pt>
                <c:pt idx="1178">
                  <c:v>1.8857843250569786E-2</c:v>
                </c:pt>
                <c:pt idx="1179">
                  <c:v>1.8963786190179729E-2</c:v>
                </c:pt>
                <c:pt idx="1180">
                  <c:v>1.9069729129789686E-2</c:v>
                </c:pt>
                <c:pt idx="1181">
                  <c:v>1.917567206939963E-2</c:v>
                </c:pt>
                <c:pt idx="1182">
                  <c:v>1.9281615009009545E-2</c:v>
                </c:pt>
                <c:pt idx="1183">
                  <c:v>1.9387557948619488E-2</c:v>
                </c:pt>
                <c:pt idx="1184">
                  <c:v>1.9493500888229431E-2</c:v>
                </c:pt>
                <c:pt idx="1185">
                  <c:v>1.9599443827839375E-2</c:v>
                </c:pt>
                <c:pt idx="1186">
                  <c:v>1.9705386767449318E-2</c:v>
                </c:pt>
                <c:pt idx="1187">
                  <c:v>1.9811329707059261E-2</c:v>
                </c:pt>
                <c:pt idx="1188">
                  <c:v>1.9917272646669204E-2</c:v>
                </c:pt>
                <c:pt idx="1189">
                  <c:v>2.0023215586279147E-2</c:v>
                </c:pt>
                <c:pt idx="1190">
                  <c:v>2.012915852588909E-2</c:v>
                </c:pt>
                <c:pt idx="1191">
                  <c:v>2.0235101465499034E-2</c:v>
                </c:pt>
                <c:pt idx="1192">
                  <c:v>2.0341044405108977E-2</c:v>
                </c:pt>
                <c:pt idx="1193">
                  <c:v>2.044698734471892E-2</c:v>
                </c:pt>
                <c:pt idx="1194">
                  <c:v>2.0552930284328863E-2</c:v>
                </c:pt>
                <c:pt idx="1195">
                  <c:v>2.0658873223938806E-2</c:v>
                </c:pt>
                <c:pt idx="1196">
                  <c:v>2.0764816163548749E-2</c:v>
                </c:pt>
                <c:pt idx="1197">
                  <c:v>2.0870759103158693E-2</c:v>
                </c:pt>
                <c:pt idx="1198">
                  <c:v>2.0976702042768636E-2</c:v>
                </c:pt>
                <c:pt idx="1199">
                  <c:v>2.1082644982378579E-2</c:v>
                </c:pt>
                <c:pt idx="1200">
                  <c:v>2.1188587921988522E-2</c:v>
                </c:pt>
                <c:pt idx="1201">
                  <c:v>2.1294530861598465E-2</c:v>
                </c:pt>
                <c:pt idx="1202">
                  <c:v>2.1400473801208408E-2</c:v>
                </c:pt>
                <c:pt idx="1203">
                  <c:v>2.1506416740818352E-2</c:v>
                </c:pt>
                <c:pt idx="1204">
                  <c:v>2.1612359680428295E-2</c:v>
                </c:pt>
                <c:pt idx="1205">
                  <c:v>2.1718302620038238E-2</c:v>
                </c:pt>
                <c:pt idx="1206">
                  <c:v>2.1824245559648181E-2</c:v>
                </c:pt>
                <c:pt idx="1207">
                  <c:v>2.1930188499258124E-2</c:v>
                </c:pt>
                <c:pt idx="1208">
                  <c:v>2.2036131438868067E-2</c:v>
                </c:pt>
                <c:pt idx="1209">
                  <c:v>2.2142074378478011E-2</c:v>
                </c:pt>
                <c:pt idx="1210">
                  <c:v>2.2248017318087954E-2</c:v>
                </c:pt>
                <c:pt idx="1211">
                  <c:v>2.2353960257697897E-2</c:v>
                </c:pt>
                <c:pt idx="1212">
                  <c:v>2.245990319730784E-2</c:v>
                </c:pt>
                <c:pt idx="1213">
                  <c:v>2.2565846136917783E-2</c:v>
                </c:pt>
                <c:pt idx="1214">
                  <c:v>2.2671789076527726E-2</c:v>
                </c:pt>
                <c:pt idx="1215">
                  <c:v>2.277773201613767E-2</c:v>
                </c:pt>
                <c:pt idx="1216">
                  <c:v>2.2883674955747613E-2</c:v>
                </c:pt>
                <c:pt idx="1217">
                  <c:v>2.2989617895357556E-2</c:v>
                </c:pt>
                <c:pt idx="1218">
                  <c:v>2.3095560834967499E-2</c:v>
                </c:pt>
                <c:pt idx="1219">
                  <c:v>2.3201503774577442E-2</c:v>
                </c:pt>
                <c:pt idx="1220">
                  <c:v>2.3307446714187385E-2</c:v>
                </c:pt>
                <c:pt idx="1221">
                  <c:v>2.3413389653797329E-2</c:v>
                </c:pt>
                <c:pt idx="1222">
                  <c:v>2.3519332593407272E-2</c:v>
                </c:pt>
                <c:pt idx="1223">
                  <c:v>2.3625275533017215E-2</c:v>
                </c:pt>
                <c:pt idx="1224">
                  <c:v>2.3731218472627158E-2</c:v>
                </c:pt>
                <c:pt idx="1225">
                  <c:v>2.3837161412237101E-2</c:v>
                </c:pt>
                <c:pt idx="1226">
                  <c:v>2.3943104351847044E-2</c:v>
                </c:pt>
                <c:pt idx="1227">
                  <c:v>2.4049047291456987E-2</c:v>
                </c:pt>
                <c:pt idx="1228">
                  <c:v>2.4154990231066931E-2</c:v>
                </c:pt>
                <c:pt idx="1229">
                  <c:v>2.4260933170676874E-2</c:v>
                </c:pt>
                <c:pt idx="1230">
                  <c:v>2.4366876110286817E-2</c:v>
                </c:pt>
                <c:pt idx="1231">
                  <c:v>2.447281904989676E-2</c:v>
                </c:pt>
                <c:pt idx="1232">
                  <c:v>2.4578761989506703E-2</c:v>
                </c:pt>
                <c:pt idx="1233">
                  <c:v>2.4684704929116646E-2</c:v>
                </c:pt>
                <c:pt idx="1234">
                  <c:v>2.479064786872659E-2</c:v>
                </c:pt>
                <c:pt idx="1235">
                  <c:v>2.4896590808336505E-2</c:v>
                </c:pt>
                <c:pt idx="1236">
                  <c:v>2.5002533747946448E-2</c:v>
                </c:pt>
                <c:pt idx="1237">
                  <c:v>2.5108476687556391E-2</c:v>
                </c:pt>
                <c:pt idx="1238">
                  <c:v>2.5214419627166335E-2</c:v>
                </c:pt>
                <c:pt idx="1239">
                  <c:v>2.5320362566776278E-2</c:v>
                </c:pt>
                <c:pt idx="1240">
                  <c:v>2.5426305506386221E-2</c:v>
                </c:pt>
                <c:pt idx="1241">
                  <c:v>2.5532248445996164E-2</c:v>
                </c:pt>
                <c:pt idx="1242">
                  <c:v>2.5638191385606107E-2</c:v>
                </c:pt>
                <c:pt idx="1243">
                  <c:v>2.574413432521605E-2</c:v>
                </c:pt>
                <c:pt idx="1244">
                  <c:v>2.5850077264825994E-2</c:v>
                </c:pt>
                <c:pt idx="1245">
                  <c:v>2.5956020204435937E-2</c:v>
                </c:pt>
                <c:pt idx="1246">
                  <c:v>2.606196314404588E-2</c:v>
                </c:pt>
                <c:pt idx="1247">
                  <c:v>2.6167906083655823E-2</c:v>
                </c:pt>
                <c:pt idx="1248">
                  <c:v>2.6273849023265766E-2</c:v>
                </c:pt>
                <c:pt idx="1249">
                  <c:v>2.6379791962875709E-2</c:v>
                </c:pt>
                <c:pt idx="1250">
                  <c:v>2.6485734902485653E-2</c:v>
                </c:pt>
                <c:pt idx="1251">
                  <c:v>2.6591677842095596E-2</c:v>
                </c:pt>
                <c:pt idx="1252">
                  <c:v>2.6697620781705539E-2</c:v>
                </c:pt>
                <c:pt idx="1253">
                  <c:v>2.6803563721315482E-2</c:v>
                </c:pt>
                <c:pt idx="1254">
                  <c:v>2.6909506660925425E-2</c:v>
                </c:pt>
                <c:pt idx="1255">
                  <c:v>2.7015449600535368E-2</c:v>
                </c:pt>
                <c:pt idx="1256">
                  <c:v>2.7121392540145312E-2</c:v>
                </c:pt>
                <c:pt idx="1257">
                  <c:v>2.7227335479755255E-2</c:v>
                </c:pt>
                <c:pt idx="1258">
                  <c:v>2.7333278419365198E-2</c:v>
                </c:pt>
                <c:pt idx="1259">
                  <c:v>2.7439221358975141E-2</c:v>
                </c:pt>
                <c:pt idx="1260">
                  <c:v>2.7545164298585084E-2</c:v>
                </c:pt>
                <c:pt idx="1261">
                  <c:v>2.7651107238195027E-2</c:v>
                </c:pt>
                <c:pt idx="1262">
                  <c:v>2.7757050177804971E-2</c:v>
                </c:pt>
                <c:pt idx="1263">
                  <c:v>2.7862993117414914E-2</c:v>
                </c:pt>
                <c:pt idx="1264">
                  <c:v>2.7968936057024857E-2</c:v>
                </c:pt>
                <c:pt idx="1265">
                  <c:v>2.80748789966348E-2</c:v>
                </c:pt>
                <c:pt idx="1266">
                  <c:v>2.8180821936244743E-2</c:v>
                </c:pt>
                <c:pt idx="1267">
                  <c:v>2.8286764875854686E-2</c:v>
                </c:pt>
                <c:pt idx="1268">
                  <c:v>2.839270781546463E-2</c:v>
                </c:pt>
                <c:pt idx="1269">
                  <c:v>2.8498650755074573E-2</c:v>
                </c:pt>
                <c:pt idx="1270">
                  <c:v>2.8604593694684516E-2</c:v>
                </c:pt>
                <c:pt idx="1271">
                  <c:v>2.8710536634294459E-2</c:v>
                </c:pt>
                <c:pt idx="1272">
                  <c:v>2.8816479573904402E-2</c:v>
                </c:pt>
                <c:pt idx="1273">
                  <c:v>2.8922422513514345E-2</c:v>
                </c:pt>
                <c:pt idx="1274">
                  <c:v>2.9028365453124289E-2</c:v>
                </c:pt>
                <c:pt idx="1275">
                  <c:v>2.9134308392734232E-2</c:v>
                </c:pt>
                <c:pt idx="1276">
                  <c:v>2.9240251332344175E-2</c:v>
                </c:pt>
                <c:pt idx="1277">
                  <c:v>2.9346194271954118E-2</c:v>
                </c:pt>
                <c:pt idx="1278">
                  <c:v>2.9452137211564061E-2</c:v>
                </c:pt>
                <c:pt idx="1279">
                  <c:v>2.9558080151174004E-2</c:v>
                </c:pt>
                <c:pt idx="1280">
                  <c:v>2.9664023090783948E-2</c:v>
                </c:pt>
                <c:pt idx="1281">
                  <c:v>2.9769966030393891E-2</c:v>
                </c:pt>
                <c:pt idx="1282">
                  <c:v>2.9875908970003834E-2</c:v>
                </c:pt>
                <c:pt idx="1283">
                  <c:v>2.9981851909613777E-2</c:v>
                </c:pt>
                <c:pt idx="1284">
                  <c:v>3.008779484922372E-2</c:v>
                </c:pt>
                <c:pt idx="1285">
                  <c:v>3.0193737788833663E-2</c:v>
                </c:pt>
                <c:pt idx="1286">
                  <c:v>3.0299680728443606E-2</c:v>
                </c:pt>
                <c:pt idx="1287">
                  <c:v>3.0405623668053522E-2</c:v>
                </c:pt>
                <c:pt idx="1288">
                  <c:v>3.0511566607663465E-2</c:v>
                </c:pt>
                <c:pt idx="1289">
                  <c:v>3.0617509547273408E-2</c:v>
                </c:pt>
                <c:pt idx="1290">
                  <c:v>3.0723452486883351E-2</c:v>
                </c:pt>
                <c:pt idx="1291">
                  <c:v>3.0829395426493295E-2</c:v>
                </c:pt>
                <c:pt idx="1292">
                  <c:v>3.0935338366103238E-2</c:v>
                </c:pt>
                <c:pt idx="1293">
                  <c:v>3.1041281305713181E-2</c:v>
                </c:pt>
                <c:pt idx="1294">
                  <c:v>3.1147224245323124E-2</c:v>
                </c:pt>
                <c:pt idx="1295">
                  <c:v>3.1253167184933067E-2</c:v>
                </c:pt>
                <c:pt idx="1296">
                  <c:v>3.135911012454301E-2</c:v>
                </c:pt>
                <c:pt idx="1297">
                  <c:v>3.1465053064152954E-2</c:v>
                </c:pt>
                <c:pt idx="1298">
                  <c:v>3.1570996003762897E-2</c:v>
                </c:pt>
                <c:pt idx="1299">
                  <c:v>3.167693894337284E-2</c:v>
                </c:pt>
                <c:pt idx="1300">
                  <c:v>3.1782881882982783E-2</c:v>
                </c:pt>
                <c:pt idx="1301">
                  <c:v>3.1888824822592726E-2</c:v>
                </c:pt>
                <c:pt idx="1302">
                  <c:v>3.1994767762202669E-2</c:v>
                </c:pt>
                <c:pt idx="1303">
                  <c:v>3.2100710701812613E-2</c:v>
                </c:pt>
                <c:pt idx="1304">
                  <c:v>3.2206653641422556E-2</c:v>
                </c:pt>
                <c:pt idx="1305">
                  <c:v>3.2312596581032499E-2</c:v>
                </c:pt>
                <c:pt idx="1306">
                  <c:v>3.2418539520642442E-2</c:v>
                </c:pt>
                <c:pt idx="1307">
                  <c:v>3.2524482460252385E-2</c:v>
                </c:pt>
                <c:pt idx="1308">
                  <c:v>3.2630425399862328E-2</c:v>
                </c:pt>
                <c:pt idx="1309">
                  <c:v>3.2736368339472272E-2</c:v>
                </c:pt>
                <c:pt idx="1310">
                  <c:v>3.2842311279082215E-2</c:v>
                </c:pt>
                <c:pt idx="1311">
                  <c:v>3.2948254218692158E-2</c:v>
                </c:pt>
                <c:pt idx="1312">
                  <c:v>3.3054197158302101E-2</c:v>
                </c:pt>
                <c:pt idx="1313">
                  <c:v>3.3160140097912044E-2</c:v>
                </c:pt>
                <c:pt idx="1314">
                  <c:v>3.3266083037521987E-2</c:v>
                </c:pt>
                <c:pt idx="1315">
                  <c:v>3.3372025977131931E-2</c:v>
                </c:pt>
                <c:pt idx="1316">
                  <c:v>3.3477968916741874E-2</c:v>
                </c:pt>
                <c:pt idx="1317">
                  <c:v>3.3583911856351817E-2</c:v>
                </c:pt>
                <c:pt idx="1318">
                  <c:v>3.368985479596176E-2</c:v>
                </c:pt>
                <c:pt idx="1319">
                  <c:v>3.3795797735571703E-2</c:v>
                </c:pt>
                <c:pt idx="1320">
                  <c:v>3.3901740675181646E-2</c:v>
                </c:pt>
                <c:pt idx="1321">
                  <c:v>3.400768361479159E-2</c:v>
                </c:pt>
                <c:pt idx="1322">
                  <c:v>3.4113626554401533E-2</c:v>
                </c:pt>
                <c:pt idx="1323">
                  <c:v>3.4219569494011476E-2</c:v>
                </c:pt>
                <c:pt idx="1324">
                  <c:v>3.4325512433621419E-2</c:v>
                </c:pt>
                <c:pt idx="1325">
                  <c:v>3.4431455373231362E-2</c:v>
                </c:pt>
                <c:pt idx="1326">
                  <c:v>3.4537398312841305E-2</c:v>
                </c:pt>
                <c:pt idx="1327">
                  <c:v>3.4643341252451249E-2</c:v>
                </c:pt>
                <c:pt idx="1328">
                  <c:v>3.4749284192061192E-2</c:v>
                </c:pt>
                <c:pt idx="1329">
                  <c:v>3.4855227131671135E-2</c:v>
                </c:pt>
                <c:pt idx="1330">
                  <c:v>3.4961170071281078E-2</c:v>
                </c:pt>
                <c:pt idx="1331">
                  <c:v>3.5067113010891021E-2</c:v>
                </c:pt>
                <c:pt idx="1332">
                  <c:v>3.5173055950500964E-2</c:v>
                </c:pt>
                <c:pt idx="1333">
                  <c:v>3.5278998890110908E-2</c:v>
                </c:pt>
                <c:pt idx="1334">
                  <c:v>3.5384941829720851E-2</c:v>
                </c:pt>
                <c:pt idx="1335">
                  <c:v>3.5490884769330794E-2</c:v>
                </c:pt>
                <c:pt idx="1336">
                  <c:v>3.5596827708940737E-2</c:v>
                </c:pt>
                <c:pt idx="1337">
                  <c:v>3.570277064855068E-2</c:v>
                </c:pt>
                <c:pt idx="1338">
                  <c:v>3.5808713588160623E-2</c:v>
                </c:pt>
                <c:pt idx="1339">
                  <c:v>3.5914656527770566E-2</c:v>
                </c:pt>
                <c:pt idx="1340">
                  <c:v>3.6020599467380482E-2</c:v>
                </c:pt>
                <c:pt idx="1341">
                  <c:v>3.6126542406990425E-2</c:v>
                </c:pt>
                <c:pt idx="1342">
                  <c:v>3.6232485346600368E-2</c:v>
                </c:pt>
                <c:pt idx="1343">
                  <c:v>3.6338428286210311E-2</c:v>
                </c:pt>
                <c:pt idx="1344">
                  <c:v>3.6444371225820255E-2</c:v>
                </c:pt>
                <c:pt idx="1345">
                  <c:v>3.6550314165430198E-2</c:v>
                </c:pt>
                <c:pt idx="1346">
                  <c:v>3.6656257105040141E-2</c:v>
                </c:pt>
                <c:pt idx="1347">
                  <c:v>3.6762200044650084E-2</c:v>
                </c:pt>
                <c:pt idx="1348">
                  <c:v>3.6868142984260027E-2</c:v>
                </c:pt>
                <c:pt idx="1349">
                  <c:v>3.697408592386997E-2</c:v>
                </c:pt>
                <c:pt idx="1350">
                  <c:v>3.7080028863479914E-2</c:v>
                </c:pt>
                <c:pt idx="1351">
                  <c:v>3.7185971803089857E-2</c:v>
                </c:pt>
                <c:pt idx="1352">
                  <c:v>3.72919147426998E-2</c:v>
                </c:pt>
                <c:pt idx="1353">
                  <c:v>3.7397857682309743E-2</c:v>
                </c:pt>
                <c:pt idx="1354">
                  <c:v>3.7503800621919686E-2</c:v>
                </c:pt>
                <c:pt idx="1355">
                  <c:v>3.7609743561529629E-2</c:v>
                </c:pt>
                <c:pt idx="1356">
                  <c:v>3.7715686501139573E-2</c:v>
                </c:pt>
                <c:pt idx="1357">
                  <c:v>3.7821629440749516E-2</c:v>
                </c:pt>
                <c:pt idx="1358">
                  <c:v>3.7927572380359459E-2</c:v>
                </c:pt>
                <c:pt idx="1359">
                  <c:v>3.8033515319969402E-2</c:v>
                </c:pt>
                <c:pt idx="1360">
                  <c:v>3.8139458259579345E-2</c:v>
                </c:pt>
                <c:pt idx="1361">
                  <c:v>3.8245401199189288E-2</c:v>
                </c:pt>
                <c:pt idx="1362">
                  <c:v>3.8351344138799232E-2</c:v>
                </c:pt>
                <c:pt idx="1363">
                  <c:v>3.8457287078409175E-2</c:v>
                </c:pt>
                <c:pt idx="1364">
                  <c:v>3.8563230018019118E-2</c:v>
                </c:pt>
                <c:pt idx="1365">
                  <c:v>3.8669172957629061E-2</c:v>
                </c:pt>
                <c:pt idx="1366">
                  <c:v>3.8775115897239004E-2</c:v>
                </c:pt>
                <c:pt idx="1367">
                  <c:v>3.8881058836848947E-2</c:v>
                </c:pt>
                <c:pt idx="1368">
                  <c:v>3.8987001776458891E-2</c:v>
                </c:pt>
                <c:pt idx="1369">
                  <c:v>3.9092944716068834E-2</c:v>
                </c:pt>
                <c:pt idx="1370">
                  <c:v>3.9198887655678777E-2</c:v>
                </c:pt>
                <c:pt idx="1371">
                  <c:v>3.930483059528872E-2</c:v>
                </c:pt>
                <c:pt idx="1372">
                  <c:v>3.9410773534898663E-2</c:v>
                </c:pt>
                <c:pt idx="1373">
                  <c:v>3.9516716474508606E-2</c:v>
                </c:pt>
                <c:pt idx="1374">
                  <c:v>3.962265941411855E-2</c:v>
                </c:pt>
                <c:pt idx="1375">
                  <c:v>3.9728602353728493E-2</c:v>
                </c:pt>
                <c:pt idx="1376">
                  <c:v>3.9834545293338436E-2</c:v>
                </c:pt>
                <c:pt idx="1377">
                  <c:v>3.9940488232948379E-2</c:v>
                </c:pt>
                <c:pt idx="1378">
                  <c:v>4.0046431172558322E-2</c:v>
                </c:pt>
                <c:pt idx="1379">
                  <c:v>4.0152374112168265E-2</c:v>
                </c:pt>
                <c:pt idx="1380">
                  <c:v>4.0258317051778209E-2</c:v>
                </c:pt>
                <c:pt idx="1381">
                  <c:v>4.0364259991388152E-2</c:v>
                </c:pt>
                <c:pt idx="1382">
                  <c:v>4.0470202930998095E-2</c:v>
                </c:pt>
                <c:pt idx="1383">
                  <c:v>4.0576145870608038E-2</c:v>
                </c:pt>
                <c:pt idx="1384">
                  <c:v>4.0682088810217981E-2</c:v>
                </c:pt>
                <c:pt idx="1385">
                  <c:v>4.0788031749827924E-2</c:v>
                </c:pt>
                <c:pt idx="1386">
                  <c:v>4.0893974689437868E-2</c:v>
                </c:pt>
                <c:pt idx="1387">
                  <c:v>4.0999917629047811E-2</c:v>
                </c:pt>
                <c:pt idx="1388">
                  <c:v>4.1105860568657754E-2</c:v>
                </c:pt>
                <c:pt idx="1389">
                  <c:v>4.1211803508267697E-2</c:v>
                </c:pt>
                <c:pt idx="1390">
                  <c:v>4.131774644787764E-2</c:v>
                </c:pt>
                <c:pt idx="1391">
                  <c:v>4.1423689387487583E-2</c:v>
                </c:pt>
                <c:pt idx="1392">
                  <c:v>4.1529632327097499E-2</c:v>
                </c:pt>
                <c:pt idx="1393">
                  <c:v>4.1635575266707442E-2</c:v>
                </c:pt>
                <c:pt idx="1394">
                  <c:v>4.1741518206317385E-2</c:v>
                </c:pt>
                <c:pt idx="1395">
                  <c:v>4.1847461145927328E-2</c:v>
                </c:pt>
                <c:pt idx="1396">
                  <c:v>4.1953404085537271E-2</c:v>
                </c:pt>
                <c:pt idx="1397">
                  <c:v>4.2059347025147215E-2</c:v>
                </c:pt>
                <c:pt idx="1398">
                  <c:v>4.2165289964757158E-2</c:v>
                </c:pt>
                <c:pt idx="1399">
                  <c:v>4.2271232904367101E-2</c:v>
                </c:pt>
                <c:pt idx="1400">
                  <c:v>4.2377175843977044E-2</c:v>
                </c:pt>
                <c:pt idx="1401">
                  <c:v>4.2483118783586987E-2</c:v>
                </c:pt>
                <c:pt idx="1402">
                  <c:v>4.258906172319693E-2</c:v>
                </c:pt>
                <c:pt idx="1403">
                  <c:v>4.2695004662806874E-2</c:v>
                </c:pt>
                <c:pt idx="1404">
                  <c:v>4.2800947602416817E-2</c:v>
                </c:pt>
                <c:pt idx="1405">
                  <c:v>4.290689054202676E-2</c:v>
                </c:pt>
                <c:pt idx="1406">
                  <c:v>4.3012833481636703E-2</c:v>
                </c:pt>
                <c:pt idx="1407">
                  <c:v>4.3118776421246646E-2</c:v>
                </c:pt>
                <c:pt idx="1408">
                  <c:v>4.3224719360856589E-2</c:v>
                </c:pt>
                <c:pt idx="1409">
                  <c:v>4.3330662300466533E-2</c:v>
                </c:pt>
                <c:pt idx="1410">
                  <c:v>4.3436605240076476E-2</c:v>
                </c:pt>
                <c:pt idx="1411">
                  <c:v>4.3542548179686419E-2</c:v>
                </c:pt>
                <c:pt idx="1412">
                  <c:v>4.3648491119296362E-2</c:v>
                </c:pt>
                <c:pt idx="1413">
                  <c:v>4.3754434058906305E-2</c:v>
                </c:pt>
                <c:pt idx="1414">
                  <c:v>4.3860376998516248E-2</c:v>
                </c:pt>
                <c:pt idx="1415">
                  <c:v>4.3966319938126192E-2</c:v>
                </c:pt>
                <c:pt idx="1416">
                  <c:v>4.4072262877736135E-2</c:v>
                </c:pt>
                <c:pt idx="1417">
                  <c:v>4.4178205817346078E-2</c:v>
                </c:pt>
                <c:pt idx="1418">
                  <c:v>4.4284148756956021E-2</c:v>
                </c:pt>
                <c:pt idx="1419">
                  <c:v>4.4390091696565964E-2</c:v>
                </c:pt>
                <c:pt idx="1420">
                  <c:v>4.4496034636175907E-2</c:v>
                </c:pt>
                <c:pt idx="1421">
                  <c:v>4.4601977575785851E-2</c:v>
                </c:pt>
                <c:pt idx="1422">
                  <c:v>4.4707920515395794E-2</c:v>
                </c:pt>
                <c:pt idx="1423">
                  <c:v>4.4813863455005737E-2</c:v>
                </c:pt>
                <c:pt idx="1424">
                  <c:v>4.491980639461568E-2</c:v>
                </c:pt>
                <c:pt idx="1425">
                  <c:v>4.5025749334225623E-2</c:v>
                </c:pt>
                <c:pt idx="1426">
                  <c:v>4.5131692273835566E-2</c:v>
                </c:pt>
                <c:pt idx="1427">
                  <c:v>4.523763521344551E-2</c:v>
                </c:pt>
                <c:pt idx="1428">
                  <c:v>4.5343578153055453E-2</c:v>
                </c:pt>
                <c:pt idx="1429">
                  <c:v>4.5449521092665396E-2</c:v>
                </c:pt>
                <c:pt idx="1430">
                  <c:v>4.5555464032275339E-2</c:v>
                </c:pt>
                <c:pt idx="1431">
                  <c:v>4.5661406971885282E-2</c:v>
                </c:pt>
                <c:pt idx="1432">
                  <c:v>4.5767349911495225E-2</c:v>
                </c:pt>
                <c:pt idx="1433">
                  <c:v>4.5873292851105169E-2</c:v>
                </c:pt>
                <c:pt idx="1434">
                  <c:v>4.5979235790715112E-2</c:v>
                </c:pt>
                <c:pt idx="1435">
                  <c:v>4.6085178730325055E-2</c:v>
                </c:pt>
                <c:pt idx="1436">
                  <c:v>4.6191121669934998E-2</c:v>
                </c:pt>
                <c:pt idx="1437">
                  <c:v>4.6297064609544941E-2</c:v>
                </c:pt>
                <c:pt idx="1438">
                  <c:v>4.6403007549154884E-2</c:v>
                </c:pt>
                <c:pt idx="1439">
                  <c:v>4.6508950488764828E-2</c:v>
                </c:pt>
                <c:pt idx="1440">
                  <c:v>4.6614893428374771E-2</c:v>
                </c:pt>
                <c:pt idx="1441">
                  <c:v>4.6720836367984714E-2</c:v>
                </c:pt>
                <c:pt idx="1442">
                  <c:v>4.6826779307594657E-2</c:v>
                </c:pt>
                <c:pt idx="1443">
                  <c:v>4.69327222472046E-2</c:v>
                </c:pt>
                <c:pt idx="1444">
                  <c:v>4.7038665186814543E-2</c:v>
                </c:pt>
                <c:pt idx="1445">
                  <c:v>4.7144608126424459E-2</c:v>
                </c:pt>
                <c:pt idx="1446">
                  <c:v>4.7250551066034402E-2</c:v>
                </c:pt>
                <c:pt idx="1447">
                  <c:v>4.7356494005644345E-2</c:v>
                </c:pt>
                <c:pt idx="1448">
                  <c:v>4.7462436945254288E-2</c:v>
                </c:pt>
                <c:pt idx="1449">
                  <c:v>4.7568379884864231E-2</c:v>
                </c:pt>
                <c:pt idx="1450">
                  <c:v>4.7674322824474175E-2</c:v>
                </c:pt>
                <c:pt idx="1451">
                  <c:v>4.7780265764084118E-2</c:v>
                </c:pt>
                <c:pt idx="1452">
                  <c:v>4.7886208703694061E-2</c:v>
                </c:pt>
                <c:pt idx="1453">
                  <c:v>4.7992151643304004E-2</c:v>
                </c:pt>
                <c:pt idx="1454">
                  <c:v>4.8098094582913947E-2</c:v>
                </c:pt>
                <c:pt idx="1455">
                  <c:v>4.820403752252389E-2</c:v>
                </c:pt>
                <c:pt idx="1456">
                  <c:v>4.8309980462133834E-2</c:v>
                </c:pt>
                <c:pt idx="1457">
                  <c:v>4.8415923401743777E-2</c:v>
                </c:pt>
                <c:pt idx="1458">
                  <c:v>4.852186634135372E-2</c:v>
                </c:pt>
                <c:pt idx="1459">
                  <c:v>4.8627809280963663E-2</c:v>
                </c:pt>
                <c:pt idx="1460">
                  <c:v>4.8733752220573606E-2</c:v>
                </c:pt>
                <c:pt idx="1461">
                  <c:v>4.8839695160183549E-2</c:v>
                </c:pt>
                <c:pt idx="1462">
                  <c:v>4.8945638099793493E-2</c:v>
                </c:pt>
                <c:pt idx="1463">
                  <c:v>4.9051581039403436E-2</c:v>
                </c:pt>
                <c:pt idx="1464">
                  <c:v>4.9157523979013379E-2</c:v>
                </c:pt>
                <c:pt idx="1465">
                  <c:v>4.9263466918623322E-2</c:v>
                </c:pt>
                <c:pt idx="1466">
                  <c:v>4.9369409858233265E-2</c:v>
                </c:pt>
                <c:pt idx="1467">
                  <c:v>4.9475352797843208E-2</c:v>
                </c:pt>
                <c:pt idx="1468">
                  <c:v>4.9581295737453152E-2</c:v>
                </c:pt>
                <c:pt idx="1469">
                  <c:v>4.9687238677063095E-2</c:v>
                </c:pt>
                <c:pt idx="1470">
                  <c:v>4.9793181616673038E-2</c:v>
                </c:pt>
                <c:pt idx="1471">
                  <c:v>4.9899124556282981E-2</c:v>
                </c:pt>
                <c:pt idx="1472">
                  <c:v>5.0005067495892924E-2</c:v>
                </c:pt>
                <c:pt idx="1473">
                  <c:v>5.0111010435502867E-2</c:v>
                </c:pt>
                <c:pt idx="1474">
                  <c:v>5.0216953375112811E-2</c:v>
                </c:pt>
                <c:pt idx="1475">
                  <c:v>5.0322896314722754E-2</c:v>
                </c:pt>
                <c:pt idx="1476">
                  <c:v>5.0428839254332697E-2</c:v>
                </c:pt>
                <c:pt idx="1477">
                  <c:v>5.053478219394264E-2</c:v>
                </c:pt>
                <c:pt idx="1478">
                  <c:v>5.0640725133552583E-2</c:v>
                </c:pt>
                <c:pt idx="1479">
                  <c:v>5.0746668073162526E-2</c:v>
                </c:pt>
                <c:pt idx="1480">
                  <c:v>5.085261101277247E-2</c:v>
                </c:pt>
                <c:pt idx="1481">
                  <c:v>5.0958553952382413E-2</c:v>
                </c:pt>
                <c:pt idx="1482">
                  <c:v>5.1064496891992356E-2</c:v>
                </c:pt>
                <c:pt idx="1483">
                  <c:v>5.1170439831602299E-2</c:v>
                </c:pt>
                <c:pt idx="1484">
                  <c:v>5.1276382771212242E-2</c:v>
                </c:pt>
                <c:pt idx="1485">
                  <c:v>5.1382325710822185E-2</c:v>
                </c:pt>
                <c:pt idx="1486">
                  <c:v>5.1488268650432129E-2</c:v>
                </c:pt>
                <c:pt idx="1487">
                  <c:v>5.1594211590042072E-2</c:v>
                </c:pt>
                <c:pt idx="1488">
                  <c:v>5.1700154529652015E-2</c:v>
                </c:pt>
                <c:pt idx="1489">
                  <c:v>5.1806097469261958E-2</c:v>
                </c:pt>
                <c:pt idx="1490">
                  <c:v>5.1912040408871901E-2</c:v>
                </c:pt>
                <c:pt idx="1491">
                  <c:v>5.2017983348481844E-2</c:v>
                </c:pt>
                <c:pt idx="1492">
                  <c:v>5.2123926288091788E-2</c:v>
                </c:pt>
                <c:pt idx="1493">
                  <c:v>5.2229869227701731E-2</c:v>
                </c:pt>
                <c:pt idx="1494">
                  <c:v>5.2335812167311674E-2</c:v>
                </c:pt>
                <c:pt idx="1495">
                  <c:v>5.2441755106921617E-2</c:v>
                </c:pt>
                <c:pt idx="1496">
                  <c:v>5.254769804653156E-2</c:v>
                </c:pt>
                <c:pt idx="1497">
                  <c:v>5.2653640986141476E-2</c:v>
                </c:pt>
                <c:pt idx="1498">
                  <c:v>5.2759583925751419E-2</c:v>
                </c:pt>
                <c:pt idx="1499">
                  <c:v>5.2865526865361362E-2</c:v>
                </c:pt>
                <c:pt idx="1500">
                  <c:v>5.2971469804971305E-2</c:v>
                </c:pt>
                <c:pt idx="1501">
                  <c:v>5.3077412744581248E-2</c:v>
                </c:pt>
                <c:pt idx="1502">
                  <c:v>5.3183355684191191E-2</c:v>
                </c:pt>
                <c:pt idx="1503">
                  <c:v>5.3289298623801135E-2</c:v>
                </c:pt>
                <c:pt idx="1504">
                  <c:v>5.3395241563411078E-2</c:v>
                </c:pt>
                <c:pt idx="1505">
                  <c:v>5.3501184503021021E-2</c:v>
                </c:pt>
                <c:pt idx="1506">
                  <c:v>5.3607127442630964E-2</c:v>
                </c:pt>
                <c:pt idx="1507">
                  <c:v>5.3713070382240907E-2</c:v>
                </c:pt>
                <c:pt idx="1508">
                  <c:v>5.381901332185085E-2</c:v>
                </c:pt>
                <c:pt idx="1509">
                  <c:v>5.3924956261460794E-2</c:v>
                </c:pt>
                <c:pt idx="1510">
                  <c:v>5.4030899201070737E-2</c:v>
                </c:pt>
                <c:pt idx="1511">
                  <c:v>5.413684214068068E-2</c:v>
                </c:pt>
                <c:pt idx="1512">
                  <c:v>5.4242785080290623E-2</c:v>
                </c:pt>
                <c:pt idx="1513">
                  <c:v>5.4348728019900566E-2</c:v>
                </c:pt>
                <c:pt idx="1514">
                  <c:v>5.4454670959510509E-2</c:v>
                </c:pt>
                <c:pt idx="1515">
                  <c:v>5.4560613899120453E-2</c:v>
                </c:pt>
                <c:pt idx="1516">
                  <c:v>5.4666556838730396E-2</c:v>
                </c:pt>
                <c:pt idx="1517">
                  <c:v>5.4772499778340339E-2</c:v>
                </c:pt>
                <c:pt idx="1518">
                  <c:v>5.4878442717950282E-2</c:v>
                </c:pt>
                <c:pt idx="1519">
                  <c:v>5.4984385657560225E-2</c:v>
                </c:pt>
                <c:pt idx="1520">
                  <c:v>5.5090328597170168E-2</c:v>
                </c:pt>
                <c:pt idx="1521">
                  <c:v>5.5196271536780112E-2</c:v>
                </c:pt>
                <c:pt idx="1522">
                  <c:v>5.5302214476390055E-2</c:v>
                </c:pt>
                <c:pt idx="1523">
                  <c:v>5.5408157415999998E-2</c:v>
                </c:pt>
                <c:pt idx="1524">
                  <c:v>5.5514100355609941E-2</c:v>
                </c:pt>
                <c:pt idx="1525">
                  <c:v>5.5620043295219884E-2</c:v>
                </c:pt>
                <c:pt idx="1526">
                  <c:v>5.5725986234829827E-2</c:v>
                </c:pt>
                <c:pt idx="1527">
                  <c:v>5.5831929174439771E-2</c:v>
                </c:pt>
                <c:pt idx="1528">
                  <c:v>5.5937872114049714E-2</c:v>
                </c:pt>
                <c:pt idx="1529">
                  <c:v>5.6043815053659657E-2</c:v>
                </c:pt>
                <c:pt idx="1530">
                  <c:v>5.61497579932696E-2</c:v>
                </c:pt>
                <c:pt idx="1531">
                  <c:v>5.6255700932879543E-2</c:v>
                </c:pt>
                <c:pt idx="1532">
                  <c:v>5.6361643872489486E-2</c:v>
                </c:pt>
                <c:pt idx="1533">
                  <c:v>5.646758681209943E-2</c:v>
                </c:pt>
                <c:pt idx="1534">
                  <c:v>5.6573529751709373E-2</c:v>
                </c:pt>
                <c:pt idx="1535">
                  <c:v>5.6679472691319316E-2</c:v>
                </c:pt>
                <c:pt idx="1536">
                  <c:v>5.6785415630929259E-2</c:v>
                </c:pt>
                <c:pt idx="1537">
                  <c:v>5.6891358570539202E-2</c:v>
                </c:pt>
                <c:pt idx="1538">
                  <c:v>5.6997301510149145E-2</c:v>
                </c:pt>
                <c:pt idx="1539">
                  <c:v>5.7103244449759089E-2</c:v>
                </c:pt>
                <c:pt idx="1540">
                  <c:v>5.7209187389369032E-2</c:v>
                </c:pt>
                <c:pt idx="1541">
                  <c:v>5.7315130328978975E-2</c:v>
                </c:pt>
                <c:pt idx="1542">
                  <c:v>5.7421073268588918E-2</c:v>
                </c:pt>
                <c:pt idx="1543">
                  <c:v>5.7527016208198861E-2</c:v>
                </c:pt>
                <c:pt idx="1544">
                  <c:v>5.7632959147808804E-2</c:v>
                </c:pt>
                <c:pt idx="1545">
                  <c:v>5.7738902087418748E-2</c:v>
                </c:pt>
                <c:pt idx="1546">
                  <c:v>5.7844845027028691E-2</c:v>
                </c:pt>
                <c:pt idx="1547">
                  <c:v>5.7950787966638634E-2</c:v>
                </c:pt>
                <c:pt idx="1548">
                  <c:v>5.8056730906248577E-2</c:v>
                </c:pt>
                <c:pt idx="1549">
                  <c:v>5.816267384585852E-2</c:v>
                </c:pt>
                <c:pt idx="1550">
                  <c:v>5.8268616785468436E-2</c:v>
                </c:pt>
                <c:pt idx="1551">
                  <c:v>5.8374559725078379E-2</c:v>
                </c:pt>
                <c:pt idx="1552">
                  <c:v>5.8480502664688322E-2</c:v>
                </c:pt>
                <c:pt idx="1553">
                  <c:v>5.8586445604298265E-2</c:v>
                </c:pt>
                <c:pt idx="1554">
                  <c:v>5.8692388543908208E-2</c:v>
                </c:pt>
                <c:pt idx="1555">
                  <c:v>5.8798331483518151E-2</c:v>
                </c:pt>
                <c:pt idx="1556">
                  <c:v>5.8904274423128095E-2</c:v>
                </c:pt>
                <c:pt idx="1557">
                  <c:v>5.9010217362738038E-2</c:v>
                </c:pt>
                <c:pt idx="1558">
                  <c:v>5.9116160302347981E-2</c:v>
                </c:pt>
                <c:pt idx="1559">
                  <c:v>5.9222103241957924E-2</c:v>
                </c:pt>
                <c:pt idx="1560">
                  <c:v>5.9328046181567867E-2</c:v>
                </c:pt>
                <c:pt idx="1561">
                  <c:v>5.943398912117781E-2</c:v>
                </c:pt>
                <c:pt idx="1562">
                  <c:v>5.9539932060787754E-2</c:v>
                </c:pt>
                <c:pt idx="1563">
                  <c:v>5.9645875000397697E-2</c:v>
                </c:pt>
                <c:pt idx="1564">
                  <c:v>5.975181794000764E-2</c:v>
                </c:pt>
                <c:pt idx="1565">
                  <c:v>5.9857760879617583E-2</c:v>
                </c:pt>
                <c:pt idx="1566">
                  <c:v>5.9963703819227526E-2</c:v>
                </c:pt>
                <c:pt idx="1567">
                  <c:v>6.0069646758837469E-2</c:v>
                </c:pt>
                <c:pt idx="1568">
                  <c:v>6.0175589698447413E-2</c:v>
                </c:pt>
                <c:pt idx="1569">
                  <c:v>6.0281532638057356E-2</c:v>
                </c:pt>
                <c:pt idx="1570">
                  <c:v>6.0387475577667299E-2</c:v>
                </c:pt>
                <c:pt idx="1571">
                  <c:v>6.0493418517277242E-2</c:v>
                </c:pt>
                <c:pt idx="1572">
                  <c:v>6.0599361456887185E-2</c:v>
                </c:pt>
                <c:pt idx="1573">
                  <c:v>6.0705304396497128E-2</c:v>
                </c:pt>
                <c:pt idx="1574">
                  <c:v>6.0811247336107072E-2</c:v>
                </c:pt>
                <c:pt idx="1575">
                  <c:v>6.0917190275717015E-2</c:v>
                </c:pt>
                <c:pt idx="1576">
                  <c:v>6.1023133215326958E-2</c:v>
                </c:pt>
                <c:pt idx="1577">
                  <c:v>6.1129076154936901E-2</c:v>
                </c:pt>
                <c:pt idx="1578">
                  <c:v>6.1235019094546844E-2</c:v>
                </c:pt>
                <c:pt idx="1579">
                  <c:v>6.1340962034156787E-2</c:v>
                </c:pt>
                <c:pt idx="1580">
                  <c:v>6.1446904973766731E-2</c:v>
                </c:pt>
                <c:pt idx="1581">
                  <c:v>6.1552847913376674E-2</c:v>
                </c:pt>
                <c:pt idx="1582">
                  <c:v>6.1658790852986617E-2</c:v>
                </c:pt>
                <c:pt idx="1583">
                  <c:v>6.176473379259656E-2</c:v>
                </c:pt>
                <c:pt idx="1584">
                  <c:v>6.1870676732206503E-2</c:v>
                </c:pt>
                <c:pt idx="1585">
                  <c:v>6.1976619671816446E-2</c:v>
                </c:pt>
                <c:pt idx="1586">
                  <c:v>6.208256261142639E-2</c:v>
                </c:pt>
                <c:pt idx="1587">
                  <c:v>6.2188505551036333E-2</c:v>
                </c:pt>
                <c:pt idx="1588">
                  <c:v>6.2294448490646276E-2</c:v>
                </c:pt>
                <c:pt idx="1589">
                  <c:v>6.2400391430256219E-2</c:v>
                </c:pt>
                <c:pt idx="1590">
                  <c:v>6.2506334369866162E-2</c:v>
                </c:pt>
                <c:pt idx="1591">
                  <c:v>6.2612277309476105E-2</c:v>
                </c:pt>
                <c:pt idx="1592">
                  <c:v>6.2718220249086049E-2</c:v>
                </c:pt>
                <c:pt idx="1593">
                  <c:v>6.2824163188695992E-2</c:v>
                </c:pt>
                <c:pt idx="1594">
                  <c:v>6.2930106128305935E-2</c:v>
                </c:pt>
                <c:pt idx="1595">
                  <c:v>6.3036049067915878E-2</c:v>
                </c:pt>
                <c:pt idx="1596">
                  <c:v>6.3141992007525821E-2</c:v>
                </c:pt>
                <c:pt idx="1597">
                  <c:v>6.3247934947135764E-2</c:v>
                </c:pt>
                <c:pt idx="1598">
                  <c:v>6.3353877886745708E-2</c:v>
                </c:pt>
                <c:pt idx="1599">
                  <c:v>6.3459820826355651E-2</c:v>
                </c:pt>
                <c:pt idx="1600">
                  <c:v>6.3565763765965594E-2</c:v>
                </c:pt>
                <c:pt idx="1601">
                  <c:v>6.3671706705575537E-2</c:v>
                </c:pt>
                <c:pt idx="1602">
                  <c:v>6.3777649645185452E-2</c:v>
                </c:pt>
                <c:pt idx="1603">
                  <c:v>6.3883592584795396E-2</c:v>
                </c:pt>
                <c:pt idx="1604">
                  <c:v>6.3989535524405339E-2</c:v>
                </c:pt>
                <c:pt idx="1605">
                  <c:v>6.4095478464015282E-2</c:v>
                </c:pt>
                <c:pt idx="1606">
                  <c:v>6.4201421403625225E-2</c:v>
                </c:pt>
                <c:pt idx="1607">
                  <c:v>6.4307364343235168E-2</c:v>
                </c:pt>
                <c:pt idx="1608">
                  <c:v>6.4413307282845111E-2</c:v>
                </c:pt>
                <c:pt idx="1609">
                  <c:v>6.4519250222455055E-2</c:v>
                </c:pt>
                <c:pt idx="1610">
                  <c:v>6.4625193162064998E-2</c:v>
                </c:pt>
                <c:pt idx="1611">
                  <c:v>6.4731136101674941E-2</c:v>
                </c:pt>
                <c:pt idx="1612">
                  <c:v>6.4837079041284884E-2</c:v>
                </c:pt>
                <c:pt idx="1613">
                  <c:v>6.4943021980894827E-2</c:v>
                </c:pt>
                <c:pt idx="1614">
                  <c:v>6.504896492050477E-2</c:v>
                </c:pt>
                <c:pt idx="1615">
                  <c:v>6.5154907860114714E-2</c:v>
                </c:pt>
                <c:pt idx="1616">
                  <c:v>6.5260850799724657E-2</c:v>
                </c:pt>
                <c:pt idx="1617">
                  <c:v>6.53667937393346E-2</c:v>
                </c:pt>
                <c:pt idx="1618">
                  <c:v>6.5472736678944543E-2</c:v>
                </c:pt>
                <c:pt idx="1619">
                  <c:v>6.5578679618554486E-2</c:v>
                </c:pt>
                <c:pt idx="1620">
                  <c:v>6.5684622558164429E-2</c:v>
                </c:pt>
                <c:pt idx="1621">
                  <c:v>6.5790565497774373E-2</c:v>
                </c:pt>
                <c:pt idx="1622">
                  <c:v>6.5896508437384316E-2</c:v>
                </c:pt>
                <c:pt idx="1623">
                  <c:v>6.6002451376994259E-2</c:v>
                </c:pt>
                <c:pt idx="1624">
                  <c:v>6.6108394316604202E-2</c:v>
                </c:pt>
                <c:pt idx="1625">
                  <c:v>6.6214337256214145E-2</c:v>
                </c:pt>
                <c:pt idx="1626">
                  <c:v>6.6320280195824088E-2</c:v>
                </c:pt>
                <c:pt idx="1627">
                  <c:v>6.6426223135434032E-2</c:v>
                </c:pt>
                <c:pt idx="1628">
                  <c:v>6.6532166075043975E-2</c:v>
                </c:pt>
                <c:pt idx="1629">
                  <c:v>6.6638109014653918E-2</c:v>
                </c:pt>
                <c:pt idx="1630">
                  <c:v>6.6744051954263861E-2</c:v>
                </c:pt>
                <c:pt idx="1631">
                  <c:v>6.6849994893873804E-2</c:v>
                </c:pt>
                <c:pt idx="1632">
                  <c:v>6.6955937833483747E-2</c:v>
                </c:pt>
                <c:pt idx="1633">
                  <c:v>6.7061880773093691E-2</c:v>
                </c:pt>
                <c:pt idx="1634">
                  <c:v>6.7167823712703634E-2</c:v>
                </c:pt>
                <c:pt idx="1635">
                  <c:v>6.7273766652313577E-2</c:v>
                </c:pt>
                <c:pt idx="1636">
                  <c:v>6.737970959192352E-2</c:v>
                </c:pt>
                <c:pt idx="1637">
                  <c:v>6.7485652531533463E-2</c:v>
                </c:pt>
                <c:pt idx="1638">
                  <c:v>6.7591595471143406E-2</c:v>
                </c:pt>
                <c:pt idx="1639">
                  <c:v>6.769753841075335E-2</c:v>
                </c:pt>
                <c:pt idx="1640">
                  <c:v>6.7803481350363293E-2</c:v>
                </c:pt>
                <c:pt idx="1641">
                  <c:v>6.7909424289973236E-2</c:v>
                </c:pt>
                <c:pt idx="1642">
                  <c:v>6.8015367229583179E-2</c:v>
                </c:pt>
                <c:pt idx="1643">
                  <c:v>6.8121310169193122E-2</c:v>
                </c:pt>
                <c:pt idx="1644">
                  <c:v>6.8227253108803065E-2</c:v>
                </c:pt>
                <c:pt idx="1645">
                  <c:v>6.8333196048413009E-2</c:v>
                </c:pt>
                <c:pt idx="1646">
                  <c:v>6.8439138988022952E-2</c:v>
                </c:pt>
                <c:pt idx="1647">
                  <c:v>6.8545081927632895E-2</c:v>
                </c:pt>
                <c:pt idx="1648">
                  <c:v>6.8651024867242838E-2</c:v>
                </c:pt>
                <c:pt idx="1649">
                  <c:v>6.8756967806852781E-2</c:v>
                </c:pt>
                <c:pt idx="1650">
                  <c:v>6.8862910746462724E-2</c:v>
                </c:pt>
                <c:pt idx="1651">
                  <c:v>6.8968853686072668E-2</c:v>
                </c:pt>
                <c:pt idx="1652">
                  <c:v>6.9074796625682611E-2</c:v>
                </c:pt>
                <c:pt idx="1653">
                  <c:v>6.9180739565292554E-2</c:v>
                </c:pt>
                <c:pt idx="1654">
                  <c:v>6.9286682504902497E-2</c:v>
                </c:pt>
                <c:pt idx="1655">
                  <c:v>6.9392625444512412E-2</c:v>
                </c:pt>
                <c:pt idx="1656">
                  <c:v>6.9498568384122356E-2</c:v>
                </c:pt>
                <c:pt idx="1657">
                  <c:v>6.9604511323732299E-2</c:v>
                </c:pt>
                <c:pt idx="1658">
                  <c:v>6.9710454263342242E-2</c:v>
                </c:pt>
                <c:pt idx="1659">
                  <c:v>6.9816397202952185E-2</c:v>
                </c:pt>
                <c:pt idx="1660">
                  <c:v>6.9922340142562128E-2</c:v>
                </c:pt>
                <c:pt idx="1661">
                  <c:v>7.0028283082172071E-2</c:v>
                </c:pt>
                <c:pt idx="1662">
                  <c:v>7.0134226021782015E-2</c:v>
                </c:pt>
                <c:pt idx="1663">
                  <c:v>7.0240168961391958E-2</c:v>
                </c:pt>
                <c:pt idx="1664">
                  <c:v>7.0346111901001901E-2</c:v>
                </c:pt>
                <c:pt idx="1665">
                  <c:v>7.0452054840611844E-2</c:v>
                </c:pt>
                <c:pt idx="1666">
                  <c:v>7.0557997780221787E-2</c:v>
                </c:pt>
                <c:pt idx="1667">
                  <c:v>7.066394071983173E-2</c:v>
                </c:pt>
                <c:pt idx="1668">
                  <c:v>7.0769883659441674E-2</c:v>
                </c:pt>
                <c:pt idx="1669">
                  <c:v>7.0875826599051617E-2</c:v>
                </c:pt>
                <c:pt idx="1670">
                  <c:v>7.098176953866156E-2</c:v>
                </c:pt>
                <c:pt idx="1671">
                  <c:v>7.1087712478271503E-2</c:v>
                </c:pt>
                <c:pt idx="1672">
                  <c:v>7.1193655417881446E-2</c:v>
                </c:pt>
                <c:pt idx="1673">
                  <c:v>7.1299598357491389E-2</c:v>
                </c:pt>
                <c:pt idx="1674">
                  <c:v>7.1405541297101333E-2</c:v>
                </c:pt>
                <c:pt idx="1675">
                  <c:v>7.1511484236711276E-2</c:v>
                </c:pt>
                <c:pt idx="1676">
                  <c:v>7.1617427176321219E-2</c:v>
                </c:pt>
                <c:pt idx="1677">
                  <c:v>7.1723370115931162E-2</c:v>
                </c:pt>
                <c:pt idx="1678">
                  <c:v>7.1829313055541105E-2</c:v>
                </c:pt>
                <c:pt idx="1679">
                  <c:v>7.1935255995151048E-2</c:v>
                </c:pt>
                <c:pt idx="1680">
                  <c:v>7.2041198934760992E-2</c:v>
                </c:pt>
                <c:pt idx="1681">
                  <c:v>7.2147141874370935E-2</c:v>
                </c:pt>
                <c:pt idx="1682">
                  <c:v>7.2253084813980878E-2</c:v>
                </c:pt>
                <c:pt idx="1683">
                  <c:v>7.2359027753590821E-2</c:v>
                </c:pt>
                <c:pt idx="1684">
                  <c:v>7.2464970693200764E-2</c:v>
                </c:pt>
                <c:pt idx="1685">
                  <c:v>7.2570913632810707E-2</c:v>
                </c:pt>
                <c:pt idx="1686">
                  <c:v>7.2676856572420651E-2</c:v>
                </c:pt>
                <c:pt idx="1687">
                  <c:v>7.2782799512030594E-2</c:v>
                </c:pt>
                <c:pt idx="1688">
                  <c:v>7.2888742451640537E-2</c:v>
                </c:pt>
                <c:pt idx="1689">
                  <c:v>7.299468539125048E-2</c:v>
                </c:pt>
                <c:pt idx="1690">
                  <c:v>7.3100628330860423E-2</c:v>
                </c:pt>
                <c:pt idx="1691">
                  <c:v>7.3206571270470366E-2</c:v>
                </c:pt>
                <c:pt idx="1692">
                  <c:v>7.331251421008031E-2</c:v>
                </c:pt>
                <c:pt idx="1693">
                  <c:v>7.3418457149690253E-2</c:v>
                </c:pt>
                <c:pt idx="1694">
                  <c:v>7.3524400089300196E-2</c:v>
                </c:pt>
                <c:pt idx="1695">
                  <c:v>7.3630343028910139E-2</c:v>
                </c:pt>
                <c:pt idx="1696">
                  <c:v>7.3736285968520082E-2</c:v>
                </c:pt>
                <c:pt idx="1697">
                  <c:v>7.3842228908130025E-2</c:v>
                </c:pt>
                <c:pt idx="1698">
                  <c:v>7.3948171847739969E-2</c:v>
                </c:pt>
                <c:pt idx="1699">
                  <c:v>7.4054114787349912E-2</c:v>
                </c:pt>
                <c:pt idx="1700">
                  <c:v>7.4160057726959855E-2</c:v>
                </c:pt>
                <c:pt idx="1701">
                  <c:v>7.4266000666569798E-2</c:v>
                </c:pt>
                <c:pt idx="1702">
                  <c:v>7.4371943606179741E-2</c:v>
                </c:pt>
                <c:pt idx="1703">
                  <c:v>7.4477886545789684E-2</c:v>
                </c:pt>
                <c:pt idx="1704">
                  <c:v>7.4583829485399628E-2</c:v>
                </c:pt>
                <c:pt idx="1705">
                  <c:v>7.4689772425009571E-2</c:v>
                </c:pt>
                <c:pt idx="1706">
                  <c:v>7.4795715364619514E-2</c:v>
                </c:pt>
                <c:pt idx="1707">
                  <c:v>7.4901658304229429E-2</c:v>
                </c:pt>
                <c:pt idx="1708">
                  <c:v>7.5007601243839372E-2</c:v>
                </c:pt>
                <c:pt idx="1709">
                  <c:v>7.5113544183449316E-2</c:v>
                </c:pt>
                <c:pt idx="1710">
                  <c:v>7.5219487123059259E-2</c:v>
                </c:pt>
                <c:pt idx="1711">
                  <c:v>7.5325430062669202E-2</c:v>
                </c:pt>
                <c:pt idx="1712">
                  <c:v>7.5431373002279145E-2</c:v>
                </c:pt>
                <c:pt idx="1713">
                  <c:v>7.5537315941889088E-2</c:v>
                </c:pt>
                <c:pt idx="1714">
                  <c:v>7.5643258881499031E-2</c:v>
                </c:pt>
                <c:pt idx="1715">
                  <c:v>7.5749201821108975E-2</c:v>
                </c:pt>
                <c:pt idx="1716">
                  <c:v>7.5855144760718918E-2</c:v>
                </c:pt>
                <c:pt idx="1717">
                  <c:v>7.5961087700328861E-2</c:v>
                </c:pt>
                <c:pt idx="1718">
                  <c:v>7.6067030639938804E-2</c:v>
                </c:pt>
                <c:pt idx="1719">
                  <c:v>7.6172973579548747E-2</c:v>
                </c:pt>
                <c:pt idx="1720">
                  <c:v>7.627891651915869E-2</c:v>
                </c:pt>
                <c:pt idx="1721">
                  <c:v>7.6384859458768634E-2</c:v>
                </c:pt>
                <c:pt idx="1722">
                  <c:v>7.6490802398378577E-2</c:v>
                </c:pt>
                <c:pt idx="1723">
                  <c:v>7.659674533798852E-2</c:v>
                </c:pt>
                <c:pt idx="1724">
                  <c:v>7.6702688277598463E-2</c:v>
                </c:pt>
                <c:pt idx="1725">
                  <c:v>7.6808631217208406E-2</c:v>
                </c:pt>
                <c:pt idx="1726">
                  <c:v>7.6914574156818349E-2</c:v>
                </c:pt>
                <c:pt idx="1727">
                  <c:v>7.7020517096428293E-2</c:v>
                </c:pt>
                <c:pt idx="1728">
                  <c:v>7.7126460036038236E-2</c:v>
                </c:pt>
                <c:pt idx="1729">
                  <c:v>7.7232402975648179E-2</c:v>
                </c:pt>
                <c:pt idx="1730">
                  <c:v>7.7338345915258122E-2</c:v>
                </c:pt>
                <c:pt idx="1731">
                  <c:v>7.7444288854868065E-2</c:v>
                </c:pt>
                <c:pt idx="1732">
                  <c:v>7.7550231794478008E-2</c:v>
                </c:pt>
                <c:pt idx="1733">
                  <c:v>7.7656174734087952E-2</c:v>
                </c:pt>
                <c:pt idx="1734">
                  <c:v>7.7762117673697895E-2</c:v>
                </c:pt>
                <c:pt idx="1735">
                  <c:v>7.7868060613307838E-2</c:v>
                </c:pt>
                <c:pt idx="1736">
                  <c:v>7.7974003552917781E-2</c:v>
                </c:pt>
                <c:pt idx="1737">
                  <c:v>7.8079946492527724E-2</c:v>
                </c:pt>
                <c:pt idx="1738">
                  <c:v>7.8185889432137667E-2</c:v>
                </c:pt>
                <c:pt idx="1739">
                  <c:v>7.8291832371747611E-2</c:v>
                </c:pt>
                <c:pt idx="1740">
                  <c:v>7.8397775311357554E-2</c:v>
                </c:pt>
                <c:pt idx="1741">
                  <c:v>7.8503718250967497E-2</c:v>
                </c:pt>
                <c:pt idx="1742">
                  <c:v>7.860966119057744E-2</c:v>
                </c:pt>
                <c:pt idx="1743">
                  <c:v>7.8715604130187383E-2</c:v>
                </c:pt>
                <c:pt idx="1744">
                  <c:v>7.8821547069797326E-2</c:v>
                </c:pt>
                <c:pt idx="1745">
                  <c:v>7.892749000940727E-2</c:v>
                </c:pt>
                <c:pt idx="1746">
                  <c:v>7.9033432949017213E-2</c:v>
                </c:pt>
                <c:pt idx="1747">
                  <c:v>7.9139375888627156E-2</c:v>
                </c:pt>
                <c:pt idx="1748">
                  <c:v>7.9245318828237099E-2</c:v>
                </c:pt>
                <c:pt idx="1749">
                  <c:v>7.9351261767847042E-2</c:v>
                </c:pt>
                <c:pt idx="1750">
                  <c:v>7.9457204707456985E-2</c:v>
                </c:pt>
                <c:pt idx="1751">
                  <c:v>7.9563147647066929E-2</c:v>
                </c:pt>
                <c:pt idx="1752">
                  <c:v>7.9669090586676872E-2</c:v>
                </c:pt>
                <c:pt idx="1753">
                  <c:v>7.9775033526286815E-2</c:v>
                </c:pt>
                <c:pt idx="1754">
                  <c:v>7.9880976465896758E-2</c:v>
                </c:pt>
                <c:pt idx="1755">
                  <c:v>7.9986919405506701E-2</c:v>
                </c:pt>
                <c:pt idx="1756">
                  <c:v>8.0092862345116644E-2</c:v>
                </c:pt>
                <c:pt idx="1757">
                  <c:v>8.0198805284726588E-2</c:v>
                </c:pt>
                <c:pt idx="1758">
                  <c:v>8.0304748224336531E-2</c:v>
                </c:pt>
                <c:pt idx="1759">
                  <c:v>8.0410691163946474E-2</c:v>
                </c:pt>
                <c:pt idx="1760">
                  <c:v>8.0516634103556389E-2</c:v>
                </c:pt>
                <c:pt idx="1761">
                  <c:v>8.0622577043166332E-2</c:v>
                </c:pt>
                <c:pt idx="1762">
                  <c:v>8.0728519982776276E-2</c:v>
                </c:pt>
                <c:pt idx="1763">
                  <c:v>8.0834462922386219E-2</c:v>
                </c:pt>
                <c:pt idx="1764">
                  <c:v>8.0940405861996162E-2</c:v>
                </c:pt>
                <c:pt idx="1765">
                  <c:v>8.1046348801606105E-2</c:v>
                </c:pt>
                <c:pt idx="1766">
                  <c:v>8.1152291741216048E-2</c:v>
                </c:pt>
                <c:pt idx="1767">
                  <c:v>8.1258234680825991E-2</c:v>
                </c:pt>
                <c:pt idx="1768">
                  <c:v>8.1364177620435935E-2</c:v>
                </c:pt>
                <c:pt idx="1769">
                  <c:v>8.1470120560045878E-2</c:v>
                </c:pt>
                <c:pt idx="1770">
                  <c:v>8.1576063499655821E-2</c:v>
                </c:pt>
                <c:pt idx="1771">
                  <c:v>8.1682006439265764E-2</c:v>
                </c:pt>
                <c:pt idx="1772">
                  <c:v>8.1787949378875707E-2</c:v>
                </c:pt>
                <c:pt idx="1773">
                  <c:v>8.189389231848565E-2</c:v>
                </c:pt>
                <c:pt idx="1774">
                  <c:v>8.1999835258095594E-2</c:v>
                </c:pt>
                <c:pt idx="1775">
                  <c:v>8.2105778197705537E-2</c:v>
                </c:pt>
                <c:pt idx="1776">
                  <c:v>8.221172113731548E-2</c:v>
                </c:pt>
                <c:pt idx="1777">
                  <c:v>8.2317664076925423E-2</c:v>
                </c:pt>
                <c:pt idx="1778">
                  <c:v>8.2423607016535366E-2</c:v>
                </c:pt>
                <c:pt idx="1779">
                  <c:v>8.2529549956145309E-2</c:v>
                </c:pt>
                <c:pt idx="1780">
                  <c:v>8.2635492895755253E-2</c:v>
                </c:pt>
                <c:pt idx="1781">
                  <c:v>8.2741435835365196E-2</c:v>
                </c:pt>
                <c:pt idx="1782">
                  <c:v>8.2847378774975139E-2</c:v>
                </c:pt>
                <c:pt idx="1783">
                  <c:v>8.2953321714585082E-2</c:v>
                </c:pt>
                <c:pt idx="1784">
                  <c:v>8.3059264654195025E-2</c:v>
                </c:pt>
                <c:pt idx="1785">
                  <c:v>8.3165207593804968E-2</c:v>
                </c:pt>
                <c:pt idx="1786">
                  <c:v>8.3271150533414912E-2</c:v>
                </c:pt>
                <c:pt idx="1787">
                  <c:v>8.3377093473024855E-2</c:v>
                </c:pt>
                <c:pt idx="1788">
                  <c:v>8.3483036412634798E-2</c:v>
                </c:pt>
                <c:pt idx="1789">
                  <c:v>8.3588979352244741E-2</c:v>
                </c:pt>
                <c:pt idx="1790">
                  <c:v>8.3694922291854684E-2</c:v>
                </c:pt>
                <c:pt idx="1791">
                  <c:v>8.3800865231464627E-2</c:v>
                </c:pt>
                <c:pt idx="1792">
                  <c:v>8.3906808171074571E-2</c:v>
                </c:pt>
                <c:pt idx="1793">
                  <c:v>8.4012751110684514E-2</c:v>
                </c:pt>
                <c:pt idx="1794">
                  <c:v>8.4118694050294457E-2</c:v>
                </c:pt>
                <c:pt idx="1795">
                  <c:v>8.42246369899044E-2</c:v>
                </c:pt>
                <c:pt idx="1796">
                  <c:v>8.4330579929514343E-2</c:v>
                </c:pt>
                <c:pt idx="1797">
                  <c:v>8.4436522869124286E-2</c:v>
                </c:pt>
                <c:pt idx="1798">
                  <c:v>8.454246580873423E-2</c:v>
                </c:pt>
                <c:pt idx="1799">
                  <c:v>8.4648408748344173E-2</c:v>
                </c:pt>
                <c:pt idx="1800">
                  <c:v>8.4754351687954116E-2</c:v>
                </c:pt>
                <c:pt idx="1801">
                  <c:v>8.4860294627564059E-2</c:v>
                </c:pt>
                <c:pt idx="1802">
                  <c:v>8.4966237567174002E-2</c:v>
                </c:pt>
                <c:pt idx="1803">
                  <c:v>8.5072180506783945E-2</c:v>
                </c:pt>
                <c:pt idx="1804">
                  <c:v>8.5178123446393889E-2</c:v>
                </c:pt>
                <c:pt idx="1805">
                  <c:v>8.5284066386003832E-2</c:v>
                </c:pt>
                <c:pt idx="1806">
                  <c:v>8.5390009325613775E-2</c:v>
                </c:pt>
                <c:pt idx="1807">
                  <c:v>8.5495952265223718E-2</c:v>
                </c:pt>
                <c:pt idx="1808">
                  <c:v>8.5601895204833661E-2</c:v>
                </c:pt>
                <c:pt idx="1809">
                  <c:v>8.5707838144443604E-2</c:v>
                </c:pt>
                <c:pt idx="1810">
                  <c:v>8.5813781084053548E-2</c:v>
                </c:pt>
                <c:pt idx="1811">
                  <c:v>8.5919724023663491E-2</c:v>
                </c:pt>
                <c:pt idx="1812">
                  <c:v>8.6025666963273406E-2</c:v>
                </c:pt>
                <c:pt idx="1813">
                  <c:v>8.6131609902883349E-2</c:v>
                </c:pt>
                <c:pt idx="1814">
                  <c:v>8.6237552842493292E-2</c:v>
                </c:pt>
                <c:pt idx="1815">
                  <c:v>8.6343495782103236E-2</c:v>
                </c:pt>
                <c:pt idx="1816">
                  <c:v>8.6449438721713179E-2</c:v>
                </c:pt>
                <c:pt idx="1817">
                  <c:v>8.6555381661323122E-2</c:v>
                </c:pt>
                <c:pt idx="1818">
                  <c:v>8.6661324600933065E-2</c:v>
                </c:pt>
                <c:pt idx="1819">
                  <c:v>8.6767267540543008E-2</c:v>
                </c:pt>
                <c:pt idx="1820">
                  <c:v>8.6873210480152951E-2</c:v>
                </c:pt>
                <c:pt idx="1821">
                  <c:v>8.6979153419762895E-2</c:v>
                </c:pt>
                <c:pt idx="1822">
                  <c:v>8.7085096359372838E-2</c:v>
                </c:pt>
                <c:pt idx="1823">
                  <c:v>8.7191039298982781E-2</c:v>
                </c:pt>
                <c:pt idx="1824">
                  <c:v>8.7296982238592724E-2</c:v>
                </c:pt>
                <c:pt idx="1825">
                  <c:v>8.7402925178202667E-2</c:v>
                </c:pt>
                <c:pt idx="1826">
                  <c:v>8.750886811781261E-2</c:v>
                </c:pt>
                <c:pt idx="1827">
                  <c:v>8.7614811057422554E-2</c:v>
                </c:pt>
                <c:pt idx="1828">
                  <c:v>8.7720753997032497E-2</c:v>
                </c:pt>
                <c:pt idx="1829">
                  <c:v>8.782669693664244E-2</c:v>
                </c:pt>
                <c:pt idx="1830">
                  <c:v>8.7932639876252383E-2</c:v>
                </c:pt>
                <c:pt idx="1831">
                  <c:v>8.8038582815862326E-2</c:v>
                </c:pt>
                <c:pt idx="1832">
                  <c:v>8.8144525755472269E-2</c:v>
                </c:pt>
                <c:pt idx="1833">
                  <c:v>8.8250468695082213E-2</c:v>
                </c:pt>
                <c:pt idx="1834">
                  <c:v>8.8356411634692156E-2</c:v>
                </c:pt>
                <c:pt idx="1835">
                  <c:v>8.8462354574302099E-2</c:v>
                </c:pt>
                <c:pt idx="1836">
                  <c:v>8.8568297513912042E-2</c:v>
                </c:pt>
                <c:pt idx="1837">
                  <c:v>8.8674240453521985E-2</c:v>
                </c:pt>
                <c:pt idx="1838">
                  <c:v>8.8780183393131928E-2</c:v>
                </c:pt>
                <c:pt idx="1839">
                  <c:v>8.8886126332741872E-2</c:v>
                </c:pt>
                <c:pt idx="1840">
                  <c:v>8.8992069272351815E-2</c:v>
                </c:pt>
                <c:pt idx="1841">
                  <c:v>8.9098012211961758E-2</c:v>
                </c:pt>
                <c:pt idx="1842">
                  <c:v>8.9203955151571701E-2</c:v>
                </c:pt>
                <c:pt idx="1843">
                  <c:v>8.9309898091181644E-2</c:v>
                </c:pt>
                <c:pt idx="1844">
                  <c:v>8.9415841030791587E-2</c:v>
                </c:pt>
                <c:pt idx="1845">
                  <c:v>8.9521783970401531E-2</c:v>
                </c:pt>
                <c:pt idx="1846">
                  <c:v>8.9627726910011474E-2</c:v>
                </c:pt>
                <c:pt idx="1847">
                  <c:v>8.9733669849621417E-2</c:v>
                </c:pt>
                <c:pt idx="1848">
                  <c:v>8.983961278923136E-2</c:v>
                </c:pt>
                <c:pt idx="1849">
                  <c:v>8.9945555728841303E-2</c:v>
                </c:pt>
                <c:pt idx="1850">
                  <c:v>9.0051498668451246E-2</c:v>
                </c:pt>
                <c:pt idx="1851">
                  <c:v>9.015744160806119E-2</c:v>
                </c:pt>
                <c:pt idx="1852">
                  <c:v>9.0263384547671133E-2</c:v>
                </c:pt>
                <c:pt idx="1853">
                  <c:v>9.0369327487281076E-2</c:v>
                </c:pt>
                <c:pt idx="1854">
                  <c:v>9.0475270426891019E-2</c:v>
                </c:pt>
                <c:pt idx="1855">
                  <c:v>9.0581213366500962E-2</c:v>
                </c:pt>
                <c:pt idx="1856">
                  <c:v>9.0687156306110905E-2</c:v>
                </c:pt>
                <c:pt idx="1857">
                  <c:v>9.0793099245720849E-2</c:v>
                </c:pt>
                <c:pt idx="1858">
                  <c:v>9.0899042185330792E-2</c:v>
                </c:pt>
                <c:pt idx="1859">
                  <c:v>9.1004985124940735E-2</c:v>
                </c:pt>
                <c:pt idx="1860">
                  <c:v>9.1110928064550678E-2</c:v>
                </c:pt>
                <c:pt idx="1861">
                  <c:v>9.1216871004160621E-2</c:v>
                </c:pt>
                <c:pt idx="1862">
                  <c:v>9.1322813943770564E-2</c:v>
                </c:pt>
                <c:pt idx="1863">
                  <c:v>9.1428756883380508E-2</c:v>
                </c:pt>
                <c:pt idx="1864">
                  <c:v>9.1534699822990451E-2</c:v>
                </c:pt>
                <c:pt idx="1865">
                  <c:v>9.1640642762600366E-2</c:v>
                </c:pt>
                <c:pt idx="1866">
                  <c:v>9.1746585702210309E-2</c:v>
                </c:pt>
                <c:pt idx="1867">
                  <c:v>9.1852528641820252E-2</c:v>
                </c:pt>
                <c:pt idx="1868">
                  <c:v>9.1958471581430196E-2</c:v>
                </c:pt>
                <c:pt idx="1869">
                  <c:v>9.2064414521040139E-2</c:v>
                </c:pt>
                <c:pt idx="1870">
                  <c:v>9.2170357460650082E-2</c:v>
                </c:pt>
                <c:pt idx="1871">
                  <c:v>9.2276300400260025E-2</c:v>
                </c:pt>
                <c:pt idx="1872">
                  <c:v>9.2382243339869968E-2</c:v>
                </c:pt>
                <c:pt idx="1873">
                  <c:v>9.2488186279479911E-2</c:v>
                </c:pt>
                <c:pt idx="1874">
                  <c:v>9.2594129219089855E-2</c:v>
                </c:pt>
                <c:pt idx="1875">
                  <c:v>9.2700072158699798E-2</c:v>
                </c:pt>
                <c:pt idx="1876">
                  <c:v>9.2806015098309741E-2</c:v>
                </c:pt>
                <c:pt idx="1877">
                  <c:v>9.2911958037919684E-2</c:v>
                </c:pt>
                <c:pt idx="1878">
                  <c:v>9.3017900977529627E-2</c:v>
                </c:pt>
                <c:pt idx="1879">
                  <c:v>9.312384391713957E-2</c:v>
                </c:pt>
                <c:pt idx="1880">
                  <c:v>9.3229786856749514E-2</c:v>
                </c:pt>
                <c:pt idx="1881">
                  <c:v>9.3335729796359457E-2</c:v>
                </c:pt>
                <c:pt idx="1882">
                  <c:v>9.34416727359694E-2</c:v>
                </c:pt>
                <c:pt idx="1883">
                  <c:v>9.3547615675579343E-2</c:v>
                </c:pt>
                <c:pt idx="1884">
                  <c:v>9.3653558615189286E-2</c:v>
                </c:pt>
                <c:pt idx="1885">
                  <c:v>9.3759501554799229E-2</c:v>
                </c:pt>
                <c:pt idx="1886">
                  <c:v>9.3865444494409173E-2</c:v>
                </c:pt>
                <c:pt idx="1887">
                  <c:v>9.3971387434019116E-2</c:v>
                </c:pt>
                <c:pt idx="1888">
                  <c:v>9.4077330373629059E-2</c:v>
                </c:pt>
                <c:pt idx="1889">
                  <c:v>9.4183273313239002E-2</c:v>
                </c:pt>
                <c:pt idx="1890">
                  <c:v>9.4289216252848945E-2</c:v>
                </c:pt>
                <c:pt idx="1891">
                  <c:v>9.4395159192458888E-2</c:v>
                </c:pt>
                <c:pt idx="1892">
                  <c:v>9.4501102132068832E-2</c:v>
                </c:pt>
                <c:pt idx="1893">
                  <c:v>9.4607045071678775E-2</c:v>
                </c:pt>
                <c:pt idx="1894">
                  <c:v>9.4712988011288718E-2</c:v>
                </c:pt>
                <c:pt idx="1895">
                  <c:v>9.4818930950898661E-2</c:v>
                </c:pt>
                <c:pt idx="1896">
                  <c:v>9.4924873890508604E-2</c:v>
                </c:pt>
                <c:pt idx="1897">
                  <c:v>9.5030816830118547E-2</c:v>
                </c:pt>
                <c:pt idx="1898">
                  <c:v>9.5136759769728491E-2</c:v>
                </c:pt>
                <c:pt idx="1899">
                  <c:v>9.5242702709338434E-2</c:v>
                </c:pt>
                <c:pt idx="1900">
                  <c:v>9.5348645648948377E-2</c:v>
                </c:pt>
                <c:pt idx="1901">
                  <c:v>9.545458858855832E-2</c:v>
                </c:pt>
                <c:pt idx="1902">
                  <c:v>9.5560531528168263E-2</c:v>
                </c:pt>
                <c:pt idx="1903">
                  <c:v>9.5666474467778206E-2</c:v>
                </c:pt>
                <c:pt idx="1904">
                  <c:v>9.577241740738815E-2</c:v>
                </c:pt>
                <c:pt idx="1905">
                  <c:v>9.5878360346998093E-2</c:v>
                </c:pt>
                <c:pt idx="1906">
                  <c:v>9.5984303286608036E-2</c:v>
                </c:pt>
                <c:pt idx="1907">
                  <c:v>9.6090246226217979E-2</c:v>
                </c:pt>
                <c:pt idx="1908">
                  <c:v>9.6196189165827922E-2</c:v>
                </c:pt>
                <c:pt idx="1909">
                  <c:v>9.6302132105437865E-2</c:v>
                </c:pt>
                <c:pt idx="1910">
                  <c:v>9.6408075045047809E-2</c:v>
                </c:pt>
                <c:pt idx="1911">
                  <c:v>9.6514017984657752E-2</c:v>
                </c:pt>
                <c:pt idx="1912">
                  <c:v>9.6619960924267695E-2</c:v>
                </c:pt>
                <c:pt idx="1913">
                  <c:v>9.6725903863877638E-2</c:v>
                </c:pt>
                <c:pt idx="1914">
                  <c:v>9.6831846803487581E-2</c:v>
                </c:pt>
                <c:pt idx="1915">
                  <c:v>9.6937789743097524E-2</c:v>
                </c:pt>
                <c:pt idx="1916">
                  <c:v>9.7043732682707468E-2</c:v>
                </c:pt>
                <c:pt idx="1917">
                  <c:v>9.7149675622317383E-2</c:v>
                </c:pt>
                <c:pt idx="1918">
                  <c:v>9.7255618561927326E-2</c:v>
                </c:pt>
                <c:pt idx="1919">
                  <c:v>9.7361561501537269E-2</c:v>
                </c:pt>
                <c:pt idx="1920">
                  <c:v>9.7467504441147212E-2</c:v>
                </c:pt>
                <c:pt idx="1921">
                  <c:v>9.7573447380757156E-2</c:v>
                </c:pt>
                <c:pt idx="1922">
                  <c:v>9.7679390320367099E-2</c:v>
                </c:pt>
                <c:pt idx="1923">
                  <c:v>9.7785333259977042E-2</c:v>
                </c:pt>
                <c:pt idx="1924">
                  <c:v>9.7891276199586985E-2</c:v>
                </c:pt>
                <c:pt idx="1925">
                  <c:v>9.7997219139196928E-2</c:v>
                </c:pt>
                <c:pt idx="1926">
                  <c:v>9.8103162078806871E-2</c:v>
                </c:pt>
                <c:pt idx="1927">
                  <c:v>9.8209105018416815E-2</c:v>
                </c:pt>
                <c:pt idx="1928">
                  <c:v>9.8315047958026758E-2</c:v>
                </c:pt>
                <c:pt idx="1929">
                  <c:v>9.8420990897636701E-2</c:v>
                </c:pt>
                <c:pt idx="1930">
                  <c:v>9.8526933837246644E-2</c:v>
                </c:pt>
                <c:pt idx="1931">
                  <c:v>9.8632876776856587E-2</c:v>
                </c:pt>
                <c:pt idx="1932">
                  <c:v>9.873881971646653E-2</c:v>
                </c:pt>
                <c:pt idx="1933">
                  <c:v>9.8844762656076474E-2</c:v>
                </c:pt>
                <c:pt idx="1934">
                  <c:v>9.8950705595686417E-2</c:v>
                </c:pt>
                <c:pt idx="1935">
                  <c:v>9.905664853529636E-2</c:v>
                </c:pt>
                <c:pt idx="1936">
                  <c:v>9.9162591474906303E-2</c:v>
                </c:pt>
                <c:pt idx="1937">
                  <c:v>9.9268534414516246E-2</c:v>
                </c:pt>
                <c:pt idx="1938">
                  <c:v>9.9374477354126189E-2</c:v>
                </c:pt>
                <c:pt idx="1939">
                  <c:v>9.9480420293736133E-2</c:v>
                </c:pt>
                <c:pt idx="1940">
                  <c:v>9.9586363233346076E-2</c:v>
                </c:pt>
                <c:pt idx="1941">
                  <c:v>9.9692306172956019E-2</c:v>
                </c:pt>
                <c:pt idx="1942">
                  <c:v>9.9798249112565962E-2</c:v>
                </c:pt>
                <c:pt idx="1943">
                  <c:v>9.9904192052175905E-2</c:v>
                </c:pt>
                <c:pt idx="1944">
                  <c:v>0.10001013499178585</c:v>
                </c:pt>
                <c:pt idx="1945">
                  <c:v>0.10011607793139579</c:v>
                </c:pt>
                <c:pt idx="1946">
                  <c:v>0.10022202087100573</c:v>
                </c:pt>
                <c:pt idx="1947">
                  <c:v>0.10032796381061568</c:v>
                </c:pt>
                <c:pt idx="1948">
                  <c:v>0.10043390675022562</c:v>
                </c:pt>
                <c:pt idx="1949">
                  <c:v>0.10053984968983556</c:v>
                </c:pt>
                <c:pt idx="1950">
                  <c:v>0.10064579262944551</c:v>
                </c:pt>
                <c:pt idx="1951">
                  <c:v>0.10075173556905545</c:v>
                </c:pt>
                <c:pt idx="1952">
                  <c:v>0.10085767850866539</c:v>
                </c:pt>
                <c:pt idx="1953">
                  <c:v>0.10096362144827534</c:v>
                </c:pt>
                <c:pt idx="1954">
                  <c:v>0.10106956438788528</c:v>
                </c:pt>
                <c:pt idx="1955">
                  <c:v>0.10117550732749522</c:v>
                </c:pt>
                <c:pt idx="1956">
                  <c:v>0.10128145026710517</c:v>
                </c:pt>
                <c:pt idx="1957">
                  <c:v>0.10138739320671511</c:v>
                </c:pt>
                <c:pt idx="1958">
                  <c:v>0.10149333614632505</c:v>
                </c:pt>
                <c:pt idx="1959">
                  <c:v>0.101599279085935</c:v>
                </c:pt>
                <c:pt idx="1960">
                  <c:v>0.10170522202554494</c:v>
                </c:pt>
                <c:pt idx="1961">
                  <c:v>0.10181116496515488</c:v>
                </c:pt>
                <c:pt idx="1962">
                  <c:v>0.10191710790476483</c:v>
                </c:pt>
                <c:pt idx="1963">
                  <c:v>0.10202305084437477</c:v>
                </c:pt>
                <c:pt idx="1964">
                  <c:v>0.10212899378398471</c:v>
                </c:pt>
                <c:pt idx="1965">
                  <c:v>0.10223493672359465</c:v>
                </c:pt>
                <c:pt idx="1966">
                  <c:v>0.1023408796632046</c:v>
                </c:pt>
                <c:pt idx="1967">
                  <c:v>0.10244682260281454</c:v>
                </c:pt>
                <c:pt idx="1968">
                  <c:v>0.10255276554242448</c:v>
                </c:pt>
                <c:pt idx="1969">
                  <c:v>0.10265870848203443</c:v>
                </c:pt>
                <c:pt idx="1970">
                  <c:v>0.10276465142164434</c:v>
                </c:pt>
                <c:pt idx="1971">
                  <c:v>0.10287059436125429</c:v>
                </c:pt>
                <c:pt idx="1972">
                  <c:v>0.10297653730086423</c:v>
                </c:pt>
                <c:pt idx="1973">
                  <c:v>0.10308248024047417</c:v>
                </c:pt>
                <c:pt idx="1974">
                  <c:v>0.10318842318008412</c:v>
                </c:pt>
                <c:pt idx="1975">
                  <c:v>0.10329436611969406</c:v>
                </c:pt>
                <c:pt idx="1976">
                  <c:v>0.103400309059304</c:v>
                </c:pt>
                <c:pt idx="1977">
                  <c:v>0.10350625199891395</c:v>
                </c:pt>
                <c:pt idx="1978">
                  <c:v>0.10361219493852389</c:v>
                </c:pt>
                <c:pt idx="1979">
                  <c:v>0.10371813787813383</c:v>
                </c:pt>
                <c:pt idx="1980">
                  <c:v>0.10382408081774377</c:v>
                </c:pt>
                <c:pt idx="1981">
                  <c:v>0.10393002375735372</c:v>
                </c:pt>
                <c:pt idx="1982">
                  <c:v>0.10403596669696366</c:v>
                </c:pt>
                <c:pt idx="1983">
                  <c:v>0.1041419096365736</c:v>
                </c:pt>
                <c:pt idx="1984">
                  <c:v>0.10424785257618355</c:v>
                </c:pt>
                <c:pt idx="1985">
                  <c:v>0.10435379551579349</c:v>
                </c:pt>
                <c:pt idx="1986">
                  <c:v>0.10445973845540343</c:v>
                </c:pt>
                <c:pt idx="1987">
                  <c:v>0.10456568139501338</c:v>
                </c:pt>
                <c:pt idx="1988">
                  <c:v>0.10467162433462332</c:v>
                </c:pt>
                <c:pt idx="1989">
                  <c:v>0.10477756727423326</c:v>
                </c:pt>
                <c:pt idx="1990">
                  <c:v>0.10488351021384321</c:v>
                </c:pt>
                <c:pt idx="1991">
                  <c:v>0.10498945315345315</c:v>
                </c:pt>
                <c:pt idx="1992">
                  <c:v>0.10509539609306309</c:v>
                </c:pt>
                <c:pt idx="1993">
                  <c:v>0.10520133903267304</c:v>
                </c:pt>
                <c:pt idx="1994">
                  <c:v>0.10530728197228298</c:v>
                </c:pt>
                <c:pt idx="1995">
                  <c:v>0.10541322491189292</c:v>
                </c:pt>
                <c:pt idx="1996">
                  <c:v>0.10551916785150287</c:v>
                </c:pt>
                <c:pt idx="1997">
                  <c:v>0.10562511079111281</c:v>
                </c:pt>
                <c:pt idx="1998">
                  <c:v>0.10573105373072275</c:v>
                </c:pt>
                <c:pt idx="1999">
                  <c:v>0.10583699667033269</c:v>
                </c:pt>
                <c:pt idx="2000">
                  <c:v>0.10594293960994264</c:v>
                </c:pt>
              </c:numCache>
            </c:numRef>
          </c:cat>
          <c:val>
            <c:numRef>
              <c:f>'RESULTADOS DA REGRESSÃO'!$AC$440:$AC$2440</c:f>
              <c:numCache>
                <c:formatCode>#,##0.00_ ;\-#,##0.00\ </c:formatCode>
                <c:ptCount val="2001"/>
                <c:pt idx="0">
                  <c:v>5.0529172121376751E-3</c:v>
                </c:pt>
                <c:pt idx="1">
                  <c:v>5.1343730490865918E-3</c:v>
                </c:pt>
                <c:pt idx="2">
                  <c:v>5.2170585258456961E-3</c:v>
                </c:pt>
                <c:pt idx="3">
                  <c:v>5.3009907776822894E-3</c:v>
                </c:pt>
                <c:pt idx="4">
                  <c:v>5.3861871553497389E-3</c:v>
                </c:pt>
                <c:pt idx="5">
                  <c:v>5.4726652274348581E-3</c:v>
                </c:pt>
                <c:pt idx="6">
                  <c:v>5.5604427827254839E-3</c:v>
                </c:pt>
                <c:pt idx="7">
                  <c:v>5.6495378325983076E-3</c:v>
                </c:pt>
                <c:pt idx="8">
                  <c:v>5.739968613427078E-3</c:v>
                </c:pt>
                <c:pt idx="9">
                  <c:v>5.8317535890112923E-3</c:v>
                </c:pt>
                <c:pt idx="10">
                  <c:v>5.9249114530254155E-3</c:v>
                </c:pt>
                <c:pt idx="11">
                  <c:v>6.0194611314887455E-3</c:v>
                </c:pt>
                <c:pt idx="12">
                  <c:v>6.1154217852560462E-3</c:v>
                </c:pt>
                <c:pt idx="13">
                  <c:v>6.2128128125289771E-3</c:v>
                </c:pt>
                <c:pt idx="14">
                  <c:v>6.3116538513884385E-3</c:v>
                </c:pt>
                <c:pt idx="15">
                  <c:v>6.4119647823479989E-3</c:v>
                </c:pt>
                <c:pt idx="16">
                  <c:v>6.5137657309282965E-3</c:v>
                </c:pt>
                <c:pt idx="17">
                  <c:v>6.6170770702527011E-3</c:v>
                </c:pt>
                <c:pt idx="18">
                  <c:v>6.7219194236642276E-3</c:v>
                </c:pt>
                <c:pt idx="19">
                  <c:v>6.8283136673638126E-3</c:v>
                </c:pt>
                <c:pt idx="20">
                  <c:v>6.9362809330699706E-3</c:v>
                </c:pt>
                <c:pt idx="21">
                  <c:v>7.045842610700028E-3</c:v>
                </c:pt>
                <c:pt idx="22">
                  <c:v>7.1570203510729555E-3</c:v>
                </c:pt>
                <c:pt idx="23">
                  <c:v>7.2698360686338104E-3</c:v>
                </c:pt>
                <c:pt idx="24">
                  <c:v>7.3843119441999961E-3</c:v>
                </c:pt>
                <c:pt idx="25">
                  <c:v>7.5004704277293471E-3</c:v>
                </c:pt>
                <c:pt idx="26">
                  <c:v>7.6183342411100963E-3</c:v>
                </c:pt>
                <c:pt idx="27">
                  <c:v>7.7379263809728704E-3</c:v>
                </c:pt>
                <c:pt idx="28">
                  <c:v>7.8592701215246911E-3</c:v>
                </c:pt>
                <c:pt idx="29">
                  <c:v>7.9823890174051653E-3</c:v>
                </c:pt>
                <c:pt idx="30">
                  <c:v>8.1073069065648266E-3</c:v>
                </c:pt>
                <c:pt idx="31">
                  <c:v>8.2340479131657873E-3</c:v>
                </c:pt>
                <c:pt idx="32">
                  <c:v>8.3626364505047044E-3</c:v>
                </c:pt>
                <c:pt idx="33">
                  <c:v>8.4930972239581747E-3</c:v>
                </c:pt>
                <c:pt idx="34">
                  <c:v>8.6254552339505783E-3</c:v>
                </c:pt>
                <c:pt idx="35">
                  <c:v>8.7597357789444864E-3</c:v>
                </c:pt>
                <c:pt idx="36">
                  <c:v>8.8959644584536424E-3</c:v>
                </c:pt>
                <c:pt idx="37">
                  <c:v>9.0341671760786092E-3</c:v>
                </c:pt>
                <c:pt idx="38">
                  <c:v>9.1743701425651535E-3</c:v>
                </c:pt>
                <c:pt idx="39">
                  <c:v>9.3165998788853795E-3</c:v>
                </c:pt>
                <c:pt idx="40">
                  <c:v>9.4608832193417373E-3</c:v>
                </c:pt>
                <c:pt idx="41">
                  <c:v>9.6072473146938363E-3</c:v>
                </c:pt>
                <c:pt idx="42">
                  <c:v>9.755719635308276E-3</c:v>
                </c:pt>
                <c:pt idx="43">
                  <c:v>9.9063279743314189E-3</c:v>
                </c:pt>
                <c:pt idx="44">
                  <c:v>1.0059100450885242E-2</c:v>
                </c:pt>
                <c:pt idx="45">
                  <c:v>1.021406551328625E-2</c:v>
                </c:pt>
                <c:pt idx="46">
                  <c:v>1.037125194228746E-2</c:v>
                </c:pt>
                <c:pt idx="47">
                  <c:v>1.0530688854343695E-2</c:v>
                </c:pt>
                <c:pt idx="48">
                  <c:v>1.0692405704899953E-2</c:v>
                </c:pt>
                <c:pt idx="49">
                  <c:v>1.0856432291703091E-2</c:v>
                </c:pt>
                <c:pt idx="50">
                  <c:v>1.1022798758136823E-2</c:v>
                </c:pt>
                <c:pt idx="51">
                  <c:v>1.1191535596579989E-2</c:v>
                </c:pt>
                <c:pt idx="52">
                  <c:v>1.1362673651788164E-2</c:v>
                </c:pt>
                <c:pt idx="53">
                  <c:v>1.1536244124298814E-2</c:v>
                </c:pt>
                <c:pt idx="54">
                  <c:v>1.1712278573859602E-2</c:v>
                </c:pt>
                <c:pt idx="55">
                  <c:v>1.1890808922880419E-2</c:v>
                </c:pt>
                <c:pt idx="56">
                  <c:v>1.2071867459908665E-2</c:v>
                </c:pt>
                <c:pt idx="57">
                  <c:v>1.2255486843128122E-2</c:v>
                </c:pt>
                <c:pt idx="58">
                  <c:v>1.2441700103881346E-2</c:v>
                </c:pt>
                <c:pt idx="59">
                  <c:v>1.2630540650215528E-2</c:v>
                </c:pt>
                <c:pt idx="60">
                  <c:v>1.2822042270451917E-2</c:v>
                </c:pt>
                <c:pt idx="61">
                  <c:v>1.3016239136778879E-2</c:v>
                </c:pt>
                <c:pt idx="62">
                  <c:v>1.3213165808868334E-2</c:v>
                </c:pt>
                <c:pt idx="63">
                  <c:v>1.3412857237515964E-2</c:v>
                </c:pt>
                <c:pt idx="64">
                  <c:v>1.3615348768304895E-2</c:v>
                </c:pt>
                <c:pt idx="65">
                  <c:v>1.3820676145292921E-2</c:v>
                </c:pt>
                <c:pt idx="66">
                  <c:v>1.4028875514723428E-2</c:v>
                </c:pt>
                <c:pt idx="67">
                  <c:v>1.4239983428759755E-2</c:v>
                </c:pt>
                <c:pt idx="68">
                  <c:v>1.4454036849243278E-2</c:v>
                </c:pt>
                <c:pt idx="69">
                  <c:v>1.467107315147486E-2</c:v>
                </c:pt>
                <c:pt idx="70">
                  <c:v>1.4891130128020045E-2</c:v>
                </c:pt>
                <c:pt idx="71">
                  <c:v>1.5114245992537668E-2</c:v>
                </c:pt>
                <c:pt idx="72">
                  <c:v>1.5340459383631998E-2</c:v>
                </c:pt>
                <c:pt idx="73">
                  <c:v>1.5569809368728451E-2</c:v>
                </c:pt>
                <c:pt idx="74">
                  <c:v>1.5802335447972694E-2</c:v>
                </c:pt>
                <c:pt idx="75">
                  <c:v>1.6038077558153247E-2</c:v>
                </c:pt>
                <c:pt idx="76">
                  <c:v>1.6277076076647461E-2</c:v>
                </c:pt>
                <c:pt idx="77">
                  <c:v>1.6519371825390983E-2</c:v>
                </c:pt>
                <c:pt idx="78">
                  <c:v>1.6765006074870428E-2</c:v>
                </c:pt>
                <c:pt idx="79">
                  <c:v>1.7014020548139542E-2</c:v>
                </c:pt>
                <c:pt idx="80">
                  <c:v>1.7266457424858474E-2</c:v>
                </c:pt>
                <c:pt idx="81">
                  <c:v>1.7522359345356397E-2</c:v>
                </c:pt>
                <c:pt idx="82">
                  <c:v>1.7781769414717281E-2</c:v>
                </c:pt>
                <c:pt idx="83">
                  <c:v>1.8044731206888744E-2</c:v>
                </c:pt>
                <c:pt idx="84">
                  <c:v>1.8311288768814004E-2</c:v>
                </c:pt>
                <c:pt idx="85">
                  <c:v>1.8581486624586984E-2</c:v>
                </c:pt>
                <c:pt idx="86">
                  <c:v>1.885536977963017E-2</c:v>
                </c:pt>
                <c:pt idx="87">
                  <c:v>1.9132983724895421E-2</c:v>
                </c:pt>
                <c:pt idx="88">
                  <c:v>1.9414374441087776E-2</c:v>
                </c:pt>
                <c:pt idx="89">
                  <c:v>1.9699588402911701E-2</c:v>
                </c:pt>
                <c:pt idx="90">
                  <c:v>1.9988672583340347E-2</c:v>
                </c:pt>
                <c:pt idx="91">
                  <c:v>2.0281674457907076E-2</c:v>
                </c:pt>
                <c:pt idx="92">
                  <c:v>2.057864200901989E-2</c:v>
                </c:pt>
                <c:pt idx="93">
                  <c:v>2.0879623730297864E-2</c:v>
                </c:pt>
                <c:pt idx="94">
                  <c:v>2.1184668630930215E-2</c:v>
                </c:pt>
                <c:pt idx="95">
                  <c:v>2.1493826240057481E-2</c:v>
                </c:pt>
                <c:pt idx="96">
                  <c:v>2.1807146611174957E-2</c:v>
                </c:pt>
                <c:pt idx="97">
                  <c:v>2.2124680326558031E-2</c:v>
                </c:pt>
                <c:pt idx="98">
                  <c:v>2.2446478501709569E-2</c:v>
                </c:pt>
                <c:pt idx="99">
                  <c:v>2.2772592789829019E-2</c:v>
                </c:pt>
                <c:pt idx="100">
                  <c:v>2.3103075386303348E-2</c:v>
                </c:pt>
                <c:pt idx="101">
                  <c:v>2.3437979033219532E-2</c:v>
                </c:pt>
                <c:pt idx="102">
                  <c:v>2.3777357023898441E-2</c:v>
                </c:pt>
                <c:pt idx="103">
                  <c:v>2.412126320745012E-2</c:v>
                </c:pt>
                <c:pt idx="104">
                  <c:v>2.4469751993350341E-2</c:v>
                </c:pt>
                <c:pt idx="105">
                  <c:v>2.4822878356038188E-2</c:v>
                </c:pt>
                <c:pt idx="106">
                  <c:v>2.518069783953443E-2</c:v>
                </c:pt>
                <c:pt idx="107">
                  <c:v>2.554326656208104E-2</c:v>
                </c:pt>
                <c:pt idx="108">
                  <c:v>2.591064122080099E-2</c:v>
                </c:pt>
                <c:pt idx="109">
                  <c:v>2.6282879096378723E-2</c:v>
                </c:pt>
                <c:pt idx="110">
                  <c:v>2.6660038057760991E-2</c:v>
                </c:pt>
                <c:pt idx="111">
                  <c:v>2.7042176566877706E-2</c:v>
                </c:pt>
                <c:pt idx="112">
                  <c:v>2.7429353683383013E-2</c:v>
                </c:pt>
                <c:pt idx="113">
                  <c:v>2.7821629069415963E-2</c:v>
                </c:pt>
                <c:pt idx="114">
                  <c:v>2.821906299438106E-2</c:v>
                </c:pt>
                <c:pt idx="115">
                  <c:v>2.8621716339748148E-2</c:v>
                </c:pt>
                <c:pt idx="116">
                  <c:v>2.9029650603871523E-2</c:v>
                </c:pt>
                <c:pt idx="117">
                  <c:v>2.9442927906828446E-2</c:v>
                </c:pt>
                <c:pt idx="118">
                  <c:v>2.9861610995276296E-2</c:v>
                </c:pt>
                <c:pt idx="119">
                  <c:v>3.0285763247328443E-2</c:v>
                </c:pt>
                <c:pt idx="120">
                  <c:v>3.0715448677448638E-2</c:v>
                </c:pt>
                <c:pt idx="121">
                  <c:v>3.1150731941364026E-2</c:v>
                </c:pt>
                <c:pt idx="122">
                  <c:v>3.1591678340995605E-2</c:v>
                </c:pt>
                <c:pt idx="123">
                  <c:v>3.2038353829407035E-2</c:v>
                </c:pt>
                <c:pt idx="124">
                  <c:v>3.249082501577092E-2</c:v>
                </c:pt>
                <c:pt idx="125">
                  <c:v>3.2949159170352481E-2</c:v>
                </c:pt>
                <c:pt idx="126">
                  <c:v>3.3413424229510477E-2</c:v>
                </c:pt>
                <c:pt idx="127">
                  <c:v>3.3883688800714865E-2</c:v>
                </c:pt>
                <c:pt idx="128">
                  <c:v>3.4360022167581321E-2</c:v>
                </c:pt>
                <c:pt idx="129">
                  <c:v>3.4842494294922061E-2</c:v>
                </c:pt>
                <c:pt idx="130">
                  <c:v>3.5331175833813039E-2</c:v>
                </c:pt>
                <c:pt idx="131">
                  <c:v>3.5826138126676683E-2</c:v>
                </c:pt>
                <c:pt idx="132">
                  <c:v>3.632745321238063E-2</c:v>
                </c:pt>
                <c:pt idx="133">
                  <c:v>3.6835193831351622E-2</c:v>
                </c:pt>
                <c:pt idx="134">
                  <c:v>3.7349433430704543E-2</c:v>
                </c:pt>
                <c:pt idx="135">
                  <c:v>3.7870246169386265E-2</c:v>
                </c:pt>
                <c:pt idx="136">
                  <c:v>3.839770692333408E-2</c:v>
                </c:pt>
                <c:pt idx="137">
                  <c:v>3.8931891290647981E-2</c:v>
                </c:pt>
                <c:pt idx="138">
                  <c:v>3.9472875596777555E-2</c:v>
                </c:pt>
                <c:pt idx="139">
                  <c:v>4.0020736899721597E-2</c:v>
                </c:pt>
                <c:pt idx="140">
                  <c:v>4.0575552995241931E-2</c:v>
                </c:pt>
                <c:pt idx="141">
                  <c:v>4.1137402422089277E-2</c:v>
                </c:pt>
                <c:pt idx="142">
                  <c:v>4.1706364467242719E-2</c:v>
                </c:pt>
                <c:pt idx="143">
                  <c:v>4.2282519171160486E-2</c:v>
                </c:pt>
                <c:pt idx="144">
                  <c:v>4.2865947333043795E-2</c:v>
                </c:pt>
                <c:pt idx="145">
                  <c:v>4.3456730516111292E-2</c:v>
                </c:pt>
                <c:pt idx="146">
                  <c:v>4.4054951052885399E-2</c:v>
                </c:pt>
                <c:pt idx="147">
                  <c:v>4.466069205048958E-2</c:v>
                </c:pt>
                <c:pt idx="148">
                  <c:v>4.5274037395955827E-2</c:v>
                </c:pt>
                <c:pt idx="149">
                  <c:v>4.5895071761542623E-2</c:v>
                </c:pt>
                <c:pt idx="150">
                  <c:v>4.6523880610062858E-2</c:v>
                </c:pt>
                <c:pt idx="151">
                  <c:v>4.7160550200220655E-2</c:v>
                </c:pt>
                <c:pt idx="152">
                  <c:v>4.7805167591957957E-2</c:v>
                </c:pt>
                <c:pt idx="153">
                  <c:v>4.8457820651809036E-2</c:v>
                </c:pt>
                <c:pt idx="154">
                  <c:v>4.9118598058264129E-2</c:v>
                </c:pt>
                <c:pt idx="155">
                  <c:v>4.9787589307140098E-2</c:v>
                </c:pt>
                <c:pt idx="156">
                  <c:v>5.0464884716959098E-2</c:v>
                </c:pt>
                <c:pt idx="157">
                  <c:v>5.1150575434334149E-2</c:v>
                </c:pt>
                <c:pt idx="158">
                  <c:v>5.1844753439361131E-2</c:v>
                </c:pt>
                <c:pt idx="159">
                  <c:v>5.2547511551017112E-2</c:v>
                </c:pt>
                <c:pt idx="160">
                  <c:v>5.3258943432564571E-2</c:v>
                </c:pt>
                <c:pt idx="161">
                  <c:v>5.3979143596960523E-2</c:v>
                </c:pt>
                <c:pt idx="162">
                  <c:v>5.4708207412270907E-2</c:v>
                </c:pt>
                <c:pt idx="163">
                  <c:v>5.54462311070891E-2</c:v>
                </c:pt>
                <c:pt idx="164">
                  <c:v>5.6193311775958439E-2</c:v>
                </c:pt>
                <c:pt idx="165">
                  <c:v>5.6949547384798072E-2</c:v>
                </c:pt>
                <c:pt idx="166">
                  <c:v>5.7715036776332149E-2</c:v>
                </c:pt>
                <c:pt idx="167">
                  <c:v>5.8489879675520953E-2</c:v>
                </c:pt>
                <c:pt idx="168">
                  <c:v>5.9274176694994594E-2</c:v>
                </c:pt>
                <c:pt idx="169">
                  <c:v>6.0068029340487723E-2</c:v>
                </c:pt>
                <c:pt idx="170">
                  <c:v>6.0871540016275642E-2</c:v>
                </c:pt>
                <c:pt idx="171">
                  <c:v>6.168481203061061E-2</c:v>
                </c:pt>
                <c:pt idx="172">
                  <c:v>6.2507949601158033E-2</c:v>
                </c:pt>
                <c:pt idx="173">
                  <c:v>6.3341057860432814E-2</c:v>
                </c:pt>
                <c:pt idx="174">
                  <c:v>6.4184242861233337E-2</c:v>
                </c:pt>
                <c:pt idx="175">
                  <c:v>6.5037611582075341E-2</c:v>
                </c:pt>
                <c:pt idx="176">
                  <c:v>6.590127193262213E-2</c:v>
                </c:pt>
                <c:pt idx="177">
                  <c:v>6.6775332759113168E-2</c:v>
                </c:pt>
                <c:pt idx="178">
                  <c:v>6.7659903849788663E-2</c:v>
                </c:pt>
                <c:pt idx="179">
                  <c:v>6.8555095940310853E-2</c:v>
                </c:pt>
                <c:pt idx="180">
                  <c:v>6.9461020719180464E-2</c:v>
                </c:pt>
                <c:pt idx="181">
                  <c:v>7.0377790833148213E-2</c:v>
                </c:pt>
                <c:pt idx="182">
                  <c:v>7.1305519892620739E-2</c:v>
                </c:pt>
                <c:pt idx="183">
                  <c:v>7.2244322477060363E-2</c:v>
                </c:pt>
                <c:pt idx="184">
                  <c:v>7.319431414037833E-2</c:v>
                </c:pt>
                <c:pt idx="185">
                  <c:v>7.4155611416319447E-2</c:v>
                </c:pt>
                <c:pt idx="186">
                  <c:v>7.5128331823840586E-2</c:v>
                </c:pt>
                <c:pt idx="187">
                  <c:v>7.6112593872478901E-2</c:v>
                </c:pt>
                <c:pt idx="188">
                  <c:v>7.7108517067711296E-2</c:v>
                </c:pt>
                <c:pt idx="189">
                  <c:v>7.8116221916304324E-2</c:v>
                </c:pt>
                <c:pt idx="190">
                  <c:v>7.9135829931652787E-2</c:v>
                </c:pt>
                <c:pt idx="191">
                  <c:v>8.0167463639107817E-2</c:v>
                </c:pt>
                <c:pt idx="192">
                  <c:v>8.1211246581292473E-2</c:v>
                </c:pt>
                <c:pt idx="193">
                  <c:v>8.2267303323405191E-2</c:v>
                </c:pt>
                <c:pt idx="194">
                  <c:v>8.3335759458509504E-2</c:v>
                </c:pt>
                <c:pt idx="195">
                  <c:v>8.4416741612810875E-2</c:v>
                </c:pt>
                <c:pt idx="196">
                  <c:v>8.5510377450917149E-2</c:v>
                </c:pt>
                <c:pt idx="197">
                  <c:v>8.6616795681085504E-2</c:v>
                </c:pt>
                <c:pt idx="198">
                  <c:v>8.7736126060452196E-2</c:v>
                </c:pt>
                <c:pt idx="199">
                  <c:v>8.8868499400246215E-2</c:v>
                </c:pt>
                <c:pt idx="200">
                  <c:v>9.001404757098494E-2</c:v>
                </c:pt>
                <c:pt idx="201">
                  <c:v>9.1172903507652253E-2</c:v>
                </c:pt>
                <c:pt idx="202">
                  <c:v>9.2345201214857092E-2</c:v>
                </c:pt>
                <c:pt idx="203">
                  <c:v>9.3531075771972616E-2</c:v>
                </c:pt>
                <c:pt idx="204">
                  <c:v>9.4730663338255236E-2</c:v>
                </c:pt>
                <c:pt idx="205">
                  <c:v>9.5944101157942094E-2</c:v>
                </c:pt>
                <c:pt idx="206">
                  <c:v>9.7171527565326529E-2</c:v>
                </c:pt>
                <c:pt idx="207">
                  <c:v>9.8413081989811427E-2</c:v>
                </c:pt>
                <c:pt idx="208">
                  <c:v>9.9668904960938373E-2</c:v>
                </c:pt>
                <c:pt idx="209">
                  <c:v>0.1009391381133929</c:v>
                </c:pt>
                <c:pt idx="210">
                  <c:v>0.10222392419198481</c:v>
                </c:pt>
                <c:pt idx="211">
                  <c:v>0.10352340705660239</c:v>
                </c:pt>
                <c:pt idx="212">
                  <c:v>0.10483773168713999</c:v>
                </c:pt>
                <c:pt idx="213">
                  <c:v>0.10616704418839802</c:v>
                </c:pt>
                <c:pt idx="214">
                  <c:v>0.10751149179495509</c:v>
                </c:pt>
                <c:pt idx="215">
                  <c:v>0.10887122287601023</c:v>
                </c:pt>
                <c:pt idx="216">
                  <c:v>0.11024638694019623</c:v>
                </c:pt>
                <c:pt idx="217">
                  <c:v>0.11163713464036054</c:v>
                </c:pt>
                <c:pt idx="218">
                  <c:v>0.11304361777831662</c:v>
                </c:pt>
                <c:pt idx="219">
                  <c:v>0.11446598930956067</c:v>
                </c:pt>
                <c:pt idx="220">
                  <c:v>0.11590440334795646</c:v>
                </c:pt>
                <c:pt idx="221">
                  <c:v>0.11735901517038493</c:v>
                </c:pt>
                <c:pt idx="222">
                  <c:v>0.11882998122135935</c:v>
                </c:pt>
                <c:pt idx="223">
                  <c:v>0.12031745911760387</c:v>
                </c:pt>
                <c:pt idx="224">
                  <c:v>0.12182160765259563</c:v>
                </c:pt>
                <c:pt idx="225">
                  <c:v>0.12334258680106841</c:v>
                </c:pt>
                <c:pt idx="226">
                  <c:v>0.12488055772347839</c:v>
                </c:pt>
                <c:pt idx="227">
                  <c:v>0.12643568277042916</c:v>
                </c:pt>
                <c:pt idx="228">
                  <c:v>0.12800812548705759</c:v>
                </c:pt>
                <c:pt idx="229">
                  <c:v>0.12959805061737664</c:v>
                </c:pt>
                <c:pt idx="230">
                  <c:v>0.13120562410857647</c:v>
                </c:pt>
                <c:pt idx="231">
                  <c:v>0.13283101311528242</c:v>
                </c:pt>
                <c:pt idx="232">
                  <c:v>0.13447438600376826</c:v>
                </c:pt>
                <c:pt idx="233">
                  <c:v>0.13613591235612416</c:v>
                </c:pt>
                <c:pt idx="234">
                  <c:v>0.13781576297437848</c:v>
                </c:pt>
                <c:pt idx="235">
                  <c:v>0.13951410988457225</c:v>
                </c:pt>
                <c:pt idx="236">
                  <c:v>0.14123112634078544</c:v>
                </c:pt>
                <c:pt idx="237">
                  <c:v>0.14296698682911416</c:v>
                </c:pt>
                <c:pt idx="238">
                  <c:v>0.1447218670715979</c:v>
                </c:pt>
                <c:pt idx="239">
                  <c:v>0.14649594403009469</c:v>
                </c:pt>
                <c:pt idx="240">
                  <c:v>0.14828939591010487</c:v>
                </c:pt>
                <c:pt idx="241">
                  <c:v>0.15010240216454168</c:v>
                </c:pt>
                <c:pt idx="242">
                  <c:v>0.15193514349744747</c:v>
                </c:pt>
                <c:pt idx="243">
                  <c:v>0.15378780186765378</c:v>
                </c:pt>
                <c:pt idx="244">
                  <c:v>0.1556605604923873</c:v>
                </c:pt>
                <c:pt idx="245">
                  <c:v>0.15755360385081621</c:v>
                </c:pt>
                <c:pt idx="246">
                  <c:v>0.15946711768753949</c:v>
                </c:pt>
                <c:pt idx="247">
                  <c:v>0.16140128901601644</c:v>
                </c:pt>
                <c:pt idx="248">
                  <c:v>0.1633563061219368</c:v>
                </c:pt>
                <c:pt idx="249">
                  <c:v>0.16533235856652637</c:v>
                </c:pt>
                <c:pt idx="250">
                  <c:v>0.16732963718979441</c:v>
                </c:pt>
                <c:pt idx="251">
                  <c:v>0.16934833411371356</c:v>
                </c:pt>
                <c:pt idx="252">
                  <c:v>0.17138864274533724</c:v>
                </c:pt>
                <c:pt idx="253">
                  <c:v>0.17345075777985047</c:v>
                </c:pt>
                <c:pt idx="254">
                  <c:v>0.17553487520355365</c:v>
                </c:pt>
                <c:pt idx="255">
                  <c:v>0.17764119229677949</c:v>
                </c:pt>
                <c:pt idx="256">
                  <c:v>0.17976990763673911</c:v>
                </c:pt>
                <c:pt idx="257">
                  <c:v>0.18192122110029946</c:v>
                </c:pt>
                <c:pt idx="258">
                  <c:v>0.18409533386668855</c:v>
                </c:pt>
                <c:pt idx="259">
                  <c:v>0.18629244842012829</c:v>
                </c:pt>
                <c:pt idx="260">
                  <c:v>0.18851276855239527</c:v>
                </c:pt>
                <c:pt idx="261">
                  <c:v>0.19075649936530398</c:v>
                </c:pt>
                <c:pt idx="262">
                  <c:v>0.19302384727311728</c:v>
                </c:pt>
                <c:pt idx="263">
                  <c:v>0.19531502000487821</c:v>
                </c:pt>
                <c:pt idx="264">
                  <c:v>0.19763022660666404</c:v>
                </c:pt>
                <c:pt idx="265">
                  <c:v>0.19996967744376098</c:v>
                </c:pt>
                <c:pt idx="266">
                  <c:v>0.20233358420275935</c:v>
                </c:pt>
                <c:pt idx="267">
                  <c:v>0.20472215989356629</c:v>
                </c:pt>
                <c:pt idx="268">
                  <c:v>0.20713561885133633</c:v>
                </c:pt>
                <c:pt idx="269">
                  <c:v>0.20957417673831744</c:v>
                </c:pt>
                <c:pt idx="270">
                  <c:v>0.21203805054561331</c:v>
                </c:pt>
                <c:pt idx="271">
                  <c:v>0.21452745859485794</c:v>
                </c:pt>
                <c:pt idx="272">
                  <c:v>0.21704262053980436</c:v>
                </c:pt>
                <c:pt idx="273">
                  <c:v>0.21958375736782404</c:v>
                </c:pt>
                <c:pt idx="274">
                  <c:v>0.22215109140131539</c:v>
                </c:pt>
                <c:pt idx="275">
                  <c:v>0.22474484629902472</c:v>
                </c:pt>
                <c:pt idx="276">
                  <c:v>0.22736524705727129</c:v>
                </c:pt>
                <c:pt idx="277">
                  <c:v>0.23001252001108127</c:v>
                </c:pt>
                <c:pt idx="278">
                  <c:v>0.23268689283522689</c:v>
                </c:pt>
                <c:pt idx="279">
                  <c:v>0.23538859454516928</c:v>
                </c:pt>
                <c:pt idx="280">
                  <c:v>0.23811785549790584</c:v>
                </c:pt>
                <c:pt idx="281">
                  <c:v>0.24087490739271683</c:v>
                </c:pt>
                <c:pt idx="282">
                  <c:v>0.24365998327181554</c:v>
                </c:pt>
                <c:pt idx="283">
                  <c:v>0.24647331752089632</c:v>
                </c:pt>
                <c:pt idx="284">
                  <c:v>0.24931514586958145</c:v>
                </c:pt>
                <c:pt idx="285">
                  <c:v>0.25218570539176438</c:v>
                </c:pt>
                <c:pt idx="286">
                  <c:v>0.25508523450584891</c:v>
                </c:pt>
                <c:pt idx="287">
                  <c:v>0.25801397297488415</c:v>
                </c:pt>
                <c:pt idx="288">
                  <c:v>0.26097216190659184</c:v>
                </c:pt>
                <c:pt idx="289">
                  <c:v>0.26396004375328497</c:v>
                </c:pt>
                <c:pt idx="290">
                  <c:v>0.26697786231167903</c:v>
                </c:pt>
                <c:pt idx="291">
                  <c:v>0.27002586272259199</c:v>
                </c:pt>
                <c:pt idx="292">
                  <c:v>0.27310429147053206</c:v>
                </c:pt>
                <c:pt idx="293">
                  <c:v>0.27621339638317444</c:v>
                </c:pt>
                <c:pt idx="294">
                  <c:v>0.2793534266307226</c:v>
                </c:pt>
                <c:pt idx="295">
                  <c:v>0.28252463272515443</c:v>
                </c:pt>
                <c:pt idx="296">
                  <c:v>0.28572726651935176</c:v>
                </c:pt>
                <c:pt idx="297">
                  <c:v>0.28896158120611426</c:v>
                </c:pt>
                <c:pt idx="298">
                  <c:v>0.29222783131705032</c:v>
                </c:pt>
                <c:pt idx="299">
                  <c:v>0.29552627272135051</c:v>
                </c:pt>
                <c:pt idx="300">
                  <c:v>0.29885716262443973</c:v>
                </c:pt>
                <c:pt idx="301">
                  <c:v>0.30222075956650529</c:v>
                </c:pt>
                <c:pt idx="302">
                  <c:v>0.30561732342090148</c:v>
                </c:pt>
                <c:pt idx="303">
                  <c:v>0.3090471153924288</c:v>
                </c:pt>
                <c:pt idx="304">
                  <c:v>0.31251039801548763</c:v>
                </c:pt>
                <c:pt idx="305">
                  <c:v>0.31600743515210278</c:v>
                </c:pt>
                <c:pt idx="306">
                  <c:v>0.31953849198982021</c:v>
                </c:pt>
                <c:pt idx="307">
                  <c:v>0.32310383503947282</c:v>
                </c:pt>
                <c:pt idx="308">
                  <c:v>0.32670373213281545</c:v>
                </c:pt>
                <c:pt idx="309">
                  <c:v>0.33033845242002663</c:v>
                </c:pt>
                <c:pt idx="310">
                  <c:v>0.33400826636707703</c:v>
                </c:pt>
                <c:pt idx="311">
                  <c:v>0.33771344575296192</c:v>
                </c:pt>
                <c:pt idx="312">
                  <c:v>0.34145426366679799</c:v>
                </c:pt>
                <c:pt idx="313">
                  <c:v>0.34523099450478251</c:v>
                </c:pt>
                <c:pt idx="314">
                  <c:v>0.34904391396701318</c:v>
                </c:pt>
                <c:pt idx="315">
                  <c:v>0.35289329905416783</c:v>
                </c:pt>
                <c:pt idx="316">
                  <c:v>0.35677942806404389</c:v>
                </c:pt>
                <c:pt idx="317">
                  <c:v>0.36070258058795412</c:v>
                </c:pt>
                <c:pt idx="318">
                  <c:v>0.3646630375069782</c:v>
                </c:pt>
                <c:pt idx="319">
                  <c:v>0.36866108098807177</c:v>
                </c:pt>
                <c:pt idx="320">
                  <c:v>0.37269699448002652</c:v>
                </c:pt>
                <c:pt idx="321">
                  <c:v>0.37677106270928429</c:v>
                </c:pt>
                <c:pt idx="322">
                  <c:v>0.38088357167560194</c:v>
                </c:pt>
                <c:pt idx="323">
                  <c:v>0.38503480864756723</c:v>
                </c:pt>
                <c:pt idx="324">
                  <c:v>0.38922506215796238</c:v>
                </c:pt>
                <c:pt idx="325">
                  <c:v>0.39345462199897691</c:v>
                </c:pt>
                <c:pt idx="326">
                  <c:v>0.39772377921726509</c:v>
                </c:pt>
                <c:pt idx="327">
                  <c:v>0.40203282610885105</c:v>
                </c:pt>
                <c:pt idx="328">
                  <c:v>0.4063820562138763</c:v>
                </c:pt>
                <c:pt idx="329">
                  <c:v>0.41077176431119095</c:v>
                </c:pt>
                <c:pt idx="330">
                  <c:v>0.41520224641278641</c:v>
                </c:pt>
                <c:pt idx="331">
                  <c:v>0.41967379975806907</c:v>
                </c:pt>
                <c:pt idx="332">
                  <c:v>0.42418672280797393</c:v>
                </c:pt>
                <c:pt idx="333">
                  <c:v>0.42874131523891457</c:v>
                </c:pt>
                <c:pt idx="334">
                  <c:v>0.43333787793657319</c:v>
                </c:pt>
                <c:pt idx="335">
                  <c:v>0.43797671298952323</c:v>
                </c:pt>
                <c:pt idx="336">
                  <c:v>0.4426581236826917</c:v>
                </c:pt>
                <c:pt idx="337">
                  <c:v>0.44738241449064897</c:v>
                </c:pt>
                <c:pt idx="338">
                  <c:v>0.45214989107073555</c:v>
                </c:pt>
                <c:pt idx="339">
                  <c:v>0.45696086025601967</c:v>
                </c:pt>
                <c:pt idx="340">
                  <c:v>0.46181563004808501</c:v>
                </c:pt>
                <c:pt idx="341">
                  <c:v>0.46671450960964572</c:v>
                </c:pt>
                <c:pt idx="342">
                  <c:v>0.47165780925699263</c:v>
                </c:pt>
                <c:pt idx="343">
                  <c:v>0.47664584045226394</c:v>
                </c:pt>
                <c:pt idx="344">
                  <c:v>0.48167891579554467</c:v>
                </c:pt>
                <c:pt idx="345">
                  <c:v>0.4867573490167868</c:v>
                </c:pt>
                <c:pt idx="346">
                  <c:v>0.49188145496755747</c:v>
                </c:pt>
                <c:pt idx="347">
                  <c:v>0.497051549612607</c:v>
                </c:pt>
                <c:pt idx="348">
                  <c:v>0.50226795002125979</c:v>
                </c:pt>
                <c:pt idx="349">
                  <c:v>0.50753097435862682</c:v>
                </c:pt>
                <c:pt idx="350">
                  <c:v>0.51284094187663465</c:v>
                </c:pt>
                <c:pt idx="351">
                  <c:v>0.51819817290487558</c:v>
                </c:pt>
                <c:pt idx="352">
                  <c:v>0.52360298884127476</c:v>
                </c:pt>
                <c:pt idx="353">
                  <c:v>0.52905571214257407</c:v>
                </c:pt>
                <c:pt idx="354">
                  <c:v>0.53455666631463095</c:v>
                </c:pt>
                <c:pt idx="355">
                  <c:v>0.54010617590252963</c:v>
                </c:pt>
                <c:pt idx="356">
                  <c:v>0.54570456648051235</c:v>
                </c:pt>
                <c:pt idx="357">
                  <c:v>0.55135216464171655</c:v>
                </c:pt>
                <c:pt idx="358">
                  <c:v>0.5570492979877254</c:v>
                </c:pt>
                <c:pt idx="359">
                  <c:v>0.56279629511793239</c:v>
                </c:pt>
                <c:pt idx="360">
                  <c:v>0.56859348561871015</c:v>
                </c:pt>
                <c:pt idx="361">
                  <c:v>0.57444120005239396</c:v>
                </c:pt>
                <c:pt idx="362">
                  <c:v>0.58033976994606717</c:v>
                </c:pt>
                <c:pt idx="363">
                  <c:v>0.58628952778016008</c:v>
                </c:pt>
                <c:pt idx="364">
                  <c:v>0.59229080697684855</c:v>
                </c:pt>
                <c:pt idx="365">
                  <c:v>0.59834394188826301</c:v>
                </c:pt>
                <c:pt idx="366">
                  <c:v>0.6044492677844987</c:v>
                </c:pt>
                <c:pt idx="367">
                  <c:v>0.61060712084143176</c:v>
                </c:pt>
                <c:pt idx="368">
                  <c:v>0.61681783812833568</c:v>
                </c:pt>
                <c:pt idx="369">
                  <c:v>0.62308175759530138</c:v>
                </c:pt>
                <c:pt idx="370">
                  <c:v>0.62939921806045807</c:v>
                </c:pt>
                <c:pt idx="371">
                  <c:v>0.63577055919699488</c:v>
                </c:pt>
                <c:pt idx="372">
                  <c:v>0.64219612151998007</c:v>
                </c:pt>
                <c:pt idx="373">
                  <c:v>0.64867624637298149</c:v>
                </c:pt>
                <c:pt idx="374">
                  <c:v>0.65521127591448347</c:v>
                </c:pt>
                <c:pt idx="375">
                  <c:v>0.66180155310410238</c:v>
                </c:pt>
                <c:pt idx="376">
                  <c:v>0.6684474216885965</c:v>
                </c:pt>
                <c:pt idx="377">
                  <c:v>0.67514922618767526</c:v>
                </c:pt>
                <c:pt idx="378">
                  <c:v>0.68190731187959985</c:v>
                </c:pt>
                <c:pt idx="379">
                  <c:v>0.68872202478658129</c:v>
                </c:pt>
                <c:pt idx="380">
                  <c:v>0.6955937116599713</c:v>
                </c:pt>
                <c:pt idx="381">
                  <c:v>0.70252271996524684</c:v>
                </c:pt>
                <c:pt idx="382">
                  <c:v>0.70950939786678358</c:v>
                </c:pt>
                <c:pt idx="383">
                  <c:v>0.71655409421243121</c:v>
                </c:pt>
                <c:pt idx="384">
                  <c:v>0.72365715851786749</c:v>
                </c:pt>
                <c:pt idx="385">
                  <c:v>0.7308189409507535</c:v>
                </c:pt>
                <c:pt idx="386">
                  <c:v>0.73803979231467398</c:v>
                </c:pt>
                <c:pt idx="387">
                  <c:v>0.74532006403286699</c:v>
                </c:pt>
                <c:pt idx="388">
                  <c:v>0.75266010813174722</c:v>
                </c:pt>
                <c:pt idx="389">
                  <c:v>0.7600602772242161</c:v>
                </c:pt>
                <c:pt idx="390">
                  <c:v>0.76752092449275555</c:v>
                </c:pt>
                <c:pt idx="391">
                  <c:v>0.77504240367231791</c:v>
                </c:pt>
                <c:pt idx="392">
                  <c:v>0.78262506903299645</c:v>
                </c:pt>
                <c:pt idx="393">
                  <c:v>0.79026927536248825</c:v>
                </c:pt>
                <c:pt idx="394">
                  <c:v>0.79797537794833795</c:v>
                </c:pt>
                <c:pt idx="395">
                  <c:v>0.80574373255997433</c:v>
                </c:pt>
                <c:pt idx="396">
                  <c:v>0.81357469543052696</c:v>
                </c:pt>
                <c:pt idx="397">
                  <c:v>0.82146862323843173</c:v>
                </c:pt>
                <c:pt idx="398">
                  <c:v>0.82942587308882076</c:v>
                </c:pt>
                <c:pt idx="399">
                  <c:v>0.83744680249469738</c:v>
                </c:pt>
                <c:pt idx="400">
                  <c:v>0.84553176935789676</c:v>
                </c:pt>
                <c:pt idx="401">
                  <c:v>0.85368113194982742</c:v>
                </c:pt>
                <c:pt idx="402">
                  <c:v>0.86189524889200386</c:v>
                </c:pt>
                <c:pt idx="403">
                  <c:v>0.87017447913635382</c:v>
                </c:pt>
                <c:pt idx="404">
                  <c:v>0.87851918194531886</c:v>
                </c:pt>
                <c:pt idx="405">
                  <c:v>0.88692971687173161</c:v>
                </c:pt>
                <c:pt idx="406">
                  <c:v>0.89540644373848055</c:v>
                </c:pt>
                <c:pt idx="407">
                  <c:v>0.90394972261795681</c:v>
                </c:pt>
                <c:pt idx="408">
                  <c:v>0.9125599138112841</c:v>
                </c:pt>
                <c:pt idx="409">
                  <c:v>0.92123737782733228</c:v>
                </c:pt>
                <c:pt idx="410">
                  <c:v>0.92998247536151479</c:v>
                </c:pt>
                <c:pt idx="411">
                  <c:v>0.93879556727436819</c:v>
                </c:pt>
                <c:pt idx="412">
                  <c:v>0.94767701456991349</c:v>
                </c:pt>
                <c:pt idx="413">
                  <c:v>0.95662717837380651</c:v>
                </c:pt>
                <c:pt idx="414">
                  <c:v>0.96564641991126421</c:v>
                </c:pt>
                <c:pt idx="415">
                  <c:v>0.97473510048478207</c:v>
                </c:pt>
                <c:pt idx="416">
                  <c:v>0.98389358145162553</c:v>
                </c:pt>
                <c:pt idx="417">
                  <c:v>0.99312222420111196</c:v>
                </c:pt>
                <c:pt idx="418">
                  <c:v>1.0024213901316787</c:v>
                </c:pt>
                <c:pt idx="419">
                  <c:v>1.0117914406277235</c:v>
                </c:pt>
                <c:pt idx="420">
                  <c:v>1.0212327370362431</c:v>
                </c:pt>
                <c:pt idx="421">
                  <c:v>1.0307456406432489</c:v>
                </c:pt>
                <c:pt idx="422">
                  <c:v>1.0403305126499647</c:v>
                </c:pt>
                <c:pt idx="423">
                  <c:v>1.0499877141488154</c:v>
                </c:pt>
                <c:pt idx="424">
                  <c:v>1.0597176060991988</c:v>
                </c:pt>
                <c:pt idx="425">
                  <c:v>1.0695205493030409</c:v>
                </c:pt>
                <c:pt idx="426">
                  <c:v>1.0793969043801397</c:v>
                </c:pt>
                <c:pt idx="427">
                  <c:v>1.0893470317432927</c:v>
                </c:pt>
                <c:pt idx="428">
                  <c:v>1.099371291573219</c:v>
                </c:pt>
                <c:pt idx="429">
                  <c:v>1.1094700437932541</c:v>
                </c:pt>
                <c:pt idx="430">
                  <c:v>1.1196436480438456</c:v>
                </c:pt>
                <c:pt idx="431">
                  <c:v>1.1298924636568322</c:v>
                </c:pt>
                <c:pt idx="432">
                  <c:v>1.1402168496295106</c:v>
                </c:pt>
                <c:pt idx="433">
                  <c:v>1.1506171645984933</c:v>
                </c:pt>
                <c:pt idx="434">
                  <c:v>1.1610937668133565</c:v>
                </c:pt>
                <c:pt idx="435">
                  <c:v>1.171647014110073</c:v>
                </c:pt>
                <c:pt idx="436">
                  <c:v>1.1822772638842487</c:v>
                </c:pt>
                <c:pt idx="437">
                  <c:v>1.192984873064137</c:v>
                </c:pt>
                <c:pt idx="438">
                  <c:v>1.2037701980834554</c:v>
                </c:pt>
                <c:pt idx="439">
                  <c:v>1.214633594853991</c:v>
                </c:pt>
                <c:pt idx="440">
                  <c:v>1.2255754187379968</c:v>
                </c:pt>
                <c:pt idx="441">
                  <c:v>1.2365960245203984</c:v>
                </c:pt>
                <c:pt idx="442">
                  <c:v>1.2476957663807717</c:v>
                </c:pt>
                <c:pt idx="443">
                  <c:v>1.2588749978651401</c:v>
                </c:pt>
                <c:pt idx="444">
                  <c:v>1.2701340718575538</c:v>
                </c:pt>
                <c:pt idx="445">
                  <c:v>1.2814733405514784</c:v>
                </c:pt>
                <c:pt idx="446">
                  <c:v>1.2928931554209722</c:v>
                </c:pt>
                <c:pt idx="447">
                  <c:v>1.3043938671916757</c:v>
                </c:pt>
                <c:pt idx="448">
                  <c:v>1.3159758258115897</c:v>
                </c:pt>
                <c:pt idx="449">
                  <c:v>1.3276393804216662</c:v>
                </c:pt>
                <c:pt idx="450">
                  <c:v>1.3393848793261993</c:v>
                </c:pt>
                <c:pt idx="451">
                  <c:v>1.3512126699630136</c:v>
                </c:pt>
                <c:pt idx="452">
                  <c:v>1.3631230988734739</c:v>
                </c:pt>
                <c:pt idx="453">
                  <c:v>1.3751165116722845</c:v>
                </c:pt>
                <c:pt idx="454">
                  <c:v>1.3871932530171143</c:v>
                </c:pt>
                <c:pt idx="455">
                  <c:v>1.3993536665780097</c:v>
                </c:pt>
                <c:pt idx="456">
                  <c:v>1.4115980950066382</c:v>
                </c:pt>
                <c:pt idx="457">
                  <c:v>1.4239268799053331</c:v>
                </c:pt>
                <c:pt idx="458">
                  <c:v>1.4363403617959547</c:v>
                </c:pt>
                <c:pt idx="459">
                  <c:v>1.448838880088565</c:v>
                </c:pt>
                <c:pt idx="460">
                  <c:v>1.4614227730499185</c:v>
                </c:pt>
                <c:pt idx="461">
                  <c:v>1.474092377771772</c:v>
                </c:pt>
                <c:pt idx="462">
                  <c:v>1.4868480301390099</c:v>
                </c:pt>
                <c:pt idx="463">
                  <c:v>1.4996900647975946</c:v>
                </c:pt>
                <c:pt idx="464">
                  <c:v>1.5126188151223339</c:v>
                </c:pt>
                <c:pt idx="465">
                  <c:v>1.5256346131844769</c:v>
                </c:pt>
                <c:pt idx="466">
                  <c:v>1.5387377897191292</c:v>
                </c:pt>
                <c:pt idx="467">
                  <c:v>1.5519286740924969</c:v>
                </c:pt>
                <c:pt idx="468">
                  <c:v>1.5652075942689698</c:v>
                </c:pt>
                <c:pt idx="469">
                  <c:v>1.5785748767780132</c:v>
                </c:pt>
                <c:pt idx="470">
                  <c:v>1.5920308466809077</c:v>
                </c:pt>
                <c:pt idx="471">
                  <c:v>1.6055758275373206</c:v>
                </c:pt>
                <c:pt idx="472">
                  <c:v>1.6192101413717055</c:v>
                </c:pt>
                <c:pt idx="473">
                  <c:v>1.6329341086395506</c:v>
                </c:pt>
                <c:pt idx="474">
                  <c:v>1.6467480481934513</c:v>
                </c:pt>
                <c:pt idx="475">
                  <c:v>1.6606522772490402</c:v>
                </c:pt>
                <c:pt idx="476">
                  <c:v>1.6746471113507437</c:v>
                </c:pt>
                <c:pt idx="477">
                  <c:v>1.6887328643374</c:v>
                </c:pt>
                <c:pt idx="478">
                  <c:v>1.7029098483077081</c:v>
                </c:pt>
                <c:pt idx="479">
                  <c:v>1.7171783735855368</c:v>
                </c:pt>
                <c:pt idx="480">
                  <c:v>1.7315387486850846</c:v>
                </c:pt>
                <c:pt idx="481">
                  <c:v>1.7459912802758819</c:v>
                </c:pt>
                <c:pt idx="482">
                  <c:v>1.7605362731476615</c:v>
                </c:pt>
                <c:pt idx="483">
                  <c:v>1.7751740301750796</c:v>
                </c:pt>
                <c:pt idx="484">
                  <c:v>1.7899048522822985</c:v>
                </c:pt>
                <c:pt idx="485">
                  <c:v>1.8047290384074295</c:v>
                </c:pt>
                <c:pt idx="486">
                  <c:v>1.8196468854668411</c:v>
                </c:pt>
                <c:pt idx="487">
                  <c:v>1.8346586883193363</c:v>
                </c:pt>
                <c:pt idx="488">
                  <c:v>1.8497647397301924</c:v>
                </c:pt>
                <c:pt idx="489">
                  <c:v>1.8649653303350802</c:v>
                </c:pt>
                <c:pt idx="490">
                  <c:v>1.880260748603849</c:v>
                </c:pt>
                <c:pt idx="491">
                  <c:v>1.8956512808041919</c:v>
                </c:pt>
                <c:pt idx="492">
                  <c:v>1.9111372109651923</c:v>
                </c:pt>
                <c:pt idx="493">
                  <c:v>1.9267188208407431</c:v>
                </c:pt>
                <c:pt idx="494">
                  <c:v>1.9423963898728609</c:v>
                </c:pt>
                <c:pt idx="495">
                  <c:v>1.9581701951548727</c:v>
                </c:pt>
                <c:pt idx="496">
                  <c:v>1.9740405113945061</c:v>
                </c:pt>
                <c:pt idx="497">
                  <c:v>1.9900076108768623</c:v>
                </c:pt>
                <c:pt idx="498">
                  <c:v>2.0060717634272809</c:v>
                </c:pt>
                <c:pt idx="499">
                  <c:v>2.0222332363741122</c:v>
                </c:pt>
                <c:pt idx="500">
                  <c:v>2.0384922945113773</c:v>
                </c:pt>
                <c:pt idx="501">
                  <c:v>2.0548492000613394</c:v>
                </c:pt>
                <c:pt idx="502">
                  <c:v>2.0713042126369761</c:v>
                </c:pt>
                <c:pt idx="503">
                  <c:v>2.0878575892043614</c:v>
                </c:pt>
                <c:pt idx="504">
                  <c:v>2.1045095840449579</c:v>
                </c:pt>
                <c:pt idx="505">
                  <c:v>2.1212604487178237</c:v>
                </c:pt>
                <c:pt idx="506">
                  <c:v>2.1381104320217332</c:v>
                </c:pt>
                <c:pt idx="507">
                  <c:v>2.1550597799572278</c:v>
                </c:pt>
                <c:pt idx="508">
                  <c:v>2.1721087356885738</c:v>
                </c:pt>
                <c:pt idx="509">
                  <c:v>2.1892575395056593</c:v>
                </c:pt>
                <c:pt idx="510">
                  <c:v>2.2065064287858163</c:v>
                </c:pt>
                <c:pt idx="511">
                  <c:v>2.2238556379555674</c:v>
                </c:pt>
                <c:pt idx="512">
                  <c:v>2.2413053984523272</c:v>
                </c:pt>
                <c:pt idx="513">
                  <c:v>2.2588559386860179</c:v>
                </c:pt>
                <c:pt idx="514">
                  <c:v>2.276507484000645</c:v>
                </c:pt>
                <c:pt idx="515">
                  <c:v>2.2942602566358099</c:v>
                </c:pt>
                <c:pt idx="516">
                  <c:v>2.3121144756881722</c:v>
                </c:pt>
                <c:pt idx="517">
                  <c:v>2.3300703570728629</c:v>
                </c:pt>
                <c:pt idx="518">
                  <c:v>2.3481281134848557</c:v>
                </c:pt>
                <c:pt idx="519">
                  <c:v>2.3662879543602915</c:v>
                </c:pt>
                <c:pt idx="520">
                  <c:v>2.3845500858377706</c:v>
                </c:pt>
                <c:pt idx="521">
                  <c:v>2.4029147107196049</c:v>
                </c:pt>
                <c:pt idx="522">
                  <c:v>2.421382028433039</c:v>
                </c:pt>
                <c:pt idx="523">
                  <c:v>2.4399522349914475</c:v>
                </c:pt>
                <c:pt idx="524">
                  <c:v>2.4586255229555056</c:v>
                </c:pt>
                <c:pt idx="525">
                  <c:v>2.4774020813943363</c:v>
                </c:pt>
                <c:pt idx="526">
                  <c:v>2.4962820958466447</c:v>
                </c:pt>
                <c:pt idx="527">
                  <c:v>2.5152657482818346</c:v>
                </c:pt>
                <c:pt idx="528">
                  <c:v>2.5343532170611214</c:v>
                </c:pt>
                <c:pt idx="529">
                  <c:v>2.5535446768986296</c:v>
                </c:pt>
                <c:pt idx="530">
                  <c:v>2.572840298822495</c:v>
                </c:pt>
                <c:pt idx="531">
                  <c:v>2.5922402501359652</c:v>
                </c:pt>
                <c:pt idx="532">
                  <c:v>2.6117446943785034</c:v>
                </c:pt>
                <c:pt idx="533">
                  <c:v>2.6313537912869092</c:v>
                </c:pt>
                <c:pt idx="534">
                  <c:v>2.6510676967564373</c:v>
                </c:pt>
                <c:pt idx="535">
                  <c:v>2.6708865628019427</c:v>
                </c:pt>
                <c:pt idx="536">
                  <c:v>2.6908105375190488</c:v>
                </c:pt>
                <c:pt idx="537">
                  <c:v>2.7108397650453293</c:v>
                </c:pt>
                <c:pt idx="538">
                  <c:v>2.730974385521526</c:v>
                </c:pt>
                <c:pt idx="539">
                  <c:v>2.751214535052795</c:v>
                </c:pt>
                <c:pt idx="540">
                  <c:v>2.7715603456699904</c:v>
                </c:pt>
                <c:pt idx="541">
                  <c:v>2.7920119452909877</c:v>
                </c:pt>
                <c:pt idx="542">
                  <c:v>2.8125694576820504</c:v>
                </c:pt>
                <c:pt idx="543">
                  <c:v>2.8332330024192447</c:v>
                </c:pt>
                <c:pt idx="544">
                  <c:v>2.8540026948499038</c:v>
                </c:pt>
                <c:pt idx="545">
                  <c:v>2.8748786460541571</c:v>
                </c:pt>
                <c:pt idx="546">
                  <c:v>2.8958609628065113</c:v>
                </c:pt>
                <c:pt idx="547">
                  <c:v>2.9169497475374935</c:v>
                </c:pt>
                <c:pt idx="548">
                  <c:v>2.9381450982953705</c:v>
                </c:pt>
                <c:pt idx="549">
                  <c:v>2.9594471087079421</c:v>
                </c:pt>
                <c:pt idx="550">
                  <c:v>2.9808558679443991</c:v>
                </c:pt>
                <c:pt idx="551">
                  <c:v>3.0023714606772773</c:v>
                </c:pt>
                <c:pt idx="552">
                  <c:v>3.0239939670444849</c:v>
                </c:pt>
                <c:pt idx="553">
                  <c:v>3.0457234626114302</c:v>
                </c:pt>
                <c:pt idx="554">
                  <c:v>3.067560018333233</c:v>
                </c:pt>
                <c:pt idx="555">
                  <c:v>3.0895037005170414</c:v>
                </c:pt>
                <c:pt idx="556">
                  <c:v>3.1115545707844503</c:v>
                </c:pt>
                <c:pt idx="557">
                  <c:v>3.133712686034023</c:v>
                </c:pt>
                <c:pt idx="558">
                  <c:v>3.1559780984039292</c:v>
                </c:pt>
                <c:pt idx="559">
                  <c:v>3.1783508552346991</c:v>
                </c:pt>
                <c:pt idx="560">
                  <c:v>3.2008309990320889</c:v>
                </c:pt>
                <c:pt idx="561">
                  <c:v>3.2234185674300782</c:v>
                </c:pt>
                <c:pt idx="562">
                  <c:v>3.2461135931540048</c:v>
                </c:pt>
                <c:pt idx="563">
                  <c:v>3.2689161039838099</c:v>
                </c:pt>
                <c:pt idx="564">
                  <c:v>3.2918261227174486</c:v>
                </c:pt>
                <c:pt idx="565">
                  <c:v>3.3148436671344181</c:v>
                </c:pt>
                <c:pt idx="566">
                  <c:v>3.3379687499594555</c:v>
                </c:pt>
                <c:pt idx="567">
                  <c:v>3.3612013788263644</c:v>
                </c:pt>
                <c:pt idx="568">
                  <c:v>3.3845415562420196</c:v>
                </c:pt>
                <c:pt idx="569">
                  <c:v>3.4079892795505162</c:v>
                </c:pt>
                <c:pt idx="570">
                  <c:v>3.4315445408974936</c:v>
                </c:pt>
                <c:pt idx="571">
                  <c:v>3.4552073271946226</c:v>
                </c:pt>
                <c:pt idx="572">
                  <c:v>3.478977620084271</c:v>
                </c:pt>
                <c:pt idx="573">
                  <c:v>3.5028553959043518</c:v>
                </c:pt>
                <c:pt idx="574">
                  <c:v>3.5268406256533442</c:v>
                </c:pt>
                <c:pt idx="575">
                  <c:v>3.5509332749555118</c:v>
                </c:pt>
                <c:pt idx="576">
                  <c:v>3.5751333040263127</c:v>
                </c:pt>
                <c:pt idx="577">
                  <c:v>3.5994406676380017</c:v>
                </c:pt>
                <c:pt idx="578">
                  <c:v>3.6238553150854451</c:v>
                </c:pt>
                <c:pt idx="579">
                  <c:v>3.6483771901521314</c:v>
                </c:pt>
                <c:pt idx="580">
                  <c:v>3.6730062310764002</c:v>
                </c:pt>
                <c:pt idx="581">
                  <c:v>3.6977423705178838</c:v>
                </c:pt>
                <c:pt idx="582">
                  <c:v>3.7225855355241753</c:v>
                </c:pt>
                <c:pt idx="583">
                  <c:v>3.7475356474977142</c:v>
                </c:pt>
                <c:pt idx="584">
                  <c:v>3.77259262216291</c:v>
                </c:pt>
                <c:pt idx="585">
                  <c:v>3.7977563695334959</c:v>
                </c:pt>
                <c:pt idx="586">
                  <c:v>3.8230267938801279</c:v>
                </c:pt>
                <c:pt idx="587">
                  <c:v>3.8484037936982185</c:v>
                </c:pt>
                <c:pt idx="588">
                  <c:v>3.8738872616760318</c:v>
                </c:pt>
                <c:pt idx="589">
                  <c:v>3.8994770846630242</c:v>
                </c:pt>
                <c:pt idx="590">
                  <c:v>3.9251731436384505</c:v>
                </c:pt>
                <c:pt idx="591">
                  <c:v>3.9509753136802113</c:v>
                </c:pt>
                <c:pt idx="592">
                  <c:v>3.9768834639340258</c:v>
                </c:pt>
                <c:pt idx="593">
                  <c:v>4.0028974575827956</c:v>
                </c:pt>
                <c:pt idx="594">
                  <c:v>4.0290171518163156</c:v>
                </c:pt>
                <c:pt idx="595">
                  <c:v>4.0552423978012344</c:v>
                </c:pt>
                <c:pt idx="596">
                  <c:v>4.0815730406513024</c:v>
                </c:pt>
                <c:pt idx="597">
                  <c:v>4.1080089193979274</c:v>
                </c:pt>
                <c:pt idx="598">
                  <c:v>4.134549866961013</c:v>
                </c:pt>
                <c:pt idx="599">
                  <c:v>4.1611957101201025</c:v>
                </c:pt>
                <c:pt idx="600">
                  <c:v>4.1879462694858329</c:v>
                </c:pt>
                <c:pt idx="601">
                  <c:v>4.2148013594716911</c:v>
                </c:pt>
                <c:pt idx="602">
                  <c:v>4.2417607882660908</c:v>
                </c:pt>
                <c:pt idx="603">
                  <c:v>4.2688243578047764</c:v>
                </c:pt>
                <c:pt idx="604">
                  <c:v>4.2959918637435424</c:v>
                </c:pt>
                <c:pt idx="605">
                  <c:v>4.323263095431277</c:v>
                </c:pt>
                <c:pt idx="606">
                  <c:v>4.3506378358833624</c:v>
                </c:pt>
                <c:pt idx="607">
                  <c:v>4.378115861755389</c:v>
                </c:pt>
                <c:pt idx="608">
                  <c:v>4.4056969433172348</c:v>
                </c:pt>
                <c:pt idx="609">
                  <c:v>4.4333808444274689</c:v>
                </c:pt>
                <c:pt idx="610">
                  <c:v>4.461167322508139</c:v>
                </c:pt>
                <c:pt idx="611">
                  <c:v>4.4890561285198896</c:v>
                </c:pt>
                <c:pt idx="612">
                  <c:v>4.5170470069374558</c:v>
                </c:pt>
                <c:pt idx="613">
                  <c:v>4.5451396957255223</c:v>
                </c:pt>
                <c:pt idx="614">
                  <c:v>4.5733339263149526</c:v>
                </c:pt>
                <c:pt idx="615">
                  <c:v>4.6016294235793964</c:v>
                </c:pt>
                <c:pt idx="616">
                  <c:v>4.6300259058122775</c:v>
                </c:pt>
                <c:pt idx="617">
                  <c:v>4.6585230847041625</c:v>
                </c:pt>
                <c:pt idx="618">
                  <c:v>4.6871206653205206</c:v>
                </c:pt>
                <c:pt idx="619">
                  <c:v>4.715818346079903</c:v>
                </c:pt>
                <c:pt idx="620">
                  <c:v>4.7446158187324663</c:v>
                </c:pt>
                <c:pt idx="621">
                  <c:v>4.773512768338958</c:v>
                </c:pt>
                <c:pt idx="622">
                  <c:v>4.80250887325007</c:v>
                </c:pt>
                <c:pt idx="623">
                  <c:v>4.8316038050862282</c:v>
                </c:pt>
                <c:pt idx="624">
                  <c:v>4.860797228717785</c:v>
                </c:pt>
                <c:pt idx="625">
                  <c:v>4.8900888022456419</c:v>
                </c:pt>
                <c:pt idx="626">
                  <c:v>4.9194781769822971</c:v>
                </c:pt>
                <c:pt idx="627">
                  <c:v>4.9489649974333103</c:v>
                </c:pt>
                <c:pt idx="628">
                  <c:v>4.9785489012792254</c:v>
                </c:pt>
                <c:pt idx="629">
                  <c:v>5.0082295193579149</c:v>
                </c:pt>
                <c:pt idx="630">
                  <c:v>5.0380064756473697</c:v>
                </c:pt>
                <c:pt idx="631">
                  <c:v>5.0678793872489454</c:v>
                </c:pt>
                <c:pt idx="632">
                  <c:v>5.097847864371051</c:v>
                </c:pt>
                <c:pt idx="633">
                  <c:v>5.1279115103132948</c:v>
                </c:pt>
                <c:pt idx="634">
                  <c:v>5.1580699214511041</c:v>
                </c:pt>
                <c:pt idx="635">
                  <c:v>5.1883226872207873</c:v>
                </c:pt>
                <c:pt idx="636">
                  <c:v>5.2186693901050782</c:v>
                </c:pt>
                <c:pt idx="637">
                  <c:v>5.2491096056191644</c:v>
                </c:pt>
                <c:pt idx="638">
                  <c:v>5.2796429022971623</c:v>
                </c:pt>
                <c:pt idx="639">
                  <c:v>5.3102688416791004</c:v>
                </c:pt>
                <c:pt idx="640">
                  <c:v>5.3409869782983819</c:v>
                </c:pt>
                <c:pt idx="641">
                  <c:v>5.3717968596697201</c:v>
                </c:pt>
                <c:pt idx="642">
                  <c:v>5.402698026277597</c:v>
                </c:pt>
                <c:pt idx="643">
                  <c:v>5.4336900115651927</c:v>
                </c:pt>
                <c:pt idx="644">
                  <c:v>5.4647723419238199</c:v>
                </c:pt>
                <c:pt idx="645">
                  <c:v>5.4959445366828961</c:v>
                </c:pt>
                <c:pt idx="646">
                  <c:v>5.5272061081003567</c:v>
                </c:pt>
                <c:pt idx="647">
                  <c:v>5.5585565613536563</c:v>
                </c:pt>
                <c:pt idx="648">
                  <c:v>5.5899953945312379</c:v>
                </c:pt>
                <c:pt idx="649">
                  <c:v>5.6215220986245376</c:v>
                </c:pt>
                <c:pt idx="650">
                  <c:v>5.6531361575205175</c:v>
                </c:pt>
                <c:pt idx="651">
                  <c:v>5.6848370479947183</c:v>
                </c:pt>
                <c:pt idx="652">
                  <c:v>5.7166242397048466</c:v>
                </c:pt>
                <c:pt idx="653">
                  <c:v>5.7484971951848998</c:v>
                </c:pt>
                <c:pt idx="654">
                  <c:v>5.7804553698398227</c:v>
                </c:pt>
                <c:pt idx="655">
                  <c:v>5.8124982119407154</c:v>
                </c:pt>
                <c:pt idx="656">
                  <c:v>5.8446251626205763</c:v>
                </c:pt>
                <c:pt idx="657">
                  <c:v>5.8768356558706083</c:v>
                </c:pt>
                <c:pt idx="658">
                  <c:v>5.9091291185370594</c:v>
                </c:pt>
                <c:pt idx="659">
                  <c:v>5.9415049703186344</c:v>
                </c:pt>
                <c:pt idx="660">
                  <c:v>5.9739626237644563</c:v>
                </c:pt>
                <c:pt idx="661">
                  <c:v>6.0065014842725981</c:v>
                </c:pt>
                <c:pt idx="662">
                  <c:v>6.0391209500891705</c:v>
                </c:pt>
                <c:pt idx="663">
                  <c:v>6.0718204123079875</c:v>
                </c:pt>
                <c:pt idx="664">
                  <c:v>6.1045992548708004</c:v>
                </c:pt>
                <c:pt idx="665">
                  <c:v>6.1374568545680992</c:v>
                </c:pt>
                <c:pt idx="666">
                  <c:v>6.1703925810405114</c:v>
                </c:pt>
                <c:pt idx="667">
                  <c:v>6.2034057967807534</c:v>
                </c:pt>
                <c:pt idx="668">
                  <c:v>6.236495857136199</c:v>
                </c:pt>
                <c:pt idx="669">
                  <c:v>6.2696621103120052</c:v>
                </c:pt>
                <c:pt idx="670">
                  <c:v>6.3029038973748426</c:v>
                </c:pt>
                <c:pt idx="671">
                  <c:v>6.3362205522572275</c:v>
                </c:pt>
                <c:pt idx="672">
                  <c:v>6.369611401762417</c:v>
                </c:pt>
                <c:pt idx="673">
                  <c:v>6.4030757655699366</c:v>
                </c:pt>
                <c:pt idx="674">
                  <c:v>6.4366129562416905</c:v>
                </c:pt>
                <c:pt idx="675">
                  <c:v>6.470222279228679</c:v>
                </c:pt>
                <c:pt idx="676">
                  <c:v>6.5039030328783163</c:v>
                </c:pt>
                <c:pt idx="677">
                  <c:v>6.5376545084423752</c:v>
                </c:pt>
                <c:pt idx="678">
                  <c:v>6.5714759900855073</c:v>
                </c:pt>
                <c:pt idx="679">
                  <c:v>6.6053667548944137</c:v>
                </c:pt>
                <c:pt idx="680">
                  <c:v>6.6393260728876076</c:v>
                </c:pt>
                <c:pt idx="681">
                  <c:v>6.6733532070258015</c:v>
                </c:pt>
                <c:pt idx="682">
                  <c:v>6.7074474132229085</c:v>
                </c:pt>
                <c:pt idx="683">
                  <c:v>6.7416079403576834</c:v>
                </c:pt>
                <c:pt idx="684">
                  <c:v>6.7758340302859557</c:v>
                </c:pt>
                <c:pt idx="685">
                  <c:v>6.8101249178535213</c:v>
                </c:pt>
                <c:pt idx="686">
                  <c:v>6.844479830909644</c:v>
                </c:pt>
                <c:pt idx="687">
                  <c:v>6.8788979903211782</c:v>
                </c:pt>
                <c:pt idx="688">
                  <c:v>6.9133786099873564</c:v>
                </c:pt>
                <c:pt idx="689">
                  <c:v>6.947920896855166</c:v>
                </c:pt>
                <c:pt idx="690">
                  <c:v>6.9825240509354005</c:v>
                </c:pt>
                <c:pt idx="691">
                  <c:v>7.017187265319321</c:v>
                </c:pt>
                <c:pt idx="692">
                  <c:v>7.0519097261959622</c:v>
                </c:pt>
                <c:pt idx="693">
                  <c:v>7.0866906128700897</c:v>
                </c:pt>
                <c:pt idx="694">
                  <c:v>7.1215290977807788</c:v>
                </c:pt>
                <c:pt idx="695">
                  <c:v>7.1564243465206578</c:v>
                </c:pt>
                <c:pt idx="696">
                  <c:v>7.1913755178557661</c:v>
                </c:pt>
                <c:pt idx="697">
                  <c:v>7.2263817637461019</c:v>
                </c:pt>
                <c:pt idx="698">
                  <c:v>7.2614422293667591</c:v>
                </c:pt>
                <c:pt idx="699">
                  <c:v>7.2965560531297537</c:v>
                </c:pt>
                <c:pt idx="700">
                  <c:v>7.3317223667064928</c:v>
                </c:pt>
                <c:pt idx="701">
                  <c:v>7.3669402950508731</c:v>
                </c:pt>
                <c:pt idx="702">
                  <c:v>7.4022089564230544</c:v>
                </c:pt>
                <c:pt idx="703">
                  <c:v>7.437527462413863</c:v>
                </c:pt>
                <c:pt idx="704">
                  <c:v>7.4728949179698629</c:v>
                </c:pt>
                <c:pt idx="705">
                  <c:v>7.5083104214190692</c:v>
                </c:pt>
                <c:pt idx="706">
                  <c:v>7.5437730644973229</c:v>
                </c:pt>
                <c:pt idx="707">
                  <c:v>7.5792819323753102</c:v>
                </c:pt>
                <c:pt idx="708">
                  <c:v>7.6148361036862449</c:v>
                </c:pt>
                <c:pt idx="709">
                  <c:v>7.6504346505542005</c:v>
                </c:pt>
                <c:pt idx="710">
                  <c:v>7.6860766386230983</c:v>
                </c:pt>
                <c:pt idx="711">
                  <c:v>7.721761127086352</c:v>
                </c:pt>
                <c:pt idx="712">
                  <c:v>7.7574871687171658</c:v>
                </c:pt>
                <c:pt idx="713">
                  <c:v>7.7932538098994977</c:v>
                </c:pt>
                <c:pt idx="714">
                  <c:v>7.8290600906596524</c:v>
                </c:pt>
                <c:pt idx="715">
                  <c:v>7.864905044698566</c:v>
                </c:pt>
                <c:pt idx="716">
                  <c:v>7.9007876994247255</c:v>
                </c:pt>
                <c:pt idx="717">
                  <c:v>7.9367070759877301</c:v>
                </c:pt>
                <c:pt idx="718">
                  <c:v>7.9726621893125502</c:v>
                </c:pt>
                <c:pt idx="719">
                  <c:v>8.0086520481343975</c:v>
                </c:pt>
                <c:pt idx="720">
                  <c:v>8.0446756550342737</c:v>
                </c:pt>
                <c:pt idx="721">
                  <c:v>8.0807320064751629</c:v>
                </c:pt>
                <c:pt idx="722">
                  <c:v>8.1168200928388927</c:v>
                </c:pt>
                <c:pt idx="723">
                  <c:v>8.152938898463626</c:v>
                </c:pt>
                <c:pt idx="724">
                  <c:v>8.1890874016820323</c:v>
                </c:pt>
                <c:pt idx="725">
                  <c:v>8.2252645748600806</c:v>
                </c:pt>
                <c:pt idx="726">
                  <c:v>8.2614693844364968</c:v>
                </c:pt>
                <c:pt idx="727">
                  <c:v>8.297700790962887</c:v>
                </c:pt>
                <c:pt idx="728">
                  <c:v>8.3339577491444849</c:v>
                </c:pt>
                <c:pt idx="729">
                  <c:v>8.3702392078815517</c:v>
                </c:pt>
                <c:pt idx="730">
                  <c:v>8.4065441103114456</c:v>
                </c:pt>
                <c:pt idx="731">
                  <c:v>8.4428713938513003</c:v>
                </c:pt>
                <c:pt idx="732">
                  <c:v>8.4792199902413685</c:v>
                </c:pt>
                <c:pt idx="733">
                  <c:v>8.515588825589024</c:v>
                </c:pt>
                <c:pt idx="734">
                  <c:v>8.5519768204133619</c:v>
                </c:pt>
                <c:pt idx="735">
                  <c:v>8.5883828896904841</c:v>
                </c:pt>
                <c:pt idx="736">
                  <c:v>8.6248059428993873</c:v>
                </c:pt>
                <c:pt idx="737">
                  <c:v>8.6612448840685143</c:v>
                </c:pt>
                <c:pt idx="738">
                  <c:v>8.697698611822922</c:v>
                </c:pt>
                <c:pt idx="739">
                  <c:v>8.7341660194320916</c:v>
                </c:pt>
                <c:pt idx="740">
                  <c:v>8.7706459948583628</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8.7706459948583628</c:v>
                </c:pt>
                <c:pt idx="1261">
                  <c:v>8.7341660194320916</c:v>
                </c:pt>
                <c:pt idx="1262">
                  <c:v>8.697698611822922</c:v>
                </c:pt>
                <c:pt idx="1263">
                  <c:v>8.6612448840685143</c:v>
                </c:pt>
                <c:pt idx="1264">
                  <c:v>8.6248059428993873</c:v>
                </c:pt>
                <c:pt idx="1265">
                  <c:v>8.5883828896904841</c:v>
                </c:pt>
                <c:pt idx="1266">
                  <c:v>8.5519768204133619</c:v>
                </c:pt>
                <c:pt idx="1267">
                  <c:v>8.515588825589024</c:v>
                </c:pt>
                <c:pt idx="1268">
                  <c:v>8.4792199902413685</c:v>
                </c:pt>
                <c:pt idx="1269">
                  <c:v>8.4428713938513003</c:v>
                </c:pt>
                <c:pt idx="1270">
                  <c:v>8.4065441103114456</c:v>
                </c:pt>
                <c:pt idx="1271">
                  <c:v>8.3702392078815517</c:v>
                </c:pt>
                <c:pt idx="1272">
                  <c:v>8.3339577491444849</c:v>
                </c:pt>
                <c:pt idx="1273">
                  <c:v>8.297700790962887</c:v>
                </c:pt>
                <c:pt idx="1274">
                  <c:v>8.2614693844364968</c:v>
                </c:pt>
                <c:pt idx="1275">
                  <c:v>8.2252645748600806</c:v>
                </c:pt>
                <c:pt idx="1276">
                  <c:v>8.1890874016820323</c:v>
                </c:pt>
                <c:pt idx="1277">
                  <c:v>8.152938898463626</c:v>
                </c:pt>
                <c:pt idx="1278">
                  <c:v>8.1168200928388874</c:v>
                </c:pt>
                <c:pt idx="1279">
                  <c:v>8.0807320064751575</c:v>
                </c:pt>
                <c:pt idx="1280">
                  <c:v>8.0446756550342666</c:v>
                </c:pt>
                <c:pt idx="1281">
                  <c:v>8.0086520481343957</c:v>
                </c:pt>
                <c:pt idx="1282">
                  <c:v>7.9726621893125476</c:v>
                </c:pt>
                <c:pt idx="1283">
                  <c:v>7.9367070759877265</c:v>
                </c:pt>
                <c:pt idx="1284">
                  <c:v>7.900787699424721</c:v>
                </c:pt>
                <c:pt idx="1285">
                  <c:v>7.8649050446985633</c:v>
                </c:pt>
                <c:pt idx="1286">
                  <c:v>7.8290600906596479</c:v>
                </c:pt>
                <c:pt idx="1287">
                  <c:v>7.7932538098995003</c:v>
                </c:pt>
                <c:pt idx="1288">
                  <c:v>7.757487168717172</c:v>
                </c:pt>
                <c:pt idx="1289">
                  <c:v>7.7217611270863555</c:v>
                </c:pt>
                <c:pt idx="1290">
                  <c:v>7.6860766386231019</c:v>
                </c:pt>
                <c:pt idx="1291">
                  <c:v>7.6504346505542049</c:v>
                </c:pt>
                <c:pt idx="1292">
                  <c:v>7.6148361036862502</c:v>
                </c:pt>
                <c:pt idx="1293">
                  <c:v>7.5792819323753164</c:v>
                </c:pt>
                <c:pt idx="1294">
                  <c:v>7.5437730644973291</c:v>
                </c:pt>
                <c:pt idx="1295">
                  <c:v>7.5083104214190746</c:v>
                </c:pt>
                <c:pt idx="1296">
                  <c:v>7.4728949179698683</c:v>
                </c:pt>
                <c:pt idx="1297">
                  <c:v>7.4375274624138674</c:v>
                </c:pt>
                <c:pt idx="1298">
                  <c:v>7.4022089564230589</c:v>
                </c:pt>
                <c:pt idx="1299">
                  <c:v>7.3669402950508776</c:v>
                </c:pt>
                <c:pt idx="1300">
                  <c:v>7.3317223667064972</c:v>
                </c:pt>
                <c:pt idx="1301">
                  <c:v>7.2965560531297582</c:v>
                </c:pt>
                <c:pt idx="1302">
                  <c:v>7.2614422293667618</c:v>
                </c:pt>
                <c:pt idx="1303">
                  <c:v>7.2263817637461063</c:v>
                </c:pt>
                <c:pt idx="1304">
                  <c:v>7.1913755178557697</c:v>
                </c:pt>
                <c:pt idx="1305">
                  <c:v>7.1564243465206578</c:v>
                </c:pt>
                <c:pt idx="1306">
                  <c:v>7.1215290977807788</c:v>
                </c:pt>
                <c:pt idx="1307">
                  <c:v>7.0866906128700897</c:v>
                </c:pt>
                <c:pt idx="1308">
                  <c:v>7.0519097261959622</c:v>
                </c:pt>
                <c:pt idx="1309">
                  <c:v>7.017187265319321</c:v>
                </c:pt>
                <c:pt idx="1310">
                  <c:v>6.9825240509354005</c:v>
                </c:pt>
                <c:pt idx="1311">
                  <c:v>6.947920896855166</c:v>
                </c:pt>
                <c:pt idx="1312">
                  <c:v>6.9133786099873564</c:v>
                </c:pt>
                <c:pt idx="1313">
                  <c:v>6.8788979903211782</c:v>
                </c:pt>
                <c:pt idx="1314">
                  <c:v>6.844479830909644</c:v>
                </c:pt>
                <c:pt idx="1315">
                  <c:v>6.8101249178535213</c:v>
                </c:pt>
                <c:pt idx="1316">
                  <c:v>6.7758340302859557</c:v>
                </c:pt>
                <c:pt idx="1317">
                  <c:v>6.7416079403576834</c:v>
                </c:pt>
                <c:pt idx="1318">
                  <c:v>6.7074474132229085</c:v>
                </c:pt>
                <c:pt idx="1319">
                  <c:v>6.6733532070258015</c:v>
                </c:pt>
                <c:pt idx="1320">
                  <c:v>6.6393260728876076</c:v>
                </c:pt>
                <c:pt idx="1321">
                  <c:v>6.6053667548944137</c:v>
                </c:pt>
                <c:pt idx="1322">
                  <c:v>6.5714759900855073</c:v>
                </c:pt>
                <c:pt idx="1323">
                  <c:v>6.5376545084423752</c:v>
                </c:pt>
                <c:pt idx="1324">
                  <c:v>6.5039030328783163</c:v>
                </c:pt>
                <c:pt idx="1325">
                  <c:v>6.470222279228679</c:v>
                </c:pt>
                <c:pt idx="1326">
                  <c:v>6.4366129562416905</c:v>
                </c:pt>
                <c:pt idx="1327">
                  <c:v>6.4030757655699366</c:v>
                </c:pt>
                <c:pt idx="1328">
                  <c:v>6.369611401762417</c:v>
                </c:pt>
                <c:pt idx="1329">
                  <c:v>6.3362205522572275</c:v>
                </c:pt>
                <c:pt idx="1330">
                  <c:v>6.3029038973748426</c:v>
                </c:pt>
                <c:pt idx="1331">
                  <c:v>6.2696621103120016</c:v>
                </c:pt>
                <c:pt idx="1332">
                  <c:v>6.2364958571361955</c:v>
                </c:pt>
                <c:pt idx="1333">
                  <c:v>6.2034057967807499</c:v>
                </c:pt>
                <c:pt idx="1334">
                  <c:v>6.1703925810405069</c:v>
                </c:pt>
                <c:pt idx="1335">
                  <c:v>6.1374568545680956</c:v>
                </c:pt>
                <c:pt idx="1336">
                  <c:v>6.1045992548707968</c:v>
                </c:pt>
                <c:pt idx="1337">
                  <c:v>6.0718204123079831</c:v>
                </c:pt>
                <c:pt idx="1338">
                  <c:v>6.0391209500891652</c:v>
                </c:pt>
                <c:pt idx="1339">
                  <c:v>6.0065014842725919</c:v>
                </c:pt>
                <c:pt idx="1340">
                  <c:v>5.9739626237644607</c:v>
                </c:pt>
                <c:pt idx="1341">
                  <c:v>5.9415049703186389</c:v>
                </c:pt>
                <c:pt idx="1342">
                  <c:v>5.9091291185370647</c:v>
                </c:pt>
                <c:pt idx="1343">
                  <c:v>5.8768356558706136</c:v>
                </c:pt>
                <c:pt idx="1344">
                  <c:v>5.8446251626205825</c:v>
                </c:pt>
                <c:pt idx="1345">
                  <c:v>5.8124982119407198</c:v>
                </c:pt>
                <c:pt idx="1346">
                  <c:v>5.7804553698398271</c:v>
                </c:pt>
                <c:pt idx="1347">
                  <c:v>5.7484971951849033</c:v>
                </c:pt>
                <c:pt idx="1348">
                  <c:v>5.7166242397048501</c:v>
                </c:pt>
                <c:pt idx="1349">
                  <c:v>5.6848370479947219</c:v>
                </c:pt>
                <c:pt idx="1350">
                  <c:v>5.6531361575205219</c:v>
                </c:pt>
                <c:pt idx="1351">
                  <c:v>5.6215220986245411</c:v>
                </c:pt>
                <c:pt idx="1352">
                  <c:v>5.5899953945312415</c:v>
                </c:pt>
                <c:pt idx="1353">
                  <c:v>5.5585565613536607</c:v>
                </c:pt>
                <c:pt idx="1354">
                  <c:v>5.5272061081003603</c:v>
                </c:pt>
                <c:pt idx="1355">
                  <c:v>5.4959445366829005</c:v>
                </c:pt>
                <c:pt idx="1356">
                  <c:v>5.4647723419238252</c:v>
                </c:pt>
                <c:pt idx="1357">
                  <c:v>5.4336900115651927</c:v>
                </c:pt>
                <c:pt idx="1358">
                  <c:v>5.402698026277597</c:v>
                </c:pt>
                <c:pt idx="1359">
                  <c:v>5.3717968596697201</c:v>
                </c:pt>
                <c:pt idx="1360">
                  <c:v>5.3409869782983819</c:v>
                </c:pt>
                <c:pt idx="1361">
                  <c:v>5.3102688416791004</c:v>
                </c:pt>
                <c:pt idx="1362">
                  <c:v>5.2796429022971623</c:v>
                </c:pt>
                <c:pt idx="1363">
                  <c:v>5.2491096056191644</c:v>
                </c:pt>
                <c:pt idx="1364">
                  <c:v>5.2186693901050782</c:v>
                </c:pt>
                <c:pt idx="1365">
                  <c:v>5.1883226872207873</c:v>
                </c:pt>
                <c:pt idx="1366">
                  <c:v>5.1580699214511041</c:v>
                </c:pt>
                <c:pt idx="1367">
                  <c:v>5.1279115103132948</c:v>
                </c:pt>
                <c:pt idx="1368">
                  <c:v>5.097847864371051</c:v>
                </c:pt>
                <c:pt idx="1369">
                  <c:v>5.0678793872489454</c:v>
                </c:pt>
                <c:pt idx="1370">
                  <c:v>5.0380064756473697</c:v>
                </c:pt>
                <c:pt idx="1371">
                  <c:v>5.0082295193579149</c:v>
                </c:pt>
                <c:pt idx="1372">
                  <c:v>4.9785489012792254</c:v>
                </c:pt>
                <c:pt idx="1373">
                  <c:v>4.9489649974333103</c:v>
                </c:pt>
                <c:pt idx="1374">
                  <c:v>4.9194781769822971</c:v>
                </c:pt>
                <c:pt idx="1375">
                  <c:v>4.8900888022456419</c:v>
                </c:pt>
                <c:pt idx="1376">
                  <c:v>4.860797228717785</c:v>
                </c:pt>
                <c:pt idx="1377">
                  <c:v>4.8316038050862282</c:v>
                </c:pt>
                <c:pt idx="1378">
                  <c:v>4.80250887325007</c:v>
                </c:pt>
                <c:pt idx="1379">
                  <c:v>4.773512768338958</c:v>
                </c:pt>
                <c:pt idx="1380">
                  <c:v>4.7446158187324663</c:v>
                </c:pt>
                <c:pt idx="1381">
                  <c:v>4.715818346079903</c:v>
                </c:pt>
                <c:pt idx="1382">
                  <c:v>4.6871206653205206</c:v>
                </c:pt>
                <c:pt idx="1383">
                  <c:v>4.658523084704159</c:v>
                </c:pt>
                <c:pt idx="1384">
                  <c:v>4.6300259058122748</c:v>
                </c:pt>
                <c:pt idx="1385">
                  <c:v>4.6016294235793946</c:v>
                </c:pt>
                <c:pt idx="1386">
                  <c:v>4.5733339263149499</c:v>
                </c:pt>
                <c:pt idx="1387">
                  <c:v>4.5451396957255188</c:v>
                </c:pt>
                <c:pt idx="1388">
                  <c:v>4.5170470069374504</c:v>
                </c:pt>
                <c:pt idx="1389">
                  <c:v>4.4890561285198842</c:v>
                </c:pt>
                <c:pt idx="1390">
                  <c:v>4.4611673225081345</c:v>
                </c:pt>
                <c:pt idx="1391">
                  <c:v>4.4333808444274636</c:v>
                </c:pt>
                <c:pt idx="1392">
                  <c:v>4.4056969433172375</c:v>
                </c:pt>
                <c:pt idx="1393">
                  <c:v>4.3781158617553935</c:v>
                </c:pt>
                <c:pt idx="1394">
                  <c:v>4.3506378358833668</c:v>
                </c:pt>
                <c:pt idx="1395">
                  <c:v>4.3232630954312814</c:v>
                </c:pt>
                <c:pt idx="1396">
                  <c:v>4.2959918637435468</c:v>
                </c:pt>
                <c:pt idx="1397">
                  <c:v>4.2688243578047818</c:v>
                </c:pt>
                <c:pt idx="1398">
                  <c:v>4.2417607882660926</c:v>
                </c:pt>
                <c:pt idx="1399">
                  <c:v>4.2148013594716929</c:v>
                </c:pt>
                <c:pt idx="1400">
                  <c:v>4.1879462694858365</c:v>
                </c:pt>
                <c:pt idx="1401">
                  <c:v>4.1611957101201069</c:v>
                </c:pt>
                <c:pt idx="1402">
                  <c:v>4.1345498669610157</c:v>
                </c:pt>
                <c:pt idx="1403">
                  <c:v>4.1080089193979301</c:v>
                </c:pt>
                <c:pt idx="1404">
                  <c:v>4.0815730406513042</c:v>
                </c:pt>
                <c:pt idx="1405">
                  <c:v>4.0552423978012389</c:v>
                </c:pt>
                <c:pt idx="1406">
                  <c:v>4.0290171518163218</c:v>
                </c:pt>
                <c:pt idx="1407">
                  <c:v>4.0028974575828</c:v>
                </c:pt>
                <c:pt idx="1408">
                  <c:v>3.9768834639340294</c:v>
                </c:pt>
                <c:pt idx="1409">
                  <c:v>3.9509753136802157</c:v>
                </c:pt>
                <c:pt idx="1410">
                  <c:v>3.9251731436384505</c:v>
                </c:pt>
                <c:pt idx="1411">
                  <c:v>3.8994770846630251</c:v>
                </c:pt>
                <c:pt idx="1412">
                  <c:v>3.8738872616760336</c:v>
                </c:pt>
                <c:pt idx="1413">
                  <c:v>3.8484037936982198</c:v>
                </c:pt>
                <c:pt idx="1414">
                  <c:v>3.8230267938801288</c:v>
                </c:pt>
                <c:pt idx="1415">
                  <c:v>3.7977563695334973</c:v>
                </c:pt>
                <c:pt idx="1416">
                  <c:v>3.77259262216291</c:v>
                </c:pt>
                <c:pt idx="1417">
                  <c:v>3.7475356474977142</c:v>
                </c:pt>
                <c:pt idx="1418">
                  <c:v>3.7225855355241753</c:v>
                </c:pt>
                <c:pt idx="1419">
                  <c:v>3.6977423705178838</c:v>
                </c:pt>
                <c:pt idx="1420">
                  <c:v>3.6730062310764002</c:v>
                </c:pt>
                <c:pt idx="1421">
                  <c:v>3.6483771901521314</c:v>
                </c:pt>
                <c:pt idx="1422">
                  <c:v>3.6238553150854451</c:v>
                </c:pt>
                <c:pt idx="1423">
                  <c:v>3.5994406676380017</c:v>
                </c:pt>
                <c:pt idx="1424">
                  <c:v>3.5751333040263127</c:v>
                </c:pt>
                <c:pt idx="1425">
                  <c:v>3.5509332749555118</c:v>
                </c:pt>
                <c:pt idx="1426">
                  <c:v>3.5268406256533442</c:v>
                </c:pt>
                <c:pt idx="1427">
                  <c:v>3.5028553959043518</c:v>
                </c:pt>
                <c:pt idx="1428">
                  <c:v>3.478977620084271</c:v>
                </c:pt>
                <c:pt idx="1429">
                  <c:v>3.4552073271946204</c:v>
                </c:pt>
                <c:pt idx="1430">
                  <c:v>3.4315445408974918</c:v>
                </c:pt>
                <c:pt idx="1431">
                  <c:v>3.4079892795505149</c:v>
                </c:pt>
                <c:pt idx="1432">
                  <c:v>3.3845415562420182</c:v>
                </c:pt>
                <c:pt idx="1433">
                  <c:v>3.3612013788263626</c:v>
                </c:pt>
                <c:pt idx="1434">
                  <c:v>3.3379687499594533</c:v>
                </c:pt>
                <c:pt idx="1435">
                  <c:v>3.3148436671344177</c:v>
                </c:pt>
                <c:pt idx="1436">
                  <c:v>3.2918261227174468</c:v>
                </c:pt>
                <c:pt idx="1437">
                  <c:v>3.2689161039838086</c:v>
                </c:pt>
                <c:pt idx="1438">
                  <c:v>3.2461135931540017</c:v>
                </c:pt>
                <c:pt idx="1439">
                  <c:v>3.2234185674300759</c:v>
                </c:pt>
                <c:pt idx="1440">
                  <c:v>3.2008309990320853</c:v>
                </c:pt>
                <c:pt idx="1441">
                  <c:v>3.1783508552346977</c:v>
                </c:pt>
                <c:pt idx="1442">
                  <c:v>3.1559780984039283</c:v>
                </c:pt>
                <c:pt idx="1443">
                  <c:v>3.1337126860340208</c:v>
                </c:pt>
                <c:pt idx="1444">
                  <c:v>3.1115545707844467</c:v>
                </c:pt>
                <c:pt idx="1445">
                  <c:v>3.0895037005170449</c:v>
                </c:pt>
                <c:pt idx="1446">
                  <c:v>3.0675600183332365</c:v>
                </c:pt>
                <c:pt idx="1447">
                  <c:v>3.0457234626114342</c:v>
                </c:pt>
                <c:pt idx="1448">
                  <c:v>3.0239939670444871</c:v>
                </c:pt>
                <c:pt idx="1449">
                  <c:v>3.0023714606772787</c:v>
                </c:pt>
                <c:pt idx="1450">
                  <c:v>2.9808558679444013</c:v>
                </c:pt>
                <c:pt idx="1451">
                  <c:v>2.9594471087079439</c:v>
                </c:pt>
                <c:pt idx="1452">
                  <c:v>2.9381450982953732</c:v>
                </c:pt>
                <c:pt idx="1453">
                  <c:v>2.9169497475374953</c:v>
                </c:pt>
                <c:pt idx="1454">
                  <c:v>2.8958609628065135</c:v>
                </c:pt>
                <c:pt idx="1455">
                  <c:v>2.8748786460541598</c:v>
                </c:pt>
                <c:pt idx="1456">
                  <c:v>2.8540026948499047</c:v>
                </c:pt>
                <c:pt idx="1457">
                  <c:v>2.8332330024192447</c:v>
                </c:pt>
                <c:pt idx="1458">
                  <c:v>2.8125694576820521</c:v>
                </c:pt>
                <c:pt idx="1459">
                  <c:v>2.7920119452909895</c:v>
                </c:pt>
                <c:pt idx="1460">
                  <c:v>2.7715603456699922</c:v>
                </c:pt>
                <c:pt idx="1461">
                  <c:v>2.7512145350527972</c:v>
                </c:pt>
                <c:pt idx="1462">
                  <c:v>2.7309743855215269</c:v>
                </c:pt>
                <c:pt idx="1463">
                  <c:v>2.7108397650453306</c:v>
                </c:pt>
                <c:pt idx="1464">
                  <c:v>2.6908105375190505</c:v>
                </c:pt>
                <c:pt idx="1465">
                  <c:v>2.6708865628019436</c:v>
                </c:pt>
                <c:pt idx="1466">
                  <c:v>2.6510676967564382</c:v>
                </c:pt>
                <c:pt idx="1467">
                  <c:v>2.63135379128691</c:v>
                </c:pt>
                <c:pt idx="1468">
                  <c:v>2.6117446943785048</c:v>
                </c:pt>
                <c:pt idx="1469">
                  <c:v>2.5922402501359652</c:v>
                </c:pt>
                <c:pt idx="1470">
                  <c:v>2.572840298822495</c:v>
                </c:pt>
                <c:pt idx="1471">
                  <c:v>2.5535446768986296</c:v>
                </c:pt>
                <c:pt idx="1472">
                  <c:v>2.5343532170611214</c:v>
                </c:pt>
                <c:pt idx="1473">
                  <c:v>2.5152657482818346</c:v>
                </c:pt>
                <c:pt idx="1474">
                  <c:v>2.4962820958466447</c:v>
                </c:pt>
                <c:pt idx="1475">
                  <c:v>2.4774020813943363</c:v>
                </c:pt>
                <c:pt idx="1476">
                  <c:v>2.4586255229555056</c:v>
                </c:pt>
                <c:pt idx="1477">
                  <c:v>2.4399522349914475</c:v>
                </c:pt>
                <c:pt idx="1478">
                  <c:v>2.421382028433039</c:v>
                </c:pt>
                <c:pt idx="1479">
                  <c:v>2.4029147107196049</c:v>
                </c:pt>
                <c:pt idx="1480">
                  <c:v>2.3845500858377706</c:v>
                </c:pt>
                <c:pt idx="1481">
                  <c:v>2.3662879543602915</c:v>
                </c:pt>
                <c:pt idx="1482">
                  <c:v>2.3481281134848548</c:v>
                </c:pt>
                <c:pt idx="1483">
                  <c:v>2.3300703570728616</c:v>
                </c:pt>
                <c:pt idx="1484">
                  <c:v>2.3121144756881709</c:v>
                </c:pt>
                <c:pt idx="1485">
                  <c:v>2.2942602566358095</c:v>
                </c:pt>
                <c:pt idx="1486">
                  <c:v>2.2765074840006445</c:v>
                </c:pt>
                <c:pt idx="1487">
                  <c:v>2.258855938686017</c:v>
                </c:pt>
                <c:pt idx="1488">
                  <c:v>2.2413053984523259</c:v>
                </c:pt>
                <c:pt idx="1489">
                  <c:v>2.2238556379555656</c:v>
                </c:pt>
                <c:pt idx="1490">
                  <c:v>2.206506428785814</c:v>
                </c:pt>
                <c:pt idx="1491">
                  <c:v>2.1892575395056584</c:v>
                </c:pt>
                <c:pt idx="1492">
                  <c:v>2.1721087356885729</c:v>
                </c:pt>
                <c:pt idx="1493">
                  <c:v>2.1550597799572273</c:v>
                </c:pt>
                <c:pt idx="1494">
                  <c:v>2.1381104320217319</c:v>
                </c:pt>
                <c:pt idx="1495">
                  <c:v>2.1212604487178215</c:v>
                </c:pt>
                <c:pt idx="1496">
                  <c:v>2.1045095840449561</c:v>
                </c:pt>
                <c:pt idx="1497">
                  <c:v>2.087857589204364</c:v>
                </c:pt>
                <c:pt idx="1498">
                  <c:v>2.0713042126369792</c:v>
                </c:pt>
                <c:pt idx="1499">
                  <c:v>2.0548492000613408</c:v>
                </c:pt>
                <c:pt idx="1500">
                  <c:v>2.038492294511379</c:v>
                </c:pt>
                <c:pt idx="1501">
                  <c:v>2.022233236374114</c:v>
                </c:pt>
                <c:pt idx="1502">
                  <c:v>2.0060717634272827</c:v>
                </c:pt>
                <c:pt idx="1503">
                  <c:v>1.9900076108768641</c:v>
                </c:pt>
                <c:pt idx="1504">
                  <c:v>1.9740405113945079</c:v>
                </c:pt>
                <c:pt idx="1505">
                  <c:v>1.9581701951548744</c:v>
                </c:pt>
                <c:pt idx="1506">
                  <c:v>1.9423963898728627</c:v>
                </c:pt>
                <c:pt idx="1507">
                  <c:v>1.9267188208407449</c:v>
                </c:pt>
                <c:pt idx="1508">
                  <c:v>1.9111372109651938</c:v>
                </c:pt>
                <c:pt idx="1509">
                  <c:v>1.8956512808041937</c:v>
                </c:pt>
                <c:pt idx="1510">
                  <c:v>1.8802607486038503</c:v>
                </c:pt>
                <c:pt idx="1511">
                  <c:v>1.8649653303350819</c:v>
                </c:pt>
                <c:pt idx="1512">
                  <c:v>1.8497647397301942</c:v>
                </c:pt>
                <c:pt idx="1513">
                  <c:v>1.8346586883193376</c:v>
                </c:pt>
                <c:pt idx="1514">
                  <c:v>1.8196468854668428</c:v>
                </c:pt>
                <c:pt idx="1515">
                  <c:v>1.8047290384074308</c:v>
                </c:pt>
                <c:pt idx="1516">
                  <c:v>1.7899048522823002</c:v>
                </c:pt>
                <c:pt idx="1517">
                  <c:v>1.7751740301750814</c:v>
                </c:pt>
                <c:pt idx="1518">
                  <c:v>1.7605362731476628</c:v>
                </c:pt>
                <c:pt idx="1519">
                  <c:v>1.7459912802758819</c:v>
                </c:pt>
                <c:pt idx="1520">
                  <c:v>1.7315387486850846</c:v>
                </c:pt>
                <c:pt idx="1521">
                  <c:v>1.7171783735855368</c:v>
                </c:pt>
                <c:pt idx="1522">
                  <c:v>1.7029098483077081</c:v>
                </c:pt>
                <c:pt idx="1523">
                  <c:v>1.6887328643374</c:v>
                </c:pt>
                <c:pt idx="1524">
                  <c:v>1.6746471113507437</c:v>
                </c:pt>
                <c:pt idx="1525">
                  <c:v>1.6606522772490402</c:v>
                </c:pt>
                <c:pt idx="1526">
                  <c:v>1.6467480481934513</c:v>
                </c:pt>
                <c:pt idx="1527">
                  <c:v>1.6329341086395506</c:v>
                </c:pt>
                <c:pt idx="1528">
                  <c:v>1.6192101413717055</c:v>
                </c:pt>
                <c:pt idx="1529">
                  <c:v>1.6055758275373206</c:v>
                </c:pt>
                <c:pt idx="1530">
                  <c:v>1.5920308466809077</c:v>
                </c:pt>
                <c:pt idx="1531">
                  <c:v>1.5785748767780132</c:v>
                </c:pt>
                <c:pt idx="1532">
                  <c:v>1.5652075942689698</c:v>
                </c:pt>
                <c:pt idx="1533">
                  <c:v>1.5519286740924969</c:v>
                </c:pt>
                <c:pt idx="1534">
                  <c:v>1.5387377897191279</c:v>
                </c:pt>
                <c:pt idx="1535">
                  <c:v>1.5256346131844769</c:v>
                </c:pt>
                <c:pt idx="1536">
                  <c:v>1.5126188151223339</c:v>
                </c:pt>
                <c:pt idx="1537">
                  <c:v>1.4996900647975946</c:v>
                </c:pt>
                <c:pt idx="1538">
                  <c:v>1.4868480301390099</c:v>
                </c:pt>
                <c:pt idx="1539">
                  <c:v>1.474092377771772</c:v>
                </c:pt>
                <c:pt idx="1540">
                  <c:v>1.4614227730499185</c:v>
                </c:pt>
                <c:pt idx="1541">
                  <c:v>1.448838880088565</c:v>
                </c:pt>
                <c:pt idx="1542">
                  <c:v>1.4363403617959547</c:v>
                </c:pt>
                <c:pt idx="1543">
                  <c:v>1.4239268799053331</c:v>
                </c:pt>
                <c:pt idx="1544">
                  <c:v>1.4115980950066382</c:v>
                </c:pt>
                <c:pt idx="1545">
                  <c:v>1.3993536665780097</c:v>
                </c:pt>
                <c:pt idx="1546">
                  <c:v>1.3871932530171129</c:v>
                </c:pt>
                <c:pt idx="1547">
                  <c:v>1.3751165116722834</c:v>
                </c:pt>
                <c:pt idx="1548">
                  <c:v>1.3631230988734708</c:v>
                </c:pt>
                <c:pt idx="1549">
                  <c:v>1.3512126699630107</c:v>
                </c:pt>
                <c:pt idx="1550">
                  <c:v>1.3393848793262002</c:v>
                </c:pt>
                <c:pt idx="1551">
                  <c:v>1.3276393804216691</c:v>
                </c:pt>
                <c:pt idx="1552">
                  <c:v>1.3159758258115921</c:v>
                </c:pt>
                <c:pt idx="1553">
                  <c:v>1.3043938671916779</c:v>
                </c:pt>
                <c:pt idx="1554">
                  <c:v>1.2928931554209753</c:v>
                </c:pt>
                <c:pt idx="1555">
                  <c:v>1.2814733405514807</c:v>
                </c:pt>
                <c:pt idx="1556">
                  <c:v>1.2701340718575553</c:v>
                </c:pt>
                <c:pt idx="1557">
                  <c:v>1.2588749978651412</c:v>
                </c:pt>
                <c:pt idx="1558">
                  <c:v>1.2476957663807735</c:v>
                </c:pt>
                <c:pt idx="1559">
                  <c:v>1.2365960245203993</c:v>
                </c:pt>
                <c:pt idx="1560">
                  <c:v>1.2255754187379979</c:v>
                </c:pt>
                <c:pt idx="1561">
                  <c:v>1.214633594853991</c:v>
                </c:pt>
                <c:pt idx="1562">
                  <c:v>1.2037701980834554</c:v>
                </c:pt>
                <c:pt idx="1563">
                  <c:v>1.192984873064137</c:v>
                </c:pt>
                <c:pt idx="1564">
                  <c:v>1.1822772638842487</c:v>
                </c:pt>
                <c:pt idx="1565">
                  <c:v>1.171647014110073</c:v>
                </c:pt>
                <c:pt idx="1566">
                  <c:v>1.1610937668133565</c:v>
                </c:pt>
                <c:pt idx="1567">
                  <c:v>1.1506171645984944</c:v>
                </c:pt>
                <c:pt idx="1568">
                  <c:v>1.1402168496295118</c:v>
                </c:pt>
                <c:pt idx="1569">
                  <c:v>1.129892463656833</c:v>
                </c:pt>
                <c:pt idx="1570">
                  <c:v>1.1196436480438468</c:v>
                </c:pt>
                <c:pt idx="1571">
                  <c:v>1.109470043793255</c:v>
                </c:pt>
                <c:pt idx="1572">
                  <c:v>1.0993712915732208</c:v>
                </c:pt>
                <c:pt idx="1573">
                  <c:v>1.0893470317432941</c:v>
                </c:pt>
                <c:pt idx="1574">
                  <c:v>1.0793969043801397</c:v>
                </c:pt>
                <c:pt idx="1575">
                  <c:v>1.0695205493030409</c:v>
                </c:pt>
                <c:pt idx="1576">
                  <c:v>1.0597176060991988</c:v>
                </c:pt>
                <c:pt idx="1577">
                  <c:v>1.0499877141488154</c:v>
                </c:pt>
                <c:pt idx="1578">
                  <c:v>1.0403305126499647</c:v>
                </c:pt>
                <c:pt idx="1579">
                  <c:v>1.0307456406432489</c:v>
                </c:pt>
                <c:pt idx="1580">
                  <c:v>1.0212327370362431</c:v>
                </c:pt>
                <c:pt idx="1581">
                  <c:v>1.0117914406277235</c:v>
                </c:pt>
                <c:pt idx="1582">
                  <c:v>1.0024213901316787</c:v>
                </c:pt>
                <c:pt idx="1583">
                  <c:v>0.99312222420111196</c:v>
                </c:pt>
                <c:pt idx="1584">
                  <c:v>0.98389358145162553</c:v>
                </c:pt>
                <c:pt idx="1585">
                  <c:v>0.97473510048478207</c:v>
                </c:pt>
                <c:pt idx="1586">
                  <c:v>0.96564641991126421</c:v>
                </c:pt>
                <c:pt idx="1587">
                  <c:v>0.95662717837380562</c:v>
                </c:pt>
                <c:pt idx="1588">
                  <c:v>0.94767701456991227</c:v>
                </c:pt>
                <c:pt idx="1589">
                  <c:v>0.9387955672743673</c:v>
                </c:pt>
                <c:pt idx="1590">
                  <c:v>0.92998247536151479</c:v>
                </c:pt>
                <c:pt idx="1591">
                  <c:v>0.92123737782733228</c:v>
                </c:pt>
                <c:pt idx="1592">
                  <c:v>0.9125599138112841</c:v>
                </c:pt>
                <c:pt idx="1593">
                  <c:v>0.90394972261795681</c:v>
                </c:pt>
                <c:pt idx="1594">
                  <c:v>0.89540644373848055</c:v>
                </c:pt>
                <c:pt idx="1595">
                  <c:v>0.88692971687173161</c:v>
                </c:pt>
                <c:pt idx="1596">
                  <c:v>0.87851918194531886</c:v>
                </c:pt>
                <c:pt idx="1597">
                  <c:v>0.87017447913635382</c:v>
                </c:pt>
                <c:pt idx="1598">
                  <c:v>0.86189524889200386</c:v>
                </c:pt>
                <c:pt idx="1599">
                  <c:v>0.85368113194982742</c:v>
                </c:pt>
                <c:pt idx="1600">
                  <c:v>0.84553176935789587</c:v>
                </c:pt>
                <c:pt idx="1601">
                  <c:v>0.83744680249469672</c:v>
                </c:pt>
                <c:pt idx="1602">
                  <c:v>0.82942587308882154</c:v>
                </c:pt>
                <c:pt idx="1603">
                  <c:v>0.82146862323843239</c:v>
                </c:pt>
                <c:pt idx="1604">
                  <c:v>0.81357469543052763</c:v>
                </c:pt>
                <c:pt idx="1605">
                  <c:v>0.80574373255997556</c:v>
                </c:pt>
                <c:pt idx="1606">
                  <c:v>0.79797537794833884</c:v>
                </c:pt>
                <c:pt idx="1607">
                  <c:v>0.79026927536248892</c:v>
                </c:pt>
                <c:pt idx="1608">
                  <c:v>0.78262506903299744</c:v>
                </c:pt>
                <c:pt idx="1609">
                  <c:v>0.77504240367231869</c:v>
                </c:pt>
                <c:pt idx="1610">
                  <c:v>0.76752092449275633</c:v>
                </c:pt>
                <c:pt idx="1611">
                  <c:v>0.76006027722421698</c:v>
                </c:pt>
                <c:pt idx="1612">
                  <c:v>0.75266010813174788</c:v>
                </c:pt>
                <c:pt idx="1613">
                  <c:v>0.74532006403286699</c:v>
                </c:pt>
                <c:pt idx="1614">
                  <c:v>0.73803979231467398</c:v>
                </c:pt>
                <c:pt idx="1615">
                  <c:v>0.7308189409507535</c:v>
                </c:pt>
                <c:pt idx="1616">
                  <c:v>0.72365715851786749</c:v>
                </c:pt>
                <c:pt idx="1617">
                  <c:v>0.71655409421243121</c:v>
                </c:pt>
                <c:pt idx="1618">
                  <c:v>0.70950939786678358</c:v>
                </c:pt>
                <c:pt idx="1619">
                  <c:v>0.70252271996524684</c:v>
                </c:pt>
                <c:pt idx="1620">
                  <c:v>0.6955937116599713</c:v>
                </c:pt>
                <c:pt idx="1621">
                  <c:v>0.68872202478658129</c:v>
                </c:pt>
                <c:pt idx="1622">
                  <c:v>0.68190731187959985</c:v>
                </c:pt>
                <c:pt idx="1623">
                  <c:v>0.67514922618767526</c:v>
                </c:pt>
                <c:pt idx="1624">
                  <c:v>0.6684474216885965</c:v>
                </c:pt>
                <c:pt idx="1625">
                  <c:v>0.66180155310410238</c:v>
                </c:pt>
                <c:pt idx="1626">
                  <c:v>0.65521127591448347</c:v>
                </c:pt>
                <c:pt idx="1627">
                  <c:v>0.64867624637298149</c:v>
                </c:pt>
                <c:pt idx="1628">
                  <c:v>0.64219612151998007</c:v>
                </c:pt>
                <c:pt idx="1629">
                  <c:v>0.63577055919699488</c:v>
                </c:pt>
                <c:pt idx="1630">
                  <c:v>0.62939921806045807</c:v>
                </c:pt>
                <c:pt idx="1631">
                  <c:v>0.62308175759530138</c:v>
                </c:pt>
                <c:pt idx="1632">
                  <c:v>0.61681783812833568</c:v>
                </c:pt>
                <c:pt idx="1633">
                  <c:v>0.61060712084143176</c:v>
                </c:pt>
                <c:pt idx="1634">
                  <c:v>0.6044492677844987</c:v>
                </c:pt>
                <c:pt idx="1635">
                  <c:v>0.59834394188826301</c:v>
                </c:pt>
                <c:pt idx="1636">
                  <c:v>0.59229080697684855</c:v>
                </c:pt>
                <c:pt idx="1637">
                  <c:v>0.58628952778016008</c:v>
                </c:pt>
                <c:pt idx="1638">
                  <c:v>0.58033976994606717</c:v>
                </c:pt>
                <c:pt idx="1639">
                  <c:v>0.57444120005239396</c:v>
                </c:pt>
                <c:pt idx="1640">
                  <c:v>0.56859348561871015</c:v>
                </c:pt>
                <c:pt idx="1641">
                  <c:v>0.56279629511793239</c:v>
                </c:pt>
                <c:pt idx="1642">
                  <c:v>0.5570492979877254</c:v>
                </c:pt>
                <c:pt idx="1643">
                  <c:v>0.55135216464171655</c:v>
                </c:pt>
                <c:pt idx="1644">
                  <c:v>0.54570456648051235</c:v>
                </c:pt>
                <c:pt idx="1645">
                  <c:v>0.54010617590252963</c:v>
                </c:pt>
                <c:pt idx="1646">
                  <c:v>0.53455666631463095</c:v>
                </c:pt>
                <c:pt idx="1647">
                  <c:v>0.52905571214257407</c:v>
                </c:pt>
                <c:pt idx="1648">
                  <c:v>0.52360298884127476</c:v>
                </c:pt>
                <c:pt idx="1649">
                  <c:v>0.51819817290487558</c:v>
                </c:pt>
                <c:pt idx="1650">
                  <c:v>0.51284094187663465</c:v>
                </c:pt>
                <c:pt idx="1651">
                  <c:v>0.50753097435862682</c:v>
                </c:pt>
                <c:pt idx="1652">
                  <c:v>0.50226795002125979</c:v>
                </c:pt>
                <c:pt idx="1653">
                  <c:v>0.49705154961260628</c:v>
                </c:pt>
                <c:pt idx="1654">
                  <c:v>0.49188145496755692</c:v>
                </c:pt>
                <c:pt idx="1655">
                  <c:v>0.48675734901678791</c:v>
                </c:pt>
                <c:pt idx="1656">
                  <c:v>0.48167891579554595</c:v>
                </c:pt>
                <c:pt idx="1657">
                  <c:v>0.47664584045226466</c:v>
                </c:pt>
                <c:pt idx="1658">
                  <c:v>0.47165780925699302</c:v>
                </c:pt>
                <c:pt idx="1659">
                  <c:v>0.46671450960964617</c:v>
                </c:pt>
                <c:pt idx="1660">
                  <c:v>0.46181563004808562</c:v>
                </c:pt>
                <c:pt idx="1661">
                  <c:v>0.4569608602560204</c:v>
                </c:pt>
                <c:pt idx="1662">
                  <c:v>0.452149891070736</c:v>
                </c:pt>
                <c:pt idx="1663">
                  <c:v>0.44738241449064958</c:v>
                </c:pt>
                <c:pt idx="1664">
                  <c:v>0.44265812368269231</c:v>
                </c:pt>
                <c:pt idx="1665">
                  <c:v>0.43797671298952368</c:v>
                </c:pt>
                <c:pt idx="1666">
                  <c:v>0.43333787793657319</c:v>
                </c:pt>
                <c:pt idx="1667">
                  <c:v>0.42874131523891457</c:v>
                </c:pt>
                <c:pt idx="1668">
                  <c:v>0.42418672280797393</c:v>
                </c:pt>
                <c:pt idx="1669">
                  <c:v>0.41967379975806907</c:v>
                </c:pt>
                <c:pt idx="1670">
                  <c:v>0.41520224641278641</c:v>
                </c:pt>
                <c:pt idx="1671">
                  <c:v>0.41077176431119095</c:v>
                </c:pt>
                <c:pt idx="1672">
                  <c:v>0.4063820562138763</c:v>
                </c:pt>
                <c:pt idx="1673">
                  <c:v>0.40203282610885105</c:v>
                </c:pt>
                <c:pt idx="1674">
                  <c:v>0.39772377921726509</c:v>
                </c:pt>
                <c:pt idx="1675">
                  <c:v>0.39345462199897691</c:v>
                </c:pt>
                <c:pt idx="1676">
                  <c:v>0.38922506215796238</c:v>
                </c:pt>
                <c:pt idx="1677">
                  <c:v>0.38503480864756723</c:v>
                </c:pt>
                <c:pt idx="1678">
                  <c:v>0.38088357167560194</c:v>
                </c:pt>
                <c:pt idx="1679">
                  <c:v>0.37677106270928429</c:v>
                </c:pt>
                <c:pt idx="1680">
                  <c:v>0.37269699448002652</c:v>
                </c:pt>
                <c:pt idx="1681">
                  <c:v>0.36866108098807177</c:v>
                </c:pt>
                <c:pt idx="1682">
                  <c:v>0.3646630375069782</c:v>
                </c:pt>
                <c:pt idx="1683">
                  <c:v>0.36070258058795412</c:v>
                </c:pt>
                <c:pt idx="1684">
                  <c:v>0.35677942806404389</c:v>
                </c:pt>
                <c:pt idx="1685">
                  <c:v>0.35289329905416783</c:v>
                </c:pt>
                <c:pt idx="1686">
                  <c:v>0.34904391396701318</c:v>
                </c:pt>
                <c:pt idx="1687">
                  <c:v>0.34523099450478251</c:v>
                </c:pt>
                <c:pt idx="1688">
                  <c:v>0.34145426366679799</c:v>
                </c:pt>
                <c:pt idx="1689">
                  <c:v>0.33771344575296192</c:v>
                </c:pt>
                <c:pt idx="1690">
                  <c:v>0.33400826636707703</c:v>
                </c:pt>
                <c:pt idx="1691">
                  <c:v>0.33033845242002663</c:v>
                </c:pt>
                <c:pt idx="1692">
                  <c:v>0.32670373213281545</c:v>
                </c:pt>
                <c:pt idx="1693">
                  <c:v>0.32310383503947282</c:v>
                </c:pt>
                <c:pt idx="1694">
                  <c:v>0.31953849198982021</c:v>
                </c:pt>
                <c:pt idx="1695">
                  <c:v>0.31600743515210278</c:v>
                </c:pt>
                <c:pt idx="1696">
                  <c:v>0.31251039801548763</c:v>
                </c:pt>
                <c:pt idx="1697">
                  <c:v>0.3090471153924288</c:v>
                </c:pt>
                <c:pt idx="1698">
                  <c:v>0.30561732342090148</c:v>
                </c:pt>
                <c:pt idx="1699">
                  <c:v>0.30222075956650529</c:v>
                </c:pt>
                <c:pt idx="1700">
                  <c:v>0.29885716262443973</c:v>
                </c:pt>
                <c:pt idx="1701">
                  <c:v>0.29552627272135051</c:v>
                </c:pt>
                <c:pt idx="1702">
                  <c:v>0.29222783131705032</c:v>
                </c:pt>
                <c:pt idx="1703">
                  <c:v>0.28896158120611426</c:v>
                </c:pt>
                <c:pt idx="1704">
                  <c:v>0.28572726651935176</c:v>
                </c:pt>
                <c:pt idx="1705">
                  <c:v>0.28252463272515399</c:v>
                </c:pt>
                <c:pt idx="1706">
                  <c:v>0.27935342663072227</c:v>
                </c:pt>
                <c:pt idx="1707">
                  <c:v>0.27621339638317483</c:v>
                </c:pt>
                <c:pt idx="1708">
                  <c:v>0.27310429147053233</c:v>
                </c:pt>
                <c:pt idx="1709">
                  <c:v>0.27002586272259221</c:v>
                </c:pt>
                <c:pt idx="1710">
                  <c:v>0.26697786231167953</c:v>
                </c:pt>
                <c:pt idx="1711">
                  <c:v>0.26396004375328541</c:v>
                </c:pt>
                <c:pt idx="1712">
                  <c:v>0.26097216190659211</c:v>
                </c:pt>
                <c:pt idx="1713">
                  <c:v>0.25801397297488443</c:v>
                </c:pt>
                <c:pt idx="1714">
                  <c:v>0.25508523450584908</c:v>
                </c:pt>
                <c:pt idx="1715">
                  <c:v>0.25218570539176466</c:v>
                </c:pt>
                <c:pt idx="1716">
                  <c:v>0.24931514586958209</c:v>
                </c:pt>
                <c:pt idx="1717">
                  <c:v>0.24647331752089699</c:v>
                </c:pt>
                <c:pt idx="1718">
                  <c:v>0.24365998327181621</c:v>
                </c:pt>
                <c:pt idx="1719">
                  <c:v>0.24087490739271744</c:v>
                </c:pt>
                <c:pt idx="1720">
                  <c:v>0.23811785549790651</c:v>
                </c:pt>
                <c:pt idx="1721">
                  <c:v>0.2353885945451695</c:v>
                </c:pt>
                <c:pt idx="1722">
                  <c:v>0.23268689283522689</c:v>
                </c:pt>
                <c:pt idx="1723">
                  <c:v>0.23001252001108127</c:v>
                </c:pt>
                <c:pt idx="1724">
                  <c:v>0.22736524705727129</c:v>
                </c:pt>
                <c:pt idx="1725">
                  <c:v>0.22474484629902472</c:v>
                </c:pt>
                <c:pt idx="1726">
                  <c:v>0.22215109140131539</c:v>
                </c:pt>
                <c:pt idx="1727">
                  <c:v>0.21958375736782404</c:v>
                </c:pt>
                <c:pt idx="1728">
                  <c:v>0.21704262053980436</c:v>
                </c:pt>
                <c:pt idx="1729">
                  <c:v>0.21452745859485794</c:v>
                </c:pt>
                <c:pt idx="1730">
                  <c:v>0.21203805054561331</c:v>
                </c:pt>
                <c:pt idx="1731">
                  <c:v>0.20957417673831744</c:v>
                </c:pt>
                <c:pt idx="1732">
                  <c:v>0.20713561885133633</c:v>
                </c:pt>
                <c:pt idx="1733">
                  <c:v>0.20472215989356629</c:v>
                </c:pt>
                <c:pt idx="1734">
                  <c:v>0.20233358420275935</c:v>
                </c:pt>
                <c:pt idx="1735">
                  <c:v>0.19996967744376098</c:v>
                </c:pt>
                <c:pt idx="1736">
                  <c:v>0.19763022660666404</c:v>
                </c:pt>
                <c:pt idx="1737">
                  <c:v>0.19531502000487821</c:v>
                </c:pt>
                <c:pt idx="1738">
                  <c:v>0.19302384727311728</c:v>
                </c:pt>
                <c:pt idx="1739">
                  <c:v>0.19075649936530398</c:v>
                </c:pt>
                <c:pt idx="1740">
                  <c:v>0.18851276855239527</c:v>
                </c:pt>
                <c:pt idx="1741">
                  <c:v>0.18629244842012829</c:v>
                </c:pt>
                <c:pt idx="1742">
                  <c:v>0.18409533386668855</c:v>
                </c:pt>
                <c:pt idx="1743">
                  <c:v>0.18192122110029946</c:v>
                </c:pt>
                <c:pt idx="1744">
                  <c:v>0.17976990763673911</c:v>
                </c:pt>
                <c:pt idx="1745">
                  <c:v>0.17764119229677949</c:v>
                </c:pt>
                <c:pt idx="1746">
                  <c:v>0.17553487520355365</c:v>
                </c:pt>
                <c:pt idx="1747">
                  <c:v>0.17345075777985047</c:v>
                </c:pt>
                <c:pt idx="1748">
                  <c:v>0.17138864274533724</c:v>
                </c:pt>
                <c:pt idx="1749">
                  <c:v>0.16934833411371356</c:v>
                </c:pt>
                <c:pt idx="1750">
                  <c:v>0.16732963718979441</c:v>
                </c:pt>
                <c:pt idx="1751">
                  <c:v>0.16533235856652637</c:v>
                </c:pt>
                <c:pt idx="1752">
                  <c:v>0.1633563061219368</c:v>
                </c:pt>
                <c:pt idx="1753">
                  <c:v>0.16140128901601644</c:v>
                </c:pt>
                <c:pt idx="1754">
                  <c:v>0.15946711768753935</c:v>
                </c:pt>
                <c:pt idx="1755">
                  <c:v>0.15755360385081593</c:v>
                </c:pt>
                <c:pt idx="1756">
                  <c:v>0.15566056049238716</c:v>
                </c:pt>
                <c:pt idx="1757">
                  <c:v>0.15378780186765365</c:v>
                </c:pt>
                <c:pt idx="1758">
                  <c:v>0.15193514349744719</c:v>
                </c:pt>
                <c:pt idx="1759">
                  <c:v>0.15010240216454157</c:v>
                </c:pt>
                <c:pt idx="1760">
                  <c:v>0.14828939591010501</c:v>
                </c:pt>
                <c:pt idx="1761">
                  <c:v>0.14649594403009483</c:v>
                </c:pt>
                <c:pt idx="1762">
                  <c:v>0.14472186707159818</c:v>
                </c:pt>
                <c:pt idx="1763">
                  <c:v>0.14296698682911443</c:v>
                </c:pt>
                <c:pt idx="1764">
                  <c:v>0.14123112634078558</c:v>
                </c:pt>
                <c:pt idx="1765">
                  <c:v>0.13951410988457238</c:v>
                </c:pt>
                <c:pt idx="1766">
                  <c:v>0.13781576297437872</c:v>
                </c:pt>
                <c:pt idx="1767">
                  <c:v>0.13613591235612441</c:v>
                </c:pt>
                <c:pt idx="1768">
                  <c:v>0.1344743860037684</c:v>
                </c:pt>
                <c:pt idx="1769">
                  <c:v>0.13283101311528264</c:v>
                </c:pt>
                <c:pt idx="1770">
                  <c:v>0.13120562410857659</c:v>
                </c:pt>
                <c:pt idx="1771">
                  <c:v>0.12959805061737678</c:v>
                </c:pt>
                <c:pt idx="1772">
                  <c:v>0.12800812548705781</c:v>
                </c:pt>
                <c:pt idx="1773">
                  <c:v>0.1264356827704293</c:v>
                </c:pt>
                <c:pt idx="1774">
                  <c:v>0.12488055772347839</c:v>
                </c:pt>
                <c:pt idx="1775">
                  <c:v>0.12334258680106841</c:v>
                </c:pt>
                <c:pt idx="1776">
                  <c:v>0.12182160765259563</c:v>
                </c:pt>
                <c:pt idx="1777">
                  <c:v>0.12031745911760387</c:v>
                </c:pt>
                <c:pt idx="1778">
                  <c:v>0.11882998122135935</c:v>
                </c:pt>
                <c:pt idx="1779">
                  <c:v>0.11735901517038493</c:v>
                </c:pt>
                <c:pt idx="1780">
                  <c:v>0.11590440334795646</c:v>
                </c:pt>
                <c:pt idx="1781">
                  <c:v>0.11446598930956067</c:v>
                </c:pt>
                <c:pt idx="1782">
                  <c:v>0.11304361777831662</c:v>
                </c:pt>
                <c:pt idx="1783">
                  <c:v>0.11163713464036054</c:v>
                </c:pt>
                <c:pt idx="1784">
                  <c:v>0.11024638694019623</c:v>
                </c:pt>
                <c:pt idx="1785">
                  <c:v>0.10887122287601023</c:v>
                </c:pt>
                <c:pt idx="1786">
                  <c:v>0.10751149179495509</c:v>
                </c:pt>
                <c:pt idx="1787">
                  <c:v>0.10616704418839802</c:v>
                </c:pt>
                <c:pt idx="1788">
                  <c:v>0.10483773168713999</c:v>
                </c:pt>
                <c:pt idx="1789">
                  <c:v>0.10352340705660239</c:v>
                </c:pt>
                <c:pt idx="1790">
                  <c:v>0.10222392419198481</c:v>
                </c:pt>
                <c:pt idx="1791">
                  <c:v>0.1009391381133929</c:v>
                </c:pt>
                <c:pt idx="1792">
                  <c:v>9.9668904960938373E-2</c:v>
                </c:pt>
                <c:pt idx="1793">
                  <c:v>9.8413081989811427E-2</c:v>
                </c:pt>
                <c:pt idx="1794">
                  <c:v>9.7171527565326529E-2</c:v>
                </c:pt>
                <c:pt idx="1795">
                  <c:v>9.5944101157942094E-2</c:v>
                </c:pt>
                <c:pt idx="1796">
                  <c:v>9.4730663338255236E-2</c:v>
                </c:pt>
                <c:pt idx="1797">
                  <c:v>9.3531075771972616E-2</c:v>
                </c:pt>
                <c:pt idx="1798">
                  <c:v>9.2345201214857092E-2</c:v>
                </c:pt>
                <c:pt idx="1799">
                  <c:v>9.1172903507652253E-2</c:v>
                </c:pt>
                <c:pt idx="1800">
                  <c:v>9.001404757098494E-2</c:v>
                </c:pt>
                <c:pt idx="1801">
                  <c:v>8.8868499400246215E-2</c:v>
                </c:pt>
                <c:pt idx="1802">
                  <c:v>8.7736126060452196E-2</c:v>
                </c:pt>
                <c:pt idx="1803">
                  <c:v>8.6616795681085504E-2</c:v>
                </c:pt>
                <c:pt idx="1804">
                  <c:v>8.5510377450917149E-2</c:v>
                </c:pt>
                <c:pt idx="1805">
                  <c:v>8.4416741612810875E-2</c:v>
                </c:pt>
                <c:pt idx="1806">
                  <c:v>8.3335759458509504E-2</c:v>
                </c:pt>
                <c:pt idx="1807">
                  <c:v>8.2267303323405053E-2</c:v>
                </c:pt>
                <c:pt idx="1808">
                  <c:v>8.1211246581292321E-2</c:v>
                </c:pt>
                <c:pt idx="1809">
                  <c:v>8.0167463639107692E-2</c:v>
                </c:pt>
                <c:pt idx="1810">
                  <c:v>7.9135829931652649E-2</c:v>
                </c:pt>
                <c:pt idx="1811">
                  <c:v>7.8116221916304171E-2</c:v>
                </c:pt>
                <c:pt idx="1812">
                  <c:v>7.7108517067711435E-2</c:v>
                </c:pt>
                <c:pt idx="1813">
                  <c:v>7.6112593872479026E-2</c:v>
                </c:pt>
                <c:pt idx="1814">
                  <c:v>7.5128331823840724E-2</c:v>
                </c:pt>
                <c:pt idx="1815">
                  <c:v>7.4155611416319572E-2</c:v>
                </c:pt>
                <c:pt idx="1816">
                  <c:v>7.31943141403784E-2</c:v>
                </c:pt>
                <c:pt idx="1817">
                  <c:v>7.2244322477060557E-2</c:v>
                </c:pt>
                <c:pt idx="1818">
                  <c:v>7.1305519892620906E-2</c:v>
                </c:pt>
                <c:pt idx="1819">
                  <c:v>7.0377790833148407E-2</c:v>
                </c:pt>
                <c:pt idx="1820">
                  <c:v>6.9461020719180644E-2</c:v>
                </c:pt>
                <c:pt idx="1821">
                  <c:v>6.8555095940311034E-2</c:v>
                </c:pt>
                <c:pt idx="1822">
                  <c:v>6.7659903849788733E-2</c:v>
                </c:pt>
                <c:pt idx="1823">
                  <c:v>6.6775332759113237E-2</c:v>
                </c:pt>
                <c:pt idx="1824">
                  <c:v>6.5901271932622241E-2</c:v>
                </c:pt>
                <c:pt idx="1825">
                  <c:v>6.5037611582075439E-2</c:v>
                </c:pt>
                <c:pt idx="1826">
                  <c:v>6.4184242861233448E-2</c:v>
                </c:pt>
                <c:pt idx="1827">
                  <c:v>6.3341057860432814E-2</c:v>
                </c:pt>
                <c:pt idx="1828">
                  <c:v>6.2507949601158033E-2</c:v>
                </c:pt>
                <c:pt idx="1829">
                  <c:v>6.168481203061061E-2</c:v>
                </c:pt>
                <c:pt idx="1830">
                  <c:v>6.0871540016275642E-2</c:v>
                </c:pt>
                <c:pt idx="1831">
                  <c:v>6.0068029340487723E-2</c:v>
                </c:pt>
                <c:pt idx="1832">
                  <c:v>5.9274176694994594E-2</c:v>
                </c:pt>
                <c:pt idx="1833">
                  <c:v>5.8489879675520953E-2</c:v>
                </c:pt>
                <c:pt idx="1834">
                  <c:v>5.7715036776332149E-2</c:v>
                </c:pt>
                <c:pt idx="1835">
                  <c:v>5.6949547384798072E-2</c:v>
                </c:pt>
                <c:pt idx="1836">
                  <c:v>5.6193311775958439E-2</c:v>
                </c:pt>
                <c:pt idx="1837">
                  <c:v>5.54462311070891E-2</c:v>
                </c:pt>
                <c:pt idx="1838">
                  <c:v>5.4708207412270907E-2</c:v>
                </c:pt>
                <c:pt idx="1839">
                  <c:v>5.3979143596960523E-2</c:v>
                </c:pt>
                <c:pt idx="1840">
                  <c:v>5.3258943432564571E-2</c:v>
                </c:pt>
                <c:pt idx="1841">
                  <c:v>5.2547511551017112E-2</c:v>
                </c:pt>
                <c:pt idx="1842">
                  <c:v>5.1844753439361131E-2</c:v>
                </c:pt>
                <c:pt idx="1843">
                  <c:v>5.1150575434334149E-2</c:v>
                </c:pt>
                <c:pt idx="1844">
                  <c:v>5.0464884716959098E-2</c:v>
                </c:pt>
                <c:pt idx="1845">
                  <c:v>4.9787589307140098E-2</c:v>
                </c:pt>
                <c:pt idx="1846">
                  <c:v>4.9118598058264129E-2</c:v>
                </c:pt>
                <c:pt idx="1847">
                  <c:v>4.8457820651809036E-2</c:v>
                </c:pt>
                <c:pt idx="1848">
                  <c:v>4.7805167591957957E-2</c:v>
                </c:pt>
                <c:pt idx="1849">
                  <c:v>4.7160550200220655E-2</c:v>
                </c:pt>
                <c:pt idx="1850">
                  <c:v>4.6523880610062858E-2</c:v>
                </c:pt>
                <c:pt idx="1851">
                  <c:v>4.5895071761542623E-2</c:v>
                </c:pt>
                <c:pt idx="1852">
                  <c:v>4.5274037395955827E-2</c:v>
                </c:pt>
                <c:pt idx="1853">
                  <c:v>4.466069205048958E-2</c:v>
                </c:pt>
                <c:pt idx="1854">
                  <c:v>4.4054951052885399E-2</c:v>
                </c:pt>
                <c:pt idx="1855">
                  <c:v>4.3456730516111292E-2</c:v>
                </c:pt>
                <c:pt idx="1856">
                  <c:v>4.2865947333043795E-2</c:v>
                </c:pt>
                <c:pt idx="1857">
                  <c:v>4.2282519171160486E-2</c:v>
                </c:pt>
                <c:pt idx="1858">
                  <c:v>4.170636446724265E-2</c:v>
                </c:pt>
                <c:pt idx="1859">
                  <c:v>4.1137402422089242E-2</c:v>
                </c:pt>
                <c:pt idx="1860">
                  <c:v>4.0575552995241855E-2</c:v>
                </c:pt>
                <c:pt idx="1861">
                  <c:v>4.0020736899721562E-2</c:v>
                </c:pt>
                <c:pt idx="1862">
                  <c:v>3.9472875596777486E-2</c:v>
                </c:pt>
                <c:pt idx="1863">
                  <c:v>3.8931891290647939E-2</c:v>
                </c:pt>
                <c:pt idx="1864">
                  <c:v>3.8397706923334003E-2</c:v>
                </c:pt>
                <c:pt idx="1865">
                  <c:v>3.7870246169386328E-2</c:v>
                </c:pt>
                <c:pt idx="1866">
                  <c:v>3.7349433430704571E-2</c:v>
                </c:pt>
                <c:pt idx="1867">
                  <c:v>3.6835193831351656E-2</c:v>
                </c:pt>
                <c:pt idx="1868">
                  <c:v>3.6327453212380692E-2</c:v>
                </c:pt>
                <c:pt idx="1869">
                  <c:v>3.5826138126676753E-2</c:v>
                </c:pt>
                <c:pt idx="1870">
                  <c:v>3.5331175833813087E-2</c:v>
                </c:pt>
                <c:pt idx="1871">
                  <c:v>3.4842494294922123E-2</c:v>
                </c:pt>
                <c:pt idx="1872">
                  <c:v>3.4360022167581342E-2</c:v>
                </c:pt>
                <c:pt idx="1873">
                  <c:v>3.3883688800714899E-2</c:v>
                </c:pt>
                <c:pt idx="1874">
                  <c:v>3.3413424229510533E-2</c:v>
                </c:pt>
                <c:pt idx="1875">
                  <c:v>3.2949159170352543E-2</c:v>
                </c:pt>
                <c:pt idx="1876">
                  <c:v>3.2490825015770941E-2</c:v>
                </c:pt>
                <c:pt idx="1877">
                  <c:v>3.2038353829407062E-2</c:v>
                </c:pt>
                <c:pt idx="1878">
                  <c:v>3.159167834099566E-2</c:v>
                </c:pt>
                <c:pt idx="1879">
                  <c:v>3.1150731941364081E-2</c:v>
                </c:pt>
                <c:pt idx="1880">
                  <c:v>3.0715448677448666E-2</c:v>
                </c:pt>
                <c:pt idx="1881">
                  <c:v>3.0285763247328443E-2</c:v>
                </c:pt>
                <c:pt idx="1882">
                  <c:v>2.9861610995276296E-2</c:v>
                </c:pt>
                <c:pt idx="1883">
                  <c:v>2.9442927906828446E-2</c:v>
                </c:pt>
                <c:pt idx="1884">
                  <c:v>2.9029650603871523E-2</c:v>
                </c:pt>
                <c:pt idx="1885">
                  <c:v>2.8621716339748148E-2</c:v>
                </c:pt>
                <c:pt idx="1886">
                  <c:v>2.821906299438106E-2</c:v>
                </c:pt>
                <c:pt idx="1887">
                  <c:v>2.7821629069415963E-2</c:v>
                </c:pt>
                <c:pt idx="1888">
                  <c:v>2.7429353683383013E-2</c:v>
                </c:pt>
                <c:pt idx="1889">
                  <c:v>2.7042176566877706E-2</c:v>
                </c:pt>
                <c:pt idx="1890">
                  <c:v>2.6660038057760991E-2</c:v>
                </c:pt>
                <c:pt idx="1891">
                  <c:v>2.6282879096378723E-2</c:v>
                </c:pt>
                <c:pt idx="1892">
                  <c:v>2.591064122080099E-2</c:v>
                </c:pt>
                <c:pt idx="1893">
                  <c:v>2.554326656208104E-2</c:v>
                </c:pt>
                <c:pt idx="1894">
                  <c:v>2.518069783953443E-2</c:v>
                </c:pt>
                <c:pt idx="1895">
                  <c:v>2.4822878356038188E-2</c:v>
                </c:pt>
                <c:pt idx="1896">
                  <c:v>2.4469751993350341E-2</c:v>
                </c:pt>
                <c:pt idx="1897">
                  <c:v>2.412126320745012E-2</c:v>
                </c:pt>
                <c:pt idx="1898">
                  <c:v>2.3777357023898441E-2</c:v>
                </c:pt>
                <c:pt idx="1899">
                  <c:v>2.3437979033219532E-2</c:v>
                </c:pt>
                <c:pt idx="1900">
                  <c:v>2.3103075386303348E-2</c:v>
                </c:pt>
                <c:pt idx="1901">
                  <c:v>2.2772592789829019E-2</c:v>
                </c:pt>
                <c:pt idx="1902">
                  <c:v>2.2446478501709569E-2</c:v>
                </c:pt>
                <c:pt idx="1903">
                  <c:v>2.2124680326558031E-2</c:v>
                </c:pt>
                <c:pt idx="1904">
                  <c:v>2.1807146611174957E-2</c:v>
                </c:pt>
                <c:pt idx="1905">
                  <c:v>2.1493826240057481E-2</c:v>
                </c:pt>
                <c:pt idx="1906">
                  <c:v>2.1184668630930215E-2</c:v>
                </c:pt>
                <c:pt idx="1907">
                  <c:v>2.0879623730297864E-2</c:v>
                </c:pt>
                <c:pt idx="1908">
                  <c:v>2.057864200901989E-2</c:v>
                </c:pt>
                <c:pt idx="1909">
                  <c:v>2.0281674457907076E-2</c:v>
                </c:pt>
                <c:pt idx="1910">
                  <c:v>1.9988672583340313E-2</c:v>
                </c:pt>
                <c:pt idx="1911">
                  <c:v>1.969958840291168E-2</c:v>
                </c:pt>
                <c:pt idx="1912">
                  <c:v>1.9414374441087744E-2</c:v>
                </c:pt>
                <c:pt idx="1913">
                  <c:v>1.9132983724895369E-2</c:v>
                </c:pt>
                <c:pt idx="1914">
                  <c:v>1.88553697796301E-2</c:v>
                </c:pt>
                <c:pt idx="1915">
                  <c:v>1.8581486624586935E-2</c:v>
                </c:pt>
                <c:pt idx="1916">
                  <c:v>1.8311288768813955E-2</c:v>
                </c:pt>
                <c:pt idx="1917">
                  <c:v>1.8044731206888771E-2</c:v>
                </c:pt>
                <c:pt idx="1918">
                  <c:v>1.7781769414717329E-2</c:v>
                </c:pt>
                <c:pt idx="1919">
                  <c:v>1.7522359345356456E-2</c:v>
                </c:pt>
                <c:pt idx="1920">
                  <c:v>1.7266457424858519E-2</c:v>
                </c:pt>
                <c:pt idx="1921">
                  <c:v>1.7014020548139587E-2</c:v>
                </c:pt>
                <c:pt idx="1922">
                  <c:v>1.6765006074870484E-2</c:v>
                </c:pt>
                <c:pt idx="1923">
                  <c:v>1.651937182539101E-2</c:v>
                </c:pt>
                <c:pt idx="1924">
                  <c:v>1.6277076076647492E-2</c:v>
                </c:pt>
                <c:pt idx="1925">
                  <c:v>1.6038077558153275E-2</c:v>
                </c:pt>
                <c:pt idx="1926">
                  <c:v>1.5802335447972722E-2</c:v>
                </c:pt>
                <c:pt idx="1927">
                  <c:v>1.5569809368728475E-2</c:v>
                </c:pt>
                <c:pt idx="1928">
                  <c:v>1.5340459383632026E-2</c:v>
                </c:pt>
                <c:pt idx="1929">
                  <c:v>1.5114245992537693E-2</c:v>
                </c:pt>
                <c:pt idx="1930">
                  <c:v>1.4891130128020071E-2</c:v>
                </c:pt>
                <c:pt idx="1931">
                  <c:v>1.4671073151474884E-2</c:v>
                </c:pt>
                <c:pt idx="1932">
                  <c:v>1.4454036849243306E-2</c:v>
                </c:pt>
                <c:pt idx="1933">
                  <c:v>1.4239983428759779E-2</c:v>
                </c:pt>
                <c:pt idx="1934">
                  <c:v>1.4028875514723428E-2</c:v>
                </c:pt>
                <c:pt idx="1935">
                  <c:v>1.3820676145292921E-2</c:v>
                </c:pt>
                <c:pt idx="1936">
                  <c:v>1.3615348768304895E-2</c:v>
                </c:pt>
                <c:pt idx="1937">
                  <c:v>1.3412857237515964E-2</c:v>
                </c:pt>
                <c:pt idx="1938">
                  <c:v>1.3213165808868334E-2</c:v>
                </c:pt>
                <c:pt idx="1939">
                  <c:v>1.3016239136778879E-2</c:v>
                </c:pt>
                <c:pt idx="1940">
                  <c:v>1.2822042270451917E-2</c:v>
                </c:pt>
                <c:pt idx="1941">
                  <c:v>1.2630540650215528E-2</c:v>
                </c:pt>
                <c:pt idx="1942">
                  <c:v>1.2441700103881346E-2</c:v>
                </c:pt>
                <c:pt idx="1943">
                  <c:v>1.2255486843128122E-2</c:v>
                </c:pt>
                <c:pt idx="1944">
                  <c:v>1.2071867459908665E-2</c:v>
                </c:pt>
                <c:pt idx="1945">
                  <c:v>1.1890808922880419E-2</c:v>
                </c:pt>
                <c:pt idx="1946">
                  <c:v>1.1712278573859602E-2</c:v>
                </c:pt>
                <c:pt idx="1947">
                  <c:v>1.1536244124298814E-2</c:v>
                </c:pt>
                <c:pt idx="1948">
                  <c:v>1.1362673651788164E-2</c:v>
                </c:pt>
                <c:pt idx="1949">
                  <c:v>1.1191535596579989E-2</c:v>
                </c:pt>
                <c:pt idx="1950">
                  <c:v>1.1022798758136823E-2</c:v>
                </c:pt>
                <c:pt idx="1951">
                  <c:v>1.0856432291703091E-2</c:v>
                </c:pt>
                <c:pt idx="1952">
                  <c:v>1.0692405704899953E-2</c:v>
                </c:pt>
                <c:pt idx="1953">
                  <c:v>1.0530688854343695E-2</c:v>
                </c:pt>
                <c:pt idx="1954">
                  <c:v>1.037125194228746E-2</c:v>
                </c:pt>
                <c:pt idx="1955">
                  <c:v>1.021406551328625E-2</c:v>
                </c:pt>
                <c:pt idx="1956">
                  <c:v>1.0059100450885242E-2</c:v>
                </c:pt>
                <c:pt idx="1957">
                  <c:v>9.9063279743314189E-3</c:v>
                </c:pt>
                <c:pt idx="1958">
                  <c:v>9.755719635308276E-3</c:v>
                </c:pt>
                <c:pt idx="1959">
                  <c:v>9.6072473146938363E-3</c:v>
                </c:pt>
                <c:pt idx="1960">
                  <c:v>9.4608832193417373E-3</c:v>
                </c:pt>
                <c:pt idx="1961">
                  <c:v>9.3165998788853795E-3</c:v>
                </c:pt>
                <c:pt idx="1962">
                  <c:v>9.1743701425651379E-3</c:v>
                </c:pt>
                <c:pt idx="1963">
                  <c:v>9.0341671760785936E-3</c:v>
                </c:pt>
                <c:pt idx="1964">
                  <c:v>8.8959644584536268E-3</c:v>
                </c:pt>
                <c:pt idx="1965">
                  <c:v>8.7597357789444691E-3</c:v>
                </c:pt>
                <c:pt idx="1966">
                  <c:v>8.6254552339505627E-3</c:v>
                </c:pt>
                <c:pt idx="1967">
                  <c:v>8.4930972239581608E-3</c:v>
                </c:pt>
                <c:pt idx="1968">
                  <c:v>8.3626364505046905E-3</c:v>
                </c:pt>
                <c:pt idx="1969">
                  <c:v>8.2340479131657717E-3</c:v>
                </c:pt>
                <c:pt idx="1970">
                  <c:v>8.1073069065648404E-3</c:v>
                </c:pt>
                <c:pt idx="1971">
                  <c:v>7.9823890174051792E-3</c:v>
                </c:pt>
                <c:pt idx="1972">
                  <c:v>7.859270121524705E-3</c:v>
                </c:pt>
                <c:pt idx="1973">
                  <c:v>7.7379263809728843E-3</c:v>
                </c:pt>
                <c:pt idx="1974">
                  <c:v>7.6183342411101102E-3</c:v>
                </c:pt>
                <c:pt idx="1975">
                  <c:v>7.500470427729361E-3</c:v>
                </c:pt>
                <c:pt idx="1976">
                  <c:v>7.3843119442000083E-3</c:v>
                </c:pt>
                <c:pt idx="1977">
                  <c:v>7.2698360686338243E-3</c:v>
                </c:pt>
                <c:pt idx="1978">
                  <c:v>7.1570203510729694E-3</c:v>
                </c:pt>
                <c:pt idx="1979">
                  <c:v>7.045842610700041E-3</c:v>
                </c:pt>
                <c:pt idx="1980">
                  <c:v>6.9362809330699819E-3</c:v>
                </c:pt>
                <c:pt idx="1981">
                  <c:v>6.8283136673638247E-3</c:v>
                </c:pt>
                <c:pt idx="1982">
                  <c:v>6.7219194236642511E-3</c:v>
                </c:pt>
                <c:pt idx="1983">
                  <c:v>6.6170770702527245E-3</c:v>
                </c:pt>
                <c:pt idx="1984">
                  <c:v>6.5137657309283182E-3</c:v>
                </c:pt>
                <c:pt idx="1985">
                  <c:v>6.4119647823480223E-3</c:v>
                </c:pt>
                <c:pt idx="1986">
                  <c:v>6.3116538513884601E-3</c:v>
                </c:pt>
                <c:pt idx="1987">
                  <c:v>6.2128128125289771E-3</c:v>
                </c:pt>
                <c:pt idx="1988">
                  <c:v>6.1154217852560462E-3</c:v>
                </c:pt>
                <c:pt idx="1989">
                  <c:v>6.0194611314887455E-3</c:v>
                </c:pt>
                <c:pt idx="1990">
                  <c:v>5.9249114530254155E-3</c:v>
                </c:pt>
                <c:pt idx="1991">
                  <c:v>5.8317535890112923E-3</c:v>
                </c:pt>
                <c:pt idx="1992">
                  <c:v>5.739968613427078E-3</c:v>
                </c:pt>
                <c:pt idx="1993">
                  <c:v>5.6495378325983076E-3</c:v>
                </c:pt>
                <c:pt idx="1994">
                  <c:v>5.5604427827254839E-3</c:v>
                </c:pt>
                <c:pt idx="1995">
                  <c:v>5.4726652274348581E-3</c:v>
                </c:pt>
                <c:pt idx="1996">
                  <c:v>5.3861871553497389E-3</c:v>
                </c:pt>
                <c:pt idx="1997">
                  <c:v>5.3009907776822894E-3</c:v>
                </c:pt>
                <c:pt idx="1998">
                  <c:v>5.2170585258456961E-3</c:v>
                </c:pt>
                <c:pt idx="1999">
                  <c:v>5.1343730490865918E-3</c:v>
                </c:pt>
                <c:pt idx="2000">
                  <c:v>5.0529172121376751E-3</c:v>
                </c:pt>
              </c:numCache>
            </c:numRef>
          </c:val>
          <c:extLst>
            <c:ext xmlns:c16="http://schemas.microsoft.com/office/drawing/2014/chart" uri="{C3380CC4-5D6E-409C-BE32-E72D297353CC}">
              <c16:uniqueId val="{00000001-C554-4100-908E-07ABDAEEA529}"/>
            </c:ext>
          </c:extLst>
        </c:ser>
        <c:ser>
          <c:idx val="3"/>
          <c:order val="3"/>
          <c:tx>
            <c:strRef>
              <c:f>'RESULTADOS DA REGRESSÃO'!$AH$439</c:f>
              <c:strCache>
                <c:ptCount val="1"/>
                <c:pt idx="0">
                  <c:v>Coeficiente regressor</c:v>
                </c:pt>
              </c:strCache>
            </c:strRef>
          </c:tx>
          <c:spPr>
            <a:solidFill>
              <a:schemeClr val="accent4"/>
            </a:solidFill>
            <a:ln>
              <a:noFill/>
            </a:ln>
            <a:effectLst/>
          </c:spPr>
          <c:invertIfNegative val="0"/>
          <c:val>
            <c:numRef>
              <c:f>'RESULTADOS DA REGRESSÃO'!$AH$440:$AH$2440</c:f>
              <c:numCache>
                <c:formatCode>#,##0.00_ ;\-#,##0.00\ </c:formatCode>
                <c:ptCount val="2001"/>
                <c:pt idx="0">
                  <c:v>5.0529172121376751E-3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5.0529172121376751E-3</c:v>
                </c:pt>
              </c:numCache>
            </c:numRef>
          </c:val>
          <c:extLst>
            <c:ext xmlns:c16="http://schemas.microsoft.com/office/drawing/2014/chart" uri="{C3380CC4-5D6E-409C-BE32-E72D297353CC}">
              <c16:uniqueId val="{00000002-C554-4100-908E-07ABDAEEA529}"/>
            </c:ext>
          </c:extLst>
        </c:ser>
        <c:ser>
          <c:idx val="2"/>
          <c:order val="4"/>
          <c:tx>
            <c:strRef>
              <c:f>'RESULTADOS DA REGRESSÃO'!$AE$439</c:f>
              <c:strCache>
                <c:ptCount val="1"/>
                <c:pt idx="0">
                  <c:v>Hipótese nula</c:v>
                </c:pt>
              </c:strCache>
            </c:strRef>
          </c:tx>
          <c:spPr>
            <a:solidFill>
              <a:srgbClr val="FF0000"/>
            </a:solidFill>
            <a:ln w="12700">
              <a:noFill/>
            </a:ln>
            <a:effectLst/>
          </c:spPr>
          <c:invertIfNegative val="0"/>
          <c:val>
            <c:numRef>
              <c:f>'RESULTADOS DA REGRESSÃO'!$AE$440:$AE$2440</c:f>
              <c:numCache>
                <c:formatCode>#,##0.00_ ;\-#,##0.00\ </c:formatCode>
                <c:ptCount val="20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15.062533921382427</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numCache>
            </c:numRef>
          </c:val>
          <c:extLst>
            <c:ext xmlns:c16="http://schemas.microsoft.com/office/drawing/2014/chart" uri="{C3380CC4-5D6E-409C-BE32-E72D297353CC}">
              <c16:uniqueId val="{00000003-C554-4100-908E-07ABDAEEA529}"/>
            </c:ext>
          </c:extLst>
        </c:ser>
        <c:dLbls>
          <c:showLegendKey val="0"/>
          <c:showVal val="0"/>
          <c:showCatName val="0"/>
          <c:showSerName val="0"/>
          <c:showPercent val="0"/>
          <c:showBubbleSize val="0"/>
        </c:dLbls>
        <c:gapWidth val="150"/>
        <c:axId val="1036024000"/>
        <c:axId val="1036022080"/>
        <c:extLst>
          <c:ext xmlns:c15="http://schemas.microsoft.com/office/drawing/2012/chart" uri="{02D57815-91ED-43cb-92C2-25804820EDAC}">
            <c15:filteredBarSeries>
              <c15:ser>
                <c:idx val="1"/>
                <c:order val="1"/>
                <c:tx>
                  <c:strRef>
                    <c:extLst>
                      <c:ext uri="{02D57815-91ED-43cb-92C2-25804820EDAC}">
                        <c15:formulaRef>
                          <c15:sqref>'RESULTADOS DA REGRESSÃO'!$AC$439</c15:sqref>
                        </c15:formulaRef>
                      </c:ext>
                    </c:extLst>
                    <c:strCache>
                      <c:ptCount val="1"/>
                      <c:pt idx="0">
                        <c:v>Região de rejeição da hipótese nula</c:v>
                      </c:pt>
                    </c:strCache>
                  </c:strRef>
                </c:tx>
                <c:spPr>
                  <a:solidFill>
                    <a:schemeClr val="accent2"/>
                  </a:solidFill>
                  <a:ln>
                    <a:noFill/>
                  </a:ln>
                  <a:effectLst/>
                </c:spPr>
                <c:invertIfNegative val="0"/>
                <c:val>
                  <c:numRef>
                    <c:extLst>
                      <c:ext uri="{02D57815-91ED-43cb-92C2-25804820EDAC}">
                        <c15:formulaRef>
                          <c15:sqref>'RESULTADOS DA REGRESSÃO'!$AC$440:$AC$2440</c15:sqref>
                        </c15:formulaRef>
                      </c:ext>
                    </c:extLst>
                    <c:numCache>
                      <c:formatCode>#,##0.00_ ;\-#,##0.00\ </c:formatCode>
                      <c:ptCount val="2001"/>
                      <c:pt idx="0">
                        <c:v>5.0529172121376751E-3</c:v>
                      </c:pt>
                      <c:pt idx="1">
                        <c:v>5.1343730490865918E-3</c:v>
                      </c:pt>
                      <c:pt idx="2">
                        <c:v>5.2170585258456961E-3</c:v>
                      </c:pt>
                      <c:pt idx="3">
                        <c:v>5.3009907776822894E-3</c:v>
                      </c:pt>
                      <c:pt idx="4">
                        <c:v>5.3861871553497389E-3</c:v>
                      </c:pt>
                      <c:pt idx="5">
                        <c:v>5.4726652274348581E-3</c:v>
                      </c:pt>
                      <c:pt idx="6">
                        <c:v>5.5604427827254839E-3</c:v>
                      </c:pt>
                      <c:pt idx="7">
                        <c:v>5.6495378325983076E-3</c:v>
                      </c:pt>
                      <c:pt idx="8">
                        <c:v>5.739968613427078E-3</c:v>
                      </c:pt>
                      <c:pt idx="9">
                        <c:v>5.8317535890112923E-3</c:v>
                      </c:pt>
                      <c:pt idx="10">
                        <c:v>5.9249114530254155E-3</c:v>
                      </c:pt>
                      <c:pt idx="11">
                        <c:v>6.0194611314887455E-3</c:v>
                      </c:pt>
                      <c:pt idx="12">
                        <c:v>6.1154217852560462E-3</c:v>
                      </c:pt>
                      <c:pt idx="13">
                        <c:v>6.2128128125289771E-3</c:v>
                      </c:pt>
                      <c:pt idx="14">
                        <c:v>6.3116538513884385E-3</c:v>
                      </c:pt>
                      <c:pt idx="15">
                        <c:v>6.4119647823479989E-3</c:v>
                      </c:pt>
                      <c:pt idx="16">
                        <c:v>6.5137657309282965E-3</c:v>
                      </c:pt>
                      <c:pt idx="17">
                        <c:v>6.6170770702527011E-3</c:v>
                      </c:pt>
                      <c:pt idx="18">
                        <c:v>6.7219194236642276E-3</c:v>
                      </c:pt>
                      <c:pt idx="19">
                        <c:v>6.8283136673638126E-3</c:v>
                      </c:pt>
                      <c:pt idx="20">
                        <c:v>6.9362809330699706E-3</c:v>
                      </c:pt>
                      <c:pt idx="21">
                        <c:v>7.045842610700028E-3</c:v>
                      </c:pt>
                      <c:pt idx="22">
                        <c:v>7.1570203510729555E-3</c:v>
                      </c:pt>
                      <c:pt idx="23">
                        <c:v>7.2698360686338104E-3</c:v>
                      </c:pt>
                      <c:pt idx="24">
                        <c:v>7.3843119441999961E-3</c:v>
                      </c:pt>
                      <c:pt idx="25">
                        <c:v>7.5004704277293471E-3</c:v>
                      </c:pt>
                      <c:pt idx="26">
                        <c:v>7.6183342411100963E-3</c:v>
                      </c:pt>
                      <c:pt idx="27">
                        <c:v>7.7379263809728704E-3</c:v>
                      </c:pt>
                      <c:pt idx="28">
                        <c:v>7.8592701215246911E-3</c:v>
                      </c:pt>
                      <c:pt idx="29">
                        <c:v>7.9823890174051653E-3</c:v>
                      </c:pt>
                      <c:pt idx="30">
                        <c:v>8.1073069065648266E-3</c:v>
                      </c:pt>
                      <c:pt idx="31">
                        <c:v>8.2340479131657873E-3</c:v>
                      </c:pt>
                      <c:pt idx="32">
                        <c:v>8.3626364505047044E-3</c:v>
                      </c:pt>
                      <c:pt idx="33">
                        <c:v>8.4930972239581747E-3</c:v>
                      </c:pt>
                      <c:pt idx="34">
                        <c:v>8.6254552339505783E-3</c:v>
                      </c:pt>
                      <c:pt idx="35">
                        <c:v>8.7597357789444864E-3</c:v>
                      </c:pt>
                      <c:pt idx="36">
                        <c:v>8.8959644584536424E-3</c:v>
                      </c:pt>
                      <c:pt idx="37">
                        <c:v>9.0341671760786092E-3</c:v>
                      </c:pt>
                      <c:pt idx="38">
                        <c:v>9.1743701425651535E-3</c:v>
                      </c:pt>
                      <c:pt idx="39">
                        <c:v>9.3165998788853795E-3</c:v>
                      </c:pt>
                      <c:pt idx="40">
                        <c:v>9.4608832193417373E-3</c:v>
                      </c:pt>
                      <c:pt idx="41">
                        <c:v>9.6072473146938363E-3</c:v>
                      </c:pt>
                      <c:pt idx="42">
                        <c:v>9.755719635308276E-3</c:v>
                      </c:pt>
                      <c:pt idx="43">
                        <c:v>9.9063279743314189E-3</c:v>
                      </c:pt>
                      <c:pt idx="44">
                        <c:v>1.0059100450885242E-2</c:v>
                      </c:pt>
                      <c:pt idx="45">
                        <c:v>1.021406551328625E-2</c:v>
                      </c:pt>
                      <c:pt idx="46">
                        <c:v>1.037125194228746E-2</c:v>
                      </c:pt>
                      <c:pt idx="47">
                        <c:v>1.0530688854343695E-2</c:v>
                      </c:pt>
                      <c:pt idx="48">
                        <c:v>1.0692405704899953E-2</c:v>
                      </c:pt>
                      <c:pt idx="49">
                        <c:v>1.0856432291703091E-2</c:v>
                      </c:pt>
                      <c:pt idx="50">
                        <c:v>1.1022798758136823E-2</c:v>
                      </c:pt>
                      <c:pt idx="51">
                        <c:v>1.1191535596579989E-2</c:v>
                      </c:pt>
                      <c:pt idx="52">
                        <c:v>1.1362673651788164E-2</c:v>
                      </c:pt>
                      <c:pt idx="53">
                        <c:v>1.1536244124298814E-2</c:v>
                      </c:pt>
                      <c:pt idx="54">
                        <c:v>1.1712278573859602E-2</c:v>
                      </c:pt>
                      <c:pt idx="55">
                        <c:v>1.1890808922880419E-2</c:v>
                      </c:pt>
                      <c:pt idx="56">
                        <c:v>1.2071867459908665E-2</c:v>
                      </c:pt>
                      <c:pt idx="57">
                        <c:v>1.2255486843128122E-2</c:v>
                      </c:pt>
                      <c:pt idx="58">
                        <c:v>1.2441700103881346E-2</c:v>
                      </c:pt>
                      <c:pt idx="59">
                        <c:v>1.2630540650215528E-2</c:v>
                      </c:pt>
                      <c:pt idx="60">
                        <c:v>1.2822042270451917E-2</c:v>
                      </c:pt>
                      <c:pt idx="61">
                        <c:v>1.3016239136778879E-2</c:v>
                      </c:pt>
                      <c:pt idx="62">
                        <c:v>1.3213165808868334E-2</c:v>
                      </c:pt>
                      <c:pt idx="63">
                        <c:v>1.3412857237515964E-2</c:v>
                      </c:pt>
                      <c:pt idx="64">
                        <c:v>1.3615348768304895E-2</c:v>
                      </c:pt>
                      <c:pt idx="65">
                        <c:v>1.3820676145292921E-2</c:v>
                      </c:pt>
                      <c:pt idx="66">
                        <c:v>1.4028875514723428E-2</c:v>
                      </c:pt>
                      <c:pt idx="67">
                        <c:v>1.4239983428759755E-2</c:v>
                      </c:pt>
                      <c:pt idx="68">
                        <c:v>1.4454036849243278E-2</c:v>
                      </c:pt>
                      <c:pt idx="69">
                        <c:v>1.467107315147486E-2</c:v>
                      </c:pt>
                      <c:pt idx="70">
                        <c:v>1.4891130128020045E-2</c:v>
                      </c:pt>
                      <c:pt idx="71">
                        <c:v>1.5114245992537668E-2</c:v>
                      </c:pt>
                      <c:pt idx="72">
                        <c:v>1.5340459383631998E-2</c:v>
                      </c:pt>
                      <c:pt idx="73">
                        <c:v>1.5569809368728451E-2</c:v>
                      </c:pt>
                      <c:pt idx="74">
                        <c:v>1.5802335447972694E-2</c:v>
                      </c:pt>
                      <c:pt idx="75">
                        <c:v>1.6038077558153247E-2</c:v>
                      </c:pt>
                      <c:pt idx="76">
                        <c:v>1.6277076076647461E-2</c:v>
                      </c:pt>
                      <c:pt idx="77">
                        <c:v>1.6519371825390983E-2</c:v>
                      </c:pt>
                      <c:pt idx="78">
                        <c:v>1.6765006074870428E-2</c:v>
                      </c:pt>
                      <c:pt idx="79">
                        <c:v>1.7014020548139542E-2</c:v>
                      </c:pt>
                      <c:pt idx="80">
                        <c:v>1.7266457424858474E-2</c:v>
                      </c:pt>
                      <c:pt idx="81">
                        <c:v>1.7522359345356397E-2</c:v>
                      </c:pt>
                      <c:pt idx="82">
                        <c:v>1.7781769414717281E-2</c:v>
                      </c:pt>
                      <c:pt idx="83">
                        <c:v>1.8044731206888744E-2</c:v>
                      </c:pt>
                      <c:pt idx="84">
                        <c:v>1.8311288768814004E-2</c:v>
                      </c:pt>
                      <c:pt idx="85">
                        <c:v>1.8581486624586984E-2</c:v>
                      </c:pt>
                      <c:pt idx="86">
                        <c:v>1.885536977963017E-2</c:v>
                      </c:pt>
                      <c:pt idx="87">
                        <c:v>1.9132983724895421E-2</c:v>
                      </c:pt>
                      <c:pt idx="88">
                        <c:v>1.9414374441087776E-2</c:v>
                      </c:pt>
                      <c:pt idx="89">
                        <c:v>1.9699588402911701E-2</c:v>
                      </c:pt>
                      <c:pt idx="90">
                        <c:v>1.9988672583340347E-2</c:v>
                      </c:pt>
                      <c:pt idx="91">
                        <c:v>2.0281674457907076E-2</c:v>
                      </c:pt>
                      <c:pt idx="92">
                        <c:v>2.057864200901989E-2</c:v>
                      </c:pt>
                      <c:pt idx="93">
                        <c:v>2.0879623730297864E-2</c:v>
                      </c:pt>
                      <c:pt idx="94">
                        <c:v>2.1184668630930215E-2</c:v>
                      </c:pt>
                      <c:pt idx="95">
                        <c:v>2.1493826240057481E-2</c:v>
                      </c:pt>
                      <c:pt idx="96">
                        <c:v>2.1807146611174957E-2</c:v>
                      </c:pt>
                      <c:pt idx="97">
                        <c:v>2.2124680326558031E-2</c:v>
                      </c:pt>
                      <c:pt idx="98">
                        <c:v>2.2446478501709569E-2</c:v>
                      </c:pt>
                      <c:pt idx="99">
                        <c:v>2.2772592789829019E-2</c:v>
                      </c:pt>
                      <c:pt idx="100">
                        <c:v>2.3103075386303348E-2</c:v>
                      </c:pt>
                      <c:pt idx="101">
                        <c:v>2.3437979033219532E-2</c:v>
                      </c:pt>
                      <c:pt idx="102">
                        <c:v>2.3777357023898441E-2</c:v>
                      </c:pt>
                      <c:pt idx="103">
                        <c:v>2.412126320745012E-2</c:v>
                      </c:pt>
                      <c:pt idx="104">
                        <c:v>2.4469751993350341E-2</c:v>
                      </c:pt>
                      <c:pt idx="105">
                        <c:v>2.4822878356038188E-2</c:v>
                      </c:pt>
                      <c:pt idx="106">
                        <c:v>2.518069783953443E-2</c:v>
                      </c:pt>
                      <c:pt idx="107">
                        <c:v>2.554326656208104E-2</c:v>
                      </c:pt>
                      <c:pt idx="108">
                        <c:v>2.591064122080099E-2</c:v>
                      </c:pt>
                      <c:pt idx="109">
                        <c:v>2.6282879096378723E-2</c:v>
                      </c:pt>
                      <c:pt idx="110">
                        <c:v>2.6660038057760991E-2</c:v>
                      </c:pt>
                      <c:pt idx="111">
                        <c:v>2.7042176566877706E-2</c:v>
                      </c:pt>
                      <c:pt idx="112">
                        <c:v>2.7429353683383013E-2</c:v>
                      </c:pt>
                      <c:pt idx="113">
                        <c:v>2.7821629069415963E-2</c:v>
                      </c:pt>
                      <c:pt idx="114">
                        <c:v>2.821906299438106E-2</c:v>
                      </c:pt>
                      <c:pt idx="115">
                        <c:v>2.8621716339748148E-2</c:v>
                      </c:pt>
                      <c:pt idx="116">
                        <c:v>2.9029650603871523E-2</c:v>
                      </c:pt>
                      <c:pt idx="117">
                        <c:v>2.9442927906828446E-2</c:v>
                      </c:pt>
                      <c:pt idx="118">
                        <c:v>2.9861610995276296E-2</c:v>
                      </c:pt>
                      <c:pt idx="119">
                        <c:v>3.0285763247328443E-2</c:v>
                      </c:pt>
                      <c:pt idx="120">
                        <c:v>3.0715448677448638E-2</c:v>
                      </c:pt>
                      <c:pt idx="121">
                        <c:v>3.1150731941364026E-2</c:v>
                      </c:pt>
                      <c:pt idx="122">
                        <c:v>3.1591678340995605E-2</c:v>
                      </c:pt>
                      <c:pt idx="123">
                        <c:v>3.2038353829407035E-2</c:v>
                      </c:pt>
                      <c:pt idx="124">
                        <c:v>3.249082501577092E-2</c:v>
                      </c:pt>
                      <c:pt idx="125">
                        <c:v>3.2949159170352481E-2</c:v>
                      </c:pt>
                      <c:pt idx="126">
                        <c:v>3.3413424229510477E-2</c:v>
                      </c:pt>
                      <c:pt idx="127">
                        <c:v>3.3883688800714865E-2</c:v>
                      </c:pt>
                      <c:pt idx="128">
                        <c:v>3.4360022167581321E-2</c:v>
                      </c:pt>
                      <c:pt idx="129">
                        <c:v>3.4842494294922061E-2</c:v>
                      </c:pt>
                      <c:pt idx="130">
                        <c:v>3.5331175833813039E-2</c:v>
                      </c:pt>
                      <c:pt idx="131">
                        <c:v>3.5826138126676683E-2</c:v>
                      </c:pt>
                      <c:pt idx="132">
                        <c:v>3.632745321238063E-2</c:v>
                      </c:pt>
                      <c:pt idx="133">
                        <c:v>3.6835193831351622E-2</c:v>
                      </c:pt>
                      <c:pt idx="134">
                        <c:v>3.7349433430704543E-2</c:v>
                      </c:pt>
                      <c:pt idx="135">
                        <c:v>3.7870246169386265E-2</c:v>
                      </c:pt>
                      <c:pt idx="136">
                        <c:v>3.839770692333408E-2</c:v>
                      </c:pt>
                      <c:pt idx="137">
                        <c:v>3.8931891290647981E-2</c:v>
                      </c:pt>
                      <c:pt idx="138">
                        <c:v>3.9472875596777555E-2</c:v>
                      </c:pt>
                      <c:pt idx="139">
                        <c:v>4.0020736899721597E-2</c:v>
                      </c:pt>
                      <c:pt idx="140">
                        <c:v>4.0575552995241931E-2</c:v>
                      </c:pt>
                      <c:pt idx="141">
                        <c:v>4.1137402422089277E-2</c:v>
                      </c:pt>
                      <c:pt idx="142">
                        <c:v>4.1706364467242719E-2</c:v>
                      </c:pt>
                      <c:pt idx="143">
                        <c:v>4.2282519171160486E-2</c:v>
                      </c:pt>
                      <c:pt idx="144">
                        <c:v>4.2865947333043795E-2</c:v>
                      </c:pt>
                      <c:pt idx="145">
                        <c:v>4.3456730516111292E-2</c:v>
                      </c:pt>
                      <c:pt idx="146">
                        <c:v>4.4054951052885399E-2</c:v>
                      </c:pt>
                      <c:pt idx="147">
                        <c:v>4.466069205048958E-2</c:v>
                      </c:pt>
                      <c:pt idx="148">
                        <c:v>4.5274037395955827E-2</c:v>
                      </c:pt>
                      <c:pt idx="149">
                        <c:v>4.5895071761542623E-2</c:v>
                      </c:pt>
                      <c:pt idx="150">
                        <c:v>4.6523880610062858E-2</c:v>
                      </c:pt>
                      <c:pt idx="151">
                        <c:v>4.7160550200220655E-2</c:v>
                      </c:pt>
                      <c:pt idx="152">
                        <c:v>4.7805167591957957E-2</c:v>
                      </c:pt>
                      <c:pt idx="153">
                        <c:v>4.8457820651809036E-2</c:v>
                      </c:pt>
                      <c:pt idx="154">
                        <c:v>4.9118598058264129E-2</c:v>
                      </c:pt>
                      <c:pt idx="155">
                        <c:v>4.9787589307140098E-2</c:v>
                      </c:pt>
                      <c:pt idx="156">
                        <c:v>5.0464884716959098E-2</c:v>
                      </c:pt>
                      <c:pt idx="157">
                        <c:v>5.1150575434334149E-2</c:v>
                      </c:pt>
                      <c:pt idx="158">
                        <c:v>5.1844753439361131E-2</c:v>
                      </c:pt>
                      <c:pt idx="159">
                        <c:v>5.2547511551017112E-2</c:v>
                      </c:pt>
                      <c:pt idx="160">
                        <c:v>5.3258943432564571E-2</c:v>
                      </c:pt>
                      <c:pt idx="161">
                        <c:v>5.3979143596960523E-2</c:v>
                      </c:pt>
                      <c:pt idx="162">
                        <c:v>5.4708207412270907E-2</c:v>
                      </c:pt>
                      <c:pt idx="163">
                        <c:v>5.54462311070891E-2</c:v>
                      </c:pt>
                      <c:pt idx="164">
                        <c:v>5.6193311775958439E-2</c:v>
                      </c:pt>
                      <c:pt idx="165">
                        <c:v>5.6949547384798072E-2</c:v>
                      </c:pt>
                      <c:pt idx="166">
                        <c:v>5.7715036776332149E-2</c:v>
                      </c:pt>
                      <c:pt idx="167">
                        <c:v>5.8489879675520953E-2</c:v>
                      </c:pt>
                      <c:pt idx="168">
                        <c:v>5.9274176694994594E-2</c:v>
                      </c:pt>
                      <c:pt idx="169">
                        <c:v>6.0068029340487723E-2</c:v>
                      </c:pt>
                      <c:pt idx="170">
                        <c:v>6.0871540016275642E-2</c:v>
                      </c:pt>
                      <c:pt idx="171">
                        <c:v>6.168481203061061E-2</c:v>
                      </c:pt>
                      <c:pt idx="172">
                        <c:v>6.2507949601158033E-2</c:v>
                      </c:pt>
                      <c:pt idx="173">
                        <c:v>6.3341057860432814E-2</c:v>
                      </c:pt>
                      <c:pt idx="174">
                        <c:v>6.4184242861233337E-2</c:v>
                      </c:pt>
                      <c:pt idx="175">
                        <c:v>6.5037611582075341E-2</c:v>
                      </c:pt>
                      <c:pt idx="176">
                        <c:v>6.590127193262213E-2</c:v>
                      </c:pt>
                      <c:pt idx="177">
                        <c:v>6.6775332759113168E-2</c:v>
                      </c:pt>
                      <c:pt idx="178">
                        <c:v>6.7659903849788663E-2</c:v>
                      </c:pt>
                      <c:pt idx="179">
                        <c:v>6.8555095940310853E-2</c:v>
                      </c:pt>
                      <c:pt idx="180">
                        <c:v>6.9461020719180464E-2</c:v>
                      </c:pt>
                      <c:pt idx="181">
                        <c:v>7.0377790833148213E-2</c:v>
                      </c:pt>
                      <c:pt idx="182">
                        <c:v>7.1305519892620739E-2</c:v>
                      </c:pt>
                      <c:pt idx="183">
                        <c:v>7.2244322477060363E-2</c:v>
                      </c:pt>
                      <c:pt idx="184">
                        <c:v>7.319431414037833E-2</c:v>
                      </c:pt>
                      <c:pt idx="185">
                        <c:v>7.4155611416319447E-2</c:v>
                      </c:pt>
                      <c:pt idx="186">
                        <c:v>7.5128331823840586E-2</c:v>
                      </c:pt>
                      <c:pt idx="187">
                        <c:v>7.6112593872478901E-2</c:v>
                      </c:pt>
                      <c:pt idx="188">
                        <c:v>7.7108517067711296E-2</c:v>
                      </c:pt>
                      <c:pt idx="189">
                        <c:v>7.8116221916304324E-2</c:v>
                      </c:pt>
                      <c:pt idx="190">
                        <c:v>7.9135829931652787E-2</c:v>
                      </c:pt>
                      <c:pt idx="191">
                        <c:v>8.0167463639107817E-2</c:v>
                      </c:pt>
                      <c:pt idx="192">
                        <c:v>8.1211246581292473E-2</c:v>
                      </c:pt>
                      <c:pt idx="193">
                        <c:v>8.2267303323405191E-2</c:v>
                      </c:pt>
                      <c:pt idx="194">
                        <c:v>8.3335759458509504E-2</c:v>
                      </c:pt>
                      <c:pt idx="195">
                        <c:v>8.4416741612810875E-2</c:v>
                      </c:pt>
                      <c:pt idx="196">
                        <c:v>8.5510377450917149E-2</c:v>
                      </c:pt>
                      <c:pt idx="197">
                        <c:v>8.6616795681085504E-2</c:v>
                      </c:pt>
                      <c:pt idx="198">
                        <c:v>8.7736126060452196E-2</c:v>
                      </c:pt>
                      <c:pt idx="199">
                        <c:v>8.8868499400246215E-2</c:v>
                      </c:pt>
                      <c:pt idx="200">
                        <c:v>9.001404757098494E-2</c:v>
                      </c:pt>
                      <c:pt idx="201">
                        <c:v>9.1172903507652253E-2</c:v>
                      </c:pt>
                      <c:pt idx="202">
                        <c:v>9.2345201214857092E-2</c:v>
                      </c:pt>
                      <c:pt idx="203">
                        <c:v>9.3531075771972616E-2</c:v>
                      </c:pt>
                      <c:pt idx="204">
                        <c:v>9.4730663338255236E-2</c:v>
                      </c:pt>
                      <c:pt idx="205">
                        <c:v>9.5944101157942094E-2</c:v>
                      </c:pt>
                      <c:pt idx="206">
                        <c:v>9.7171527565326529E-2</c:v>
                      </c:pt>
                      <c:pt idx="207">
                        <c:v>9.8413081989811427E-2</c:v>
                      </c:pt>
                      <c:pt idx="208">
                        <c:v>9.9668904960938373E-2</c:v>
                      </c:pt>
                      <c:pt idx="209">
                        <c:v>0.1009391381133929</c:v>
                      </c:pt>
                      <c:pt idx="210">
                        <c:v>0.10222392419198481</c:v>
                      </c:pt>
                      <c:pt idx="211">
                        <c:v>0.10352340705660239</c:v>
                      </c:pt>
                      <c:pt idx="212">
                        <c:v>0.10483773168713999</c:v>
                      </c:pt>
                      <c:pt idx="213">
                        <c:v>0.10616704418839802</c:v>
                      </c:pt>
                      <c:pt idx="214">
                        <c:v>0.10751149179495509</c:v>
                      </c:pt>
                      <c:pt idx="215">
                        <c:v>0.10887122287601023</c:v>
                      </c:pt>
                      <c:pt idx="216">
                        <c:v>0.11024638694019623</c:v>
                      </c:pt>
                      <c:pt idx="217">
                        <c:v>0.11163713464036054</c:v>
                      </c:pt>
                      <c:pt idx="218">
                        <c:v>0.11304361777831662</c:v>
                      </c:pt>
                      <c:pt idx="219">
                        <c:v>0.11446598930956067</c:v>
                      </c:pt>
                      <c:pt idx="220">
                        <c:v>0.11590440334795646</c:v>
                      </c:pt>
                      <c:pt idx="221">
                        <c:v>0.11735901517038493</c:v>
                      </c:pt>
                      <c:pt idx="222">
                        <c:v>0.11882998122135935</c:v>
                      </c:pt>
                      <c:pt idx="223">
                        <c:v>0.12031745911760387</c:v>
                      </c:pt>
                      <c:pt idx="224">
                        <c:v>0.12182160765259563</c:v>
                      </c:pt>
                      <c:pt idx="225">
                        <c:v>0.12334258680106841</c:v>
                      </c:pt>
                      <c:pt idx="226">
                        <c:v>0.12488055772347839</c:v>
                      </c:pt>
                      <c:pt idx="227">
                        <c:v>0.12643568277042916</c:v>
                      </c:pt>
                      <c:pt idx="228">
                        <c:v>0.12800812548705759</c:v>
                      </c:pt>
                      <c:pt idx="229">
                        <c:v>0.12959805061737664</c:v>
                      </c:pt>
                      <c:pt idx="230">
                        <c:v>0.13120562410857647</c:v>
                      </c:pt>
                      <c:pt idx="231">
                        <c:v>0.13283101311528242</c:v>
                      </c:pt>
                      <c:pt idx="232">
                        <c:v>0.13447438600376826</c:v>
                      </c:pt>
                      <c:pt idx="233">
                        <c:v>0.13613591235612416</c:v>
                      </c:pt>
                      <c:pt idx="234">
                        <c:v>0.13781576297437848</c:v>
                      </c:pt>
                      <c:pt idx="235">
                        <c:v>0.13951410988457225</c:v>
                      </c:pt>
                      <c:pt idx="236">
                        <c:v>0.14123112634078544</c:v>
                      </c:pt>
                      <c:pt idx="237">
                        <c:v>0.14296698682911416</c:v>
                      </c:pt>
                      <c:pt idx="238">
                        <c:v>0.1447218670715979</c:v>
                      </c:pt>
                      <c:pt idx="239">
                        <c:v>0.14649594403009469</c:v>
                      </c:pt>
                      <c:pt idx="240">
                        <c:v>0.14828939591010487</c:v>
                      </c:pt>
                      <c:pt idx="241">
                        <c:v>0.15010240216454168</c:v>
                      </c:pt>
                      <c:pt idx="242">
                        <c:v>0.15193514349744747</c:v>
                      </c:pt>
                      <c:pt idx="243">
                        <c:v>0.15378780186765378</c:v>
                      </c:pt>
                      <c:pt idx="244">
                        <c:v>0.1556605604923873</c:v>
                      </c:pt>
                      <c:pt idx="245">
                        <c:v>0.15755360385081621</c:v>
                      </c:pt>
                      <c:pt idx="246">
                        <c:v>0.15946711768753949</c:v>
                      </c:pt>
                      <c:pt idx="247">
                        <c:v>0.16140128901601644</c:v>
                      </c:pt>
                      <c:pt idx="248">
                        <c:v>0.1633563061219368</c:v>
                      </c:pt>
                      <c:pt idx="249">
                        <c:v>0.16533235856652637</c:v>
                      </c:pt>
                      <c:pt idx="250">
                        <c:v>0.16732963718979441</c:v>
                      </c:pt>
                      <c:pt idx="251">
                        <c:v>0.16934833411371356</c:v>
                      </c:pt>
                      <c:pt idx="252">
                        <c:v>0.17138864274533724</c:v>
                      </c:pt>
                      <c:pt idx="253">
                        <c:v>0.17345075777985047</c:v>
                      </c:pt>
                      <c:pt idx="254">
                        <c:v>0.17553487520355365</c:v>
                      </c:pt>
                      <c:pt idx="255">
                        <c:v>0.17764119229677949</c:v>
                      </c:pt>
                      <c:pt idx="256">
                        <c:v>0.17976990763673911</c:v>
                      </c:pt>
                      <c:pt idx="257">
                        <c:v>0.18192122110029946</c:v>
                      </c:pt>
                      <c:pt idx="258">
                        <c:v>0.18409533386668855</c:v>
                      </c:pt>
                      <c:pt idx="259">
                        <c:v>0.18629244842012829</c:v>
                      </c:pt>
                      <c:pt idx="260">
                        <c:v>0.18851276855239527</c:v>
                      </c:pt>
                      <c:pt idx="261">
                        <c:v>0.19075649936530398</c:v>
                      </c:pt>
                      <c:pt idx="262">
                        <c:v>0.19302384727311728</c:v>
                      </c:pt>
                      <c:pt idx="263">
                        <c:v>0.19531502000487821</c:v>
                      </c:pt>
                      <c:pt idx="264">
                        <c:v>0.19763022660666404</c:v>
                      </c:pt>
                      <c:pt idx="265">
                        <c:v>0.19996967744376098</c:v>
                      </c:pt>
                      <c:pt idx="266">
                        <c:v>0.20233358420275935</c:v>
                      </c:pt>
                      <c:pt idx="267">
                        <c:v>0.20472215989356629</c:v>
                      </c:pt>
                      <c:pt idx="268">
                        <c:v>0.20713561885133633</c:v>
                      </c:pt>
                      <c:pt idx="269">
                        <c:v>0.20957417673831744</c:v>
                      </c:pt>
                      <c:pt idx="270">
                        <c:v>0.21203805054561331</c:v>
                      </c:pt>
                      <c:pt idx="271">
                        <c:v>0.21452745859485794</c:v>
                      </c:pt>
                      <c:pt idx="272">
                        <c:v>0.21704262053980436</c:v>
                      </c:pt>
                      <c:pt idx="273">
                        <c:v>0.21958375736782404</c:v>
                      </c:pt>
                      <c:pt idx="274">
                        <c:v>0.22215109140131539</c:v>
                      </c:pt>
                      <c:pt idx="275">
                        <c:v>0.22474484629902472</c:v>
                      </c:pt>
                      <c:pt idx="276">
                        <c:v>0.22736524705727129</c:v>
                      </c:pt>
                      <c:pt idx="277">
                        <c:v>0.23001252001108127</c:v>
                      </c:pt>
                      <c:pt idx="278">
                        <c:v>0.23268689283522689</c:v>
                      </c:pt>
                      <c:pt idx="279">
                        <c:v>0.23538859454516928</c:v>
                      </c:pt>
                      <c:pt idx="280">
                        <c:v>0.23811785549790584</c:v>
                      </c:pt>
                      <c:pt idx="281">
                        <c:v>0.24087490739271683</c:v>
                      </c:pt>
                      <c:pt idx="282">
                        <c:v>0.24365998327181554</c:v>
                      </c:pt>
                      <c:pt idx="283">
                        <c:v>0.24647331752089632</c:v>
                      </c:pt>
                      <c:pt idx="284">
                        <c:v>0.24931514586958145</c:v>
                      </c:pt>
                      <c:pt idx="285">
                        <c:v>0.25218570539176438</c:v>
                      </c:pt>
                      <c:pt idx="286">
                        <c:v>0.25508523450584891</c:v>
                      </c:pt>
                      <c:pt idx="287">
                        <c:v>0.25801397297488415</c:v>
                      </c:pt>
                      <c:pt idx="288">
                        <c:v>0.26097216190659184</c:v>
                      </c:pt>
                      <c:pt idx="289">
                        <c:v>0.26396004375328497</c:v>
                      </c:pt>
                      <c:pt idx="290">
                        <c:v>0.26697786231167903</c:v>
                      </c:pt>
                      <c:pt idx="291">
                        <c:v>0.27002586272259199</c:v>
                      </c:pt>
                      <c:pt idx="292">
                        <c:v>0.27310429147053206</c:v>
                      </c:pt>
                      <c:pt idx="293">
                        <c:v>0.27621339638317444</c:v>
                      </c:pt>
                      <c:pt idx="294">
                        <c:v>0.2793534266307226</c:v>
                      </c:pt>
                      <c:pt idx="295">
                        <c:v>0.28252463272515443</c:v>
                      </c:pt>
                      <c:pt idx="296">
                        <c:v>0.28572726651935176</c:v>
                      </c:pt>
                      <c:pt idx="297">
                        <c:v>0.28896158120611426</c:v>
                      </c:pt>
                      <c:pt idx="298">
                        <c:v>0.29222783131705032</c:v>
                      </c:pt>
                      <c:pt idx="299">
                        <c:v>0.29552627272135051</c:v>
                      </c:pt>
                      <c:pt idx="300">
                        <c:v>0.29885716262443973</c:v>
                      </c:pt>
                      <c:pt idx="301">
                        <c:v>0.30222075956650529</c:v>
                      </c:pt>
                      <c:pt idx="302">
                        <c:v>0.30561732342090148</c:v>
                      </c:pt>
                      <c:pt idx="303">
                        <c:v>0.3090471153924288</c:v>
                      </c:pt>
                      <c:pt idx="304">
                        <c:v>0.31251039801548763</c:v>
                      </c:pt>
                      <c:pt idx="305">
                        <c:v>0.31600743515210278</c:v>
                      </c:pt>
                      <c:pt idx="306">
                        <c:v>0.31953849198982021</c:v>
                      </c:pt>
                      <c:pt idx="307">
                        <c:v>0.32310383503947282</c:v>
                      </c:pt>
                      <c:pt idx="308">
                        <c:v>0.32670373213281545</c:v>
                      </c:pt>
                      <c:pt idx="309">
                        <c:v>0.33033845242002663</c:v>
                      </c:pt>
                      <c:pt idx="310">
                        <c:v>0.33400826636707703</c:v>
                      </c:pt>
                      <c:pt idx="311">
                        <c:v>0.33771344575296192</c:v>
                      </c:pt>
                      <c:pt idx="312">
                        <c:v>0.34145426366679799</c:v>
                      </c:pt>
                      <c:pt idx="313">
                        <c:v>0.34523099450478251</c:v>
                      </c:pt>
                      <c:pt idx="314">
                        <c:v>0.34904391396701318</c:v>
                      </c:pt>
                      <c:pt idx="315">
                        <c:v>0.35289329905416783</c:v>
                      </c:pt>
                      <c:pt idx="316">
                        <c:v>0.35677942806404389</c:v>
                      </c:pt>
                      <c:pt idx="317">
                        <c:v>0.36070258058795412</c:v>
                      </c:pt>
                      <c:pt idx="318">
                        <c:v>0.3646630375069782</c:v>
                      </c:pt>
                      <c:pt idx="319">
                        <c:v>0.36866108098807177</c:v>
                      </c:pt>
                      <c:pt idx="320">
                        <c:v>0.37269699448002652</c:v>
                      </c:pt>
                      <c:pt idx="321">
                        <c:v>0.37677106270928429</c:v>
                      </c:pt>
                      <c:pt idx="322">
                        <c:v>0.38088357167560194</c:v>
                      </c:pt>
                      <c:pt idx="323">
                        <c:v>0.38503480864756723</c:v>
                      </c:pt>
                      <c:pt idx="324">
                        <c:v>0.38922506215796238</c:v>
                      </c:pt>
                      <c:pt idx="325">
                        <c:v>0.39345462199897691</c:v>
                      </c:pt>
                      <c:pt idx="326">
                        <c:v>0.39772377921726509</c:v>
                      </c:pt>
                      <c:pt idx="327">
                        <c:v>0.40203282610885105</c:v>
                      </c:pt>
                      <c:pt idx="328">
                        <c:v>0.4063820562138763</c:v>
                      </c:pt>
                      <c:pt idx="329">
                        <c:v>0.41077176431119095</c:v>
                      </c:pt>
                      <c:pt idx="330">
                        <c:v>0.41520224641278641</c:v>
                      </c:pt>
                      <c:pt idx="331">
                        <c:v>0.41967379975806907</c:v>
                      </c:pt>
                      <c:pt idx="332">
                        <c:v>0.42418672280797393</c:v>
                      </c:pt>
                      <c:pt idx="333">
                        <c:v>0.42874131523891457</c:v>
                      </c:pt>
                      <c:pt idx="334">
                        <c:v>0.43333787793657319</c:v>
                      </c:pt>
                      <c:pt idx="335">
                        <c:v>0.43797671298952323</c:v>
                      </c:pt>
                      <c:pt idx="336">
                        <c:v>0.4426581236826917</c:v>
                      </c:pt>
                      <c:pt idx="337">
                        <c:v>0.44738241449064897</c:v>
                      </c:pt>
                      <c:pt idx="338">
                        <c:v>0.45214989107073555</c:v>
                      </c:pt>
                      <c:pt idx="339">
                        <c:v>0.45696086025601967</c:v>
                      </c:pt>
                      <c:pt idx="340">
                        <c:v>0.46181563004808501</c:v>
                      </c:pt>
                      <c:pt idx="341">
                        <c:v>0.46671450960964572</c:v>
                      </c:pt>
                      <c:pt idx="342">
                        <c:v>0.47165780925699263</c:v>
                      </c:pt>
                      <c:pt idx="343">
                        <c:v>0.47664584045226394</c:v>
                      </c:pt>
                      <c:pt idx="344">
                        <c:v>0.48167891579554467</c:v>
                      </c:pt>
                      <c:pt idx="345">
                        <c:v>0.4867573490167868</c:v>
                      </c:pt>
                      <c:pt idx="346">
                        <c:v>0.49188145496755747</c:v>
                      </c:pt>
                      <c:pt idx="347">
                        <c:v>0.497051549612607</c:v>
                      </c:pt>
                      <c:pt idx="348">
                        <c:v>0.50226795002125979</c:v>
                      </c:pt>
                      <c:pt idx="349">
                        <c:v>0.50753097435862682</c:v>
                      </c:pt>
                      <c:pt idx="350">
                        <c:v>0.51284094187663465</c:v>
                      </c:pt>
                      <c:pt idx="351">
                        <c:v>0.51819817290487558</c:v>
                      </c:pt>
                      <c:pt idx="352">
                        <c:v>0.52360298884127476</c:v>
                      </c:pt>
                      <c:pt idx="353">
                        <c:v>0.52905571214257407</c:v>
                      </c:pt>
                      <c:pt idx="354">
                        <c:v>0.53455666631463095</c:v>
                      </c:pt>
                      <c:pt idx="355">
                        <c:v>0.54010617590252963</c:v>
                      </c:pt>
                      <c:pt idx="356">
                        <c:v>0.54570456648051235</c:v>
                      </c:pt>
                      <c:pt idx="357">
                        <c:v>0.55135216464171655</c:v>
                      </c:pt>
                      <c:pt idx="358">
                        <c:v>0.5570492979877254</c:v>
                      </c:pt>
                      <c:pt idx="359">
                        <c:v>0.56279629511793239</c:v>
                      </c:pt>
                      <c:pt idx="360">
                        <c:v>0.56859348561871015</c:v>
                      </c:pt>
                      <c:pt idx="361">
                        <c:v>0.57444120005239396</c:v>
                      </c:pt>
                      <c:pt idx="362">
                        <c:v>0.58033976994606717</c:v>
                      </c:pt>
                      <c:pt idx="363">
                        <c:v>0.58628952778016008</c:v>
                      </c:pt>
                      <c:pt idx="364">
                        <c:v>0.59229080697684855</c:v>
                      </c:pt>
                      <c:pt idx="365">
                        <c:v>0.59834394188826301</c:v>
                      </c:pt>
                      <c:pt idx="366">
                        <c:v>0.6044492677844987</c:v>
                      </c:pt>
                      <c:pt idx="367">
                        <c:v>0.61060712084143176</c:v>
                      </c:pt>
                      <c:pt idx="368">
                        <c:v>0.61681783812833568</c:v>
                      </c:pt>
                      <c:pt idx="369">
                        <c:v>0.62308175759530138</c:v>
                      </c:pt>
                      <c:pt idx="370">
                        <c:v>0.62939921806045807</c:v>
                      </c:pt>
                      <c:pt idx="371">
                        <c:v>0.63577055919699488</c:v>
                      </c:pt>
                      <c:pt idx="372">
                        <c:v>0.64219612151998007</c:v>
                      </c:pt>
                      <c:pt idx="373">
                        <c:v>0.64867624637298149</c:v>
                      </c:pt>
                      <c:pt idx="374">
                        <c:v>0.65521127591448347</c:v>
                      </c:pt>
                      <c:pt idx="375">
                        <c:v>0.66180155310410238</c:v>
                      </c:pt>
                      <c:pt idx="376">
                        <c:v>0.6684474216885965</c:v>
                      </c:pt>
                      <c:pt idx="377">
                        <c:v>0.67514922618767526</c:v>
                      </c:pt>
                      <c:pt idx="378">
                        <c:v>0.68190731187959985</c:v>
                      </c:pt>
                      <c:pt idx="379">
                        <c:v>0.68872202478658129</c:v>
                      </c:pt>
                      <c:pt idx="380">
                        <c:v>0.6955937116599713</c:v>
                      </c:pt>
                      <c:pt idx="381">
                        <c:v>0.70252271996524684</c:v>
                      </c:pt>
                      <c:pt idx="382">
                        <c:v>0.70950939786678358</c:v>
                      </c:pt>
                      <c:pt idx="383">
                        <c:v>0.71655409421243121</c:v>
                      </c:pt>
                      <c:pt idx="384">
                        <c:v>0.72365715851786749</c:v>
                      </c:pt>
                      <c:pt idx="385">
                        <c:v>0.7308189409507535</c:v>
                      </c:pt>
                      <c:pt idx="386">
                        <c:v>0.73803979231467398</c:v>
                      </c:pt>
                      <c:pt idx="387">
                        <c:v>0.74532006403286699</c:v>
                      </c:pt>
                      <c:pt idx="388">
                        <c:v>0.75266010813174722</c:v>
                      </c:pt>
                      <c:pt idx="389">
                        <c:v>0.7600602772242161</c:v>
                      </c:pt>
                      <c:pt idx="390">
                        <c:v>0.76752092449275555</c:v>
                      </c:pt>
                      <c:pt idx="391">
                        <c:v>0.77504240367231791</c:v>
                      </c:pt>
                      <c:pt idx="392">
                        <c:v>0.78262506903299645</c:v>
                      </c:pt>
                      <c:pt idx="393">
                        <c:v>0.79026927536248825</c:v>
                      </c:pt>
                      <c:pt idx="394">
                        <c:v>0.79797537794833795</c:v>
                      </c:pt>
                      <c:pt idx="395">
                        <c:v>0.80574373255997433</c:v>
                      </c:pt>
                      <c:pt idx="396">
                        <c:v>0.81357469543052696</c:v>
                      </c:pt>
                      <c:pt idx="397">
                        <c:v>0.82146862323843173</c:v>
                      </c:pt>
                      <c:pt idx="398">
                        <c:v>0.82942587308882076</c:v>
                      </c:pt>
                      <c:pt idx="399">
                        <c:v>0.83744680249469738</c:v>
                      </c:pt>
                      <c:pt idx="400">
                        <c:v>0.84553176935789676</c:v>
                      </c:pt>
                      <c:pt idx="401">
                        <c:v>0.85368113194982742</c:v>
                      </c:pt>
                      <c:pt idx="402">
                        <c:v>0.86189524889200386</c:v>
                      </c:pt>
                      <c:pt idx="403">
                        <c:v>0.87017447913635382</c:v>
                      </c:pt>
                      <c:pt idx="404">
                        <c:v>0.87851918194531886</c:v>
                      </c:pt>
                      <c:pt idx="405">
                        <c:v>0.88692971687173161</c:v>
                      </c:pt>
                      <c:pt idx="406">
                        <c:v>0.89540644373848055</c:v>
                      </c:pt>
                      <c:pt idx="407">
                        <c:v>0.90394972261795681</c:v>
                      </c:pt>
                      <c:pt idx="408">
                        <c:v>0.9125599138112841</c:v>
                      </c:pt>
                      <c:pt idx="409">
                        <c:v>0.92123737782733228</c:v>
                      </c:pt>
                      <c:pt idx="410">
                        <c:v>0.92998247536151479</c:v>
                      </c:pt>
                      <c:pt idx="411">
                        <c:v>0.93879556727436819</c:v>
                      </c:pt>
                      <c:pt idx="412">
                        <c:v>0.94767701456991349</c:v>
                      </c:pt>
                      <c:pt idx="413">
                        <c:v>0.95662717837380651</c:v>
                      </c:pt>
                      <c:pt idx="414">
                        <c:v>0.96564641991126421</c:v>
                      </c:pt>
                      <c:pt idx="415">
                        <c:v>0.97473510048478207</c:v>
                      </c:pt>
                      <c:pt idx="416">
                        <c:v>0.98389358145162553</c:v>
                      </c:pt>
                      <c:pt idx="417">
                        <c:v>0.99312222420111196</c:v>
                      </c:pt>
                      <c:pt idx="418">
                        <c:v>1.0024213901316787</c:v>
                      </c:pt>
                      <c:pt idx="419">
                        <c:v>1.0117914406277235</c:v>
                      </c:pt>
                      <c:pt idx="420">
                        <c:v>1.0212327370362431</c:v>
                      </c:pt>
                      <c:pt idx="421">
                        <c:v>1.0307456406432489</c:v>
                      </c:pt>
                      <c:pt idx="422">
                        <c:v>1.0403305126499647</c:v>
                      </c:pt>
                      <c:pt idx="423">
                        <c:v>1.0499877141488154</c:v>
                      </c:pt>
                      <c:pt idx="424">
                        <c:v>1.0597176060991988</c:v>
                      </c:pt>
                      <c:pt idx="425">
                        <c:v>1.0695205493030409</c:v>
                      </c:pt>
                      <c:pt idx="426">
                        <c:v>1.0793969043801397</c:v>
                      </c:pt>
                      <c:pt idx="427">
                        <c:v>1.0893470317432927</c:v>
                      </c:pt>
                      <c:pt idx="428">
                        <c:v>1.099371291573219</c:v>
                      </c:pt>
                      <c:pt idx="429">
                        <c:v>1.1094700437932541</c:v>
                      </c:pt>
                      <c:pt idx="430">
                        <c:v>1.1196436480438456</c:v>
                      </c:pt>
                      <c:pt idx="431">
                        <c:v>1.1298924636568322</c:v>
                      </c:pt>
                      <c:pt idx="432">
                        <c:v>1.1402168496295106</c:v>
                      </c:pt>
                      <c:pt idx="433">
                        <c:v>1.1506171645984933</c:v>
                      </c:pt>
                      <c:pt idx="434">
                        <c:v>1.1610937668133565</c:v>
                      </c:pt>
                      <c:pt idx="435">
                        <c:v>1.171647014110073</c:v>
                      </c:pt>
                      <c:pt idx="436">
                        <c:v>1.1822772638842487</c:v>
                      </c:pt>
                      <c:pt idx="437">
                        <c:v>1.192984873064137</c:v>
                      </c:pt>
                      <c:pt idx="438">
                        <c:v>1.2037701980834554</c:v>
                      </c:pt>
                      <c:pt idx="439">
                        <c:v>1.214633594853991</c:v>
                      </c:pt>
                      <c:pt idx="440">
                        <c:v>1.2255754187379968</c:v>
                      </c:pt>
                      <c:pt idx="441">
                        <c:v>1.2365960245203984</c:v>
                      </c:pt>
                      <c:pt idx="442">
                        <c:v>1.2476957663807717</c:v>
                      </c:pt>
                      <c:pt idx="443">
                        <c:v>1.2588749978651401</c:v>
                      </c:pt>
                      <c:pt idx="444">
                        <c:v>1.2701340718575538</c:v>
                      </c:pt>
                      <c:pt idx="445">
                        <c:v>1.2814733405514784</c:v>
                      </c:pt>
                      <c:pt idx="446">
                        <c:v>1.2928931554209722</c:v>
                      </c:pt>
                      <c:pt idx="447">
                        <c:v>1.3043938671916757</c:v>
                      </c:pt>
                      <c:pt idx="448">
                        <c:v>1.3159758258115897</c:v>
                      </c:pt>
                      <c:pt idx="449">
                        <c:v>1.3276393804216662</c:v>
                      </c:pt>
                      <c:pt idx="450">
                        <c:v>1.3393848793261993</c:v>
                      </c:pt>
                      <c:pt idx="451">
                        <c:v>1.3512126699630136</c:v>
                      </c:pt>
                      <c:pt idx="452">
                        <c:v>1.3631230988734739</c:v>
                      </c:pt>
                      <c:pt idx="453">
                        <c:v>1.3751165116722845</c:v>
                      </c:pt>
                      <c:pt idx="454">
                        <c:v>1.3871932530171143</c:v>
                      </c:pt>
                      <c:pt idx="455">
                        <c:v>1.3993536665780097</c:v>
                      </c:pt>
                      <c:pt idx="456">
                        <c:v>1.4115980950066382</c:v>
                      </c:pt>
                      <c:pt idx="457">
                        <c:v>1.4239268799053331</c:v>
                      </c:pt>
                      <c:pt idx="458">
                        <c:v>1.4363403617959547</c:v>
                      </c:pt>
                      <c:pt idx="459">
                        <c:v>1.448838880088565</c:v>
                      </c:pt>
                      <c:pt idx="460">
                        <c:v>1.4614227730499185</c:v>
                      </c:pt>
                      <c:pt idx="461">
                        <c:v>1.474092377771772</c:v>
                      </c:pt>
                      <c:pt idx="462">
                        <c:v>1.4868480301390099</c:v>
                      </c:pt>
                      <c:pt idx="463">
                        <c:v>1.4996900647975946</c:v>
                      </c:pt>
                      <c:pt idx="464">
                        <c:v>1.5126188151223339</c:v>
                      </c:pt>
                      <c:pt idx="465">
                        <c:v>1.5256346131844769</c:v>
                      </c:pt>
                      <c:pt idx="466">
                        <c:v>1.5387377897191292</c:v>
                      </c:pt>
                      <c:pt idx="467">
                        <c:v>1.5519286740924969</c:v>
                      </c:pt>
                      <c:pt idx="468">
                        <c:v>1.5652075942689698</c:v>
                      </c:pt>
                      <c:pt idx="469">
                        <c:v>1.5785748767780132</c:v>
                      </c:pt>
                      <c:pt idx="470">
                        <c:v>1.5920308466809077</c:v>
                      </c:pt>
                      <c:pt idx="471">
                        <c:v>1.6055758275373206</c:v>
                      </c:pt>
                      <c:pt idx="472">
                        <c:v>1.6192101413717055</c:v>
                      </c:pt>
                      <c:pt idx="473">
                        <c:v>1.6329341086395506</c:v>
                      </c:pt>
                      <c:pt idx="474">
                        <c:v>1.6467480481934513</c:v>
                      </c:pt>
                      <c:pt idx="475">
                        <c:v>1.6606522772490402</c:v>
                      </c:pt>
                      <c:pt idx="476">
                        <c:v>1.6746471113507437</c:v>
                      </c:pt>
                      <c:pt idx="477">
                        <c:v>1.6887328643374</c:v>
                      </c:pt>
                      <c:pt idx="478">
                        <c:v>1.7029098483077081</c:v>
                      </c:pt>
                      <c:pt idx="479">
                        <c:v>1.7171783735855368</c:v>
                      </c:pt>
                      <c:pt idx="480">
                        <c:v>1.7315387486850846</c:v>
                      </c:pt>
                      <c:pt idx="481">
                        <c:v>1.7459912802758819</c:v>
                      </c:pt>
                      <c:pt idx="482">
                        <c:v>1.7605362731476615</c:v>
                      </c:pt>
                      <c:pt idx="483">
                        <c:v>1.7751740301750796</c:v>
                      </c:pt>
                      <c:pt idx="484">
                        <c:v>1.7899048522822985</c:v>
                      </c:pt>
                      <c:pt idx="485">
                        <c:v>1.8047290384074295</c:v>
                      </c:pt>
                      <c:pt idx="486">
                        <c:v>1.8196468854668411</c:v>
                      </c:pt>
                      <c:pt idx="487">
                        <c:v>1.8346586883193363</c:v>
                      </c:pt>
                      <c:pt idx="488">
                        <c:v>1.8497647397301924</c:v>
                      </c:pt>
                      <c:pt idx="489">
                        <c:v>1.8649653303350802</c:v>
                      </c:pt>
                      <c:pt idx="490">
                        <c:v>1.880260748603849</c:v>
                      </c:pt>
                      <c:pt idx="491">
                        <c:v>1.8956512808041919</c:v>
                      </c:pt>
                      <c:pt idx="492">
                        <c:v>1.9111372109651923</c:v>
                      </c:pt>
                      <c:pt idx="493">
                        <c:v>1.9267188208407431</c:v>
                      </c:pt>
                      <c:pt idx="494">
                        <c:v>1.9423963898728609</c:v>
                      </c:pt>
                      <c:pt idx="495">
                        <c:v>1.9581701951548727</c:v>
                      </c:pt>
                      <c:pt idx="496">
                        <c:v>1.9740405113945061</c:v>
                      </c:pt>
                      <c:pt idx="497">
                        <c:v>1.9900076108768623</c:v>
                      </c:pt>
                      <c:pt idx="498">
                        <c:v>2.0060717634272809</c:v>
                      </c:pt>
                      <c:pt idx="499">
                        <c:v>2.0222332363741122</c:v>
                      </c:pt>
                      <c:pt idx="500">
                        <c:v>2.0384922945113773</c:v>
                      </c:pt>
                      <c:pt idx="501">
                        <c:v>2.0548492000613394</c:v>
                      </c:pt>
                      <c:pt idx="502">
                        <c:v>2.0713042126369761</c:v>
                      </c:pt>
                      <c:pt idx="503">
                        <c:v>2.0878575892043614</c:v>
                      </c:pt>
                      <c:pt idx="504">
                        <c:v>2.1045095840449579</c:v>
                      </c:pt>
                      <c:pt idx="505">
                        <c:v>2.1212604487178237</c:v>
                      </c:pt>
                      <c:pt idx="506">
                        <c:v>2.1381104320217332</c:v>
                      </c:pt>
                      <c:pt idx="507">
                        <c:v>2.1550597799572278</c:v>
                      </c:pt>
                      <c:pt idx="508">
                        <c:v>2.1721087356885738</c:v>
                      </c:pt>
                      <c:pt idx="509">
                        <c:v>2.1892575395056593</c:v>
                      </c:pt>
                      <c:pt idx="510">
                        <c:v>2.2065064287858163</c:v>
                      </c:pt>
                      <c:pt idx="511">
                        <c:v>2.2238556379555674</c:v>
                      </c:pt>
                      <c:pt idx="512">
                        <c:v>2.2413053984523272</c:v>
                      </c:pt>
                      <c:pt idx="513">
                        <c:v>2.2588559386860179</c:v>
                      </c:pt>
                      <c:pt idx="514">
                        <c:v>2.276507484000645</c:v>
                      </c:pt>
                      <c:pt idx="515">
                        <c:v>2.2942602566358099</c:v>
                      </c:pt>
                      <c:pt idx="516">
                        <c:v>2.3121144756881722</c:v>
                      </c:pt>
                      <c:pt idx="517">
                        <c:v>2.3300703570728629</c:v>
                      </c:pt>
                      <c:pt idx="518">
                        <c:v>2.3481281134848557</c:v>
                      </c:pt>
                      <c:pt idx="519">
                        <c:v>2.3662879543602915</c:v>
                      </c:pt>
                      <c:pt idx="520">
                        <c:v>2.3845500858377706</c:v>
                      </c:pt>
                      <c:pt idx="521">
                        <c:v>2.4029147107196049</c:v>
                      </c:pt>
                      <c:pt idx="522">
                        <c:v>2.421382028433039</c:v>
                      </c:pt>
                      <c:pt idx="523">
                        <c:v>2.4399522349914475</c:v>
                      </c:pt>
                      <c:pt idx="524">
                        <c:v>2.4586255229555056</c:v>
                      </c:pt>
                      <c:pt idx="525">
                        <c:v>2.4774020813943363</c:v>
                      </c:pt>
                      <c:pt idx="526">
                        <c:v>2.4962820958466447</c:v>
                      </c:pt>
                      <c:pt idx="527">
                        <c:v>2.5152657482818346</c:v>
                      </c:pt>
                      <c:pt idx="528">
                        <c:v>2.5343532170611214</c:v>
                      </c:pt>
                      <c:pt idx="529">
                        <c:v>2.5535446768986296</c:v>
                      </c:pt>
                      <c:pt idx="530">
                        <c:v>2.572840298822495</c:v>
                      </c:pt>
                      <c:pt idx="531">
                        <c:v>2.5922402501359652</c:v>
                      </c:pt>
                      <c:pt idx="532">
                        <c:v>2.6117446943785034</c:v>
                      </c:pt>
                      <c:pt idx="533">
                        <c:v>2.6313537912869092</c:v>
                      </c:pt>
                      <c:pt idx="534">
                        <c:v>2.6510676967564373</c:v>
                      </c:pt>
                      <c:pt idx="535">
                        <c:v>2.6708865628019427</c:v>
                      </c:pt>
                      <c:pt idx="536">
                        <c:v>2.6908105375190488</c:v>
                      </c:pt>
                      <c:pt idx="537">
                        <c:v>2.7108397650453293</c:v>
                      </c:pt>
                      <c:pt idx="538">
                        <c:v>2.730974385521526</c:v>
                      </c:pt>
                      <c:pt idx="539">
                        <c:v>2.751214535052795</c:v>
                      </c:pt>
                      <c:pt idx="540">
                        <c:v>2.7715603456699904</c:v>
                      </c:pt>
                      <c:pt idx="541">
                        <c:v>2.7920119452909877</c:v>
                      </c:pt>
                      <c:pt idx="542">
                        <c:v>2.8125694576820504</c:v>
                      </c:pt>
                      <c:pt idx="543">
                        <c:v>2.8332330024192447</c:v>
                      </c:pt>
                      <c:pt idx="544">
                        <c:v>2.8540026948499038</c:v>
                      </c:pt>
                      <c:pt idx="545">
                        <c:v>2.8748786460541571</c:v>
                      </c:pt>
                      <c:pt idx="546">
                        <c:v>2.8958609628065113</c:v>
                      </c:pt>
                      <c:pt idx="547">
                        <c:v>2.9169497475374935</c:v>
                      </c:pt>
                      <c:pt idx="548">
                        <c:v>2.9381450982953705</c:v>
                      </c:pt>
                      <c:pt idx="549">
                        <c:v>2.9594471087079421</c:v>
                      </c:pt>
                      <c:pt idx="550">
                        <c:v>2.9808558679443991</c:v>
                      </c:pt>
                      <c:pt idx="551">
                        <c:v>3.0023714606772773</c:v>
                      </c:pt>
                      <c:pt idx="552">
                        <c:v>3.0239939670444849</c:v>
                      </c:pt>
                      <c:pt idx="553">
                        <c:v>3.0457234626114302</c:v>
                      </c:pt>
                      <c:pt idx="554">
                        <c:v>3.067560018333233</c:v>
                      </c:pt>
                      <c:pt idx="555">
                        <c:v>3.0895037005170414</c:v>
                      </c:pt>
                      <c:pt idx="556">
                        <c:v>3.1115545707844503</c:v>
                      </c:pt>
                      <c:pt idx="557">
                        <c:v>3.133712686034023</c:v>
                      </c:pt>
                      <c:pt idx="558">
                        <c:v>3.1559780984039292</c:v>
                      </c:pt>
                      <c:pt idx="559">
                        <c:v>3.1783508552346991</c:v>
                      </c:pt>
                      <c:pt idx="560">
                        <c:v>3.2008309990320889</c:v>
                      </c:pt>
                      <c:pt idx="561">
                        <c:v>3.2234185674300782</c:v>
                      </c:pt>
                      <c:pt idx="562">
                        <c:v>3.2461135931540048</c:v>
                      </c:pt>
                      <c:pt idx="563">
                        <c:v>3.2689161039838099</c:v>
                      </c:pt>
                      <c:pt idx="564">
                        <c:v>3.2918261227174486</c:v>
                      </c:pt>
                      <c:pt idx="565">
                        <c:v>3.3148436671344181</c:v>
                      </c:pt>
                      <c:pt idx="566">
                        <c:v>3.3379687499594555</c:v>
                      </c:pt>
                      <c:pt idx="567">
                        <c:v>3.3612013788263644</c:v>
                      </c:pt>
                      <c:pt idx="568">
                        <c:v>3.3845415562420196</c:v>
                      </c:pt>
                      <c:pt idx="569">
                        <c:v>3.4079892795505162</c:v>
                      </c:pt>
                      <c:pt idx="570">
                        <c:v>3.4315445408974936</c:v>
                      </c:pt>
                      <c:pt idx="571">
                        <c:v>3.4552073271946226</c:v>
                      </c:pt>
                      <c:pt idx="572">
                        <c:v>3.478977620084271</c:v>
                      </c:pt>
                      <c:pt idx="573">
                        <c:v>3.5028553959043518</c:v>
                      </c:pt>
                      <c:pt idx="574">
                        <c:v>3.5268406256533442</c:v>
                      </c:pt>
                      <c:pt idx="575">
                        <c:v>3.5509332749555118</c:v>
                      </c:pt>
                      <c:pt idx="576">
                        <c:v>3.5751333040263127</c:v>
                      </c:pt>
                      <c:pt idx="577">
                        <c:v>3.5994406676380017</c:v>
                      </c:pt>
                      <c:pt idx="578">
                        <c:v>3.6238553150854451</c:v>
                      </c:pt>
                      <c:pt idx="579">
                        <c:v>3.6483771901521314</c:v>
                      </c:pt>
                      <c:pt idx="580">
                        <c:v>3.6730062310764002</c:v>
                      </c:pt>
                      <c:pt idx="581">
                        <c:v>3.6977423705178838</c:v>
                      </c:pt>
                      <c:pt idx="582">
                        <c:v>3.7225855355241753</c:v>
                      </c:pt>
                      <c:pt idx="583">
                        <c:v>3.7475356474977142</c:v>
                      </c:pt>
                      <c:pt idx="584">
                        <c:v>3.77259262216291</c:v>
                      </c:pt>
                      <c:pt idx="585">
                        <c:v>3.7977563695334959</c:v>
                      </c:pt>
                      <c:pt idx="586">
                        <c:v>3.8230267938801279</c:v>
                      </c:pt>
                      <c:pt idx="587">
                        <c:v>3.8484037936982185</c:v>
                      </c:pt>
                      <c:pt idx="588">
                        <c:v>3.8738872616760318</c:v>
                      </c:pt>
                      <c:pt idx="589">
                        <c:v>3.8994770846630242</c:v>
                      </c:pt>
                      <c:pt idx="590">
                        <c:v>3.9251731436384505</c:v>
                      </c:pt>
                      <c:pt idx="591">
                        <c:v>3.9509753136802113</c:v>
                      </c:pt>
                      <c:pt idx="592">
                        <c:v>3.9768834639340258</c:v>
                      </c:pt>
                      <c:pt idx="593">
                        <c:v>4.0028974575827956</c:v>
                      </c:pt>
                      <c:pt idx="594">
                        <c:v>4.0290171518163156</c:v>
                      </c:pt>
                      <c:pt idx="595">
                        <c:v>4.0552423978012344</c:v>
                      </c:pt>
                      <c:pt idx="596">
                        <c:v>4.0815730406513024</c:v>
                      </c:pt>
                      <c:pt idx="597">
                        <c:v>4.1080089193979274</c:v>
                      </c:pt>
                      <c:pt idx="598">
                        <c:v>4.134549866961013</c:v>
                      </c:pt>
                      <c:pt idx="599">
                        <c:v>4.1611957101201025</c:v>
                      </c:pt>
                      <c:pt idx="600">
                        <c:v>4.1879462694858329</c:v>
                      </c:pt>
                      <c:pt idx="601">
                        <c:v>4.2148013594716911</c:v>
                      </c:pt>
                      <c:pt idx="602">
                        <c:v>4.2417607882660908</c:v>
                      </c:pt>
                      <c:pt idx="603">
                        <c:v>4.2688243578047764</c:v>
                      </c:pt>
                      <c:pt idx="604">
                        <c:v>4.2959918637435424</c:v>
                      </c:pt>
                      <c:pt idx="605">
                        <c:v>4.323263095431277</c:v>
                      </c:pt>
                      <c:pt idx="606">
                        <c:v>4.3506378358833624</c:v>
                      </c:pt>
                      <c:pt idx="607">
                        <c:v>4.378115861755389</c:v>
                      </c:pt>
                      <c:pt idx="608">
                        <c:v>4.4056969433172348</c:v>
                      </c:pt>
                      <c:pt idx="609">
                        <c:v>4.4333808444274689</c:v>
                      </c:pt>
                      <c:pt idx="610">
                        <c:v>4.461167322508139</c:v>
                      </c:pt>
                      <c:pt idx="611">
                        <c:v>4.4890561285198896</c:v>
                      </c:pt>
                      <c:pt idx="612">
                        <c:v>4.5170470069374558</c:v>
                      </c:pt>
                      <c:pt idx="613">
                        <c:v>4.5451396957255223</c:v>
                      </c:pt>
                      <c:pt idx="614">
                        <c:v>4.5733339263149526</c:v>
                      </c:pt>
                      <c:pt idx="615">
                        <c:v>4.6016294235793964</c:v>
                      </c:pt>
                      <c:pt idx="616">
                        <c:v>4.6300259058122775</c:v>
                      </c:pt>
                      <c:pt idx="617">
                        <c:v>4.6585230847041625</c:v>
                      </c:pt>
                      <c:pt idx="618">
                        <c:v>4.6871206653205206</c:v>
                      </c:pt>
                      <c:pt idx="619">
                        <c:v>4.715818346079903</c:v>
                      </c:pt>
                      <c:pt idx="620">
                        <c:v>4.7446158187324663</c:v>
                      </c:pt>
                      <c:pt idx="621">
                        <c:v>4.773512768338958</c:v>
                      </c:pt>
                      <c:pt idx="622">
                        <c:v>4.80250887325007</c:v>
                      </c:pt>
                      <c:pt idx="623">
                        <c:v>4.8316038050862282</c:v>
                      </c:pt>
                      <c:pt idx="624">
                        <c:v>4.860797228717785</c:v>
                      </c:pt>
                      <c:pt idx="625">
                        <c:v>4.8900888022456419</c:v>
                      </c:pt>
                      <c:pt idx="626">
                        <c:v>4.9194781769822971</c:v>
                      </c:pt>
                      <c:pt idx="627">
                        <c:v>4.9489649974333103</c:v>
                      </c:pt>
                      <c:pt idx="628">
                        <c:v>4.9785489012792254</c:v>
                      </c:pt>
                      <c:pt idx="629">
                        <c:v>5.0082295193579149</c:v>
                      </c:pt>
                      <c:pt idx="630">
                        <c:v>5.0380064756473697</c:v>
                      </c:pt>
                      <c:pt idx="631">
                        <c:v>5.0678793872489454</c:v>
                      </c:pt>
                      <c:pt idx="632">
                        <c:v>5.097847864371051</c:v>
                      </c:pt>
                      <c:pt idx="633">
                        <c:v>5.1279115103132948</c:v>
                      </c:pt>
                      <c:pt idx="634">
                        <c:v>5.1580699214511041</c:v>
                      </c:pt>
                      <c:pt idx="635">
                        <c:v>5.1883226872207873</c:v>
                      </c:pt>
                      <c:pt idx="636">
                        <c:v>5.2186693901050782</c:v>
                      </c:pt>
                      <c:pt idx="637">
                        <c:v>5.2491096056191644</c:v>
                      </c:pt>
                      <c:pt idx="638">
                        <c:v>5.2796429022971623</c:v>
                      </c:pt>
                      <c:pt idx="639">
                        <c:v>5.3102688416791004</c:v>
                      </c:pt>
                      <c:pt idx="640">
                        <c:v>5.3409869782983819</c:v>
                      </c:pt>
                      <c:pt idx="641">
                        <c:v>5.3717968596697201</c:v>
                      </c:pt>
                      <c:pt idx="642">
                        <c:v>5.402698026277597</c:v>
                      </c:pt>
                      <c:pt idx="643">
                        <c:v>5.4336900115651927</c:v>
                      </c:pt>
                      <c:pt idx="644">
                        <c:v>5.4647723419238199</c:v>
                      </c:pt>
                      <c:pt idx="645">
                        <c:v>5.4959445366828961</c:v>
                      </c:pt>
                      <c:pt idx="646">
                        <c:v>5.5272061081003567</c:v>
                      </c:pt>
                      <c:pt idx="647">
                        <c:v>5.5585565613536563</c:v>
                      </c:pt>
                      <c:pt idx="648">
                        <c:v>5.5899953945312379</c:v>
                      </c:pt>
                      <c:pt idx="649">
                        <c:v>5.6215220986245376</c:v>
                      </c:pt>
                      <c:pt idx="650">
                        <c:v>5.6531361575205175</c:v>
                      </c:pt>
                      <c:pt idx="651">
                        <c:v>5.6848370479947183</c:v>
                      </c:pt>
                      <c:pt idx="652">
                        <c:v>5.7166242397048466</c:v>
                      </c:pt>
                      <c:pt idx="653">
                        <c:v>5.7484971951848998</c:v>
                      </c:pt>
                      <c:pt idx="654">
                        <c:v>5.7804553698398227</c:v>
                      </c:pt>
                      <c:pt idx="655">
                        <c:v>5.8124982119407154</c:v>
                      </c:pt>
                      <c:pt idx="656">
                        <c:v>5.8446251626205763</c:v>
                      </c:pt>
                      <c:pt idx="657">
                        <c:v>5.8768356558706083</c:v>
                      </c:pt>
                      <c:pt idx="658">
                        <c:v>5.9091291185370594</c:v>
                      </c:pt>
                      <c:pt idx="659">
                        <c:v>5.9415049703186344</c:v>
                      </c:pt>
                      <c:pt idx="660">
                        <c:v>5.9739626237644563</c:v>
                      </c:pt>
                      <c:pt idx="661">
                        <c:v>6.0065014842725981</c:v>
                      </c:pt>
                      <c:pt idx="662">
                        <c:v>6.0391209500891705</c:v>
                      </c:pt>
                      <c:pt idx="663">
                        <c:v>6.0718204123079875</c:v>
                      </c:pt>
                      <c:pt idx="664">
                        <c:v>6.1045992548708004</c:v>
                      </c:pt>
                      <c:pt idx="665">
                        <c:v>6.1374568545680992</c:v>
                      </c:pt>
                      <c:pt idx="666">
                        <c:v>6.1703925810405114</c:v>
                      </c:pt>
                      <c:pt idx="667">
                        <c:v>6.2034057967807534</c:v>
                      </c:pt>
                      <c:pt idx="668">
                        <c:v>6.236495857136199</c:v>
                      </c:pt>
                      <c:pt idx="669">
                        <c:v>6.2696621103120052</c:v>
                      </c:pt>
                      <c:pt idx="670">
                        <c:v>6.3029038973748426</c:v>
                      </c:pt>
                      <c:pt idx="671">
                        <c:v>6.3362205522572275</c:v>
                      </c:pt>
                      <c:pt idx="672">
                        <c:v>6.369611401762417</c:v>
                      </c:pt>
                      <c:pt idx="673">
                        <c:v>6.4030757655699366</c:v>
                      </c:pt>
                      <c:pt idx="674">
                        <c:v>6.4366129562416905</c:v>
                      </c:pt>
                      <c:pt idx="675">
                        <c:v>6.470222279228679</c:v>
                      </c:pt>
                      <c:pt idx="676">
                        <c:v>6.5039030328783163</c:v>
                      </c:pt>
                      <c:pt idx="677">
                        <c:v>6.5376545084423752</c:v>
                      </c:pt>
                      <c:pt idx="678">
                        <c:v>6.5714759900855073</c:v>
                      </c:pt>
                      <c:pt idx="679">
                        <c:v>6.6053667548944137</c:v>
                      </c:pt>
                      <c:pt idx="680">
                        <c:v>6.6393260728876076</c:v>
                      </c:pt>
                      <c:pt idx="681">
                        <c:v>6.6733532070258015</c:v>
                      </c:pt>
                      <c:pt idx="682">
                        <c:v>6.7074474132229085</c:v>
                      </c:pt>
                      <c:pt idx="683">
                        <c:v>6.7416079403576834</c:v>
                      </c:pt>
                      <c:pt idx="684">
                        <c:v>6.7758340302859557</c:v>
                      </c:pt>
                      <c:pt idx="685">
                        <c:v>6.8101249178535213</c:v>
                      </c:pt>
                      <c:pt idx="686">
                        <c:v>6.844479830909644</c:v>
                      </c:pt>
                      <c:pt idx="687">
                        <c:v>6.8788979903211782</c:v>
                      </c:pt>
                      <c:pt idx="688">
                        <c:v>6.9133786099873564</c:v>
                      </c:pt>
                      <c:pt idx="689">
                        <c:v>6.947920896855166</c:v>
                      </c:pt>
                      <c:pt idx="690">
                        <c:v>6.9825240509354005</c:v>
                      </c:pt>
                      <c:pt idx="691">
                        <c:v>7.017187265319321</c:v>
                      </c:pt>
                      <c:pt idx="692">
                        <c:v>7.0519097261959622</c:v>
                      </c:pt>
                      <c:pt idx="693">
                        <c:v>7.0866906128700897</c:v>
                      </c:pt>
                      <c:pt idx="694">
                        <c:v>7.1215290977807788</c:v>
                      </c:pt>
                      <c:pt idx="695">
                        <c:v>7.1564243465206578</c:v>
                      </c:pt>
                      <c:pt idx="696">
                        <c:v>7.1913755178557661</c:v>
                      </c:pt>
                      <c:pt idx="697">
                        <c:v>7.2263817637461019</c:v>
                      </c:pt>
                      <c:pt idx="698">
                        <c:v>7.2614422293667591</c:v>
                      </c:pt>
                      <c:pt idx="699">
                        <c:v>7.2965560531297537</c:v>
                      </c:pt>
                      <c:pt idx="700">
                        <c:v>7.3317223667064928</c:v>
                      </c:pt>
                      <c:pt idx="701">
                        <c:v>7.3669402950508731</c:v>
                      </c:pt>
                      <c:pt idx="702">
                        <c:v>7.4022089564230544</c:v>
                      </c:pt>
                      <c:pt idx="703">
                        <c:v>7.437527462413863</c:v>
                      </c:pt>
                      <c:pt idx="704">
                        <c:v>7.4728949179698629</c:v>
                      </c:pt>
                      <c:pt idx="705">
                        <c:v>7.5083104214190692</c:v>
                      </c:pt>
                      <c:pt idx="706">
                        <c:v>7.5437730644973229</c:v>
                      </c:pt>
                      <c:pt idx="707">
                        <c:v>7.5792819323753102</c:v>
                      </c:pt>
                      <c:pt idx="708">
                        <c:v>7.6148361036862449</c:v>
                      </c:pt>
                      <c:pt idx="709">
                        <c:v>7.6504346505542005</c:v>
                      </c:pt>
                      <c:pt idx="710">
                        <c:v>7.6860766386230983</c:v>
                      </c:pt>
                      <c:pt idx="711">
                        <c:v>7.721761127086352</c:v>
                      </c:pt>
                      <c:pt idx="712">
                        <c:v>7.7574871687171658</c:v>
                      </c:pt>
                      <c:pt idx="713">
                        <c:v>7.7932538098994977</c:v>
                      </c:pt>
                      <c:pt idx="714">
                        <c:v>7.8290600906596524</c:v>
                      </c:pt>
                      <c:pt idx="715">
                        <c:v>7.864905044698566</c:v>
                      </c:pt>
                      <c:pt idx="716">
                        <c:v>7.9007876994247255</c:v>
                      </c:pt>
                      <c:pt idx="717">
                        <c:v>7.9367070759877301</c:v>
                      </c:pt>
                      <c:pt idx="718">
                        <c:v>7.9726621893125502</c:v>
                      </c:pt>
                      <c:pt idx="719">
                        <c:v>8.0086520481343975</c:v>
                      </c:pt>
                      <c:pt idx="720">
                        <c:v>8.0446756550342737</c:v>
                      </c:pt>
                      <c:pt idx="721">
                        <c:v>8.0807320064751629</c:v>
                      </c:pt>
                      <c:pt idx="722">
                        <c:v>8.1168200928388927</c:v>
                      </c:pt>
                      <c:pt idx="723">
                        <c:v>8.152938898463626</c:v>
                      </c:pt>
                      <c:pt idx="724">
                        <c:v>8.1890874016820323</c:v>
                      </c:pt>
                      <c:pt idx="725">
                        <c:v>8.2252645748600806</c:v>
                      </c:pt>
                      <c:pt idx="726">
                        <c:v>8.2614693844364968</c:v>
                      </c:pt>
                      <c:pt idx="727">
                        <c:v>8.297700790962887</c:v>
                      </c:pt>
                      <c:pt idx="728">
                        <c:v>8.3339577491444849</c:v>
                      </c:pt>
                      <c:pt idx="729">
                        <c:v>8.3702392078815517</c:v>
                      </c:pt>
                      <c:pt idx="730">
                        <c:v>8.4065441103114456</c:v>
                      </c:pt>
                      <c:pt idx="731">
                        <c:v>8.4428713938513003</c:v>
                      </c:pt>
                      <c:pt idx="732">
                        <c:v>8.4792199902413685</c:v>
                      </c:pt>
                      <c:pt idx="733">
                        <c:v>8.515588825589024</c:v>
                      </c:pt>
                      <c:pt idx="734">
                        <c:v>8.5519768204133619</c:v>
                      </c:pt>
                      <c:pt idx="735">
                        <c:v>8.5883828896904841</c:v>
                      </c:pt>
                      <c:pt idx="736">
                        <c:v>8.6248059428993873</c:v>
                      </c:pt>
                      <c:pt idx="737">
                        <c:v>8.6612448840685143</c:v>
                      </c:pt>
                      <c:pt idx="738">
                        <c:v>8.697698611822922</c:v>
                      </c:pt>
                      <c:pt idx="739">
                        <c:v>8.7341660194320916</c:v>
                      </c:pt>
                      <c:pt idx="740">
                        <c:v>8.7706459948583628</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8.7706459948583628</c:v>
                      </c:pt>
                      <c:pt idx="1261">
                        <c:v>8.7341660194320916</c:v>
                      </c:pt>
                      <c:pt idx="1262">
                        <c:v>8.697698611822922</c:v>
                      </c:pt>
                      <c:pt idx="1263">
                        <c:v>8.6612448840685143</c:v>
                      </c:pt>
                      <c:pt idx="1264">
                        <c:v>8.6248059428993873</c:v>
                      </c:pt>
                      <c:pt idx="1265">
                        <c:v>8.5883828896904841</c:v>
                      </c:pt>
                      <c:pt idx="1266">
                        <c:v>8.5519768204133619</c:v>
                      </c:pt>
                      <c:pt idx="1267">
                        <c:v>8.515588825589024</c:v>
                      </c:pt>
                      <c:pt idx="1268">
                        <c:v>8.4792199902413685</c:v>
                      </c:pt>
                      <c:pt idx="1269">
                        <c:v>8.4428713938513003</c:v>
                      </c:pt>
                      <c:pt idx="1270">
                        <c:v>8.4065441103114456</c:v>
                      </c:pt>
                      <c:pt idx="1271">
                        <c:v>8.3702392078815517</c:v>
                      </c:pt>
                      <c:pt idx="1272">
                        <c:v>8.3339577491444849</c:v>
                      </c:pt>
                      <c:pt idx="1273">
                        <c:v>8.297700790962887</c:v>
                      </c:pt>
                      <c:pt idx="1274">
                        <c:v>8.2614693844364968</c:v>
                      </c:pt>
                      <c:pt idx="1275">
                        <c:v>8.2252645748600806</c:v>
                      </c:pt>
                      <c:pt idx="1276">
                        <c:v>8.1890874016820323</c:v>
                      </c:pt>
                      <c:pt idx="1277">
                        <c:v>8.152938898463626</c:v>
                      </c:pt>
                      <c:pt idx="1278">
                        <c:v>8.1168200928388874</c:v>
                      </c:pt>
                      <c:pt idx="1279">
                        <c:v>8.0807320064751575</c:v>
                      </c:pt>
                      <c:pt idx="1280">
                        <c:v>8.0446756550342666</c:v>
                      </c:pt>
                      <c:pt idx="1281">
                        <c:v>8.0086520481343957</c:v>
                      </c:pt>
                      <c:pt idx="1282">
                        <c:v>7.9726621893125476</c:v>
                      </c:pt>
                      <c:pt idx="1283">
                        <c:v>7.9367070759877265</c:v>
                      </c:pt>
                      <c:pt idx="1284">
                        <c:v>7.900787699424721</c:v>
                      </c:pt>
                      <c:pt idx="1285">
                        <c:v>7.8649050446985633</c:v>
                      </c:pt>
                      <c:pt idx="1286">
                        <c:v>7.8290600906596479</c:v>
                      </c:pt>
                      <c:pt idx="1287">
                        <c:v>7.7932538098995003</c:v>
                      </c:pt>
                      <c:pt idx="1288">
                        <c:v>7.757487168717172</c:v>
                      </c:pt>
                      <c:pt idx="1289">
                        <c:v>7.7217611270863555</c:v>
                      </c:pt>
                      <c:pt idx="1290">
                        <c:v>7.6860766386231019</c:v>
                      </c:pt>
                      <c:pt idx="1291">
                        <c:v>7.6504346505542049</c:v>
                      </c:pt>
                      <c:pt idx="1292">
                        <c:v>7.6148361036862502</c:v>
                      </c:pt>
                      <c:pt idx="1293">
                        <c:v>7.5792819323753164</c:v>
                      </c:pt>
                      <c:pt idx="1294">
                        <c:v>7.5437730644973291</c:v>
                      </c:pt>
                      <c:pt idx="1295">
                        <c:v>7.5083104214190746</c:v>
                      </c:pt>
                      <c:pt idx="1296">
                        <c:v>7.4728949179698683</c:v>
                      </c:pt>
                      <c:pt idx="1297">
                        <c:v>7.4375274624138674</c:v>
                      </c:pt>
                      <c:pt idx="1298">
                        <c:v>7.4022089564230589</c:v>
                      </c:pt>
                      <c:pt idx="1299">
                        <c:v>7.3669402950508776</c:v>
                      </c:pt>
                      <c:pt idx="1300">
                        <c:v>7.3317223667064972</c:v>
                      </c:pt>
                      <c:pt idx="1301">
                        <c:v>7.2965560531297582</c:v>
                      </c:pt>
                      <c:pt idx="1302">
                        <c:v>7.2614422293667618</c:v>
                      </c:pt>
                      <c:pt idx="1303">
                        <c:v>7.2263817637461063</c:v>
                      </c:pt>
                      <c:pt idx="1304">
                        <c:v>7.1913755178557697</c:v>
                      </c:pt>
                      <c:pt idx="1305">
                        <c:v>7.1564243465206578</c:v>
                      </c:pt>
                      <c:pt idx="1306">
                        <c:v>7.1215290977807788</c:v>
                      </c:pt>
                      <c:pt idx="1307">
                        <c:v>7.0866906128700897</c:v>
                      </c:pt>
                      <c:pt idx="1308">
                        <c:v>7.0519097261959622</c:v>
                      </c:pt>
                      <c:pt idx="1309">
                        <c:v>7.017187265319321</c:v>
                      </c:pt>
                      <c:pt idx="1310">
                        <c:v>6.9825240509354005</c:v>
                      </c:pt>
                      <c:pt idx="1311">
                        <c:v>6.947920896855166</c:v>
                      </c:pt>
                      <c:pt idx="1312">
                        <c:v>6.9133786099873564</c:v>
                      </c:pt>
                      <c:pt idx="1313">
                        <c:v>6.8788979903211782</c:v>
                      </c:pt>
                      <c:pt idx="1314">
                        <c:v>6.844479830909644</c:v>
                      </c:pt>
                      <c:pt idx="1315">
                        <c:v>6.8101249178535213</c:v>
                      </c:pt>
                      <c:pt idx="1316">
                        <c:v>6.7758340302859557</c:v>
                      </c:pt>
                      <c:pt idx="1317">
                        <c:v>6.7416079403576834</c:v>
                      </c:pt>
                      <c:pt idx="1318">
                        <c:v>6.7074474132229085</c:v>
                      </c:pt>
                      <c:pt idx="1319">
                        <c:v>6.6733532070258015</c:v>
                      </c:pt>
                      <c:pt idx="1320">
                        <c:v>6.6393260728876076</c:v>
                      </c:pt>
                      <c:pt idx="1321">
                        <c:v>6.6053667548944137</c:v>
                      </c:pt>
                      <c:pt idx="1322">
                        <c:v>6.5714759900855073</c:v>
                      </c:pt>
                      <c:pt idx="1323">
                        <c:v>6.5376545084423752</c:v>
                      </c:pt>
                      <c:pt idx="1324">
                        <c:v>6.5039030328783163</c:v>
                      </c:pt>
                      <c:pt idx="1325">
                        <c:v>6.470222279228679</c:v>
                      </c:pt>
                      <c:pt idx="1326">
                        <c:v>6.4366129562416905</c:v>
                      </c:pt>
                      <c:pt idx="1327">
                        <c:v>6.4030757655699366</c:v>
                      </c:pt>
                      <c:pt idx="1328">
                        <c:v>6.369611401762417</c:v>
                      </c:pt>
                      <c:pt idx="1329">
                        <c:v>6.3362205522572275</c:v>
                      </c:pt>
                      <c:pt idx="1330">
                        <c:v>6.3029038973748426</c:v>
                      </c:pt>
                      <c:pt idx="1331">
                        <c:v>6.2696621103120016</c:v>
                      </c:pt>
                      <c:pt idx="1332">
                        <c:v>6.2364958571361955</c:v>
                      </c:pt>
                      <c:pt idx="1333">
                        <c:v>6.2034057967807499</c:v>
                      </c:pt>
                      <c:pt idx="1334">
                        <c:v>6.1703925810405069</c:v>
                      </c:pt>
                      <c:pt idx="1335">
                        <c:v>6.1374568545680956</c:v>
                      </c:pt>
                      <c:pt idx="1336">
                        <c:v>6.1045992548707968</c:v>
                      </c:pt>
                      <c:pt idx="1337">
                        <c:v>6.0718204123079831</c:v>
                      </c:pt>
                      <c:pt idx="1338">
                        <c:v>6.0391209500891652</c:v>
                      </c:pt>
                      <c:pt idx="1339">
                        <c:v>6.0065014842725919</c:v>
                      </c:pt>
                      <c:pt idx="1340">
                        <c:v>5.9739626237644607</c:v>
                      </c:pt>
                      <c:pt idx="1341">
                        <c:v>5.9415049703186389</c:v>
                      </c:pt>
                      <c:pt idx="1342">
                        <c:v>5.9091291185370647</c:v>
                      </c:pt>
                      <c:pt idx="1343">
                        <c:v>5.8768356558706136</c:v>
                      </c:pt>
                      <c:pt idx="1344">
                        <c:v>5.8446251626205825</c:v>
                      </c:pt>
                      <c:pt idx="1345">
                        <c:v>5.8124982119407198</c:v>
                      </c:pt>
                      <c:pt idx="1346">
                        <c:v>5.7804553698398271</c:v>
                      </c:pt>
                      <c:pt idx="1347">
                        <c:v>5.7484971951849033</c:v>
                      </c:pt>
                      <c:pt idx="1348">
                        <c:v>5.7166242397048501</c:v>
                      </c:pt>
                      <c:pt idx="1349">
                        <c:v>5.6848370479947219</c:v>
                      </c:pt>
                      <c:pt idx="1350">
                        <c:v>5.6531361575205219</c:v>
                      </c:pt>
                      <c:pt idx="1351">
                        <c:v>5.6215220986245411</c:v>
                      </c:pt>
                      <c:pt idx="1352">
                        <c:v>5.5899953945312415</c:v>
                      </c:pt>
                      <c:pt idx="1353">
                        <c:v>5.5585565613536607</c:v>
                      </c:pt>
                      <c:pt idx="1354">
                        <c:v>5.5272061081003603</c:v>
                      </c:pt>
                      <c:pt idx="1355">
                        <c:v>5.4959445366829005</c:v>
                      </c:pt>
                      <c:pt idx="1356">
                        <c:v>5.4647723419238252</c:v>
                      </c:pt>
                      <c:pt idx="1357">
                        <c:v>5.4336900115651927</c:v>
                      </c:pt>
                      <c:pt idx="1358">
                        <c:v>5.402698026277597</c:v>
                      </c:pt>
                      <c:pt idx="1359">
                        <c:v>5.3717968596697201</c:v>
                      </c:pt>
                      <c:pt idx="1360">
                        <c:v>5.3409869782983819</c:v>
                      </c:pt>
                      <c:pt idx="1361">
                        <c:v>5.3102688416791004</c:v>
                      </c:pt>
                      <c:pt idx="1362">
                        <c:v>5.2796429022971623</c:v>
                      </c:pt>
                      <c:pt idx="1363">
                        <c:v>5.2491096056191644</c:v>
                      </c:pt>
                      <c:pt idx="1364">
                        <c:v>5.2186693901050782</c:v>
                      </c:pt>
                      <c:pt idx="1365">
                        <c:v>5.1883226872207873</c:v>
                      </c:pt>
                      <c:pt idx="1366">
                        <c:v>5.1580699214511041</c:v>
                      </c:pt>
                      <c:pt idx="1367">
                        <c:v>5.1279115103132948</c:v>
                      </c:pt>
                      <c:pt idx="1368">
                        <c:v>5.097847864371051</c:v>
                      </c:pt>
                      <c:pt idx="1369">
                        <c:v>5.0678793872489454</c:v>
                      </c:pt>
                      <c:pt idx="1370">
                        <c:v>5.0380064756473697</c:v>
                      </c:pt>
                      <c:pt idx="1371">
                        <c:v>5.0082295193579149</c:v>
                      </c:pt>
                      <c:pt idx="1372">
                        <c:v>4.9785489012792254</c:v>
                      </c:pt>
                      <c:pt idx="1373">
                        <c:v>4.9489649974333103</c:v>
                      </c:pt>
                      <c:pt idx="1374">
                        <c:v>4.9194781769822971</c:v>
                      </c:pt>
                      <c:pt idx="1375">
                        <c:v>4.8900888022456419</c:v>
                      </c:pt>
                      <c:pt idx="1376">
                        <c:v>4.860797228717785</c:v>
                      </c:pt>
                      <c:pt idx="1377">
                        <c:v>4.8316038050862282</c:v>
                      </c:pt>
                      <c:pt idx="1378">
                        <c:v>4.80250887325007</c:v>
                      </c:pt>
                      <c:pt idx="1379">
                        <c:v>4.773512768338958</c:v>
                      </c:pt>
                      <c:pt idx="1380">
                        <c:v>4.7446158187324663</c:v>
                      </c:pt>
                      <c:pt idx="1381">
                        <c:v>4.715818346079903</c:v>
                      </c:pt>
                      <c:pt idx="1382">
                        <c:v>4.6871206653205206</c:v>
                      </c:pt>
                      <c:pt idx="1383">
                        <c:v>4.658523084704159</c:v>
                      </c:pt>
                      <c:pt idx="1384">
                        <c:v>4.6300259058122748</c:v>
                      </c:pt>
                      <c:pt idx="1385">
                        <c:v>4.6016294235793946</c:v>
                      </c:pt>
                      <c:pt idx="1386">
                        <c:v>4.5733339263149499</c:v>
                      </c:pt>
                      <c:pt idx="1387">
                        <c:v>4.5451396957255188</c:v>
                      </c:pt>
                      <c:pt idx="1388">
                        <c:v>4.5170470069374504</c:v>
                      </c:pt>
                      <c:pt idx="1389">
                        <c:v>4.4890561285198842</c:v>
                      </c:pt>
                      <c:pt idx="1390">
                        <c:v>4.4611673225081345</c:v>
                      </c:pt>
                      <c:pt idx="1391">
                        <c:v>4.4333808444274636</c:v>
                      </c:pt>
                      <c:pt idx="1392">
                        <c:v>4.4056969433172375</c:v>
                      </c:pt>
                      <c:pt idx="1393">
                        <c:v>4.3781158617553935</c:v>
                      </c:pt>
                      <c:pt idx="1394">
                        <c:v>4.3506378358833668</c:v>
                      </c:pt>
                      <c:pt idx="1395">
                        <c:v>4.3232630954312814</c:v>
                      </c:pt>
                      <c:pt idx="1396">
                        <c:v>4.2959918637435468</c:v>
                      </c:pt>
                      <c:pt idx="1397">
                        <c:v>4.2688243578047818</c:v>
                      </c:pt>
                      <c:pt idx="1398">
                        <c:v>4.2417607882660926</c:v>
                      </c:pt>
                      <c:pt idx="1399">
                        <c:v>4.2148013594716929</c:v>
                      </c:pt>
                      <c:pt idx="1400">
                        <c:v>4.1879462694858365</c:v>
                      </c:pt>
                      <c:pt idx="1401">
                        <c:v>4.1611957101201069</c:v>
                      </c:pt>
                      <c:pt idx="1402">
                        <c:v>4.1345498669610157</c:v>
                      </c:pt>
                      <c:pt idx="1403">
                        <c:v>4.1080089193979301</c:v>
                      </c:pt>
                      <c:pt idx="1404">
                        <c:v>4.0815730406513042</c:v>
                      </c:pt>
                      <c:pt idx="1405">
                        <c:v>4.0552423978012389</c:v>
                      </c:pt>
                      <c:pt idx="1406">
                        <c:v>4.0290171518163218</c:v>
                      </c:pt>
                      <c:pt idx="1407">
                        <c:v>4.0028974575828</c:v>
                      </c:pt>
                      <c:pt idx="1408">
                        <c:v>3.9768834639340294</c:v>
                      </c:pt>
                      <c:pt idx="1409">
                        <c:v>3.9509753136802157</c:v>
                      </c:pt>
                      <c:pt idx="1410">
                        <c:v>3.9251731436384505</c:v>
                      </c:pt>
                      <c:pt idx="1411">
                        <c:v>3.8994770846630251</c:v>
                      </c:pt>
                      <c:pt idx="1412">
                        <c:v>3.8738872616760336</c:v>
                      </c:pt>
                      <c:pt idx="1413">
                        <c:v>3.8484037936982198</c:v>
                      </c:pt>
                      <c:pt idx="1414">
                        <c:v>3.8230267938801288</c:v>
                      </c:pt>
                      <c:pt idx="1415">
                        <c:v>3.7977563695334973</c:v>
                      </c:pt>
                      <c:pt idx="1416">
                        <c:v>3.77259262216291</c:v>
                      </c:pt>
                      <c:pt idx="1417">
                        <c:v>3.7475356474977142</c:v>
                      </c:pt>
                      <c:pt idx="1418">
                        <c:v>3.7225855355241753</c:v>
                      </c:pt>
                      <c:pt idx="1419">
                        <c:v>3.6977423705178838</c:v>
                      </c:pt>
                      <c:pt idx="1420">
                        <c:v>3.6730062310764002</c:v>
                      </c:pt>
                      <c:pt idx="1421">
                        <c:v>3.6483771901521314</c:v>
                      </c:pt>
                      <c:pt idx="1422">
                        <c:v>3.6238553150854451</c:v>
                      </c:pt>
                      <c:pt idx="1423">
                        <c:v>3.5994406676380017</c:v>
                      </c:pt>
                      <c:pt idx="1424">
                        <c:v>3.5751333040263127</c:v>
                      </c:pt>
                      <c:pt idx="1425">
                        <c:v>3.5509332749555118</c:v>
                      </c:pt>
                      <c:pt idx="1426">
                        <c:v>3.5268406256533442</c:v>
                      </c:pt>
                      <c:pt idx="1427">
                        <c:v>3.5028553959043518</c:v>
                      </c:pt>
                      <c:pt idx="1428">
                        <c:v>3.478977620084271</c:v>
                      </c:pt>
                      <c:pt idx="1429">
                        <c:v>3.4552073271946204</c:v>
                      </c:pt>
                      <c:pt idx="1430">
                        <c:v>3.4315445408974918</c:v>
                      </c:pt>
                      <c:pt idx="1431">
                        <c:v>3.4079892795505149</c:v>
                      </c:pt>
                      <c:pt idx="1432">
                        <c:v>3.3845415562420182</c:v>
                      </c:pt>
                      <c:pt idx="1433">
                        <c:v>3.3612013788263626</c:v>
                      </c:pt>
                      <c:pt idx="1434">
                        <c:v>3.3379687499594533</c:v>
                      </c:pt>
                      <c:pt idx="1435">
                        <c:v>3.3148436671344177</c:v>
                      </c:pt>
                      <c:pt idx="1436">
                        <c:v>3.2918261227174468</c:v>
                      </c:pt>
                      <c:pt idx="1437">
                        <c:v>3.2689161039838086</c:v>
                      </c:pt>
                      <c:pt idx="1438">
                        <c:v>3.2461135931540017</c:v>
                      </c:pt>
                      <c:pt idx="1439">
                        <c:v>3.2234185674300759</c:v>
                      </c:pt>
                      <c:pt idx="1440">
                        <c:v>3.2008309990320853</c:v>
                      </c:pt>
                      <c:pt idx="1441">
                        <c:v>3.1783508552346977</c:v>
                      </c:pt>
                      <c:pt idx="1442">
                        <c:v>3.1559780984039283</c:v>
                      </c:pt>
                      <c:pt idx="1443">
                        <c:v>3.1337126860340208</c:v>
                      </c:pt>
                      <c:pt idx="1444">
                        <c:v>3.1115545707844467</c:v>
                      </c:pt>
                      <c:pt idx="1445">
                        <c:v>3.0895037005170449</c:v>
                      </c:pt>
                      <c:pt idx="1446">
                        <c:v>3.0675600183332365</c:v>
                      </c:pt>
                      <c:pt idx="1447">
                        <c:v>3.0457234626114342</c:v>
                      </c:pt>
                      <c:pt idx="1448">
                        <c:v>3.0239939670444871</c:v>
                      </c:pt>
                      <c:pt idx="1449">
                        <c:v>3.0023714606772787</c:v>
                      </c:pt>
                      <c:pt idx="1450">
                        <c:v>2.9808558679444013</c:v>
                      </c:pt>
                      <c:pt idx="1451">
                        <c:v>2.9594471087079439</c:v>
                      </c:pt>
                      <c:pt idx="1452">
                        <c:v>2.9381450982953732</c:v>
                      </c:pt>
                      <c:pt idx="1453">
                        <c:v>2.9169497475374953</c:v>
                      </c:pt>
                      <c:pt idx="1454">
                        <c:v>2.8958609628065135</c:v>
                      </c:pt>
                      <c:pt idx="1455">
                        <c:v>2.8748786460541598</c:v>
                      </c:pt>
                      <c:pt idx="1456">
                        <c:v>2.8540026948499047</c:v>
                      </c:pt>
                      <c:pt idx="1457">
                        <c:v>2.8332330024192447</c:v>
                      </c:pt>
                      <c:pt idx="1458">
                        <c:v>2.8125694576820521</c:v>
                      </c:pt>
                      <c:pt idx="1459">
                        <c:v>2.7920119452909895</c:v>
                      </c:pt>
                      <c:pt idx="1460">
                        <c:v>2.7715603456699922</c:v>
                      </c:pt>
                      <c:pt idx="1461">
                        <c:v>2.7512145350527972</c:v>
                      </c:pt>
                      <c:pt idx="1462">
                        <c:v>2.7309743855215269</c:v>
                      </c:pt>
                      <c:pt idx="1463">
                        <c:v>2.7108397650453306</c:v>
                      </c:pt>
                      <c:pt idx="1464">
                        <c:v>2.6908105375190505</c:v>
                      </c:pt>
                      <c:pt idx="1465">
                        <c:v>2.6708865628019436</c:v>
                      </c:pt>
                      <c:pt idx="1466">
                        <c:v>2.6510676967564382</c:v>
                      </c:pt>
                      <c:pt idx="1467">
                        <c:v>2.63135379128691</c:v>
                      </c:pt>
                      <c:pt idx="1468">
                        <c:v>2.6117446943785048</c:v>
                      </c:pt>
                      <c:pt idx="1469">
                        <c:v>2.5922402501359652</c:v>
                      </c:pt>
                      <c:pt idx="1470">
                        <c:v>2.572840298822495</c:v>
                      </c:pt>
                      <c:pt idx="1471">
                        <c:v>2.5535446768986296</c:v>
                      </c:pt>
                      <c:pt idx="1472">
                        <c:v>2.5343532170611214</c:v>
                      </c:pt>
                      <c:pt idx="1473">
                        <c:v>2.5152657482818346</c:v>
                      </c:pt>
                      <c:pt idx="1474">
                        <c:v>2.4962820958466447</c:v>
                      </c:pt>
                      <c:pt idx="1475">
                        <c:v>2.4774020813943363</c:v>
                      </c:pt>
                      <c:pt idx="1476">
                        <c:v>2.4586255229555056</c:v>
                      </c:pt>
                      <c:pt idx="1477">
                        <c:v>2.4399522349914475</c:v>
                      </c:pt>
                      <c:pt idx="1478">
                        <c:v>2.421382028433039</c:v>
                      </c:pt>
                      <c:pt idx="1479">
                        <c:v>2.4029147107196049</c:v>
                      </c:pt>
                      <c:pt idx="1480">
                        <c:v>2.3845500858377706</c:v>
                      </c:pt>
                      <c:pt idx="1481">
                        <c:v>2.3662879543602915</c:v>
                      </c:pt>
                      <c:pt idx="1482">
                        <c:v>2.3481281134848548</c:v>
                      </c:pt>
                      <c:pt idx="1483">
                        <c:v>2.3300703570728616</c:v>
                      </c:pt>
                      <c:pt idx="1484">
                        <c:v>2.3121144756881709</c:v>
                      </c:pt>
                      <c:pt idx="1485">
                        <c:v>2.2942602566358095</c:v>
                      </c:pt>
                      <c:pt idx="1486">
                        <c:v>2.2765074840006445</c:v>
                      </c:pt>
                      <c:pt idx="1487">
                        <c:v>2.258855938686017</c:v>
                      </c:pt>
                      <c:pt idx="1488">
                        <c:v>2.2413053984523259</c:v>
                      </c:pt>
                      <c:pt idx="1489">
                        <c:v>2.2238556379555656</c:v>
                      </c:pt>
                      <c:pt idx="1490">
                        <c:v>2.206506428785814</c:v>
                      </c:pt>
                      <c:pt idx="1491">
                        <c:v>2.1892575395056584</c:v>
                      </c:pt>
                      <c:pt idx="1492">
                        <c:v>2.1721087356885729</c:v>
                      </c:pt>
                      <c:pt idx="1493">
                        <c:v>2.1550597799572273</c:v>
                      </c:pt>
                      <c:pt idx="1494">
                        <c:v>2.1381104320217319</c:v>
                      </c:pt>
                      <c:pt idx="1495">
                        <c:v>2.1212604487178215</c:v>
                      </c:pt>
                      <c:pt idx="1496">
                        <c:v>2.1045095840449561</c:v>
                      </c:pt>
                      <c:pt idx="1497">
                        <c:v>2.087857589204364</c:v>
                      </c:pt>
                      <c:pt idx="1498">
                        <c:v>2.0713042126369792</c:v>
                      </c:pt>
                      <c:pt idx="1499">
                        <c:v>2.0548492000613408</c:v>
                      </c:pt>
                      <c:pt idx="1500">
                        <c:v>2.038492294511379</c:v>
                      </c:pt>
                      <c:pt idx="1501">
                        <c:v>2.022233236374114</c:v>
                      </c:pt>
                      <c:pt idx="1502">
                        <c:v>2.0060717634272827</c:v>
                      </c:pt>
                      <c:pt idx="1503">
                        <c:v>1.9900076108768641</c:v>
                      </c:pt>
                      <c:pt idx="1504">
                        <c:v>1.9740405113945079</c:v>
                      </c:pt>
                      <c:pt idx="1505">
                        <c:v>1.9581701951548744</c:v>
                      </c:pt>
                      <c:pt idx="1506">
                        <c:v>1.9423963898728627</c:v>
                      </c:pt>
                      <c:pt idx="1507">
                        <c:v>1.9267188208407449</c:v>
                      </c:pt>
                      <c:pt idx="1508">
                        <c:v>1.9111372109651938</c:v>
                      </c:pt>
                      <c:pt idx="1509">
                        <c:v>1.8956512808041937</c:v>
                      </c:pt>
                      <c:pt idx="1510">
                        <c:v>1.8802607486038503</c:v>
                      </c:pt>
                      <c:pt idx="1511">
                        <c:v>1.8649653303350819</c:v>
                      </c:pt>
                      <c:pt idx="1512">
                        <c:v>1.8497647397301942</c:v>
                      </c:pt>
                      <c:pt idx="1513">
                        <c:v>1.8346586883193376</c:v>
                      </c:pt>
                      <c:pt idx="1514">
                        <c:v>1.8196468854668428</c:v>
                      </c:pt>
                      <c:pt idx="1515">
                        <c:v>1.8047290384074308</c:v>
                      </c:pt>
                      <c:pt idx="1516">
                        <c:v>1.7899048522823002</c:v>
                      </c:pt>
                      <c:pt idx="1517">
                        <c:v>1.7751740301750814</c:v>
                      </c:pt>
                      <c:pt idx="1518">
                        <c:v>1.7605362731476628</c:v>
                      </c:pt>
                      <c:pt idx="1519">
                        <c:v>1.7459912802758819</c:v>
                      </c:pt>
                      <c:pt idx="1520">
                        <c:v>1.7315387486850846</c:v>
                      </c:pt>
                      <c:pt idx="1521">
                        <c:v>1.7171783735855368</c:v>
                      </c:pt>
                      <c:pt idx="1522">
                        <c:v>1.7029098483077081</c:v>
                      </c:pt>
                      <c:pt idx="1523">
                        <c:v>1.6887328643374</c:v>
                      </c:pt>
                      <c:pt idx="1524">
                        <c:v>1.6746471113507437</c:v>
                      </c:pt>
                      <c:pt idx="1525">
                        <c:v>1.6606522772490402</c:v>
                      </c:pt>
                      <c:pt idx="1526">
                        <c:v>1.6467480481934513</c:v>
                      </c:pt>
                      <c:pt idx="1527">
                        <c:v>1.6329341086395506</c:v>
                      </c:pt>
                      <c:pt idx="1528">
                        <c:v>1.6192101413717055</c:v>
                      </c:pt>
                      <c:pt idx="1529">
                        <c:v>1.6055758275373206</c:v>
                      </c:pt>
                      <c:pt idx="1530">
                        <c:v>1.5920308466809077</c:v>
                      </c:pt>
                      <c:pt idx="1531">
                        <c:v>1.5785748767780132</c:v>
                      </c:pt>
                      <c:pt idx="1532">
                        <c:v>1.5652075942689698</c:v>
                      </c:pt>
                      <c:pt idx="1533">
                        <c:v>1.5519286740924969</c:v>
                      </c:pt>
                      <c:pt idx="1534">
                        <c:v>1.5387377897191279</c:v>
                      </c:pt>
                      <c:pt idx="1535">
                        <c:v>1.5256346131844769</c:v>
                      </c:pt>
                      <c:pt idx="1536">
                        <c:v>1.5126188151223339</c:v>
                      </c:pt>
                      <c:pt idx="1537">
                        <c:v>1.4996900647975946</c:v>
                      </c:pt>
                      <c:pt idx="1538">
                        <c:v>1.4868480301390099</c:v>
                      </c:pt>
                      <c:pt idx="1539">
                        <c:v>1.474092377771772</c:v>
                      </c:pt>
                      <c:pt idx="1540">
                        <c:v>1.4614227730499185</c:v>
                      </c:pt>
                      <c:pt idx="1541">
                        <c:v>1.448838880088565</c:v>
                      </c:pt>
                      <c:pt idx="1542">
                        <c:v>1.4363403617959547</c:v>
                      </c:pt>
                      <c:pt idx="1543">
                        <c:v>1.4239268799053331</c:v>
                      </c:pt>
                      <c:pt idx="1544">
                        <c:v>1.4115980950066382</c:v>
                      </c:pt>
                      <c:pt idx="1545">
                        <c:v>1.3993536665780097</c:v>
                      </c:pt>
                      <c:pt idx="1546">
                        <c:v>1.3871932530171129</c:v>
                      </c:pt>
                      <c:pt idx="1547">
                        <c:v>1.3751165116722834</c:v>
                      </c:pt>
                      <c:pt idx="1548">
                        <c:v>1.3631230988734708</c:v>
                      </c:pt>
                      <c:pt idx="1549">
                        <c:v>1.3512126699630107</c:v>
                      </c:pt>
                      <c:pt idx="1550">
                        <c:v>1.3393848793262002</c:v>
                      </c:pt>
                      <c:pt idx="1551">
                        <c:v>1.3276393804216691</c:v>
                      </c:pt>
                      <c:pt idx="1552">
                        <c:v>1.3159758258115921</c:v>
                      </c:pt>
                      <c:pt idx="1553">
                        <c:v>1.3043938671916779</c:v>
                      </c:pt>
                      <c:pt idx="1554">
                        <c:v>1.2928931554209753</c:v>
                      </c:pt>
                      <c:pt idx="1555">
                        <c:v>1.2814733405514807</c:v>
                      </c:pt>
                      <c:pt idx="1556">
                        <c:v>1.2701340718575553</c:v>
                      </c:pt>
                      <c:pt idx="1557">
                        <c:v>1.2588749978651412</c:v>
                      </c:pt>
                      <c:pt idx="1558">
                        <c:v>1.2476957663807735</c:v>
                      </c:pt>
                      <c:pt idx="1559">
                        <c:v>1.2365960245203993</c:v>
                      </c:pt>
                      <c:pt idx="1560">
                        <c:v>1.2255754187379979</c:v>
                      </c:pt>
                      <c:pt idx="1561">
                        <c:v>1.214633594853991</c:v>
                      </c:pt>
                      <c:pt idx="1562">
                        <c:v>1.2037701980834554</c:v>
                      </c:pt>
                      <c:pt idx="1563">
                        <c:v>1.192984873064137</c:v>
                      </c:pt>
                      <c:pt idx="1564">
                        <c:v>1.1822772638842487</c:v>
                      </c:pt>
                      <c:pt idx="1565">
                        <c:v>1.171647014110073</c:v>
                      </c:pt>
                      <c:pt idx="1566">
                        <c:v>1.1610937668133565</c:v>
                      </c:pt>
                      <c:pt idx="1567">
                        <c:v>1.1506171645984944</c:v>
                      </c:pt>
                      <c:pt idx="1568">
                        <c:v>1.1402168496295118</c:v>
                      </c:pt>
                      <c:pt idx="1569">
                        <c:v>1.129892463656833</c:v>
                      </c:pt>
                      <c:pt idx="1570">
                        <c:v>1.1196436480438468</c:v>
                      </c:pt>
                      <c:pt idx="1571">
                        <c:v>1.109470043793255</c:v>
                      </c:pt>
                      <c:pt idx="1572">
                        <c:v>1.0993712915732208</c:v>
                      </c:pt>
                      <c:pt idx="1573">
                        <c:v>1.0893470317432941</c:v>
                      </c:pt>
                      <c:pt idx="1574">
                        <c:v>1.0793969043801397</c:v>
                      </c:pt>
                      <c:pt idx="1575">
                        <c:v>1.0695205493030409</c:v>
                      </c:pt>
                      <c:pt idx="1576">
                        <c:v>1.0597176060991988</c:v>
                      </c:pt>
                      <c:pt idx="1577">
                        <c:v>1.0499877141488154</c:v>
                      </c:pt>
                      <c:pt idx="1578">
                        <c:v>1.0403305126499647</c:v>
                      </c:pt>
                      <c:pt idx="1579">
                        <c:v>1.0307456406432489</c:v>
                      </c:pt>
                      <c:pt idx="1580">
                        <c:v>1.0212327370362431</c:v>
                      </c:pt>
                      <c:pt idx="1581">
                        <c:v>1.0117914406277235</c:v>
                      </c:pt>
                      <c:pt idx="1582">
                        <c:v>1.0024213901316787</c:v>
                      </c:pt>
                      <c:pt idx="1583">
                        <c:v>0.99312222420111196</c:v>
                      </c:pt>
                      <c:pt idx="1584">
                        <c:v>0.98389358145162553</c:v>
                      </c:pt>
                      <c:pt idx="1585">
                        <c:v>0.97473510048478207</c:v>
                      </c:pt>
                      <c:pt idx="1586">
                        <c:v>0.96564641991126421</c:v>
                      </c:pt>
                      <c:pt idx="1587">
                        <c:v>0.95662717837380562</c:v>
                      </c:pt>
                      <c:pt idx="1588">
                        <c:v>0.94767701456991227</c:v>
                      </c:pt>
                      <c:pt idx="1589">
                        <c:v>0.9387955672743673</c:v>
                      </c:pt>
                      <c:pt idx="1590">
                        <c:v>0.92998247536151479</c:v>
                      </c:pt>
                      <c:pt idx="1591">
                        <c:v>0.92123737782733228</c:v>
                      </c:pt>
                      <c:pt idx="1592">
                        <c:v>0.9125599138112841</c:v>
                      </c:pt>
                      <c:pt idx="1593">
                        <c:v>0.90394972261795681</c:v>
                      </c:pt>
                      <c:pt idx="1594">
                        <c:v>0.89540644373848055</c:v>
                      </c:pt>
                      <c:pt idx="1595">
                        <c:v>0.88692971687173161</c:v>
                      </c:pt>
                      <c:pt idx="1596">
                        <c:v>0.87851918194531886</c:v>
                      </c:pt>
                      <c:pt idx="1597">
                        <c:v>0.87017447913635382</c:v>
                      </c:pt>
                      <c:pt idx="1598">
                        <c:v>0.86189524889200386</c:v>
                      </c:pt>
                      <c:pt idx="1599">
                        <c:v>0.85368113194982742</c:v>
                      </c:pt>
                      <c:pt idx="1600">
                        <c:v>0.84553176935789587</c:v>
                      </c:pt>
                      <c:pt idx="1601">
                        <c:v>0.83744680249469672</c:v>
                      </c:pt>
                      <c:pt idx="1602">
                        <c:v>0.82942587308882154</c:v>
                      </c:pt>
                      <c:pt idx="1603">
                        <c:v>0.82146862323843239</c:v>
                      </c:pt>
                      <c:pt idx="1604">
                        <c:v>0.81357469543052763</c:v>
                      </c:pt>
                      <c:pt idx="1605">
                        <c:v>0.80574373255997556</c:v>
                      </c:pt>
                      <c:pt idx="1606">
                        <c:v>0.79797537794833884</c:v>
                      </c:pt>
                      <c:pt idx="1607">
                        <c:v>0.79026927536248892</c:v>
                      </c:pt>
                      <c:pt idx="1608">
                        <c:v>0.78262506903299744</c:v>
                      </c:pt>
                      <c:pt idx="1609">
                        <c:v>0.77504240367231869</c:v>
                      </c:pt>
                      <c:pt idx="1610">
                        <c:v>0.76752092449275633</c:v>
                      </c:pt>
                      <c:pt idx="1611">
                        <c:v>0.76006027722421698</c:v>
                      </c:pt>
                      <c:pt idx="1612">
                        <c:v>0.75266010813174788</c:v>
                      </c:pt>
                      <c:pt idx="1613">
                        <c:v>0.74532006403286699</c:v>
                      </c:pt>
                      <c:pt idx="1614">
                        <c:v>0.73803979231467398</c:v>
                      </c:pt>
                      <c:pt idx="1615">
                        <c:v>0.7308189409507535</c:v>
                      </c:pt>
                      <c:pt idx="1616">
                        <c:v>0.72365715851786749</c:v>
                      </c:pt>
                      <c:pt idx="1617">
                        <c:v>0.71655409421243121</c:v>
                      </c:pt>
                      <c:pt idx="1618">
                        <c:v>0.70950939786678358</c:v>
                      </c:pt>
                      <c:pt idx="1619">
                        <c:v>0.70252271996524684</c:v>
                      </c:pt>
                      <c:pt idx="1620">
                        <c:v>0.6955937116599713</c:v>
                      </c:pt>
                      <c:pt idx="1621">
                        <c:v>0.68872202478658129</c:v>
                      </c:pt>
                      <c:pt idx="1622">
                        <c:v>0.68190731187959985</c:v>
                      </c:pt>
                      <c:pt idx="1623">
                        <c:v>0.67514922618767526</c:v>
                      </c:pt>
                      <c:pt idx="1624">
                        <c:v>0.6684474216885965</c:v>
                      </c:pt>
                      <c:pt idx="1625">
                        <c:v>0.66180155310410238</c:v>
                      </c:pt>
                      <c:pt idx="1626">
                        <c:v>0.65521127591448347</c:v>
                      </c:pt>
                      <c:pt idx="1627">
                        <c:v>0.64867624637298149</c:v>
                      </c:pt>
                      <c:pt idx="1628">
                        <c:v>0.64219612151998007</c:v>
                      </c:pt>
                      <c:pt idx="1629">
                        <c:v>0.63577055919699488</c:v>
                      </c:pt>
                      <c:pt idx="1630">
                        <c:v>0.62939921806045807</c:v>
                      </c:pt>
                      <c:pt idx="1631">
                        <c:v>0.62308175759530138</c:v>
                      </c:pt>
                      <c:pt idx="1632">
                        <c:v>0.61681783812833568</c:v>
                      </c:pt>
                      <c:pt idx="1633">
                        <c:v>0.61060712084143176</c:v>
                      </c:pt>
                      <c:pt idx="1634">
                        <c:v>0.6044492677844987</c:v>
                      </c:pt>
                      <c:pt idx="1635">
                        <c:v>0.59834394188826301</c:v>
                      </c:pt>
                      <c:pt idx="1636">
                        <c:v>0.59229080697684855</c:v>
                      </c:pt>
                      <c:pt idx="1637">
                        <c:v>0.58628952778016008</c:v>
                      </c:pt>
                      <c:pt idx="1638">
                        <c:v>0.58033976994606717</c:v>
                      </c:pt>
                      <c:pt idx="1639">
                        <c:v>0.57444120005239396</c:v>
                      </c:pt>
                      <c:pt idx="1640">
                        <c:v>0.56859348561871015</c:v>
                      </c:pt>
                      <c:pt idx="1641">
                        <c:v>0.56279629511793239</c:v>
                      </c:pt>
                      <c:pt idx="1642">
                        <c:v>0.5570492979877254</c:v>
                      </c:pt>
                      <c:pt idx="1643">
                        <c:v>0.55135216464171655</c:v>
                      </c:pt>
                      <c:pt idx="1644">
                        <c:v>0.54570456648051235</c:v>
                      </c:pt>
                      <c:pt idx="1645">
                        <c:v>0.54010617590252963</c:v>
                      </c:pt>
                      <c:pt idx="1646">
                        <c:v>0.53455666631463095</c:v>
                      </c:pt>
                      <c:pt idx="1647">
                        <c:v>0.52905571214257407</c:v>
                      </c:pt>
                      <c:pt idx="1648">
                        <c:v>0.52360298884127476</c:v>
                      </c:pt>
                      <c:pt idx="1649">
                        <c:v>0.51819817290487558</c:v>
                      </c:pt>
                      <c:pt idx="1650">
                        <c:v>0.51284094187663465</c:v>
                      </c:pt>
                      <c:pt idx="1651">
                        <c:v>0.50753097435862682</c:v>
                      </c:pt>
                      <c:pt idx="1652">
                        <c:v>0.50226795002125979</c:v>
                      </c:pt>
                      <c:pt idx="1653">
                        <c:v>0.49705154961260628</c:v>
                      </c:pt>
                      <c:pt idx="1654">
                        <c:v>0.49188145496755692</c:v>
                      </c:pt>
                      <c:pt idx="1655">
                        <c:v>0.48675734901678791</c:v>
                      </c:pt>
                      <c:pt idx="1656">
                        <c:v>0.48167891579554595</c:v>
                      </c:pt>
                      <c:pt idx="1657">
                        <c:v>0.47664584045226466</c:v>
                      </c:pt>
                      <c:pt idx="1658">
                        <c:v>0.47165780925699302</c:v>
                      </c:pt>
                      <c:pt idx="1659">
                        <c:v>0.46671450960964617</c:v>
                      </c:pt>
                      <c:pt idx="1660">
                        <c:v>0.46181563004808562</c:v>
                      </c:pt>
                      <c:pt idx="1661">
                        <c:v>0.4569608602560204</c:v>
                      </c:pt>
                      <c:pt idx="1662">
                        <c:v>0.452149891070736</c:v>
                      </c:pt>
                      <c:pt idx="1663">
                        <c:v>0.44738241449064958</c:v>
                      </c:pt>
                      <c:pt idx="1664">
                        <c:v>0.44265812368269231</c:v>
                      </c:pt>
                      <c:pt idx="1665">
                        <c:v>0.43797671298952368</c:v>
                      </c:pt>
                      <c:pt idx="1666">
                        <c:v>0.43333787793657319</c:v>
                      </c:pt>
                      <c:pt idx="1667">
                        <c:v>0.42874131523891457</c:v>
                      </c:pt>
                      <c:pt idx="1668">
                        <c:v>0.42418672280797393</c:v>
                      </c:pt>
                      <c:pt idx="1669">
                        <c:v>0.41967379975806907</c:v>
                      </c:pt>
                      <c:pt idx="1670">
                        <c:v>0.41520224641278641</c:v>
                      </c:pt>
                      <c:pt idx="1671">
                        <c:v>0.41077176431119095</c:v>
                      </c:pt>
                      <c:pt idx="1672">
                        <c:v>0.4063820562138763</c:v>
                      </c:pt>
                      <c:pt idx="1673">
                        <c:v>0.40203282610885105</c:v>
                      </c:pt>
                      <c:pt idx="1674">
                        <c:v>0.39772377921726509</c:v>
                      </c:pt>
                      <c:pt idx="1675">
                        <c:v>0.39345462199897691</c:v>
                      </c:pt>
                      <c:pt idx="1676">
                        <c:v>0.38922506215796238</c:v>
                      </c:pt>
                      <c:pt idx="1677">
                        <c:v>0.38503480864756723</c:v>
                      </c:pt>
                      <c:pt idx="1678">
                        <c:v>0.38088357167560194</c:v>
                      </c:pt>
                      <c:pt idx="1679">
                        <c:v>0.37677106270928429</c:v>
                      </c:pt>
                      <c:pt idx="1680">
                        <c:v>0.37269699448002652</c:v>
                      </c:pt>
                      <c:pt idx="1681">
                        <c:v>0.36866108098807177</c:v>
                      </c:pt>
                      <c:pt idx="1682">
                        <c:v>0.3646630375069782</c:v>
                      </c:pt>
                      <c:pt idx="1683">
                        <c:v>0.36070258058795412</c:v>
                      </c:pt>
                      <c:pt idx="1684">
                        <c:v>0.35677942806404389</c:v>
                      </c:pt>
                      <c:pt idx="1685">
                        <c:v>0.35289329905416783</c:v>
                      </c:pt>
                      <c:pt idx="1686">
                        <c:v>0.34904391396701318</c:v>
                      </c:pt>
                      <c:pt idx="1687">
                        <c:v>0.34523099450478251</c:v>
                      </c:pt>
                      <c:pt idx="1688">
                        <c:v>0.34145426366679799</c:v>
                      </c:pt>
                      <c:pt idx="1689">
                        <c:v>0.33771344575296192</c:v>
                      </c:pt>
                      <c:pt idx="1690">
                        <c:v>0.33400826636707703</c:v>
                      </c:pt>
                      <c:pt idx="1691">
                        <c:v>0.33033845242002663</c:v>
                      </c:pt>
                      <c:pt idx="1692">
                        <c:v>0.32670373213281545</c:v>
                      </c:pt>
                      <c:pt idx="1693">
                        <c:v>0.32310383503947282</c:v>
                      </c:pt>
                      <c:pt idx="1694">
                        <c:v>0.31953849198982021</c:v>
                      </c:pt>
                      <c:pt idx="1695">
                        <c:v>0.31600743515210278</c:v>
                      </c:pt>
                      <c:pt idx="1696">
                        <c:v>0.31251039801548763</c:v>
                      </c:pt>
                      <c:pt idx="1697">
                        <c:v>0.3090471153924288</c:v>
                      </c:pt>
                      <c:pt idx="1698">
                        <c:v>0.30561732342090148</c:v>
                      </c:pt>
                      <c:pt idx="1699">
                        <c:v>0.30222075956650529</c:v>
                      </c:pt>
                      <c:pt idx="1700">
                        <c:v>0.29885716262443973</c:v>
                      </c:pt>
                      <c:pt idx="1701">
                        <c:v>0.29552627272135051</c:v>
                      </c:pt>
                      <c:pt idx="1702">
                        <c:v>0.29222783131705032</c:v>
                      </c:pt>
                      <c:pt idx="1703">
                        <c:v>0.28896158120611426</c:v>
                      </c:pt>
                      <c:pt idx="1704">
                        <c:v>0.28572726651935176</c:v>
                      </c:pt>
                      <c:pt idx="1705">
                        <c:v>0.28252463272515399</c:v>
                      </c:pt>
                      <c:pt idx="1706">
                        <c:v>0.27935342663072227</c:v>
                      </c:pt>
                      <c:pt idx="1707">
                        <c:v>0.27621339638317483</c:v>
                      </c:pt>
                      <c:pt idx="1708">
                        <c:v>0.27310429147053233</c:v>
                      </c:pt>
                      <c:pt idx="1709">
                        <c:v>0.27002586272259221</c:v>
                      </c:pt>
                      <c:pt idx="1710">
                        <c:v>0.26697786231167953</c:v>
                      </c:pt>
                      <c:pt idx="1711">
                        <c:v>0.26396004375328541</c:v>
                      </c:pt>
                      <c:pt idx="1712">
                        <c:v>0.26097216190659211</c:v>
                      </c:pt>
                      <c:pt idx="1713">
                        <c:v>0.25801397297488443</c:v>
                      </c:pt>
                      <c:pt idx="1714">
                        <c:v>0.25508523450584908</c:v>
                      </c:pt>
                      <c:pt idx="1715">
                        <c:v>0.25218570539176466</c:v>
                      </c:pt>
                      <c:pt idx="1716">
                        <c:v>0.24931514586958209</c:v>
                      </c:pt>
                      <c:pt idx="1717">
                        <c:v>0.24647331752089699</c:v>
                      </c:pt>
                      <c:pt idx="1718">
                        <c:v>0.24365998327181621</c:v>
                      </c:pt>
                      <c:pt idx="1719">
                        <c:v>0.24087490739271744</c:v>
                      </c:pt>
                      <c:pt idx="1720">
                        <c:v>0.23811785549790651</c:v>
                      </c:pt>
                      <c:pt idx="1721">
                        <c:v>0.2353885945451695</c:v>
                      </c:pt>
                      <c:pt idx="1722">
                        <c:v>0.23268689283522689</c:v>
                      </c:pt>
                      <c:pt idx="1723">
                        <c:v>0.23001252001108127</c:v>
                      </c:pt>
                      <c:pt idx="1724">
                        <c:v>0.22736524705727129</c:v>
                      </c:pt>
                      <c:pt idx="1725">
                        <c:v>0.22474484629902472</c:v>
                      </c:pt>
                      <c:pt idx="1726">
                        <c:v>0.22215109140131539</c:v>
                      </c:pt>
                      <c:pt idx="1727">
                        <c:v>0.21958375736782404</c:v>
                      </c:pt>
                      <c:pt idx="1728">
                        <c:v>0.21704262053980436</c:v>
                      </c:pt>
                      <c:pt idx="1729">
                        <c:v>0.21452745859485794</c:v>
                      </c:pt>
                      <c:pt idx="1730">
                        <c:v>0.21203805054561331</c:v>
                      </c:pt>
                      <c:pt idx="1731">
                        <c:v>0.20957417673831744</c:v>
                      </c:pt>
                      <c:pt idx="1732">
                        <c:v>0.20713561885133633</c:v>
                      </c:pt>
                      <c:pt idx="1733">
                        <c:v>0.20472215989356629</c:v>
                      </c:pt>
                      <c:pt idx="1734">
                        <c:v>0.20233358420275935</c:v>
                      </c:pt>
                      <c:pt idx="1735">
                        <c:v>0.19996967744376098</c:v>
                      </c:pt>
                      <c:pt idx="1736">
                        <c:v>0.19763022660666404</c:v>
                      </c:pt>
                      <c:pt idx="1737">
                        <c:v>0.19531502000487821</c:v>
                      </c:pt>
                      <c:pt idx="1738">
                        <c:v>0.19302384727311728</c:v>
                      </c:pt>
                      <c:pt idx="1739">
                        <c:v>0.19075649936530398</c:v>
                      </c:pt>
                      <c:pt idx="1740">
                        <c:v>0.18851276855239527</c:v>
                      </c:pt>
                      <c:pt idx="1741">
                        <c:v>0.18629244842012829</c:v>
                      </c:pt>
                      <c:pt idx="1742">
                        <c:v>0.18409533386668855</c:v>
                      </c:pt>
                      <c:pt idx="1743">
                        <c:v>0.18192122110029946</c:v>
                      </c:pt>
                      <c:pt idx="1744">
                        <c:v>0.17976990763673911</c:v>
                      </c:pt>
                      <c:pt idx="1745">
                        <c:v>0.17764119229677949</c:v>
                      </c:pt>
                      <c:pt idx="1746">
                        <c:v>0.17553487520355365</c:v>
                      </c:pt>
                      <c:pt idx="1747">
                        <c:v>0.17345075777985047</c:v>
                      </c:pt>
                      <c:pt idx="1748">
                        <c:v>0.17138864274533724</c:v>
                      </c:pt>
                      <c:pt idx="1749">
                        <c:v>0.16934833411371356</c:v>
                      </c:pt>
                      <c:pt idx="1750">
                        <c:v>0.16732963718979441</c:v>
                      </c:pt>
                      <c:pt idx="1751">
                        <c:v>0.16533235856652637</c:v>
                      </c:pt>
                      <c:pt idx="1752">
                        <c:v>0.1633563061219368</c:v>
                      </c:pt>
                      <c:pt idx="1753">
                        <c:v>0.16140128901601644</c:v>
                      </c:pt>
                      <c:pt idx="1754">
                        <c:v>0.15946711768753935</c:v>
                      </c:pt>
                      <c:pt idx="1755">
                        <c:v>0.15755360385081593</c:v>
                      </c:pt>
                      <c:pt idx="1756">
                        <c:v>0.15566056049238716</c:v>
                      </c:pt>
                      <c:pt idx="1757">
                        <c:v>0.15378780186765365</c:v>
                      </c:pt>
                      <c:pt idx="1758">
                        <c:v>0.15193514349744719</c:v>
                      </c:pt>
                      <c:pt idx="1759">
                        <c:v>0.15010240216454157</c:v>
                      </c:pt>
                      <c:pt idx="1760">
                        <c:v>0.14828939591010501</c:v>
                      </c:pt>
                      <c:pt idx="1761">
                        <c:v>0.14649594403009483</c:v>
                      </c:pt>
                      <c:pt idx="1762">
                        <c:v>0.14472186707159818</c:v>
                      </c:pt>
                      <c:pt idx="1763">
                        <c:v>0.14296698682911443</c:v>
                      </c:pt>
                      <c:pt idx="1764">
                        <c:v>0.14123112634078558</c:v>
                      </c:pt>
                      <c:pt idx="1765">
                        <c:v>0.13951410988457238</c:v>
                      </c:pt>
                      <c:pt idx="1766">
                        <c:v>0.13781576297437872</c:v>
                      </c:pt>
                      <c:pt idx="1767">
                        <c:v>0.13613591235612441</c:v>
                      </c:pt>
                      <c:pt idx="1768">
                        <c:v>0.1344743860037684</c:v>
                      </c:pt>
                      <c:pt idx="1769">
                        <c:v>0.13283101311528264</c:v>
                      </c:pt>
                      <c:pt idx="1770">
                        <c:v>0.13120562410857659</c:v>
                      </c:pt>
                      <c:pt idx="1771">
                        <c:v>0.12959805061737678</c:v>
                      </c:pt>
                      <c:pt idx="1772">
                        <c:v>0.12800812548705781</c:v>
                      </c:pt>
                      <c:pt idx="1773">
                        <c:v>0.1264356827704293</c:v>
                      </c:pt>
                      <c:pt idx="1774">
                        <c:v>0.12488055772347839</c:v>
                      </c:pt>
                      <c:pt idx="1775">
                        <c:v>0.12334258680106841</c:v>
                      </c:pt>
                      <c:pt idx="1776">
                        <c:v>0.12182160765259563</c:v>
                      </c:pt>
                      <c:pt idx="1777">
                        <c:v>0.12031745911760387</c:v>
                      </c:pt>
                      <c:pt idx="1778">
                        <c:v>0.11882998122135935</c:v>
                      </c:pt>
                      <c:pt idx="1779">
                        <c:v>0.11735901517038493</c:v>
                      </c:pt>
                      <c:pt idx="1780">
                        <c:v>0.11590440334795646</c:v>
                      </c:pt>
                      <c:pt idx="1781">
                        <c:v>0.11446598930956067</c:v>
                      </c:pt>
                      <c:pt idx="1782">
                        <c:v>0.11304361777831662</c:v>
                      </c:pt>
                      <c:pt idx="1783">
                        <c:v>0.11163713464036054</c:v>
                      </c:pt>
                      <c:pt idx="1784">
                        <c:v>0.11024638694019623</c:v>
                      </c:pt>
                      <c:pt idx="1785">
                        <c:v>0.10887122287601023</c:v>
                      </c:pt>
                      <c:pt idx="1786">
                        <c:v>0.10751149179495509</c:v>
                      </c:pt>
                      <c:pt idx="1787">
                        <c:v>0.10616704418839802</c:v>
                      </c:pt>
                      <c:pt idx="1788">
                        <c:v>0.10483773168713999</c:v>
                      </c:pt>
                      <c:pt idx="1789">
                        <c:v>0.10352340705660239</c:v>
                      </c:pt>
                      <c:pt idx="1790">
                        <c:v>0.10222392419198481</c:v>
                      </c:pt>
                      <c:pt idx="1791">
                        <c:v>0.1009391381133929</c:v>
                      </c:pt>
                      <c:pt idx="1792">
                        <c:v>9.9668904960938373E-2</c:v>
                      </c:pt>
                      <c:pt idx="1793">
                        <c:v>9.8413081989811427E-2</c:v>
                      </c:pt>
                      <c:pt idx="1794">
                        <c:v>9.7171527565326529E-2</c:v>
                      </c:pt>
                      <c:pt idx="1795">
                        <c:v>9.5944101157942094E-2</c:v>
                      </c:pt>
                      <c:pt idx="1796">
                        <c:v>9.4730663338255236E-2</c:v>
                      </c:pt>
                      <c:pt idx="1797">
                        <c:v>9.3531075771972616E-2</c:v>
                      </c:pt>
                      <c:pt idx="1798">
                        <c:v>9.2345201214857092E-2</c:v>
                      </c:pt>
                      <c:pt idx="1799">
                        <c:v>9.1172903507652253E-2</c:v>
                      </c:pt>
                      <c:pt idx="1800">
                        <c:v>9.001404757098494E-2</c:v>
                      </c:pt>
                      <c:pt idx="1801">
                        <c:v>8.8868499400246215E-2</c:v>
                      </c:pt>
                      <c:pt idx="1802">
                        <c:v>8.7736126060452196E-2</c:v>
                      </c:pt>
                      <c:pt idx="1803">
                        <c:v>8.6616795681085504E-2</c:v>
                      </c:pt>
                      <c:pt idx="1804">
                        <c:v>8.5510377450917149E-2</c:v>
                      </c:pt>
                      <c:pt idx="1805">
                        <c:v>8.4416741612810875E-2</c:v>
                      </c:pt>
                      <c:pt idx="1806">
                        <c:v>8.3335759458509504E-2</c:v>
                      </c:pt>
                      <c:pt idx="1807">
                        <c:v>8.2267303323405053E-2</c:v>
                      </c:pt>
                      <c:pt idx="1808">
                        <c:v>8.1211246581292321E-2</c:v>
                      </c:pt>
                      <c:pt idx="1809">
                        <c:v>8.0167463639107692E-2</c:v>
                      </c:pt>
                      <c:pt idx="1810">
                        <c:v>7.9135829931652649E-2</c:v>
                      </c:pt>
                      <c:pt idx="1811">
                        <c:v>7.8116221916304171E-2</c:v>
                      </c:pt>
                      <c:pt idx="1812">
                        <c:v>7.7108517067711435E-2</c:v>
                      </c:pt>
                      <c:pt idx="1813">
                        <c:v>7.6112593872479026E-2</c:v>
                      </c:pt>
                      <c:pt idx="1814">
                        <c:v>7.5128331823840724E-2</c:v>
                      </c:pt>
                      <c:pt idx="1815">
                        <c:v>7.4155611416319572E-2</c:v>
                      </c:pt>
                      <c:pt idx="1816">
                        <c:v>7.31943141403784E-2</c:v>
                      </c:pt>
                      <c:pt idx="1817">
                        <c:v>7.2244322477060557E-2</c:v>
                      </c:pt>
                      <c:pt idx="1818">
                        <c:v>7.1305519892620906E-2</c:v>
                      </c:pt>
                      <c:pt idx="1819">
                        <c:v>7.0377790833148407E-2</c:v>
                      </c:pt>
                      <c:pt idx="1820">
                        <c:v>6.9461020719180644E-2</c:v>
                      </c:pt>
                      <c:pt idx="1821">
                        <c:v>6.8555095940311034E-2</c:v>
                      </c:pt>
                      <c:pt idx="1822">
                        <c:v>6.7659903849788733E-2</c:v>
                      </c:pt>
                      <c:pt idx="1823">
                        <c:v>6.6775332759113237E-2</c:v>
                      </c:pt>
                      <c:pt idx="1824">
                        <c:v>6.5901271932622241E-2</c:v>
                      </c:pt>
                      <c:pt idx="1825">
                        <c:v>6.5037611582075439E-2</c:v>
                      </c:pt>
                      <c:pt idx="1826">
                        <c:v>6.4184242861233448E-2</c:v>
                      </c:pt>
                      <c:pt idx="1827">
                        <c:v>6.3341057860432814E-2</c:v>
                      </c:pt>
                      <c:pt idx="1828">
                        <c:v>6.2507949601158033E-2</c:v>
                      </c:pt>
                      <c:pt idx="1829">
                        <c:v>6.168481203061061E-2</c:v>
                      </c:pt>
                      <c:pt idx="1830">
                        <c:v>6.0871540016275642E-2</c:v>
                      </c:pt>
                      <c:pt idx="1831">
                        <c:v>6.0068029340487723E-2</c:v>
                      </c:pt>
                      <c:pt idx="1832">
                        <c:v>5.9274176694994594E-2</c:v>
                      </c:pt>
                      <c:pt idx="1833">
                        <c:v>5.8489879675520953E-2</c:v>
                      </c:pt>
                      <c:pt idx="1834">
                        <c:v>5.7715036776332149E-2</c:v>
                      </c:pt>
                      <c:pt idx="1835">
                        <c:v>5.6949547384798072E-2</c:v>
                      </c:pt>
                      <c:pt idx="1836">
                        <c:v>5.6193311775958439E-2</c:v>
                      </c:pt>
                      <c:pt idx="1837">
                        <c:v>5.54462311070891E-2</c:v>
                      </c:pt>
                      <c:pt idx="1838">
                        <c:v>5.4708207412270907E-2</c:v>
                      </c:pt>
                      <c:pt idx="1839">
                        <c:v>5.3979143596960523E-2</c:v>
                      </c:pt>
                      <c:pt idx="1840">
                        <c:v>5.3258943432564571E-2</c:v>
                      </c:pt>
                      <c:pt idx="1841">
                        <c:v>5.2547511551017112E-2</c:v>
                      </c:pt>
                      <c:pt idx="1842">
                        <c:v>5.1844753439361131E-2</c:v>
                      </c:pt>
                      <c:pt idx="1843">
                        <c:v>5.1150575434334149E-2</c:v>
                      </c:pt>
                      <c:pt idx="1844">
                        <c:v>5.0464884716959098E-2</c:v>
                      </c:pt>
                      <c:pt idx="1845">
                        <c:v>4.9787589307140098E-2</c:v>
                      </c:pt>
                      <c:pt idx="1846">
                        <c:v>4.9118598058264129E-2</c:v>
                      </c:pt>
                      <c:pt idx="1847">
                        <c:v>4.8457820651809036E-2</c:v>
                      </c:pt>
                      <c:pt idx="1848">
                        <c:v>4.7805167591957957E-2</c:v>
                      </c:pt>
                      <c:pt idx="1849">
                        <c:v>4.7160550200220655E-2</c:v>
                      </c:pt>
                      <c:pt idx="1850">
                        <c:v>4.6523880610062858E-2</c:v>
                      </c:pt>
                      <c:pt idx="1851">
                        <c:v>4.5895071761542623E-2</c:v>
                      </c:pt>
                      <c:pt idx="1852">
                        <c:v>4.5274037395955827E-2</c:v>
                      </c:pt>
                      <c:pt idx="1853">
                        <c:v>4.466069205048958E-2</c:v>
                      </c:pt>
                      <c:pt idx="1854">
                        <c:v>4.4054951052885399E-2</c:v>
                      </c:pt>
                      <c:pt idx="1855">
                        <c:v>4.3456730516111292E-2</c:v>
                      </c:pt>
                      <c:pt idx="1856">
                        <c:v>4.2865947333043795E-2</c:v>
                      </c:pt>
                      <c:pt idx="1857">
                        <c:v>4.2282519171160486E-2</c:v>
                      </c:pt>
                      <c:pt idx="1858">
                        <c:v>4.170636446724265E-2</c:v>
                      </c:pt>
                      <c:pt idx="1859">
                        <c:v>4.1137402422089242E-2</c:v>
                      </c:pt>
                      <c:pt idx="1860">
                        <c:v>4.0575552995241855E-2</c:v>
                      </c:pt>
                      <c:pt idx="1861">
                        <c:v>4.0020736899721562E-2</c:v>
                      </c:pt>
                      <c:pt idx="1862">
                        <c:v>3.9472875596777486E-2</c:v>
                      </c:pt>
                      <c:pt idx="1863">
                        <c:v>3.8931891290647939E-2</c:v>
                      </c:pt>
                      <c:pt idx="1864">
                        <c:v>3.8397706923334003E-2</c:v>
                      </c:pt>
                      <c:pt idx="1865">
                        <c:v>3.7870246169386328E-2</c:v>
                      </c:pt>
                      <c:pt idx="1866">
                        <c:v>3.7349433430704571E-2</c:v>
                      </c:pt>
                      <c:pt idx="1867">
                        <c:v>3.6835193831351656E-2</c:v>
                      </c:pt>
                      <c:pt idx="1868">
                        <c:v>3.6327453212380692E-2</c:v>
                      </c:pt>
                      <c:pt idx="1869">
                        <c:v>3.5826138126676753E-2</c:v>
                      </c:pt>
                      <c:pt idx="1870">
                        <c:v>3.5331175833813087E-2</c:v>
                      </c:pt>
                      <c:pt idx="1871">
                        <c:v>3.4842494294922123E-2</c:v>
                      </c:pt>
                      <c:pt idx="1872">
                        <c:v>3.4360022167581342E-2</c:v>
                      </c:pt>
                      <c:pt idx="1873">
                        <c:v>3.3883688800714899E-2</c:v>
                      </c:pt>
                      <c:pt idx="1874">
                        <c:v>3.3413424229510533E-2</c:v>
                      </c:pt>
                      <c:pt idx="1875">
                        <c:v>3.2949159170352543E-2</c:v>
                      </c:pt>
                      <c:pt idx="1876">
                        <c:v>3.2490825015770941E-2</c:v>
                      </c:pt>
                      <c:pt idx="1877">
                        <c:v>3.2038353829407062E-2</c:v>
                      </c:pt>
                      <c:pt idx="1878">
                        <c:v>3.159167834099566E-2</c:v>
                      </c:pt>
                      <c:pt idx="1879">
                        <c:v>3.1150731941364081E-2</c:v>
                      </c:pt>
                      <c:pt idx="1880">
                        <c:v>3.0715448677448666E-2</c:v>
                      </c:pt>
                      <c:pt idx="1881">
                        <c:v>3.0285763247328443E-2</c:v>
                      </c:pt>
                      <c:pt idx="1882">
                        <c:v>2.9861610995276296E-2</c:v>
                      </c:pt>
                      <c:pt idx="1883">
                        <c:v>2.9442927906828446E-2</c:v>
                      </c:pt>
                      <c:pt idx="1884">
                        <c:v>2.9029650603871523E-2</c:v>
                      </c:pt>
                      <c:pt idx="1885">
                        <c:v>2.8621716339748148E-2</c:v>
                      </c:pt>
                      <c:pt idx="1886">
                        <c:v>2.821906299438106E-2</c:v>
                      </c:pt>
                      <c:pt idx="1887">
                        <c:v>2.7821629069415963E-2</c:v>
                      </c:pt>
                      <c:pt idx="1888">
                        <c:v>2.7429353683383013E-2</c:v>
                      </c:pt>
                      <c:pt idx="1889">
                        <c:v>2.7042176566877706E-2</c:v>
                      </c:pt>
                      <c:pt idx="1890">
                        <c:v>2.6660038057760991E-2</c:v>
                      </c:pt>
                      <c:pt idx="1891">
                        <c:v>2.6282879096378723E-2</c:v>
                      </c:pt>
                      <c:pt idx="1892">
                        <c:v>2.591064122080099E-2</c:v>
                      </c:pt>
                      <c:pt idx="1893">
                        <c:v>2.554326656208104E-2</c:v>
                      </c:pt>
                      <c:pt idx="1894">
                        <c:v>2.518069783953443E-2</c:v>
                      </c:pt>
                      <c:pt idx="1895">
                        <c:v>2.4822878356038188E-2</c:v>
                      </c:pt>
                      <c:pt idx="1896">
                        <c:v>2.4469751993350341E-2</c:v>
                      </c:pt>
                      <c:pt idx="1897">
                        <c:v>2.412126320745012E-2</c:v>
                      </c:pt>
                      <c:pt idx="1898">
                        <c:v>2.3777357023898441E-2</c:v>
                      </c:pt>
                      <c:pt idx="1899">
                        <c:v>2.3437979033219532E-2</c:v>
                      </c:pt>
                      <c:pt idx="1900">
                        <c:v>2.3103075386303348E-2</c:v>
                      </c:pt>
                      <c:pt idx="1901">
                        <c:v>2.2772592789829019E-2</c:v>
                      </c:pt>
                      <c:pt idx="1902">
                        <c:v>2.2446478501709569E-2</c:v>
                      </c:pt>
                      <c:pt idx="1903">
                        <c:v>2.2124680326558031E-2</c:v>
                      </c:pt>
                      <c:pt idx="1904">
                        <c:v>2.1807146611174957E-2</c:v>
                      </c:pt>
                      <c:pt idx="1905">
                        <c:v>2.1493826240057481E-2</c:v>
                      </c:pt>
                      <c:pt idx="1906">
                        <c:v>2.1184668630930215E-2</c:v>
                      </c:pt>
                      <c:pt idx="1907">
                        <c:v>2.0879623730297864E-2</c:v>
                      </c:pt>
                      <c:pt idx="1908">
                        <c:v>2.057864200901989E-2</c:v>
                      </c:pt>
                      <c:pt idx="1909">
                        <c:v>2.0281674457907076E-2</c:v>
                      </c:pt>
                      <c:pt idx="1910">
                        <c:v>1.9988672583340313E-2</c:v>
                      </c:pt>
                      <c:pt idx="1911">
                        <c:v>1.969958840291168E-2</c:v>
                      </c:pt>
                      <c:pt idx="1912">
                        <c:v>1.9414374441087744E-2</c:v>
                      </c:pt>
                      <c:pt idx="1913">
                        <c:v>1.9132983724895369E-2</c:v>
                      </c:pt>
                      <c:pt idx="1914">
                        <c:v>1.88553697796301E-2</c:v>
                      </c:pt>
                      <c:pt idx="1915">
                        <c:v>1.8581486624586935E-2</c:v>
                      </c:pt>
                      <c:pt idx="1916">
                        <c:v>1.8311288768813955E-2</c:v>
                      </c:pt>
                      <c:pt idx="1917">
                        <c:v>1.8044731206888771E-2</c:v>
                      </c:pt>
                      <c:pt idx="1918">
                        <c:v>1.7781769414717329E-2</c:v>
                      </c:pt>
                      <c:pt idx="1919">
                        <c:v>1.7522359345356456E-2</c:v>
                      </c:pt>
                      <c:pt idx="1920">
                        <c:v>1.7266457424858519E-2</c:v>
                      </c:pt>
                      <c:pt idx="1921">
                        <c:v>1.7014020548139587E-2</c:v>
                      </c:pt>
                      <c:pt idx="1922">
                        <c:v>1.6765006074870484E-2</c:v>
                      </c:pt>
                      <c:pt idx="1923">
                        <c:v>1.651937182539101E-2</c:v>
                      </c:pt>
                      <c:pt idx="1924">
                        <c:v>1.6277076076647492E-2</c:v>
                      </c:pt>
                      <c:pt idx="1925">
                        <c:v>1.6038077558153275E-2</c:v>
                      </c:pt>
                      <c:pt idx="1926">
                        <c:v>1.5802335447972722E-2</c:v>
                      </c:pt>
                      <c:pt idx="1927">
                        <c:v>1.5569809368728475E-2</c:v>
                      </c:pt>
                      <c:pt idx="1928">
                        <c:v>1.5340459383632026E-2</c:v>
                      </c:pt>
                      <c:pt idx="1929">
                        <c:v>1.5114245992537693E-2</c:v>
                      </c:pt>
                      <c:pt idx="1930">
                        <c:v>1.4891130128020071E-2</c:v>
                      </c:pt>
                      <c:pt idx="1931">
                        <c:v>1.4671073151474884E-2</c:v>
                      </c:pt>
                      <c:pt idx="1932">
                        <c:v>1.4454036849243306E-2</c:v>
                      </c:pt>
                      <c:pt idx="1933">
                        <c:v>1.4239983428759779E-2</c:v>
                      </c:pt>
                      <c:pt idx="1934">
                        <c:v>1.4028875514723428E-2</c:v>
                      </c:pt>
                      <c:pt idx="1935">
                        <c:v>1.3820676145292921E-2</c:v>
                      </c:pt>
                      <c:pt idx="1936">
                        <c:v>1.3615348768304895E-2</c:v>
                      </c:pt>
                      <c:pt idx="1937">
                        <c:v>1.3412857237515964E-2</c:v>
                      </c:pt>
                      <c:pt idx="1938">
                        <c:v>1.3213165808868334E-2</c:v>
                      </c:pt>
                      <c:pt idx="1939">
                        <c:v>1.3016239136778879E-2</c:v>
                      </c:pt>
                      <c:pt idx="1940">
                        <c:v>1.2822042270451917E-2</c:v>
                      </c:pt>
                      <c:pt idx="1941">
                        <c:v>1.2630540650215528E-2</c:v>
                      </c:pt>
                      <c:pt idx="1942">
                        <c:v>1.2441700103881346E-2</c:v>
                      </c:pt>
                      <c:pt idx="1943">
                        <c:v>1.2255486843128122E-2</c:v>
                      </c:pt>
                      <c:pt idx="1944">
                        <c:v>1.2071867459908665E-2</c:v>
                      </c:pt>
                      <c:pt idx="1945">
                        <c:v>1.1890808922880419E-2</c:v>
                      </c:pt>
                      <c:pt idx="1946">
                        <c:v>1.1712278573859602E-2</c:v>
                      </c:pt>
                      <c:pt idx="1947">
                        <c:v>1.1536244124298814E-2</c:v>
                      </c:pt>
                      <c:pt idx="1948">
                        <c:v>1.1362673651788164E-2</c:v>
                      </c:pt>
                      <c:pt idx="1949">
                        <c:v>1.1191535596579989E-2</c:v>
                      </c:pt>
                      <c:pt idx="1950">
                        <c:v>1.1022798758136823E-2</c:v>
                      </c:pt>
                      <c:pt idx="1951">
                        <c:v>1.0856432291703091E-2</c:v>
                      </c:pt>
                      <c:pt idx="1952">
                        <c:v>1.0692405704899953E-2</c:v>
                      </c:pt>
                      <c:pt idx="1953">
                        <c:v>1.0530688854343695E-2</c:v>
                      </c:pt>
                      <c:pt idx="1954">
                        <c:v>1.037125194228746E-2</c:v>
                      </c:pt>
                      <c:pt idx="1955">
                        <c:v>1.021406551328625E-2</c:v>
                      </c:pt>
                      <c:pt idx="1956">
                        <c:v>1.0059100450885242E-2</c:v>
                      </c:pt>
                      <c:pt idx="1957">
                        <c:v>9.9063279743314189E-3</c:v>
                      </c:pt>
                      <c:pt idx="1958">
                        <c:v>9.755719635308276E-3</c:v>
                      </c:pt>
                      <c:pt idx="1959">
                        <c:v>9.6072473146938363E-3</c:v>
                      </c:pt>
                      <c:pt idx="1960">
                        <c:v>9.4608832193417373E-3</c:v>
                      </c:pt>
                      <c:pt idx="1961">
                        <c:v>9.3165998788853795E-3</c:v>
                      </c:pt>
                      <c:pt idx="1962">
                        <c:v>9.1743701425651379E-3</c:v>
                      </c:pt>
                      <c:pt idx="1963">
                        <c:v>9.0341671760785936E-3</c:v>
                      </c:pt>
                      <c:pt idx="1964">
                        <c:v>8.8959644584536268E-3</c:v>
                      </c:pt>
                      <c:pt idx="1965">
                        <c:v>8.7597357789444691E-3</c:v>
                      </c:pt>
                      <c:pt idx="1966">
                        <c:v>8.6254552339505627E-3</c:v>
                      </c:pt>
                      <c:pt idx="1967">
                        <c:v>8.4930972239581608E-3</c:v>
                      </c:pt>
                      <c:pt idx="1968">
                        <c:v>8.3626364505046905E-3</c:v>
                      </c:pt>
                      <c:pt idx="1969">
                        <c:v>8.2340479131657717E-3</c:v>
                      </c:pt>
                      <c:pt idx="1970">
                        <c:v>8.1073069065648404E-3</c:v>
                      </c:pt>
                      <c:pt idx="1971">
                        <c:v>7.9823890174051792E-3</c:v>
                      </c:pt>
                      <c:pt idx="1972">
                        <c:v>7.859270121524705E-3</c:v>
                      </c:pt>
                      <c:pt idx="1973">
                        <c:v>7.7379263809728843E-3</c:v>
                      </c:pt>
                      <c:pt idx="1974">
                        <c:v>7.6183342411101102E-3</c:v>
                      </c:pt>
                      <c:pt idx="1975">
                        <c:v>7.500470427729361E-3</c:v>
                      </c:pt>
                      <c:pt idx="1976">
                        <c:v>7.3843119442000083E-3</c:v>
                      </c:pt>
                      <c:pt idx="1977">
                        <c:v>7.2698360686338243E-3</c:v>
                      </c:pt>
                      <c:pt idx="1978">
                        <c:v>7.1570203510729694E-3</c:v>
                      </c:pt>
                      <c:pt idx="1979">
                        <c:v>7.045842610700041E-3</c:v>
                      </c:pt>
                      <c:pt idx="1980">
                        <c:v>6.9362809330699819E-3</c:v>
                      </c:pt>
                      <c:pt idx="1981">
                        <c:v>6.8283136673638247E-3</c:v>
                      </c:pt>
                      <c:pt idx="1982">
                        <c:v>6.7219194236642511E-3</c:v>
                      </c:pt>
                      <c:pt idx="1983">
                        <c:v>6.6170770702527245E-3</c:v>
                      </c:pt>
                      <c:pt idx="1984">
                        <c:v>6.5137657309283182E-3</c:v>
                      </c:pt>
                      <c:pt idx="1985">
                        <c:v>6.4119647823480223E-3</c:v>
                      </c:pt>
                      <c:pt idx="1986">
                        <c:v>6.3116538513884601E-3</c:v>
                      </c:pt>
                      <c:pt idx="1987">
                        <c:v>6.2128128125289771E-3</c:v>
                      </c:pt>
                      <c:pt idx="1988">
                        <c:v>6.1154217852560462E-3</c:v>
                      </c:pt>
                      <c:pt idx="1989">
                        <c:v>6.0194611314887455E-3</c:v>
                      </c:pt>
                      <c:pt idx="1990">
                        <c:v>5.9249114530254155E-3</c:v>
                      </c:pt>
                      <c:pt idx="1991">
                        <c:v>5.8317535890112923E-3</c:v>
                      </c:pt>
                      <c:pt idx="1992">
                        <c:v>5.739968613427078E-3</c:v>
                      </c:pt>
                      <c:pt idx="1993">
                        <c:v>5.6495378325983076E-3</c:v>
                      </c:pt>
                      <c:pt idx="1994">
                        <c:v>5.5604427827254839E-3</c:v>
                      </c:pt>
                      <c:pt idx="1995">
                        <c:v>5.4726652274348581E-3</c:v>
                      </c:pt>
                      <c:pt idx="1996">
                        <c:v>5.3861871553497389E-3</c:v>
                      </c:pt>
                      <c:pt idx="1997">
                        <c:v>5.3009907776822894E-3</c:v>
                      </c:pt>
                      <c:pt idx="1998">
                        <c:v>5.2170585258456961E-3</c:v>
                      </c:pt>
                      <c:pt idx="1999">
                        <c:v>5.1343730490865918E-3</c:v>
                      </c:pt>
                      <c:pt idx="2000">
                        <c:v>5.0529172121376751E-3</c:v>
                      </c:pt>
                    </c:numCache>
                  </c:numRef>
                </c:val>
                <c:extLst>
                  <c:ext xmlns:c16="http://schemas.microsoft.com/office/drawing/2014/chart" uri="{C3380CC4-5D6E-409C-BE32-E72D297353CC}">
                    <c16:uniqueId val="{00000004-C554-4100-908E-07ABDAEEA529}"/>
                  </c:ext>
                </c:extLst>
              </c15:ser>
            </c15:filteredBarSeries>
          </c:ext>
        </c:extLst>
      </c:barChart>
      <c:catAx>
        <c:axId val="1036024000"/>
        <c:scaling>
          <c:orientation val="minMax"/>
        </c:scaling>
        <c:delete val="1"/>
        <c:axPos val="b"/>
        <c:numFmt formatCode="#,##0_ ;\-#,##0\ " sourceLinked="0"/>
        <c:majorTickMark val="none"/>
        <c:minorTickMark val="none"/>
        <c:tickLblPos val="nextTo"/>
        <c:crossAx val="1036022080"/>
        <c:crosses val="autoZero"/>
        <c:auto val="1"/>
        <c:lblAlgn val="ctr"/>
        <c:lblOffset val="100"/>
        <c:tickLblSkip val="1000"/>
        <c:noMultiLvlLbl val="0"/>
      </c:catAx>
      <c:valAx>
        <c:axId val="1036022080"/>
        <c:scaling>
          <c:orientation val="minMax"/>
        </c:scaling>
        <c:delete val="1"/>
        <c:axPos val="l"/>
        <c:numFmt formatCode="#,##0.00_ ;\-#,##0.00\ " sourceLinked="1"/>
        <c:majorTickMark val="none"/>
        <c:minorTickMark val="none"/>
        <c:tickLblPos val="nextTo"/>
        <c:crossAx val="1036024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c:spPr>
  <c:txPr>
    <a:bodyPr/>
    <a:lstStyle/>
    <a:p>
      <a:pPr>
        <a:defRPr sz="800"/>
      </a:pPr>
      <a:endParaRPr lang="pt-BR"/>
    </a:p>
  </c:txPr>
  <c:printSettings>
    <c:headerFooter/>
    <c:pageMargins b="0.78740157499999996" l="0.511811024" r="0.511811024" t="0.78740157499999996" header="0.31496062000000002" footer="0.31496062000000002"/>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_xlchart.v2.0</cx:f>
      </cx:strDim>
      <cx:numDim type="val">
        <cx:f dir="row">_xlchart.v2.1</cx:f>
      </cx:numDim>
    </cx:data>
  </cx:chartData>
  <cx:chart>
    <cx:title pos="t" align="ctr" overlay="0">
      <cx:tx>
        <cx:txData>
          <cx:v>Amplitude do intervalo de confiança, e de valores admissíveis</cx:v>
        </cx:txData>
      </cx:tx>
      <cx:txPr>
        <a:bodyPr spcFirstLastPara="1" vertOverflow="ellipsis" horzOverflow="overflow" wrap="square" lIns="0" tIns="0" rIns="0" bIns="0" anchor="ctr" anchorCtr="1"/>
        <a:lstStyle/>
        <a:p>
          <a:pPr algn="ctr" rtl="0">
            <a:defRPr sz="1100" b="1">
              <a:solidFill>
                <a:sysClr val="windowText" lastClr="000000"/>
              </a:solidFill>
            </a:defRPr>
          </a:pPr>
          <a:r>
            <a:rPr lang="pt-BR" sz="1100" b="1" i="0" u="none" strike="noStrike" baseline="0">
              <a:solidFill>
                <a:sysClr val="windowText" lastClr="000000"/>
              </a:solidFill>
              <a:latin typeface="Aptos Narrow" panose="02110004020202020204"/>
            </a:rPr>
            <a:t>Amplitude do intervalo de confiança, e de valores admissíveis</a:t>
          </a:r>
        </a:p>
      </cx:txPr>
    </cx:title>
    <cx:plotArea>
      <cx:plotAreaRegion>
        <cx:series layoutId="funnel" uniqueId="{C6D224D2-2688-492F-BDAF-9A7043839404}">
          <cx:spPr>
            <a:ln>
              <a:noFill/>
            </a:ln>
          </cx:spPr>
          <cx:dataPt idx="0">
            <cx:spPr>
              <a:solidFill>
                <a:srgbClr val="B9CFD9"/>
              </a:solidFill>
            </cx:spPr>
          </cx:dataPt>
          <cx:dataPt idx="1">
            <cx:spPr>
              <a:solidFill>
                <a:sysClr val="window" lastClr="FFFFFF">
                  <a:lumMod val="85000"/>
                </a:sysClr>
              </a:solidFill>
            </cx:spPr>
          </cx:dataPt>
          <cx:dataLabels>
            <cx:txPr>
              <a:bodyPr spcFirstLastPara="1" vertOverflow="ellipsis" horzOverflow="overflow" wrap="square" lIns="0" tIns="0" rIns="0" bIns="0" anchor="ctr" anchorCtr="1"/>
              <a:lstStyle/>
              <a:p>
                <a:pPr algn="ctr" rtl="0">
                  <a:defRPr sz="1000">
                    <a:solidFill>
                      <a:sysClr val="windowText" lastClr="000000"/>
                    </a:solidFill>
                  </a:defRPr>
                </a:pPr>
                <a:endParaRPr lang="pt-BR" sz="1000" b="0" i="0" u="none" strike="noStrike" baseline="0">
                  <a:solidFill>
                    <a:sysClr val="windowText" lastClr="000000"/>
                  </a:solidFill>
                  <a:latin typeface="Aptos Narrow" panose="02110004020202020204"/>
                </a:endParaRPr>
              </a:p>
            </cx:txPr>
            <cx:visibility seriesName="0" categoryName="1" value="1"/>
            <cx:separator>
</cx:separator>
            <cx:dataLabel idx="0">
              <cx:txPr>
                <a:bodyPr spcFirstLastPara="1" vertOverflow="ellipsis" horzOverflow="overflow" wrap="square" lIns="0" tIns="0" rIns="0" bIns="0" anchor="ctr" anchorCtr="1"/>
                <a:lstStyle/>
                <a:p>
                  <a:pPr algn="ctr" rtl="0">
                    <a:defRPr sz="1000">
                      <a:solidFill>
                        <a:sysClr val="windowText" lastClr="000000"/>
                      </a:solidFill>
                    </a:defRPr>
                  </a:pPr>
                  <a:r>
                    <a:rPr lang="pt-BR" sz="1000" b="0" i="0" u="none" strike="noStrike" baseline="0">
                      <a:solidFill>
                        <a:sysClr val="windowText" lastClr="000000"/>
                      </a:solidFill>
                      <a:latin typeface="Aptos Narrow" panose="02110004020202020204"/>
                    </a:rPr>
                    <a:t>Amplitude do intervalo de confiança
1,68 </a:t>
                  </a:r>
                </a:p>
              </cx:txPr>
              <cx:visibility seriesName="0" categoryName="1" value="1"/>
              <cx:separator>
</cx:separator>
            </cx:dataLabel>
            <cx:dataLabel idx="1">
              <cx:txPr>
                <a:bodyPr spcFirstLastPara="1" vertOverflow="ellipsis" horzOverflow="overflow" wrap="square" lIns="0" tIns="0" rIns="0" bIns="0" anchor="ctr" anchorCtr="1"/>
                <a:lstStyle/>
                <a:p>
                  <a:pPr algn="ctr" rtl="0">
                    <a:defRPr sz="1000"/>
                  </a:pPr>
                  <a:r>
                    <a:rPr lang="pt-BR" sz="1000" b="0" i="0" u="none" strike="noStrike" baseline="0">
                      <a:solidFill>
                        <a:sysClr val="windowText" lastClr="000000"/>
                      </a:solidFill>
                      <a:latin typeface="Aptos Narrow" panose="02110004020202020204"/>
                    </a:rPr>
                    <a:t>Amplitude do intervalo de valores admissíveis
1,68 </a:t>
                  </a:r>
                </a:p>
              </cx:txPr>
            </cx:dataLabel>
          </cx:dataLabels>
          <cx:dataId val="0"/>
        </cx:series>
      </cx:plotAreaRegion>
      <cx:axis id="0" hidden="1">
        <cx:catScaling gapWidth="0.0599999987"/>
        <cx:tickLabels/>
        <cx:txPr>
          <a:bodyPr vertOverflow="overflow" horzOverflow="overflow" wrap="square" lIns="0" tIns="0" rIns="0" bIns="0"/>
          <a:lstStyle/>
          <a:p>
            <a:pPr algn="ctr" rtl="0">
              <a:defRPr sz="900" b="0" i="0">
                <a:solidFill>
                  <a:sysClr val="windowText" lastClr="000000"/>
                </a:solidFill>
                <a:latin typeface="Aptos Narrow" panose="020B0004020202020204" pitchFamily="34" charset="0"/>
                <a:ea typeface="Aptos Narrow" panose="020B0004020202020204" pitchFamily="34" charset="0"/>
                <a:cs typeface="Aptos Narrow" panose="020B0004020202020204" pitchFamily="34" charset="0"/>
              </a:defRPr>
            </a:pPr>
            <a:endParaRPr lang="pt-BR">
              <a:solidFill>
                <a:sysClr val="windowText" lastClr="000000"/>
              </a:solidFill>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3" Type="http://schemas.microsoft.com/office/2014/relationships/chartEx" Target="../charts/chartEx1.xml"/><Relationship Id="rId7" Type="http://schemas.openxmlformats.org/officeDocument/2006/relationships/chart" Target="../charts/chart5.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3</xdr:col>
      <xdr:colOff>803413</xdr:colOff>
      <xdr:row>0</xdr:row>
      <xdr:rowOff>1622473</xdr:rowOff>
    </xdr:to>
    <xdr:pic>
      <xdr:nvPicPr>
        <xdr:cNvPr id="4" name="Imagem 3">
          <a:extLst>
            <a:ext uri="{FF2B5EF4-FFF2-40B4-BE49-F238E27FC236}">
              <a16:creationId xmlns:a16="http://schemas.microsoft.com/office/drawing/2014/main" id="{A82EE908-ADA7-277B-75F0-08BDF0CAC9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38100"/>
          <a:ext cx="7766188" cy="1584373"/>
        </a:xfrm>
        <a:prstGeom prst="rect">
          <a:avLst/>
        </a:prstGeom>
      </xdr:spPr>
    </xdr:pic>
    <xdr:clientData/>
  </xdr:twoCellAnchor>
  <xdr:twoCellAnchor editAs="oneCell">
    <xdr:from>
      <xdr:col>1</xdr:col>
      <xdr:colOff>0</xdr:colOff>
      <xdr:row>168</xdr:row>
      <xdr:rowOff>0</xdr:rowOff>
    </xdr:from>
    <xdr:to>
      <xdr:col>4</xdr:col>
      <xdr:colOff>1639125</xdr:colOff>
      <xdr:row>184</xdr:row>
      <xdr:rowOff>354879</xdr:rowOff>
    </xdr:to>
    <xdr:graphicFrame macro="">
      <xdr:nvGraphicFramePr>
        <xdr:cNvPr id="3" name="Gráfico 2">
          <a:extLst>
            <a:ext uri="{FF2B5EF4-FFF2-40B4-BE49-F238E27FC236}">
              <a16:creationId xmlns:a16="http://schemas.microsoft.com/office/drawing/2014/main" id="{53E4B822-3A81-4565-9B58-18C8E40BE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704850</xdr:colOff>
      <xdr:row>398</xdr:row>
      <xdr:rowOff>9525</xdr:rowOff>
    </xdr:from>
    <xdr:to>
      <xdr:col>4</xdr:col>
      <xdr:colOff>1623975</xdr:colOff>
      <xdr:row>403</xdr:row>
      <xdr:rowOff>211275</xdr:rowOff>
    </xdr:to>
    <mc:AlternateContent xmlns:mc="http://schemas.openxmlformats.org/markup-compatibility/2006">
      <mc:Choice xmlns:cx2="http://schemas.microsoft.com/office/drawing/2015/10/21/chartex" Requires="cx2">
        <xdr:graphicFrame macro="">
          <xdr:nvGraphicFramePr>
            <xdr:cNvPr id="21" name="Gráfico 20">
              <a:extLst>
                <a:ext uri="{FF2B5EF4-FFF2-40B4-BE49-F238E27FC236}">
                  <a16:creationId xmlns:a16="http://schemas.microsoft.com/office/drawing/2014/main" id="{3BBAE079-3335-44A3-941B-31A28D673C9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3038475" y="106403775"/>
              <a:ext cx="7920000" cy="14400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editAs="oneCell">
    <xdr:from>
      <xdr:col>0</xdr:col>
      <xdr:colOff>0</xdr:colOff>
      <xdr:row>81</xdr:row>
      <xdr:rowOff>0</xdr:rowOff>
    </xdr:from>
    <xdr:to>
      <xdr:col>2</xdr:col>
      <xdr:colOff>1992750</xdr:colOff>
      <xdr:row>95</xdr:row>
      <xdr:rowOff>132900</xdr:rowOff>
    </xdr:to>
    <xdr:graphicFrame macro="">
      <xdr:nvGraphicFramePr>
        <xdr:cNvPr id="8" name="Gráfico 7">
          <a:extLst>
            <a:ext uri="{FF2B5EF4-FFF2-40B4-BE49-F238E27FC236}">
              <a16:creationId xmlns:a16="http://schemas.microsoft.com/office/drawing/2014/main" id="{A43BC2E3-3AD7-41CF-B550-FFEF53CBF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232</xdr:row>
      <xdr:rowOff>0</xdr:rowOff>
    </xdr:from>
    <xdr:to>
      <xdr:col>3</xdr:col>
      <xdr:colOff>552750</xdr:colOff>
      <xdr:row>252</xdr:row>
      <xdr:rowOff>87000</xdr:rowOff>
    </xdr:to>
    <xdr:graphicFrame macro="">
      <xdr:nvGraphicFramePr>
        <xdr:cNvPr id="7" name="Gráfico 6">
          <a:extLst>
            <a:ext uri="{FF2B5EF4-FFF2-40B4-BE49-F238E27FC236}">
              <a16:creationId xmlns:a16="http://schemas.microsoft.com/office/drawing/2014/main" id="{7BFFEA57-FA2F-45C2-ABDF-74AFF6DAF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0</xdr:colOff>
      <xdr:row>262</xdr:row>
      <xdr:rowOff>0</xdr:rowOff>
    </xdr:from>
    <xdr:to>
      <xdr:col>4</xdr:col>
      <xdr:colOff>1639125</xdr:colOff>
      <xdr:row>279</xdr:row>
      <xdr:rowOff>109950</xdr:rowOff>
    </xdr:to>
    <xdr:graphicFrame macro="">
      <xdr:nvGraphicFramePr>
        <xdr:cNvPr id="9" name="Gráfico 8">
          <a:extLst>
            <a:ext uri="{FF2B5EF4-FFF2-40B4-BE49-F238E27FC236}">
              <a16:creationId xmlns:a16="http://schemas.microsoft.com/office/drawing/2014/main" id="{42859EB1-52ED-415A-9CF9-5369B84C9F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xdr:col>
      <xdr:colOff>0</xdr:colOff>
      <xdr:row>290</xdr:row>
      <xdr:rowOff>0</xdr:rowOff>
    </xdr:from>
    <xdr:to>
      <xdr:col>4</xdr:col>
      <xdr:colOff>1630843</xdr:colOff>
      <xdr:row>307</xdr:row>
      <xdr:rowOff>95870</xdr:rowOff>
    </xdr:to>
    <xdr:graphicFrame macro="">
      <xdr:nvGraphicFramePr>
        <xdr:cNvPr id="10" name="Gráfico 9">
          <a:extLst>
            <a:ext uri="{FF2B5EF4-FFF2-40B4-BE49-F238E27FC236}">
              <a16:creationId xmlns:a16="http://schemas.microsoft.com/office/drawing/2014/main" id="{4E9ADFA4-6E5A-44A0-9248-FE8631A56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0</xdr:colOff>
      <xdr:row>200</xdr:row>
      <xdr:rowOff>0</xdr:rowOff>
    </xdr:from>
    <xdr:to>
      <xdr:col>4</xdr:col>
      <xdr:colOff>1639125</xdr:colOff>
      <xdr:row>217</xdr:row>
      <xdr:rowOff>109950</xdr:rowOff>
    </xdr:to>
    <xdr:graphicFrame macro="">
      <xdr:nvGraphicFramePr>
        <xdr:cNvPr id="2" name="Gráfico 1">
          <a:extLst>
            <a:ext uri="{FF2B5EF4-FFF2-40B4-BE49-F238E27FC236}">
              <a16:creationId xmlns:a16="http://schemas.microsoft.com/office/drawing/2014/main" id="{A017E449-B52F-40EF-BBD6-6E04169D5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105</xdr:row>
      <xdr:rowOff>0</xdr:rowOff>
    </xdr:from>
    <xdr:to>
      <xdr:col>2</xdr:col>
      <xdr:colOff>1992750</xdr:colOff>
      <xdr:row>119</xdr:row>
      <xdr:rowOff>132900</xdr:rowOff>
    </xdr:to>
    <xdr:graphicFrame macro="">
      <xdr:nvGraphicFramePr>
        <xdr:cNvPr id="5" name="Gráfico 4">
          <a:extLst>
            <a:ext uri="{FF2B5EF4-FFF2-40B4-BE49-F238E27FC236}">
              <a16:creationId xmlns:a16="http://schemas.microsoft.com/office/drawing/2014/main" id="{9DDA749D-5CB1-4446-B6C2-445FC9ADE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339-6272-475F-A9BE-AC367CACDF3B}">
  <sheetPr codeName="Planilha1">
    <pageSetUpPr fitToPage="1"/>
  </sheetPr>
  <dimension ref="A1:DV5434"/>
  <sheetViews>
    <sheetView tabSelected="1" zoomScaleNormal="100" workbookViewId="0">
      <selection activeCell="F12" sqref="F12"/>
    </sheetView>
  </sheetViews>
  <sheetFormatPr defaultColWidth="18.625" defaultRowHeight="20.100000000000001" customHeight="1" x14ac:dyDescent="0.25"/>
  <cols>
    <col min="1" max="6" width="30.625" style="1" customWidth="1"/>
    <col min="7" max="7" width="10.625" style="1" customWidth="1"/>
    <col min="8" max="10" width="20.625" style="116" customWidth="1"/>
    <col min="11" max="12" width="30.625" style="116" customWidth="1"/>
    <col min="13" max="14" width="20.625" style="116" customWidth="1"/>
    <col min="15" max="16" width="30.625" style="116" customWidth="1"/>
    <col min="17" max="18" width="20.625" style="117" customWidth="1"/>
    <col min="19" max="101" width="20.625" style="116" customWidth="1"/>
    <col min="102" max="102" width="20.625" style="118" customWidth="1"/>
    <col min="103" max="103" width="20.625" style="119" customWidth="1"/>
    <col min="104" max="104" width="20.625" style="118" customWidth="1"/>
    <col min="105" max="111" width="20.625" style="120" customWidth="1"/>
    <col min="112" max="112" width="20.625" style="116" customWidth="1"/>
    <col min="113" max="113" width="20.625" style="119" customWidth="1"/>
    <col min="114" max="119" width="20.625" style="118" customWidth="1"/>
    <col min="120" max="126" width="20.625" style="120" customWidth="1"/>
    <col min="127" max="130" width="20.625" style="116" customWidth="1"/>
    <col min="131" max="16384" width="18.625" style="116"/>
  </cols>
  <sheetData>
    <row r="1" spans="1:16" ht="140.1" customHeight="1" x14ac:dyDescent="0.25">
      <c r="A1" s="10"/>
      <c r="B1" s="10"/>
      <c r="C1" s="10"/>
      <c r="D1" s="10"/>
      <c r="E1" s="10"/>
      <c r="F1" s="10"/>
    </row>
    <row r="2" spans="1:16" ht="5.0999999999999996" customHeight="1" x14ac:dyDescent="0.25"/>
    <row r="3" spans="1:16" ht="5.0999999999999996" customHeight="1" x14ac:dyDescent="0.25">
      <c r="A3" s="10"/>
      <c r="B3" s="10"/>
      <c r="C3" s="10"/>
      <c r="D3" s="10"/>
      <c r="E3" s="10"/>
      <c r="F3" s="10"/>
    </row>
    <row r="5" spans="1:16" ht="20.100000000000001" customHeight="1" x14ac:dyDescent="0.25">
      <c r="A5" s="235" t="s">
        <v>24</v>
      </c>
      <c r="B5" s="235"/>
      <c r="C5" s="235"/>
      <c r="D5" s="235"/>
      <c r="E5" s="235"/>
      <c r="F5" s="235"/>
      <c r="N5" s="121"/>
      <c r="O5" s="121"/>
      <c r="P5" s="121"/>
    </row>
    <row r="6" spans="1:16" ht="20.100000000000001" customHeight="1" x14ac:dyDescent="0.25">
      <c r="H6" s="1"/>
      <c r="I6" s="1"/>
      <c r="J6" s="1"/>
      <c r="K6" s="1"/>
      <c r="L6" s="1"/>
      <c r="M6" s="1"/>
      <c r="N6" s="1"/>
      <c r="O6" s="1"/>
      <c r="P6" s="1"/>
    </row>
    <row r="7" spans="1:16" ht="20.100000000000001" customHeight="1" x14ac:dyDescent="0.25">
      <c r="B7" s="172" t="s">
        <v>123</v>
      </c>
      <c r="C7" s="172"/>
      <c r="D7" s="172"/>
      <c r="E7" s="172"/>
      <c r="H7" s="174" t="s">
        <v>354</v>
      </c>
      <c r="I7" s="174"/>
      <c r="J7" s="174"/>
      <c r="K7" s="174"/>
      <c r="L7" s="174"/>
      <c r="M7" s="174"/>
      <c r="N7" s="174"/>
      <c r="O7" s="174"/>
      <c r="P7" s="174"/>
    </row>
    <row r="8" spans="1:16" ht="20.100000000000001" customHeight="1" x14ac:dyDescent="0.25">
      <c r="B8" s="173" t="s">
        <v>142</v>
      </c>
      <c r="C8" s="173"/>
      <c r="D8" s="173"/>
      <c r="E8" s="173"/>
      <c r="H8" s="1"/>
      <c r="I8" s="1"/>
      <c r="J8" s="1"/>
      <c r="K8" s="60"/>
      <c r="L8" s="60"/>
      <c r="M8" s="1"/>
      <c r="N8" s="1"/>
      <c r="O8" s="1"/>
      <c r="P8" s="1"/>
    </row>
    <row r="9" spans="1:16" ht="20.100000000000001" customHeight="1" x14ac:dyDescent="0.25">
      <c r="B9" s="65"/>
      <c r="C9" s="12" t="s">
        <v>125</v>
      </c>
      <c r="D9" s="65"/>
      <c r="E9" s="12" t="s">
        <v>124</v>
      </c>
      <c r="H9" s="161" t="str">
        <f>B10</f>
        <v>Item da amostra</v>
      </c>
      <c r="I9" s="158" t="s">
        <v>65</v>
      </c>
      <c r="J9" s="158" t="s">
        <v>339</v>
      </c>
      <c r="K9" s="158" t="s">
        <v>353</v>
      </c>
      <c r="L9" s="158"/>
      <c r="M9" s="163" t="s">
        <v>327</v>
      </c>
      <c r="N9" s="163" t="s">
        <v>335</v>
      </c>
      <c r="O9" s="163" t="s">
        <v>352</v>
      </c>
      <c r="P9" s="163"/>
    </row>
    <row r="10" spans="1:16" ht="20.100000000000001" customHeight="1" x14ac:dyDescent="0.25">
      <c r="B10" s="45" t="s">
        <v>126</v>
      </c>
      <c r="C10" s="13" t="s">
        <v>391</v>
      </c>
      <c r="D10" s="13" t="s">
        <v>2</v>
      </c>
      <c r="E10" s="13" t="s">
        <v>392</v>
      </c>
      <c r="H10" s="162"/>
      <c r="I10" s="162"/>
      <c r="J10" s="159"/>
      <c r="K10" s="159"/>
      <c r="L10" s="159"/>
      <c r="M10" s="164"/>
      <c r="N10" s="164"/>
      <c r="O10" s="164"/>
      <c r="P10" s="164"/>
    </row>
    <row r="11" spans="1:16" ht="20.100000000000001" customHeight="1" x14ac:dyDescent="0.25">
      <c r="B11" s="14">
        <v>1</v>
      </c>
      <c r="C11" s="15">
        <v>320</v>
      </c>
      <c r="D11" s="15">
        <v>225000</v>
      </c>
      <c r="E11" s="15">
        <f t="shared" ref="E11:E16" si="0">D11/C11</f>
        <v>703.125</v>
      </c>
      <c r="H11" s="108">
        <f t="shared" ref="H11:H16" si="1">B11</f>
        <v>1</v>
      </c>
      <c r="I11" s="109">
        <f t="shared" ref="I11:I16" si="2">E137</f>
        <v>0.22150261417217432</v>
      </c>
      <c r="J11" s="110">
        <f t="shared" ref="J11:J16" si="3">F194</f>
        <v>3.3360593134757435E-2</v>
      </c>
      <c r="K11" s="160" t="str">
        <f t="shared" ref="K11:K16" si="4">IF(J11=MAX($J$11:$J$19),"Elemento com maior influência sobre os resultados da regressão","")</f>
        <v/>
      </c>
      <c r="L11" s="160"/>
      <c r="M11" s="110">
        <f t="shared" ref="M11:M16" si="5">E194</f>
        <v>1.339918946301963</v>
      </c>
      <c r="N11" s="24">
        <f>(_xlfn.CHISQ.DIST.RT(M11,$B$41))</f>
        <v>0.85456721918214851</v>
      </c>
      <c r="O11" s="149" t="str">
        <f t="shared" ref="O11:O16" si="6">IF(N11&lt;0.1,"Rejeitado a um nível de significância de 10% (dez por cento)","")</f>
        <v/>
      </c>
      <c r="P11" s="149"/>
    </row>
    <row r="12" spans="1:16" ht="20.100000000000001" customHeight="1" x14ac:dyDescent="0.25">
      <c r="B12" s="16">
        <v>2</v>
      </c>
      <c r="C12" s="17">
        <v>315</v>
      </c>
      <c r="D12" s="15">
        <v>224000</v>
      </c>
      <c r="E12" s="15">
        <f t="shared" si="0"/>
        <v>711.11111111111109</v>
      </c>
      <c r="H12" s="61">
        <f t="shared" si="1"/>
        <v>2</v>
      </c>
      <c r="I12" s="62">
        <f t="shared" si="2"/>
        <v>3.9844541982087534E-2</v>
      </c>
      <c r="J12" s="63">
        <f t="shared" si="3"/>
        <v>5.2665222888942679E-4</v>
      </c>
      <c r="K12" s="157" t="str">
        <f t="shared" si="4"/>
        <v/>
      </c>
      <c r="L12" s="157"/>
      <c r="M12" s="63">
        <f t="shared" si="5"/>
        <v>0.73201621073968259</v>
      </c>
      <c r="N12" s="24">
        <f t="shared" ref="N12:N16" si="7">(_xlfn.CHISQ.DIST.RT(M12,$B$41))</f>
        <v>0.94732276911669522</v>
      </c>
      <c r="O12" s="150" t="str">
        <f t="shared" si="6"/>
        <v/>
      </c>
      <c r="P12" s="150"/>
    </row>
    <row r="13" spans="1:16" ht="20.100000000000001" customHeight="1" x14ac:dyDescent="0.25">
      <c r="B13" s="16">
        <v>3</v>
      </c>
      <c r="C13" s="17">
        <v>310</v>
      </c>
      <c r="D13" s="15">
        <v>223000</v>
      </c>
      <c r="E13" s="15">
        <f t="shared" si="0"/>
        <v>719.35483870967744</v>
      </c>
      <c r="H13" s="61">
        <f t="shared" si="1"/>
        <v>3</v>
      </c>
      <c r="I13" s="62">
        <f t="shared" si="2"/>
        <v>0.1208920503556653</v>
      </c>
      <c r="J13" s="63">
        <f t="shared" si="3"/>
        <v>2.7948288597572117E-3</v>
      </c>
      <c r="K13" s="157" t="str">
        <f t="shared" si="4"/>
        <v/>
      </c>
      <c r="L13" s="157"/>
      <c r="M13" s="63">
        <f t="shared" si="5"/>
        <v>0.30648429584602499</v>
      </c>
      <c r="N13" s="24">
        <f t="shared" si="7"/>
        <v>0.98939175541059132</v>
      </c>
      <c r="O13" s="150" t="str">
        <f t="shared" si="6"/>
        <v/>
      </c>
      <c r="P13" s="150"/>
    </row>
    <row r="14" spans="1:16" ht="20.100000000000001" customHeight="1" x14ac:dyDescent="0.25">
      <c r="B14" s="16">
        <v>4</v>
      </c>
      <c r="C14" s="17">
        <v>295</v>
      </c>
      <c r="D14" s="15">
        <v>219000</v>
      </c>
      <c r="E14" s="15">
        <f t="shared" si="0"/>
        <v>742.37288135593224</v>
      </c>
      <c r="H14" s="61">
        <f t="shared" si="1"/>
        <v>4</v>
      </c>
      <c r="I14" s="62">
        <f t="shared" si="2"/>
        <v>-1.3829478556260599</v>
      </c>
      <c r="J14" s="63">
        <f t="shared" si="3"/>
        <v>0.28012688306582217</v>
      </c>
      <c r="K14" s="157" t="str">
        <f t="shared" si="4"/>
        <v/>
      </c>
      <c r="L14" s="157"/>
      <c r="M14" s="63">
        <f t="shared" si="5"/>
        <v>0.12411347517734581</v>
      </c>
      <c r="N14" s="24">
        <f t="shared" si="7"/>
        <v>0.99815231809847726</v>
      </c>
      <c r="O14" s="150" t="str">
        <f t="shared" si="6"/>
        <v/>
      </c>
      <c r="P14" s="150"/>
    </row>
    <row r="15" spans="1:16" ht="20.100000000000001" customHeight="1" x14ac:dyDescent="0.25">
      <c r="B15" s="16">
        <v>5</v>
      </c>
      <c r="C15" s="17">
        <v>285</v>
      </c>
      <c r="D15" s="15">
        <v>217000</v>
      </c>
      <c r="E15" s="15">
        <f t="shared" si="0"/>
        <v>761.40350877192986</v>
      </c>
      <c r="H15" s="61">
        <f t="shared" si="1"/>
        <v>5</v>
      </c>
      <c r="I15" s="62">
        <f t="shared" si="2"/>
        <v>1.3725585566021656</v>
      </c>
      <c r="J15" s="63">
        <f t="shared" si="3"/>
        <v>0.77821206400019882</v>
      </c>
      <c r="K15" s="157" t="str">
        <f t="shared" si="4"/>
        <v>Elemento com maior influência sobre os resultados da regressão</v>
      </c>
      <c r="L15" s="157"/>
      <c r="M15" s="63">
        <f t="shared" si="5"/>
        <v>0.91438703140832955</v>
      </c>
      <c r="N15" s="24">
        <f t="shared" si="7"/>
        <v>0.92248775266984417</v>
      </c>
      <c r="O15" s="150" t="str">
        <f t="shared" si="6"/>
        <v/>
      </c>
      <c r="P15" s="150"/>
    </row>
    <row r="16" spans="1:16" ht="20.100000000000001" customHeight="1" x14ac:dyDescent="0.25">
      <c r="B16" s="16">
        <v>6</v>
      </c>
      <c r="C16" s="17">
        <v>280</v>
      </c>
      <c r="D16" s="15">
        <v>215000</v>
      </c>
      <c r="E16" s="15">
        <f t="shared" si="0"/>
        <v>767.85714285714289</v>
      </c>
      <c r="H16" s="61">
        <f t="shared" si="1"/>
        <v>6</v>
      </c>
      <c r="I16" s="62">
        <f t="shared" si="2"/>
        <v>-0.37184990771465215</v>
      </c>
      <c r="J16" s="63">
        <f t="shared" si="3"/>
        <v>0.12514126476050916</v>
      </c>
      <c r="K16" s="157" t="str">
        <f t="shared" si="4"/>
        <v/>
      </c>
      <c r="L16" s="157"/>
      <c r="M16" s="63">
        <f t="shared" si="5"/>
        <v>1.5830800405268626</v>
      </c>
      <c r="N16" s="24">
        <f t="shared" si="7"/>
        <v>0.81182991602783439</v>
      </c>
      <c r="O16" s="150" t="str">
        <f t="shared" si="6"/>
        <v/>
      </c>
      <c r="P16" s="150"/>
    </row>
    <row r="17" spans="1:41" ht="20.100000000000001" customHeight="1" x14ac:dyDescent="0.25">
      <c r="H17" s="1"/>
      <c r="I17" s="1"/>
      <c r="J17" s="1"/>
      <c r="K17" s="1"/>
      <c r="L17" s="1"/>
      <c r="M17" s="1"/>
      <c r="N17" s="1"/>
      <c r="O17" s="1"/>
      <c r="P17" s="1"/>
      <c r="AE17" s="175" t="s">
        <v>109</v>
      </c>
      <c r="AF17" s="175"/>
      <c r="AH17" s="122" t="s">
        <v>113</v>
      </c>
      <c r="AJ17" s="175" t="s">
        <v>110</v>
      </c>
      <c r="AK17" s="175"/>
      <c r="AL17" s="175"/>
      <c r="AM17" s="175"/>
      <c r="AN17" s="175"/>
      <c r="AO17" s="175"/>
    </row>
    <row r="18" spans="1:41" ht="20.100000000000001" customHeight="1" x14ac:dyDescent="0.25">
      <c r="B18" s="18" t="s">
        <v>72</v>
      </c>
      <c r="C18" s="18">
        <f>AVERAGE(C11:C16)</f>
        <v>300.83333333333331</v>
      </c>
      <c r="D18" s="18">
        <f>AVERAGE(D11:D16)</f>
        <v>220500</v>
      </c>
      <c r="E18" s="18">
        <f>AVERAGE(E11:E16)</f>
        <v>734.20408046763225</v>
      </c>
      <c r="H18" s="177" t="s">
        <v>165</v>
      </c>
      <c r="I18" s="177"/>
      <c r="J18" s="177"/>
      <c r="K18" s="177"/>
      <c r="L18" s="177"/>
      <c r="M18" s="1"/>
      <c r="N18" s="20"/>
      <c r="O18" s="3"/>
      <c r="P18" s="1"/>
    </row>
    <row r="19" spans="1:41" ht="20.100000000000001" customHeight="1" x14ac:dyDescent="0.25">
      <c r="B19" s="21" t="s">
        <v>73</v>
      </c>
      <c r="C19" s="21">
        <f>STDEVA(C11:C16)</f>
        <v>16.557978942693055</v>
      </c>
      <c r="D19" s="21">
        <f>STDEVA(D11:D16)</f>
        <v>4086.5633483405099</v>
      </c>
      <c r="E19" s="21">
        <f>STDEVA(E11:E16)</f>
        <v>27.050919664316726</v>
      </c>
      <c r="H19" s="161" t="s">
        <v>166</v>
      </c>
      <c r="I19" s="161"/>
      <c r="J19" s="161"/>
      <c r="K19" s="64" t="s">
        <v>167</v>
      </c>
      <c r="L19" s="64" t="s">
        <v>168</v>
      </c>
      <c r="M19" s="1"/>
      <c r="N19" s="20"/>
      <c r="O19" s="3"/>
      <c r="P19" s="1"/>
      <c r="Q19" s="125"/>
      <c r="AA19" s="123">
        <v>1</v>
      </c>
      <c r="AB19" s="116">
        <f t="shared" ref="AB19:AB24" si="8">C11</f>
        <v>320</v>
      </c>
      <c r="AC19" s="116">
        <f>E11</f>
        <v>703.125</v>
      </c>
      <c r="AE19" s="123">
        <f t="shared" ref="AE19:AF24" si="9">AA19</f>
        <v>1</v>
      </c>
      <c r="AF19" s="116">
        <f t="shared" si="9"/>
        <v>320</v>
      </c>
      <c r="AH19" s="116">
        <f t="shared" ref="AH19:AH24" si="10">AC19</f>
        <v>703.125</v>
      </c>
      <c r="AJ19" s="123" cm="1">
        <f t="array" ref="AJ19:AO20">TRANSPOSE(AE19:AF24)</f>
        <v>1</v>
      </c>
      <c r="AK19" s="123">
        <v>1</v>
      </c>
      <c r="AL19" s="123">
        <v>1</v>
      </c>
      <c r="AM19" s="123">
        <v>1</v>
      </c>
      <c r="AN19" s="123">
        <v>1</v>
      </c>
      <c r="AO19" s="123">
        <v>1</v>
      </c>
    </row>
    <row r="20" spans="1:41" ht="20.100000000000001" customHeight="1" x14ac:dyDescent="0.25">
      <c r="B20" s="21" t="s">
        <v>148</v>
      </c>
      <c r="C20" s="23">
        <f>C19/C18</f>
        <v>5.5040373216708217E-2</v>
      </c>
      <c r="D20" s="23">
        <f>D19/D18</f>
        <v>1.8533167112655374E-2</v>
      </c>
      <c r="E20" s="23">
        <f>E19/E18</f>
        <v>3.6843869959272559E-2</v>
      </c>
      <c r="H20" s="178" t="s">
        <v>340</v>
      </c>
      <c r="I20" s="178"/>
      <c r="J20" s="178"/>
      <c r="K20" s="180">
        <f>F49</f>
        <v>4.1462242227200768E-7</v>
      </c>
      <c r="L20" s="182" t="str">
        <f>IF(K20&lt;=0.05,"Aprovado","Revisar os elementos da amostra")</f>
        <v>Aprovado</v>
      </c>
      <c r="M20" s="1"/>
      <c r="N20" s="20"/>
      <c r="O20" s="1"/>
      <c r="P20" s="1"/>
      <c r="AA20" s="123">
        <v>1</v>
      </c>
      <c r="AB20" s="116">
        <f t="shared" si="8"/>
        <v>315</v>
      </c>
      <c r="AC20" s="116">
        <f t="shared" ref="AC20:AC24" si="11">E12</f>
        <v>711.11111111111109</v>
      </c>
      <c r="AE20" s="123">
        <f t="shared" si="9"/>
        <v>1</v>
      </c>
      <c r="AF20" s="116">
        <f t="shared" si="9"/>
        <v>315</v>
      </c>
      <c r="AH20" s="116">
        <f t="shared" si="10"/>
        <v>711.11111111111109</v>
      </c>
      <c r="AJ20" s="116">
        <v>320</v>
      </c>
      <c r="AK20" s="116">
        <v>315</v>
      </c>
      <c r="AL20" s="116">
        <v>310</v>
      </c>
      <c r="AM20" s="116">
        <v>295</v>
      </c>
      <c r="AN20" s="116">
        <v>285</v>
      </c>
      <c r="AO20" s="116">
        <v>280</v>
      </c>
    </row>
    <row r="21" spans="1:41" ht="20.100000000000001" customHeight="1" x14ac:dyDescent="0.25">
      <c r="H21" s="179"/>
      <c r="I21" s="179"/>
      <c r="J21" s="179"/>
      <c r="K21" s="181"/>
      <c r="L21" s="183"/>
      <c r="M21" s="1"/>
      <c r="N21" s="1"/>
      <c r="O21" s="1"/>
      <c r="P21" s="1"/>
      <c r="AA21" s="123">
        <v>1</v>
      </c>
      <c r="AB21" s="116">
        <f t="shared" si="8"/>
        <v>310</v>
      </c>
      <c r="AC21" s="116">
        <f t="shared" si="11"/>
        <v>719.35483870967744</v>
      </c>
      <c r="AE21" s="123">
        <f t="shared" si="9"/>
        <v>1</v>
      </c>
      <c r="AF21" s="116">
        <f t="shared" si="9"/>
        <v>310</v>
      </c>
      <c r="AH21" s="116">
        <f t="shared" si="10"/>
        <v>719.35483870967744</v>
      </c>
    </row>
    <row r="22" spans="1:41" ht="20.100000000000001" customHeight="1" x14ac:dyDescent="0.25">
      <c r="B22" s="18" t="s">
        <v>96</v>
      </c>
      <c r="C22" s="18">
        <f>MIN(C11:C16)</f>
        <v>280</v>
      </c>
      <c r="D22" s="18">
        <f>MIN(D11:D16)</f>
        <v>215000</v>
      </c>
      <c r="E22" s="18">
        <f>MIN(E11:E16)</f>
        <v>703.125</v>
      </c>
      <c r="H22" s="178" t="s">
        <v>359</v>
      </c>
      <c r="I22" s="178"/>
      <c r="J22" s="178"/>
      <c r="K22" s="180">
        <f>F56</f>
        <v>4.1462242227200545E-7</v>
      </c>
      <c r="L22" s="182" t="str">
        <f>IF(K22&lt;=0.3,"Aprovado","Revisar os elementos da amostra")</f>
        <v>Aprovado</v>
      </c>
      <c r="M22" s="4"/>
      <c r="N22" s="1"/>
      <c r="O22" s="1"/>
      <c r="P22" s="1"/>
      <c r="AA22" s="123">
        <v>1</v>
      </c>
      <c r="AB22" s="116">
        <f t="shared" si="8"/>
        <v>295</v>
      </c>
      <c r="AC22" s="116">
        <f t="shared" si="11"/>
        <v>742.37288135593224</v>
      </c>
      <c r="AE22" s="123">
        <f t="shared" si="9"/>
        <v>1</v>
      </c>
      <c r="AF22" s="116">
        <f t="shared" si="9"/>
        <v>295</v>
      </c>
      <c r="AH22" s="116">
        <f t="shared" si="10"/>
        <v>742.37288135593224</v>
      </c>
      <c r="AJ22" s="175" t="s">
        <v>111</v>
      </c>
      <c r="AK22" s="175"/>
    </row>
    <row r="23" spans="1:41" ht="20.100000000000001" customHeight="1" x14ac:dyDescent="0.25">
      <c r="B23" s="18" t="s">
        <v>97</v>
      </c>
      <c r="C23" s="18">
        <f>MAX(C11:C16)</f>
        <v>320</v>
      </c>
      <c r="D23" s="18">
        <f>MAX(D11:D16)</f>
        <v>225000</v>
      </c>
      <c r="E23" s="18">
        <f>MAX(E11:E16)</f>
        <v>767.85714285714289</v>
      </c>
      <c r="H23" s="179"/>
      <c r="I23" s="179"/>
      <c r="J23" s="179"/>
      <c r="K23" s="181"/>
      <c r="L23" s="183"/>
      <c r="M23" s="1"/>
      <c r="N23" s="1"/>
      <c r="O23" s="22"/>
      <c r="P23" s="1"/>
      <c r="AA23" s="123">
        <v>1</v>
      </c>
      <c r="AB23" s="116">
        <f t="shared" si="8"/>
        <v>285</v>
      </c>
      <c r="AC23" s="116">
        <f t="shared" si="11"/>
        <v>761.40350877192986</v>
      </c>
      <c r="AE23" s="123">
        <f t="shared" si="9"/>
        <v>1</v>
      </c>
      <c r="AF23" s="116">
        <f t="shared" si="9"/>
        <v>285</v>
      </c>
      <c r="AH23" s="116">
        <f t="shared" si="10"/>
        <v>761.40350877192986</v>
      </c>
      <c r="AJ23" s="116" cm="1">
        <f t="array" ref="AJ23:AK24">MMULT(AJ19:AO20,AE19:AF24)</f>
        <v>6</v>
      </c>
      <c r="AK23" s="116">
        <v>1805</v>
      </c>
    </row>
    <row r="24" spans="1:41" ht="20.100000000000001" customHeight="1" x14ac:dyDescent="0.25">
      <c r="B24" s="18" t="s">
        <v>74</v>
      </c>
      <c r="C24" s="18">
        <f>C23-C22</f>
        <v>40</v>
      </c>
      <c r="D24" s="18">
        <f>D23-D22</f>
        <v>10000</v>
      </c>
      <c r="E24" s="18">
        <f>E23-E22</f>
        <v>64.73214285714289</v>
      </c>
      <c r="H24" s="178" t="s">
        <v>169</v>
      </c>
      <c r="I24" s="178"/>
      <c r="J24" s="178"/>
      <c r="K24" s="180">
        <f>E376</f>
        <v>2.3661485220982806E-3</v>
      </c>
      <c r="L24" s="182" t="str">
        <f>IF(K24&lt;=0.5,"Aprovado","Revisar os elementos da amostra")</f>
        <v>Aprovado</v>
      </c>
      <c r="M24" s="1"/>
      <c r="N24" s="1"/>
      <c r="O24" s="1"/>
      <c r="P24" s="1"/>
      <c r="AA24" s="123">
        <v>1</v>
      </c>
      <c r="AB24" s="116">
        <f t="shared" si="8"/>
        <v>280</v>
      </c>
      <c r="AC24" s="116">
        <f t="shared" si="11"/>
        <v>767.85714285714289</v>
      </c>
      <c r="AE24" s="123">
        <f t="shared" si="9"/>
        <v>1</v>
      </c>
      <c r="AF24" s="116">
        <f t="shared" si="9"/>
        <v>280</v>
      </c>
      <c r="AH24" s="116">
        <f t="shared" si="10"/>
        <v>767.85714285714289</v>
      </c>
      <c r="AJ24" s="116">
        <v>1805</v>
      </c>
      <c r="AK24" s="116">
        <v>544375</v>
      </c>
    </row>
    <row r="25" spans="1:41" ht="20.100000000000001" customHeight="1" x14ac:dyDescent="0.25">
      <c r="H25" s="179"/>
      <c r="I25" s="179"/>
      <c r="J25" s="179"/>
      <c r="K25" s="181"/>
      <c r="L25" s="183"/>
      <c r="M25" s="1"/>
      <c r="N25" s="1"/>
      <c r="O25" s="1"/>
      <c r="P25" s="1"/>
    </row>
    <row r="26" spans="1:41" ht="20.100000000000001" customHeight="1" x14ac:dyDescent="0.25">
      <c r="A26" s="153" t="s">
        <v>390</v>
      </c>
      <c r="B26" s="153"/>
      <c r="C26" s="153"/>
      <c r="D26" s="153"/>
      <c r="E26" s="153"/>
      <c r="F26" s="18"/>
      <c r="H26" s="1"/>
      <c r="I26" s="1"/>
      <c r="J26" s="1"/>
      <c r="K26" s="1"/>
      <c r="L26" s="1"/>
      <c r="M26" s="1"/>
      <c r="N26" s="22"/>
      <c r="O26" s="1"/>
      <c r="P26" s="1"/>
      <c r="Z26" s="116" t="s">
        <v>143</v>
      </c>
      <c r="AA26" s="116">
        <v>1</v>
      </c>
      <c r="AB26" s="116">
        <f>AA26</f>
        <v>1</v>
      </c>
      <c r="AC26" s="116">
        <f>AA27</f>
        <v>315</v>
      </c>
      <c r="AJ26" s="175" t="s">
        <v>394</v>
      </c>
      <c r="AK26" s="175"/>
    </row>
    <row r="27" spans="1:41" ht="20.100000000000001" customHeight="1" x14ac:dyDescent="0.25">
      <c r="H27" s="1"/>
      <c r="I27" s="1"/>
      <c r="J27" s="1"/>
      <c r="K27" s="1"/>
      <c r="L27" s="1"/>
      <c r="M27" s="1"/>
      <c r="N27" s="22"/>
      <c r="O27" s="1"/>
      <c r="P27" s="1"/>
      <c r="AA27" s="116">
        <f>C347</f>
        <v>315</v>
      </c>
      <c r="AE27" s="116" cm="1">
        <f t="array" ref="AE27:AF32">MMULT(AE19:AF24,_xlfn.ANCHORARRAY(AJ27))</f>
        <v>-4.0395136778115415</v>
      </c>
      <c r="AF27" s="116">
        <v>1.3981762917933127E-2</v>
      </c>
      <c r="AJ27" s="116" cm="1">
        <f t="array" ref="AJ27:AK28">MINVERSE(_xlfn.ANCHORARRAY(AJ23))</f>
        <v>66.185410334346344</v>
      </c>
      <c r="AK27" s="116">
        <v>-0.21945288753799333</v>
      </c>
    </row>
    <row r="28" spans="1:41" ht="20.100000000000001" customHeight="1" x14ac:dyDescent="0.25">
      <c r="A28" s="47" t="s">
        <v>355</v>
      </c>
      <c r="B28" s="47" t="s">
        <v>30</v>
      </c>
      <c r="C28" s="47" t="s">
        <v>53</v>
      </c>
      <c r="D28" s="47" t="s">
        <v>356</v>
      </c>
      <c r="H28" s="1"/>
      <c r="I28" s="1"/>
      <c r="J28" s="1"/>
      <c r="K28" s="1"/>
      <c r="L28" s="1"/>
      <c r="M28" s="1"/>
      <c r="N28" s="22"/>
      <c r="O28" s="1"/>
      <c r="P28" s="1"/>
      <c r="AB28" s="116" cm="1">
        <f t="array" ref="AB28:AC28">MMULT(AB26:AC26,_xlfn.ANCHORARRAY(AJ27))</f>
        <v>-2.9422492401215692</v>
      </c>
      <c r="AC28" s="116">
        <v>1.0334346504559278E-2</v>
      </c>
      <c r="AE28" s="116">
        <v>-2.9422492401215692</v>
      </c>
      <c r="AF28" s="116">
        <v>1.0334346504559278E-2</v>
      </c>
      <c r="AJ28" s="116">
        <v>-0.21945288753799339</v>
      </c>
      <c r="AK28" s="116">
        <v>7.2948328267477016E-4</v>
      </c>
    </row>
    <row r="29" spans="1:41" ht="20.100000000000001" customHeight="1" x14ac:dyDescent="0.25">
      <c r="A29" s="18" t="str">
        <f>C10</f>
        <v>Área</v>
      </c>
      <c r="B29" s="15">
        <v>315</v>
      </c>
      <c r="C29" s="106" t="str">
        <f>E340</f>
        <v>Não extrapolou</v>
      </c>
      <c r="D29" s="106" t="str">
        <f>F340</f>
        <v>Admissível</v>
      </c>
      <c r="H29" s="1"/>
      <c r="I29" s="1"/>
      <c r="J29" s="1"/>
      <c r="K29" s="1"/>
      <c r="L29" s="1"/>
      <c r="M29" s="1"/>
      <c r="N29" s="22"/>
      <c r="O29" s="1"/>
      <c r="P29" s="1"/>
      <c r="AE29" s="116">
        <v>-1.8449848024316111</v>
      </c>
      <c r="AF29" s="116">
        <v>6.6869300911854279E-3</v>
      </c>
    </row>
    <row r="30" spans="1:41" ht="20.100000000000001" customHeight="1" x14ac:dyDescent="0.25">
      <c r="H30" s="1"/>
      <c r="I30" s="1"/>
      <c r="J30" s="1"/>
      <c r="K30" s="1"/>
      <c r="L30" s="1"/>
      <c r="M30" s="1"/>
      <c r="N30" s="22"/>
      <c r="O30" s="1"/>
      <c r="P30" s="1"/>
      <c r="AB30" s="116" cm="1">
        <f t="array" ref="AB30">MMULT(_xlfn.ANCHORARRAY(AB28),AA26:AA27)</f>
        <v>0.31306990881460317</v>
      </c>
      <c r="AE30" s="116">
        <v>1.4468085106382915</v>
      </c>
      <c r="AF30" s="116">
        <v>-4.2553191489361208E-3</v>
      </c>
      <c r="AJ30" s="175" t="s">
        <v>112</v>
      </c>
      <c r="AK30" s="175"/>
    </row>
    <row r="31" spans="1:41" ht="20.100000000000001" customHeight="1" x14ac:dyDescent="0.25">
      <c r="H31" s="1"/>
      <c r="I31" s="1"/>
      <c r="J31" s="1"/>
      <c r="K31" s="1"/>
      <c r="L31" s="1"/>
      <c r="M31" s="1"/>
      <c r="N31" s="22"/>
      <c r="O31" s="1"/>
      <c r="P31" s="1"/>
      <c r="AE31" s="116">
        <v>3.641337386018229</v>
      </c>
      <c r="AF31" s="116">
        <v>-1.1550151975683848E-2</v>
      </c>
      <c r="AJ31" s="116" cm="1">
        <f t="array" ref="AJ31:AJ32">MMULT(AJ19:AO20,AH19:AH24)</f>
        <v>4405.2244828057937</v>
      </c>
    </row>
    <row r="32" spans="1:41" ht="20.100000000000001" customHeight="1" x14ac:dyDescent="0.25">
      <c r="A32" s="147" t="s">
        <v>12</v>
      </c>
      <c r="B32" s="147"/>
      <c r="C32" s="147"/>
      <c r="D32" s="147"/>
      <c r="E32" s="147"/>
      <c r="F32" s="147"/>
      <c r="H32" s="1"/>
      <c r="I32" s="1"/>
      <c r="J32" s="1"/>
      <c r="K32" s="1"/>
      <c r="L32" s="1"/>
      <c r="M32" s="1"/>
      <c r="N32" s="22"/>
      <c r="O32" s="1"/>
      <c r="P32" s="1"/>
      <c r="S32" s="116" t="s">
        <v>161</v>
      </c>
      <c r="AB32" s="116" t="s">
        <v>144</v>
      </c>
      <c r="AC32" s="116">
        <f>AB30^(1/2)</f>
        <v>0.5595265041216575</v>
      </c>
      <c r="AE32" s="116">
        <v>4.7386018237081942</v>
      </c>
      <c r="AF32" s="116">
        <v>-1.5197568389057697E-2</v>
      </c>
      <c r="AJ32" s="117">
        <v>1323000</v>
      </c>
    </row>
    <row r="33" spans="1:40" ht="20.100000000000001" customHeight="1" x14ac:dyDescent="0.25">
      <c r="H33" s="1"/>
      <c r="I33" s="1"/>
      <c r="J33" s="1"/>
      <c r="K33" s="1"/>
      <c r="L33" s="1"/>
      <c r="M33" s="1"/>
      <c r="N33" s="22"/>
      <c r="O33" s="1"/>
      <c r="P33" s="1"/>
      <c r="S33" s="116" t="s">
        <v>162</v>
      </c>
    </row>
    <row r="34" spans="1:40" ht="20.100000000000001" customHeight="1" x14ac:dyDescent="0.25">
      <c r="A34" s="18" t="s">
        <v>9</v>
      </c>
      <c r="B34" s="24">
        <f>B35^(1/2)</f>
        <v>0.99947420212756188</v>
      </c>
      <c r="D34" s="167" t="s">
        <v>159</v>
      </c>
      <c r="E34" s="167"/>
      <c r="H34" s="1"/>
      <c r="I34" s="1"/>
      <c r="J34" s="1"/>
      <c r="K34" s="1"/>
      <c r="L34" s="1"/>
      <c r="M34" s="1"/>
      <c r="N34" s="22"/>
      <c r="O34" s="1"/>
      <c r="P34" s="1"/>
      <c r="S34" s="116" t="s">
        <v>163</v>
      </c>
      <c r="AJ34" s="175" t="s">
        <v>395</v>
      </c>
      <c r="AK34" s="175"/>
    </row>
    <row r="35" spans="1:40" ht="20.100000000000001" customHeight="1" x14ac:dyDescent="0.25">
      <c r="A35" s="1" t="s">
        <v>8</v>
      </c>
      <c r="B35" s="3">
        <f>C49/C51</f>
        <v>0.99894868071852638</v>
      </c>
      <c r="N35" s="126"/>
      <c r="S35" s="116" t="s">
        <v>164</v>
      </c>
      <c r="AJ35" s="116" cm="1">
        <f t="array" ref="AJ35:AJ36">MMULT(_xlfn.ANCHORARRAY(AJ27),_xlfn.ANCHORARRAY(AJ31))</f>
        <v>1225.4197966449428</v>
      </c>
      <c r="AK35" s="184" t="s">
        <v>114</v>
      </c>
      <c r="AL35" s="184"/>
      <c r="AM35" s="184"/>
      <c r="AN35" s="184"/>
    </row>
    <row r="36" spans="1:40" ht="20.100000000000001" customHeight="1" x14ac:dyDescent="0.25">
      <c r="A36" s="21" t="s">
        <v>10</v>
      </c>
      <c r="B36" s="25">
        <f>1-(((B38-1)/(B38-B39-1))*(1-B35))</f>
        <v>0.99868585089815798</v>
      </c>
      <c r="D36" s="176" t="s">
        <v>160</v>
      </c>
      <c r="E36" s="176"/>
      <c r="N36" s="126"/>
      <c r="AJ36" s="116">
        <v>-1.6328500260740384</v>
      </c>
      <c r="AK36" s="184" t="s">
        <v>115</v>
      </c>
      <c r="AL36" s="184"/>
      <c r="AM36" s="184"/>
      <c r="AN36" s="184"/>
    </row>
    <row r="37" spans="1:40" ht="20.100000000000001" customHeight="1" x14ac:dyDescent="0.25">
      <c r="D37" s="1" t="s">
        <v>100</v>
      </c>
      <c r="E37" s="20">
        <f>3*(B39+1)</f>
        <v>6</v>
      </c>
      <c r="N37" s="126"/>
    </row>
    <row r="38" spans="1:40" ht="20.100000000000001" customHeight="1" x14ac:dyDescent="0.25">
      <c r="A38" s="1" t="s">
        <v>363</v>
      </c>
      <c r="B38" s="20">
        <v>6</v>
      </c>
      <c r="D38" s="21" t="s">
        <v>99</v>
      </c>
      <c r="E38" s="26">
        <f>4*(B39+1)</f>
        <v>8</v>
      </c>
      <c r="N38" s="126"/>
      <c r="AE38" s="116" cm="1">
        <f t="array" ref="AE38:AJ43">MMULT(_xlfn.ANCHORARRAY(AE27),AJ19:AO20)</f>
        <v>0.4346504559270592</v>
      </c>
      <c r="AF38" s="116">
        <v>0.3647416413373934</v>
      </c>
      <c r="AG38" s="116">
        <v>0.29483282674772759</v>
      </c>
      <c r="AH38" s="116">
        <v>8.5106382978731077E-2</v>
      </c>
      <c r="AI38" s="116">
        <v>-5.4711246200600083E-2</v>
      </c>
      <c r="AJ38" s="116">
        <v>-0.12462006079026589</v>
      </c>
    </row>
    <row r="39" spans="1:40" ht="20.100000000000001" customHeight="1" x14ac:dyDescent="0.25">
      <c r="A39" s="21" t="s">
        <v>364</v>
      </c>
      <c r="B39" s="27">
        <v>1</v>
      </c>
      <c r="D39" s="21" t="s">
        <v>98</v>
      </c>
      <c r="E39" s="26">
        <f>6*(B39+1)</f>
        <v>12</v>
      </c>
      <c r="N39" s="126"/>
      <c r="AE39" s="116">
        <v>0.36474164133739961</v>
      </c>
      <c r="AF39" s="116">
        <v>0.31306990881460317</v>
      </c>
      <c r="AG39" s="116">
        <v>0.26139817629180673</v>
      </c>
      <c r="AH39" s="116">
        <v>0.10638297872341784</v>
      </c>
      <c r="AI39" s="116">
        <v>3.0395136778249565E-3</v>
      </c>
      <c r="AJ39" s="116">
        <v>-4.8632218844971487E-2</v>
      </c>
    </row>
    <row r="40" spans="1:40" ht="20.100000000000001" customHeight="1" x14ac:dyDescent="0.25">
      <c r="A40" s="1" t="s">
        <v>147</v>
      </c>
      <c r="B40" s="20">
        <v>2</v>
      </c>
      <c r="N40" s="126"/>
      <c r="AE40" s="116">
        <v>0.29483282674772582</v>
      </c>
      <c r="AF40" s="116">
        <v>0.26139817629179873</v>
      </c>
      <c r="AG40" s="116">
        <v>0.22796352583587165</v>
      </c>
      <c r="AH40" s="116">
        <v>0.12765957446809018</v>
      </c>
      <c r="AI40" s="116">
        <v>6.0790273556235785E-2</v>
      </c>
      <c r="AJ40" s="116">
        <v>2.7355623100308701E-2</v>
      </c>
    </row>
    <row r="41" spans="1:40" ht="20.100000000000001" customHeight="1" x14ac:dyDescent="0.25">
      <c r="A41" s="21" t="s">
        <v>16</v>
      </c>
      <c r="B41" s="26">
        <f>B38-B40</f>
        <v>4</v>
      </c>
      <c r="D41" s="29" t="s">
        <v>158</v>
      </c>
      <c r="N41" s="126"/>
      <c r="AE41" s="116">
        <v>8.5106382978732853E-2</v>
      </c>
      <c r="AF41" s="116">
        <v>0.1063829787234134</v>
      </c>
      <c r="AG41" s="116">
        <v>0.12765957446809395</v>
      </c>
      <c r="AH41" s="116">
        <v>0.19148936170213582</v>
      </c>
      <c r="AI41" s="116">
        <v>0.23404255319149714</v>
      </c>
      <c r="AJ41" s="116">
        <v>0.25531914893617769</v>
      </c>
    </row>
    <row r="42" spans="1:40" ht="20.100000000000001" customHeight="1" x14ac:dyDescent="0.25">
      <c r="D42" s="149" t="str" cm="1">
        <f t="array" ref="D42">_xlfn.IFS(B38&lt;E37,S32,AND(B38&gt;=E37,B38&lt;E38),S33,AND(B38&gt;=E38,B38&lt;E39),S34,B38&gt;=E39,S35)</f>
        <v>Atende às exigências para o grau I da NBR 14653-2:2011</v>
      </c>
      <c r="E42" s="149"/>
      <c r="N42" s="126"/>
      <c r="Z42" s="126"/>
      <c r="AE42" s="116">
        <v>-5.4711246200602304E-2</v>
      </c>
      <c r="AF42" s="116">
        <v>3.0395136778169629E-3</v>
      </c>
      <c r="AG42" s="116">
        <v>6.079027355623623E-2</v>
      </c>
      <c r="AH42" s="116">
        <v>0.23404255319149403</v>
      </c>
      <c r="AI42" s="116">
        <v>0.34954407294833256</v>
      </c>
      <c r="AJ42" s="116">
        <v>0.40729483282675183</v>
      </c>
    </row>
    <row r="43" spans="1:40" ht="20.100000000000001" customHeight="1" x14ac:dyDescent="0.25">
      <c r="A43" s="18" t="s">
        <v>3</v>
      </c>
      <c r="B43" s="18">
        <f>(C50/B50)^(1/2)</f>
        <v>0.98062814997123648</v>
      </c>
      <c r="N43" s="126"/>
      <c r="AE43" s="116">
        <v>-0.12462006079026899</v>
      </c>
      <c r="AF43" s="116">
        <v>-4.8632218844980812E-2</v>
      </c>
      <c r="AG43" s="116">
        <v>2.7355623100308257E-2</v>
      </c>
      <c r="AH43" s="116">
        <v>0.25531914893617369</v>
      </c>
      <c r="AI43" s="116">
        <v>0.40729483282675005</v>
      </c>
      <c r="AJ43" s="116">
        <v>0.48328267477203912</v>
      </c>
    </row>
    <row r="44" spans="1:40" ht="20.100000000000001" customHeight="1" x14ac:dyDescent="0.25">
      <c r="N44" s="126"/>
    </row>
    <row r="45" spans="1:40" ht="20.100000000000001" customHeight="1" x14ac:dyDescent="0.25">
      <c r="N45" s="126"/>
      <c r="AD45" s="116" t="s">
        <v>382</v>
      </c>
      <c r="AE45" s="116" t="s">
        <v>383</v>
      </c>
      <c r="AF45" s="116" t="s">
        <v>384</v>
      </c>
    </row>
    <row r="46" spans="1:40" ht="20.100000000000001" customHeight="1" x14ac:dyDescent="0.25">
      <c r="A46" s="166" t="s">
        <v>20</v>
      </c>
      <c r="B46" s="166"/>
      <c r="C46" s="166"/>
      <c r="D46" s="166"/>
      <c r="E46" s="166"/>
      <c r="F46" s="166"/>
      <c r="N46" s="126"/>
      <c r="AC46" s="127">
        <v>1</v>
      </c>
      <c r="AD46" s="116">
        <f>AE38</f>
        <v>0.4346504559270592</v>
      </c>
      <c r="AE46" s="116">
        <f>($B$38-1)*(AD46-1/$B$38)</f>
        <v>1.339918946301963</v>
      </c>
      <c r="AF46" s="126">
        <f>((D137^2)/($B$40*$D$50))*((AD46)/((1-AD46)^2))</f>
        <v>3.3360593134757435E-2</v>
      </c>
    </row>
    <row r="47" spans="1:40" ht="20.100000000000001" customHeight="1" x14ac:dyDescent="0.25">
      <c r="K47" s="128"/>
      <c r="L47" s="128"/>
      <c r="M47" s="128"/>
      <c r="N47" s="126"/>
      <c r="R47" s="129"/>
      <c r="S47" s="128"/>
      <c r="T47" s="128"/>
      <c r="U47" s="128"/>
      <c r="V47" s="128"/>
      <c r="W47" s="128"/>
      <c r="X47" s="128"/>
      <c r="Y47" s="128"/>
      <c r="Z47" s="128"/>
      <c r="AC47" s="127">
        <v>2</v>
      </c>
      <c r="AD47" s="116">
        <f>AF39</f>
        <v>0.31306990881460317</v>
      </c>
      <c r="AE47" s="116">
        <f t="shared" ref="AE47:AE51" si="12">($B$38-1)*(AD47-1/$B$38)</f>
        <v>0.73201621073968259</v>
      </c>
      <c r="AF47" s="126">
        <f t="shared" ref="AF47:AF51" si="13">((D138^2)/($B$40*$D$50))*((AD47)/((1-AD47)^2))</f>
        <v>5.2665222888942679E-4</v>
      </c>
    </row>
    <row r="48" spans="1:40" ht="20.100000000000001" customHeight="1" x14ac:dyDescent="0.25">
      <c r="A48" s="18"/>
      <c r="B48" s="67" t="s">
        <v>16</v>
      </c>
      <c r="C48" s="67" t="s">
        <v>17</v>
      </c>
      <c r="D48" s="67" t="s">
        <v>18</v>
      </c>
      <c r="E48" s="67" t="s">
        <v>19</v>
      </c>
      <c r="F48" s="67" t="s">
        <v>15</v>
      </c>
      <c r="N48" s="126"/>
      <c r="AC48" s="127">
        <v>3</v>
      </c>
      <c r="AD48" s="116">
        <f>AG40</f>
        <v>0.22796352583587165</v>
      </c>
      <c r="AE48" s="116">
        <f t="shared" si="12"/>
        <v>0.30648429584602499</v>
      </c>
      <c r="AF48" s="126">
        <f t="shared" si="13"/>
        <v>2.7948288597572117E-3</v>
      </c>
    </row>
    <row r="49" spans="1:32" ht="20.100000000000001" customHeight="1" x14ac:dyDescent="0.25">
      <c r="A49" s="21" t="s">
        <v>4</v>
      </c>
      <c r="B49" s="27">
        <f>B39</f>
        <v>1</v>
      </c>
      <c r="C49" s="21">
        <f>D133</f>
        <v>3654.9147471535248</v>
      </c>
      <c r="D49" s="30">
        <f>C49/B49</f>
        <v>3654.9147471535248</v>
      </c>
      <c r="E49" s="31">
        <f>D49/D50</f>
        <v>3800.7433062891128</v>
      </c>
      <c r="F49" s="25">
        <f>_xlfn.F.DIST.RT(E49,B49,B50)</f>
        <v>4.1462242227200768E-7</v>
      </c>
      <c r="G49" s="1" t="str">
        <f>IF(F49&gt;0.05,"Atenção: esse resultado não pode ser superior a 5% (cinco por cento)","Nível de significância admitido")</f>
        <v>Nível de significância admitido</v>
      </c>
      <c r="N49" s="126"/>
      <c r="AC49" s="127">
        <v>4</v>
      </c>
      <c r="AD49" s="116">
        <f>AH41</f>
        <v>0.19148936170213582</v>
      </c>
      <c r="AE49" s="116">
        <f t="shared" si="12"/>
        <v>0.12411347517734581</v>
      </c>
      <c r="AF49" s="126">
        <f t="shared" si="13"/>
        <v>0.28012688306582217</v>
      </c>
    </row>
    <row r="50" spans="1:32" ht="20.100000000000001" customHeight="1" x14ac:dyDescent="0.25">
      <c r="A50" s="21" t="s">
        <v>5</v>
      </c>
      <c r="B50" s="26">
        <f>B38-B39-1</f>
        <v>4</v>
      </c>
      <c r="C50" s="21">
        <f>D144</f>
        <v>3.8465262740640394</v>
      </c>
      <c r="D50" s="21">
        <f>C50/B50</f>
        <v>0.96163156851600984</v>
      </c>
      <c r="E50" s="32"/>
      <c r="F50" s="32"/>
      <c r="N50" s="126"/>
      <c r="AC50" s="127">
        <v>5</v>
      </c>
      <c r="AD50" s="116">
        <f>AI42</f>
        <v>0.34954407294833256</v>
      </c>
      <c r="AE50" s="116">
        <f t="shared" si="12"/>
        <v>0.91438703140832955</v>
      </c>
      <c r="AF50" s="126">
        <f t="shared" si="13"/>
        <v>0.77821206400019882</v>
      </c>
    </row>
    <row r="51" spans="1:32" ht="20.100000000000001" customHeight="1" x14ac:dyDescent="0.25">
      <c r="A51" s="21" t="s">
        <v>6</v>
      </c>
      <c r="B51" s="26">
        <f>B49+B50</f>
        <v>5</v>
      </c>
      <c r="C51" s="21">
        <f>D155</f>
        <v>3658.7612734265872</v>
      </c>
      <c r="N51" s="126"/>
      <c r="AC51" s="127">
        <v>6</v>
      </c>
      <c r="AD51" s="116">
        <f>AJ43</f>
        <v>0.48328267477203912</v>
      </c>
      <c r="AE51" s="116">
        <f t="shared" si="12"/>
        <v>1.5830800405268626</v>
      </c>
      <c r="AF51" s="126">
        <f t="shared" si="13"/>
        <v>0.12514126476050916</v>
      </c>
    </row>
    <row r="52" spans="1:32" ht="20.100000000000001" customHeight="1" x14ac:dyDescent="0.25">
      <c r="G52" s="33"/>
      <c r="N52" s="126"/>
    </row>
    <row r="53" spans="1:32" ht="20.100000000000001" customHeight="1" x14ac:dyDescent="0.25">
      <c r="N53" s="126"/>
      <c r="Z53" s="116" t="s">
        <v>118</v>
      </c>
      <c r="AA53" s="116">
        <f>D50</f>
        <v>0.96163156851600984</v>
      </c>
      <c r="AC53" s="127"/>
    </row>
    <row r="54" spans="1:32" ht="20.100000000000001" customHeight="1" x14ac:dyDescent="0.25">
      <c r="A54" s="18"/>
      <c r="B54" s="167" t="s">
        <v>21</v>
      </c>
      <c r="C54" s="167"/>
      <c r="D54" s="67" t="s">
        <v>3</v>
      </c>
      <c r="E54" s="67" t="s">
        <v>14</v>
      </c>
      <c r="F54" s="67" t="s">
        <v>15</v>
      </c>
      <c r="N54" s="126"/>
      <c r="Z54" s="116" t="s">
        <v>119</v>
      </c>
      <c r="AA54" s="123">
        <v>2</v>
      </c>
      <c r="AC54" s="127"/>
    </row>
    <row r="55" spans="1:32" ht="20.100000000000001" customHeight="1" x14ac:dyDescent="0.25">
      <c r="A55" s="66" t="s">
        <v>360</v>
      </c>
      <c r="B55" s="1" t="s">
        <v>7</v>
      </c>
      <c r="C55" s="1">
        <f>AJ35</f>
        <v>1225.4197966449428</v>
      </c>
      <c r="D55" s="1">
        <f>$B$43*(AJ27^(1/2))</f>
        <v>7.9778430639298241</v>
      </c>
      <c r="E55" s="1">
        <f>C55/D55</f>
        <v>153.60289577334834</v>
      </c>
      <c r="F55" s="3">
        <f>_xlfn.T.DIST.2T(ABS(E55),$B$38-$B$39-1)</f>
        <v>1.0775338779025922E-8</v>
      </c>
      <c r="G55" s="1" t="str">
        <f>IF(F55&gt;0.3,"Atenção: esse resultado não pode ser superior a 30% (trinta por cento)","Nível de significância admitido")</f>
        <v>Nível de significância admitido</v>
      </c>
      <c r="N55" s="126"/>
      <c r="AC55" s="127"/>
    </row>
    <row r="56" spans="1:32" ht="20.100000000000001" customHeight="1" x14ac:dyDescent="0.25">
      <c r="A56" s="107" t="s">
        <v>361</v>
      </c>
      <c r="B56" s="21" t="str">
        <f>C10</f>
        <v>Área</v>
      </c>
      <c r="C56" s="21">
        <f>AJ36</f>
        <v>-1.6328500260740384</v>
      </c>
      <c r="D56" s="21">
        <f>$B$43*(AK28^(1/2))</f>
        <v>2.6485734902485659E-2</v>
      </c>
      <c r="E56" s="21">
        <f>C56/D56</f>
        <v>-61.650168745017417</v>
      </c>
      <c r="F56" s="25">
        <f>_xlfn.T.DIST.2T(ABS(E56),$B$38-$B$39-1)</f>
        <v>4.1462242227200545E-7</v>
      </c>
      <c r="G56" s="1" t="str">
        <f>IF(F56&gt;0.3,"Atenção: esse resultado não pode ser superior a 30% (trinta por cento)","Nível de significância admitido")</f>
        <v>Nível de significância admitido</v>
      </c>
      <c r="N56" s="126"/>
      <c r="AC56" s="127"/>
    </row>
    <row r="57" spans="1:32" ht="20.100000000000001" customHeight="1" x14ac:dyDescent="0.25">
      <c r="N57" s="126"/>
      <c r="AC57" s="127"/>
    </row>
    <row r="58" spans="1:32" ht="20.100000000000001" customHeight="1" x14ac:dyDescent="0.25">
      <c r="A58" s="1" t="s">
        <v>105</v>
      </c>
      <c r="B58" s="190" t="str">
        <f>CONCATENATE("Valor previsto = ",TEXT(C55,"#.###,00")," + [",TEXT(C56,"#.###,00")," · (",C10,")]")</f>
        <v>Valor previsto = 1.225,42 + [-1,63 · (Área)]</v>
      </c>
      <c r="C58" s="190"/>
      <c r="D58" s="190"/>
      <c r="E58" s="190"/>
      <c r="F58" s="190"/>
      <c r="N58" s="126"/>
      <c r="AC58" s="127"/>
    </row>
    <row r="59" spans="1:32" s="121" customFormat="1" ht="20.100000000000001" customHeight="1" x14ac:dyDescent="0.25">
      <c r="A59" s="1"/>
      <c r="B59" s="1"/>
      <c r="C59" s="1"/>
      <c r="D59" s="1"/>
      <c r="E59" s="1"/>
      <c r="F59" s="1"/>
      <c r="G59" s="2"/>
      <c r="N59" s="126"/>
      <c r="O59" s="116"/>
      <c r="P59" s="116"/>
      <c r="Q59" s="117"/>
      <c r="R59" s="130"/>
      <c r="AF59" s="116"/>
    </row>
    <row r="60" spans="1:32" s="121" customFormat="1" ht="20.100000000000001" customHeight="1" x14ac:dyDescent="0.25">
      <c r="A60" s="146" t="s">
        <v>106</v>
      </c>
      <c r="B60" s="146"/>
      <c r="C60" s="146"/>
      <c r="D60" s="146"/>
      <c r="E60" s="146"/>
      <c r="F60" s="146"/>
      <c r="G60" s="2"/>
      <c r="N60" s="126"/>
      <c r="O60" s="116"/>
      <c r="P60" s="116"/>
      <c r="Q60" s="117"/>
      <c r="R60" s="130"/>
      <c r="AA60" s="131"/>
    </row>
    <row r="61" spans="1:32" s="121" customFormat="1" ht="20.100000000000001" customHeight="1" x14ac:dyDescent="0.25">
      <c r="A61" s="146" t="str">
        <f>CONCATENATE("A equação da regressão informa que, a cada alteração em uma unidade na variável independente ",C10,", a estimativa será alterada em: ",TEXT(C56,"R$ #.###,00"),".")</f>
        <v>A equação da regressão informa que, a cada alteração em uma unidade na variável independente Área, a estimativa será alterada em: -R$ 1,63.</v>
      </c>
      <c r="B61" s="146"/>
      <c r="C61" s="146"/>
      <c r="D61" s="146"/>
      <c r="E61" s="146"/>
      <c r="F61" s="146"/>
      <c r="G61" s="2"/>
      <c r="N61" s="126"/>
      <c r="O61" s="116"/>
      <c r="P61" s="116"/>
      <c r="Q61" s="117"/>
      <c r="R61" s="130"/>
    </row>
    <row r="62" spans="1:32" s="121" customFormat="1" ht="20.100000000000001" customHeight="1" x14ac:dyDescent="0.25">
      <c r="A62" s="145" t="s">
        <v>107</v>
      </c>
      <c r="B62" s="145"/>
      <c r="C62" s="145"/>
      <c r="D62" s="145"/>
      <c r="E62" s="145"/>
      <c r="F62" s="145"/>
      <c r="G62" s="2"/>
      <c r="N62" s="126"/>
      <c r="O62" s="116"/>
      <c r="P62" s="116"/>
      <c r="Q62" s="117"/>
      <c r="R62" s="130"/>
    </row>
    <row r="63" spans="1:32" s="121" customFormat="1" ht="20.100000000000001" customHeight="1" x14ac:dyDescent="0.25">
      <c r="A63" s="1"/>
      <c r="B63" s="1"/>
      <c r="C63" s="1"/>
      <c r="D63" s="1"/>
      <c r="E63" s="1"/>
      <c r="F63" s="1"/>
      <c r="G63" s="2"/>
      <c r="N63" s="126"/>
      <c r="O63" s="116"/>
      <c r="P63" s="116"/>
      <c r="Q63" s="117"/>
      <c r="R63" s="130"/>
      <c r="Z63" s="116"/>
      <c r="AA63" s="116"/>
      <c r="AB63" s="116"/>
    </row>
    <row r="64" spans="1:32" s="121" customFormat="1" ht="90" customHeight="1" x14ac:dyDescent="0.25">
      <c r="A64" s="151" t="s">
        <v>328</v>
      </c>
      <c r="B64" s="145"/>
      <c r="C64" s="145"/>
      <c r="D64" s="145"/>
      <c r="E64" s="145"/>
      <c r="F64" s="145"/>
      <c r="G64" s="2"/>
      <c r="N64" s="126"/>
      <c r="O64" s="116"/>
      <c r="P64" s="116"/>
      <c r="Q64" s="117"/>
      <c r="R64" s="130"/>
    </row>
    <row r="65" spans="1:24" s="121" customFormat="1" ht="20.100000000000001" customHeight="1" x14ac:dyDescent="0.25">
      <c r="A65" s="19"/>
      <c r="B65" s="19"/>
      <c r="C65" s="19"/>
      <c r="D65" s="19"/>
      <c r="E65" s="19"/>
      <c r="F65" s="19"/>
      <c r="G65" s="2"/>
      <c r="N65" s="126"/>
      <c r="O65" s="116"/>
      <c r="P65" s="116"/>
      <c r="Q65" s="117"/>
      <c r="R65" s="130"/>
    </row>
    <row r="66" spans="1:24" s="121" customFormat="1" ht="20.100000000000001" customHeight="1" x14ac:dyDescent="0.25">
      <c r="A66" s="171" t="s">
        <v>56</v>
      </c>
      <c r="B66" s="169" t="s">
        <v>0</v>
      </c>
      <c r="C66" s="169" t="s">
        <v>40</v>
      </c>
      <c r="D66" s="169" t="s">
        <v>57</v>
      </c>
      <c r="E66" s="169"/>
      <c r="F66" s="169"/>
      <c r="G66" s="2"/>
      <c r="N66" s="126"/>
      <c r="O66" s="116"/>
      <c r="P66" s="116"/>
      <c r="Q66" s="117"/>
      <c r="R66" s="130"/>
    </row>
    <row r="67" spans="1:24" s="121" customFormat="1" ht="20.100000000000001" customHeight="1" x14ac:dyDescent="0.25">
      <c r="A67" s="171"/>
      <c r="B67" s="169"/>
      <c r="C67" s="169"/>
      <c r="D67" s="35" t="s">
        <v>58</v>
      </c>
      <c r="E67" s="35" t="s">
        <v>59</v>
      </c>
      <c r="F67" s="35" t="s">
        <v>60</v>
      </c>
      <c r="G67" s="2"/>
      <c r="N67" s="126"/>
      <c r="O67" s="116"/>
      <c r="P67" s="116"/>
      <c r="Q67" s="117"/>
      <c r="R67" s="130"/>
    </row>
    <row r="68" spans="1:24" s="121" customFormat="1" ht="50.1" customHeight="1" x14ac:dyDescent="0.25">
      <c r="A68" s="171"/>
      <c r="B68" s="36">
        <v>1</v>
      </c>
      <c r="C68" s="37" t="s">
        <v>41</v>
      </c>
      <c r="D68" s="37" t="s">
        <v>42</v>
      </c>
      <c r="E68" s="37" t="s">
        <v>43</v>
      </c>
      <c r="F68" s="37" t="s">
        <v>44</v>
      </c>
      <c r="G68" s="2"/>
      <c r="N68" s="126"/>
      <c r="O68" s="116"/>
      <c r="P68" s="116"/>
      <c r="Q68" s="117"/>
      <c r="R68" s="130"/>
    </row>
    <row r="69" spans="1:24" ht="50.1" customHeight="1" x14ac:dyDescent="0.25">
      <c r="A69" s="171"/>
      <c r="B69" s="36">
        <v>2</v>
      </c>
      <c r="C69" s="37" t="s">
        <v>45</v>
      </c>
      <c r="D69" s="37" t="s">
        <v>46</v>
      </c>
      <c r="E69" s="37" t="s">
        <v>47</v>
      </c>
      <c r="F69" s="37" t="s">
        <v>48</v>
      </c>
      <c r="N69" s="126"/>
    </row>
    <row r="70" spans="1:24" ht="80.099999999999994" customHeight="1" x14ac:dyDescent="0.25">
      <c r="A70" s="171"/>
      <c r="B70" s="36">
        <v>3</v>
      </c>
      <c r="C70" s="37" t="s">
        <v>49</v>
      </c>
      <c r="D70" s="37" t="s">
        <v>50</v>
      </c>
      <c r="E70" s="37" t="s">
        <v>51</v>
      </c>
      <c r="F70" s="37" t="s">
        <v>52</v>
      </c>
      <c r="N70" s="126"/>
    </row>
    <row r="71" spans="1:24" ht="180" customHeight="1" x14ac:dyDescent="0.25">
      <c r="A71" s="171"/>
      <c r="B71" s="36">
        <v>4</v>
      </c>
      <c r="C71" s="37" t="s">
        <v>53</v>
      </c>
      <c r="D71" s="37" t="s">
        <v>54</v>
      </c>
      <c r="E71" s="37" t="s">
        <v>108</v>
      </c>
      <c r="F71" s="37" t="s">
        <v>365</v>
      </c>
      <c r="N71" s="126"/>
    </row>
    <row r="72" spans="1:24" ht="69.95" customHeight="1" x14ac:dyDescent="0.25">
      <c r="A72" s="171"/>
      <c r="B72" s="36">
        <v>5</v>
      </c>
      <c r="C72" s="37" t="s">
        <v>61</v>
      </c>
      <c r="D72" s="38">
        <v>0.1</v>
      </c>
      <c r="E72" s="38">
        <v>0.2</v>
      </c>
      <c r="F72" s="38">
        <v>0.3</v>
      </c>
      <c r="N72" s="126"/>
    </row>
    <row r="73" spans="1:24" ht="84.95" customHeight="1" x14ac:dyDescent="0.25">
      <c r="A73" s="171"/>
      <c r="B73" s="36">
        <v>6</v>
      </c>
      <c r="C73" s="37" t="s">
        <v>55</v>
      </c>
      <c r="D73" s="38">
        <v>0.01</v>
      </c>
      <c r="E73" s="38">
        <v>0.02</v>
      </c>
      <c r="F73" s="38">
        <v>0.05</v>
      </c>
      <c r="N73" s="126"/>
      <c r="X73" s="116" t="str">
        <f>CONCATENATE("O nível de significância do modelo atingiu ",TEXT(F49,"0,000%"),". Esse nível de significância é inferior ao valor máximo admitido para a rejeição da hipótese nula do modelo; portanto, o modelo é aceito.")</f>
        <v>O nível de significância do modelo atingiu 0,000%. Esse nível de significância é inferior ao valor máximo admitido para a rejeição da hipótese nula do modelo; portanto, o modelo é aceito.</v>
      </c>
    </row>
    <row r="74" spans="1:24" ht="20.100000000000001" customHeight="1" x14ac:dyDescent="0.25">
      <c r="N74" s="126"/>
      <c r="X74" s="116" t="str">
        <f>CONCATENATE("O nível de significância do modelo atingiu ",TEXT(F49,"0,000%"),". Esse nível de significância é superior ao valor máximo admitido para a rejeição da hipótese nula do modelo. Portanto, o modelo não pode ser aceito como válido.")</f>
        <v>O nível de significância do modelo atingiu 0,000%. Esse nível de significância é superior ao valor máximo admitido para a rejeição da hipótese nula do modelo. Portanto, o modelo não pode ser aceito como válido.</v>
      </c>
    </row>
    <row r="75" spans="1:24" ht="20.100000000000001" customHeight="1" x14ac:dyDescent="0.25">
      <c r="N75" s="126"/>
    </row>
    <row r="76" spans="1:24" ht="20.100000000000001" customHeight="1" x14ac:dyDescent="0.25">
      <c r="A76" s="166" t="s">
        <v>90</v>
      </c>
      <c r="B76" s="166"/>
      <c r="C76" s="166"/>
      <c r="D76" s="166"/>
      <c r="E76" s="166"/>
      <c r="F76" s="166"/>
      <c r="N76" s="126"/>
    </row>
    <row r="77" spans="1:24" ht="20.100000000000001" customHeight="1" x14ac:dyDescent="0.25">
      <c r="N77" s="126"/>
    </row>
    <row r="78" spans="1:24" ht="20.100000000000001" customHeight="1" x14ac:dyDescent="0.25">
      <c r="A78" s="170" t="str">
        <f>IF(F49&lt;=0.05,X73,X74)</f>
        <v>O nível de significância do modelo atingiu 0,000%. Esse nível de significância é inferior ao valor máximo admitido para a rejeição da hipótese nula do modelo; portanto, o modelo é aceito.</v>
      </c>
      <c r="B78" s="170"/>
      <c r="C78" s="170"/>
      <c r="D78" s="170"/>
      <c r="E78" s="170"/>
      <c r="F78" s="170"/>
      <c r="N78" s="126"/>
      <c r="U78" s="132"/>
      <c r="V78" s="132"/>
      <c r="W78" s="132"/>
      <c r="X78" s="132"/>
    </row>
    <row r="79" spans="1:24" ht="20.100000000000001" customHeight="1" x14ac:dyDescent="0.25">
      <c r="A79" s="170"/>
      <c r="B79" s="170"/>
      <c r="C79" s="170"/>
      <c r="D79" s="170"/>
      <c r="E79" s="170"/>
      <c r="F79" s="170"/>
      <c r="N79" s="126"/>
      <c r="U79" s="132"/>
      <c r="V79" s="132"/>
      <c r="W79" s="132"/>
      <c r="X79" s="132"/>
    </row>
    <row r="80" spans="1:24" ht="20.100000000000001" customHeight="1" x14ac:dyDescent="0.25">
      <c r="A80" s="146" t="s">
        <v>91</v>
      </c>
      <c r="B80" s="146"/>
      <c r="C80" s="146"/>
      <c r="D80" s="146"/>
      <c r="E80" s="146"/>
      <c r="F80" s="146"/>
    </row>
    <row r="82" spans="4:6" ht="20.100000000000001" customHeight="1" x14ac:dyDescent="0.25">
      <c r="D82" s="149" t="s">
        <v>336</v>
      </c>
      <c r="E82" s="149"/>
      <c r="F82" s="24">
        <v>0.05</v>
      </c>
    </row>
    <row r="83" spans="4:6" ht="20.100000000000001" customHeight="1" x14ac:dyDescent="0.25">
      <c r="D83" s="149" t="s">
        <v>337</v>
      </c>
      <c r="E83" s="149"/>
      <c r="F83" s="24">
        <f>F49</f>
        <v>4.1462242227200768E-7</v>
      </c>
    </row>
    <row r="85" spans="4:6" ht="20.100000000000001" customHeight="1" x14ac:dyDescent="0.25">
      <c r="D85" s="149" t="s">
        <v>338</v>
      </c>
      <c r="E85" s="149"/>
      <c r="F85" s="56">
        <f>B38</f>
        <v>6</v>
      </c>
    </row>
    <row r="86" spans="4:6" ht="20.100000000000001" customHeight="1" x14ac:dyDescent="0.25">
      <c r="D86" s="149" t="s">
        <v>147</v>
      </c>
      <c r="E86" s="149"/>
      <c r="F86" s="56">
        <f>B40</f>
        <v>2</v>
      </c>
    </row>
    <row r="87" spans="4:6" ht="20.100000000000001" customHeight="1" x14ac:dyDescent="0.25">
      <c r="D87" s="149" t="s">
        <v>16</v>
      </c>
      <c r="E87" s="149"/>
      <c r="F87" s="56">
        <f>B41</f>
        <v>4</v>
      </c>
    </row>
    <row r="88" spans="4:6" ht="20.100000000000001" customHeight="1" x14ac:dyDescent="0.25">
      <c r="D88" s="149" t="s">
        <v>325</v>
      </c>
      <c r="E88" s="149"/>
      <c r="F88" s="31">
        <f>_xlfn.F.INV.RT(F82,B39,B41)</f>
        <v>7.708647422176786</v>
      </c>
    </row>
    <row r="89" spans="4:6" ht="20.100000000000001" customHeight="1" x14ac:dyDescent="0.25">
      <c r="D89" s="149" t="s">
        <v>326</v>
      </c>
      <c r="E89" s="149"/>
      <c r="F89" s="55">
        <f>E49</f>
        <v>3800.7433062891128</v>
      </c>
    </row>
    <row r="90" spans="4:6" ht="20.100000000000001" customHeight="1" x14ac:dyDescent="0.25">
      <c r="F90" s="6"/>
    </row>
    <row r="91" spans="4:6" ht="20.100000000000001" customHeight="1" x14ac:dyDescent="0.25">
      <c r="D91" s="57" t="s">
        <v>33</v>
      </c>
      <c r="E91" s="160" t="str">
        <f>IF(F89&gt;F88,"O ponto percentual atingido é maior que o ponto crítico","O ponto percentual atingido é menor que o ponto crítico")</f>
        <v>O ponto percentual atingido é maior que o ponto crítico</v>
      </c>
      <c r="F91" s="160"/>
    </row>
    <row r="92" spans="4:6" ht="20.100000000000001" customHeight="1" x14ac:dyDescent="0.25">
      <c r="D92" s="58" t="s">
        <v>158</v>
      </c>
      <c r="E92" s="157" t="str">
        <f>IF(F89&gt;F88,"Rejeita-se a hipótese nula","Não se pode rejeitar a hipótese nula")</f>
        <v>Rejeita-se a hipótese nula</v>
      </c>
      <c r="F92" s="157"/>
    </row>
    <row r="99" spans="1:14" ht="20.100000000000001" customHeight="1" x14ac:dyDescent="0.25">
      <c r="A99" s="166" t="s">
        <v>92</v>
      </c>
      <c r="B99" s="166"/>
      <c r="C99" s="166"/>
      <c r="D99" s="166"/>
      <c r="E99" s="166"/>
      <c r="F99" s="166"/>
    </row>
    <row r="101" spans="1:14" ht="20.100000000000001" customHeight="1" x14ac:dyDescent="0.25">
      <c r="A101" s="1" t="s">
        <v>93</v>
      </c>
    </row>
    <row r="102" spans="1:14" ht="20.100000000000001" customHeight="1" x14ac:dyDescent="0.25">
      <c r="A102" s="151" t="str">
        <f>IF(D105&lt;0.3,"O nível de significância (valor-P) do coeficiente regressor é inferior a 30% (trinta por cento). Portanto, rejeita-se a hipótese nula, reconhecendo-se que a variável é relevante para o modelo.","O nível de significância (valor-P) do coeficiente regressor é superior a 30% (trinta por cento). Portanto, a hipótese nula não pode ser rejeitada.")</f>
        <v>O nível de significância (valor-P) do coeficiente regressor é inferior a 30% (trinta por cento). Portanto, rejeita-se a hipótese nula, reconhecendo-se que a variável é relevante para o modelo.</v>
      </c>
      <c r="B102" s="151"/>
      <c r="C102" s="151"/>
      <c r="D102" s="151"/>
      <c r="E102" s="151"/>
      <c r="F102" s="151"/>
    </row>
    <row r="104" spans="1:14" ht="20.100000000000001" customHeight="1" x14ac:dyDescent="0.25">
      <c r="A104" s="146" t="s">
        <v>94</v>
      </c>
      <c r="B104" s="146"/>
      <c r="C104" s="146"/>
      <c r="D104" s="146"/>
      <c r="E104" s="146"/>
      <c r="F104" s="146"/>
    </row>
    <row r="106" spans="1:14" ht="20.100000000000001" customHeight="1" x14ac:dyDescent="0.25">
      <c r="D106" s="149" t="s">
        <v>336</v>
      </c>
      <c r="E106" s="149"/>
      <c r="F106" s="24">
        <v>0.3</v>
      </c>
    </row>
    <row r="107" spans="1:14" ht="20.100000000000001" customHeight="1" x14ac:dyDescent="0.25">
      <c r="D107" s="149" t="s">
        <v>375</v>
      </c>
      <c r="E107" s="149"/>
      <c r="F107" s="24">
        <f>F56</f>
        <v>4.1462242227200545E-7</v>
      </c>
    </row>
    <row r="108" spans="1:14" ht="20.100000000000001" customHeight="1" x14ac:dyDescent="0.25">
      <c r="A108" s="34"/>
      <c r="B108" s="34"/>
      <c r="C108" s="34"/>
      <c r="F108" s="112"/>
    </row>
    <row r="109" spans="1:14" ht="20.100000000000001" customHeight="1" x14ac:dyDescent="0.25">
      <c r="D109" s="18" t="s">
        <v>338</v>
      </c>
      <c r="E109" s="18"/>
      <c r="F109" s="56">
        <f>B38</f>
        <v>6</v>
      </c>
    </row>
    <row r="110" spans="1:14" ht="20.100000000000001" customHeight="1" x14ac:dyDescent="0.25">
      <c r="D110" s="18" t="s">
        <v>147</v>
      </c>
      <c r="E110" s="18"/>
      <c r="F110" s="56">
        <f>B40</f>
        <v>2</v>
      </c>
    </row>
    <row r="111" spans="1:14" ht="20.100000000000001" customHeight="1" x14ac:dyDescent="0.25">
      <c r="D111" s="18" t="s">
        <v>16</v>
      </c>
      <c r="E111" s="18"/>
      <c r="F111" s="56">
        <f>B41</f>
        <v>4</v>
      </c>
    </row>
    <row r="112" spans="1:14" ht="20.100000000000001" customHeight="1" x14ac:dyDescent="0.25">
      <c r="D112" s="21" t="s">
        <v>376</v>
      </c>
      <c r="E112" s="21"/>
      <c r="F112" s="113">
        <f>_xlfn.T.INV.2T(F106,F111)</f>
        <v>1.189566852443694</v>
      </c>
      <c r="N112" s="126"/>
    </row>
    <row r="113" spans="1:40" ht="20.100000000000001" customHeight="1" x14ac:dyDescent="0.25">
      <c r="D113" s="150" t="s">
        <v>388</v>
      </c>
      <c r="E113" s="150"/>
      <c r="F113" s="113">
        <f>ABS(E56)</f>
        <v>61.650168745017417</v>
      </c>
      <c r="N113" s="126"/>
    </row>
    <row r="114" spans="1:40" ht="20.100000000000001" customHeight="1" x14ac:dyDescent="0.25">
      <c r="F114" s="112"/>
      <c r="N114" s="126"/>
    </row>
    <row r="115" spans="1:40" ht="20.100000000000001" customHeight="1" x14ac:dyDescent="0.25">
      <c r="D115" s="18" t="s">
        <v>84</v>
      </c>
      <c r="E115" s="18"/>
      <c r="F115" s="55">
        <f>C56</f>
        <v>-1.6328500260740384</v>
      </c>
      <c r="N115" s="126"/>
    </row>
    <row r="116" spans="1:40" ht="20.100000000000001" customHeight="1" x14ac:dyDescent="0.25">
      <c r="F116" s="112"/>
      <c r="N116" s="126"/>
    </row>
    <row r="117" spans="1:40" ht="20.100000000000001" customHeight="1" x14ac:dyDescent="0.25">
      <c r="D117" s="18" t="s">
        <v>33</v>
      </c>
      <c r="E117" s="149" t="str">
        <f>IF(F113&gt;F112,"O ponto calculado é maior que o ponto crítico","O ponto calculado é menor que o ponto crítico")</f>
        <v>O ponto calculado é maior que o ponto crítico</v>
      </c>
      <c r="F117" s="149"/>
      <c r="N117" s="126"/>
    </row>
    <row r="118" spans="1:40" ht="20.100000000000001" customHeight="1" x14ac:dyDescent="0.25">
      <c r="D118" s="21" t="s">
        <v>158</v>
      </c>
      <c r="E118" s="150" t="str">
        <f>IF(F113&gt;F112,"Rejeita-se a hipótese nula","Não se pode rejeitar a hipótese nula")</f>
        <v>Rejeita-se a hipótese nula</v>
      </c>
      <c r="F118" s="150"/>
      <c r="N118" s="126"/>
    </row>
    <row r="119" spans="1:40" ht="20.100000000000001" customHeight="1" x14ac:dyDescent="0.25">
      <c r="N119" s="126"/>
    </row>
    <row r="120" spans="1:40" ht="20.100000000000001" customHeight="1" x14ac:dyDescent="0.25">
      <c r="N120" s="126"/>
    </row>
    <row r="121" spans="1:40" ht="20.100000000000001" customHeight="1" x14ac:dyDescent="0.25">
      <c r="N121" s="126"/>
    </row>
    <row r="122" spans="1:40" ht="20.100000000000001" customHeight="1" x14ac:dyDescent="0.25">
      <c r="N122" s="126"/>
    </row>
    <row r="123" spans="1:40" ht="20.100000000000001" customHeight="1" x14ac:dyDescent="0.25">
      <c r="A123" s="147" t="s">
        <v>13</v>
      </c>
      <c r="B123" s="147"/>
      <c r="C123" s="147"/>
      <c r="D123" s="147"/>
      <c r="E123" s="147"/>
      <c r="F123" s="147"/>
      <c r="N123" s="126"/>
    </row>
    <row r="124" spans="1:40" ht="20.100000000000001" customHeight="1" x14ac:dyDescent="0.25">
      <c r="A124" s="28"/>
      <c r="B124" s="28"/>
      <c r="C124" s="28"/>
      <c r="D124" s="28"/>
      <c r="N124" s="126"/>
    </row>
    <row r="125" spans="1:40" ht="20.100000000000001" customHeight="1" x14ac:dyDescent="0.25">
      <c r="A125" s="67" t="str">
        <f t="shared" ref="A125:A131" si="14">B10</f>
        <v>Item da amostra</v>
      </c>
      <c r="B125" s="67" t="s">
        <v>357</v>
      </c>
      <c r="C125" s="67" t="s">
        <v>379</v>
      </c>
      <c r="D125" s="67" t="s">
        <v>5</v>
      </c>
      <c r="N125" s="126"/>
      <c r="AI125" s="116" cm="1">
        <f t="array" ref="AI125:AN125">TRANSPOSE(AH127:AH132)</f>
        <v>224297.09221169876</v>
      </c>
      <c r="AJ125" s="116">
        <v>223288.92796156838</v>
      </c>
      <c r="AK125" s="116">
        <v>222280.76371143802</v>
      </c>
      <c r="AL125" s="116">
        <v>218256.27096104689</v>
      </c>
      <c r="AM125" s="116">
        <v>216239.94246078614</v>
      </c>
      <c r="AN125" s="116">
        <v>214231.77821065579</v>
      </c>
    </row>
    <row r="126" spans="1:40" ht="20.100000000000001" customHeight="1" x14ac:dyDescent="0.25">
      <c r="A126" s="16">
        <f t="shared" si="14"/>
        <v>1</v>
      </c>
      <c r="B126" s="21">
        <f>$C$55+C11*$C$56</f>
        <v>702.90778830125055</v>
      </c>
      <c r="C126" s="21">
        <f>AVERAGE($E$11:$E$16)</f>
        <v>734.20408046763225</v>
      </c>
      <c r="D126" s="21">
        <f>B126-C126</f>
        <v>-31.296292166381704</v>
      </c>
      <c r="N126" s="126"/>
    </row>
    <row r="127" spans="1:40" ht="20.100000000000001" customHeight="1" x14ac:dyDescent="0.25">
      <c r="A127" s="16">
        <f t="shared" si="14"/>
        <v>2</v>
      </c>
      <c r="B127" s="21">
        <f t="shared" ref="B127:B131" si="15">$C$55+C12*$C$56</f>
        <v>711.07203843162074</v>
      </c>
      <c r="C127" s="21">
        <f t="shared" ref="C127:C131" si="16">AVERAGE($E$11:$E$16)</f>
        <v>734.20408046763225</v>
      </c>
      <c r="D127" s="21">
        <f t="shared" ref="D127:D131" si="17">B127-C127</f>
        <v>-23.132042036011512</v>
      </c>
      <c r="N127" s="126"/>
      <c r="AE127" s="116">
        <f t="shared" ref="AE127:AE132" si="18">D11</f>
        <v>225000</v>
      </c>
      <c r="AF127" s="116">
        <f t="shared" ref="AF127:AF132" si="19">B126</f>
        <v>702.90778830125055</v>
      </c>
      <c r="AH127" s="116">
        <f>AE127-AF127</f>
        <v>224297.09221169876</v>
      </c>
    </row>
    <row r="128" spans="1:40" ht="20.100000000000001" customHeight="1" x14ac:dyDescent="0.25">
      <c r="A128" s="16">
        <f t="shared" si="14"/>
        <v>3</v>
      </c>
      <c r="B128" s="21">
        <f t="shared" si="15"/>
        <v>719.23628856199093</v>
      </c>
      <c r="C128" s="21">
        <f t="shared" si="16"/>
        <v>734.20408046763225</v>
      </c>
      <c r="D128" s="21">
        <f t="shared" si="17"/>
        <v>-14.96779190564132</v>
      </c>
      <c r="N128" s="126"/>
      <c r="AE128" s="116">
        <f t="shared" si="18"/>
        <v>224000</v>
      </c>
      <c r="AF128" s="116">
        <f t="shared" si="19"/>
        <v>711.07203843162074</v>
      </c>
      <c r="AH128" s="116">
        <f t="shared" ref="AH128:AH132" si="20">AE128-AF128</f>
        <v>223288.92796156838</v>
      </c>
    </row>
    <row r="129" spans="1:34" ht="20.100000000000001" customHeight="1" x14ac:dyDescent="0.25">
      <c r="A129" s="16">
        <f t="shared" si="14"/>
        <v>4</v>
      </c>
      <c r="B129" s="21">
        <f t="shared" si="15"/>
        <v>743.72903895310151</v>
      </c>
      <c r="C129" s="21">
        <f t="shared" si="16"/>
        <v>734.20408046763225</v>
      </c>
      <c r="D129" s="21">
        <f t="shared" si="17"/>
        <v>9.5249584854692557</v>
      </c>
      <c r="N129" s="126"/>
      <c r="AE129" s="116">
        <f t="shared" si="18"/>
        <v>223000</v>
      </c>
      <c r="AF129" s="116">
        <f t="shared" si="19"/>
        <v>719.23628856199093</v>
      </c>
      <c r="AH129" s="116">
        <f t="shared" si="20"/>
        <v>222280.76371143802</v>
      </c>
    </row>
    <row r="130" spans="1:34" ht="20.100000000000001" customHeight="1" x14ac:dyDescent="0.25">
      <c r="A130" s="16">
        <f t="shared" si="14"/>
        <v>5</v>
      </c>
      <c r="B130" s="21">
        <f t="shared" si="15"/>
        <v>760.05753921384189</v>
      </c>
      <c r="C130" s="21">
        <f t="shared" si="16"/>
        <v>734.20408046763225</v>
      </c>
      <c r="D130" s="21">
        <f t="shared" si="17"/>
        <v>25.85345874620964</v>
      </c>
      <c r="N130" s="126"/>
      <c r="AE130" s="116">
        <f t="shared" si="18"/>
        <v>219000</v>
      </c>
      <c r="AF130" s="116">
        <f t="shared" si="19"/>
        <v>743.72903895310151</v>
      </c>
      <c r="AH130" s="116">
        <f t="shared" si="20"/>
        <v>218256.27096104689</v>
      </c>
    </row>
    <row r="131" spans="1:34" ht="20.100000000000001" customHeight="1" x14ac:dyDescent="0.25">
      <c r="A131" s="16">
        <f t="shared" si="14"/>
        <v>6</v>
      </c>
      <c r="B131" s="21">
        <f t="shared" si="15"/>
        <v>768.22178934421208</v>
      </c>
      <c r="C131" s="21">
        <f t="shared" si="16"/>
        <v>734.20408046763225</v>
      </c>
      <c r="D131" s="21">
        <f t="shared" si="17"/>
        <v>34.017708876579832</v>
      </c>
      <c r="N131" s="126"/>
      <c r="AE131" s="116">
        <f t="shared" si="18"/>
        <v>217000</v>
      </c>
      <c r="AF131" s="116">
        <f t="shared" si="19"/>
        <v>760.05753921384189</v>
      </c>
      <c r="AH131" s="116">
        <f t="shared" si="20"/>
        <v>216239.94246078614</v>
      </c>
    </row>
    <row r="132" spans="1:34" ht="20.100000000000001" customHeight="1" x14ac:dyDescent="0.25">
      <c r="N132" s="126"/>
      <c r="AE132" s="116">
        <f t="shared" si="18"/>
        <v>215000</v>
      </c>
      <c r="AF132" s="116">
        <f t="shared" si="19"/>
        <v>768.22178934421208</v>
      </c>
      <c r="AH132" s="116">
        <f t="shared" si="20"/>
        <v>214231.77821065579</v>
      </c>
    </row>
    <row r="133" spans="1:34" ht="20.100000000000001" customHeight="1" x14ac:dyDescent="0.25">
      <c r="A133" s="152" t="s">
        <v>380</v>
      </c>
      <c r="B133" s="152"/>
      <c r="C133" s="152"/>
      <c r="D133" s="39">
        <f>SUMSQ(D126:D131)</f>
        <v>3654.9147471535248</v>
      </c>
      <c r="N133" s="126"/>
    </row>
    <row r="134" spans="1:34" ht="20.100000000000001" customHeight="1" x14ac:dyDescent="0.25">
      <c r="N134" s="126"/>
      <c r="AE134" s="116">
        <f>_xlfn.VAR.P(AE127:AE132)</f>
        <v>13916666.666666666</v>
      </c>
      <c r="AF134" s="116">
        <f>_xlfn.COVARIANCE.P(AF127:AF132,AE127:AE132)</f>
        <v>-91847.81396666466</v>
      </c>
    </row>
    <row r="135" spans="1:34" ht="20.100000000000001" customHeight="1" x14ac:dyDescent="0.25">
      <c r="N135" s="126"/>
      <c r="AE135" s="116">
        <f>_xlfn.COVARIANCE.P(AE127:AE132,AF127:AF132)</f>
        <v>-91847.81396666466</v>
      </c>
      <c r="AF135" s="116">
        <f>_xlfn.VAR.P(AF127:AF132)</f>
        <v>609.15245785892091</v>
      </c>
    </row>
    <row r="136" spans="1:34" ht="20.100000000000001" customHeight="1" x14ac:dyDescent="0.25">
      <c r="A136" s="67" t="str">
        <f t="shared" ref="A136:A142" si="21">B10</f>
        <v>Item da amostra</v>
      </c>
      <c r="B136" s="67" t="str">
        <f>B147</f>
        <v>Valor observado</v>
      </c>
      <c r="C136" s="67" t="str">
        <f t="shared" ref="C136:C142" si="22">B125</f>
        <v>Valor previsto</v>
      </c>
      <c r="D136" s="67" t="s">
        <v>5</v>
      </c>
      <c r="E136" s="67" t="s">
        <v>333</v>
      </c>
      <c r="F136" s="67" t="s">
        <v>393</v>
      </c>
      <c r="N136" s="126"/>
    </row>
    <row r="137" spans="1:34" ht="20.100000000000001" customHeight="1" x14ac:dyDescent="0.25">
      <c r="A137" s="16">
        <f t="shared" si="21"/>
        <v>1</v>
      </c>
      <c r="B137" s="21">
        <f>E11</f>
        <v>703.125</v>
      </c>
      <c r="C137" s="21">
        <f t="shared" si="22"/>
        <v>702.90778830125055</v>
      </c>
      <c r="D137" s="21">
        <f>B137-C137</f>
        <v>0.2172116987494519</v>
      </c>
      <c r="E137" s="114">
        <f>D137/$B$43</f>
        <v>0.22150261417217432</v>
      </c>
      <c r="F137" s="25">
        <f>D137/B137</f>
        <v>3.0892330488810934E-4</v>
      </c>
      <c r="N137" s="126"/>
      <c r="AE137" s="116" cm="1">
        <f t="array" ref="AE137:AF138">MINVERSE(AE134:AF135)</f>
        <v>1.4731343283581759E-5</v>
      </c>
      <c r="AF137" s="116">
        <v>2.2211872576944529E-3</v>
      </c>
    </row>
    <row r="138" spans="1:34" ht="20.100000000000001" customHeight="1" x14ac:dyDescent="0.25">
      <c r="A138" s="16">
        <f t="shared" si="21"/>
        <v>2</v>
      </c>
      <c r="B138" s="21">
        <f t="shared" ref="B138:B142" si="23">E12</f>
        <v>711.11111111111109</v>
      </c>
      <c r="C138" s="21">
        <f t="shared" si="22"/>
        <v>711.07203843162074</v>
      </c>
      <c r="D138" s="21">
        <f t="shared" ref="D138:D142" si="24">B138-C138</f>
        <v>3.9072679490345763E-2</v>
      </c>
      <c r="E138" s="114">
        <f t="shared" ref="E138:E142" si="25">D138/$B$43</f>
        <v>3.9844541982087534E-2</v>
      </c>
      <c r="F138" s="25">
        <f t="shared" ref="F138:F142" si="26">D138/B138</f>
        <v>5.4945955533298729E-5</v>
      </c>
      <c r="N138" s="126"/>
      <c r="AE138" s="116">
        <v>2.2211872576944529E-3</v>
      </c>
      <c r="AF138" s="116">
        <v>0.33655153383182523</v>
      </c>
    </row>
    <row r="139" spans="1:34" ht="20.100000000000001" customHeight="1" x14ac:dyDescent="0.25">
      <c r="A139" s="16">
        <f t="shared" si="21"/>
        <v>3</v>
      </c>
      <c r="B139" s="21">
        <f t="shared" si="23"/>
        <v>719.35483870967744</v>
      </c>
      <c r="C139" s="21">
        <f t="shared" si="22"/>
        <v>719.23628856199093</v>
      </c>
      <c r="D139" s="21">
        <f t="shared" si="24"/>
        <v>0.11855014768650562</v>
      </c>
      <c r="E139" s="114">
        <f t="shared" si="25"/>
        <v>0.1208920503556653</v>
      </c>
      <c r="F139" s="25">
        <f t="shared" si="26"/>
        <v>1.6480065373460423E-4</v>
      </c>
      <c r="N139" s="126"/>
    </row>
    <row r="140" spans="1:34" ht="20.100000000000001" customHeight="1" x14ac:dyDescent="0.25">
      <c r="A140" s="16">
        <f t="shared" si="21"/>
        <v>4</v>
      </c>
      <c r="B140" s="21">
        <f t="shared" si="23"/>
        <v>742.37288135593224</v>
      </c>
      <c r="C140" s="21">
        <f t="shared" si="22"/>
        <v>743.72903895310151</v>
      </c>
      <c r="D140" s="21">
        <f t="shared" si="24"/>
        <v>-1.3561575971692719</v>
      </c>
      <c r="E140" s="114">
        <f t="shared" si="25"/>
        <v>-1.3829478556260599</v>
      </c>
      <c r="F140" s="25">
        <f t="shared" si="26"/>
        <v>-1.826787630890115E-3</v>
      </c>
      <c r="N140" s="126"/>
    </row>
    <row r="141" spans="1:34" ht="20.100000000000001" customHeight="1" x14ac:dyDescent="0.25">
      <c r="A141" s="16">
        <f t="shared" si="21"/>
        <v>5</v>
      </c>
      <c r="B141" s="21">
        <f t="shared" si="23"/>
        <v>761.40350877192986</v>
      </c>
      <c r="C141" s="21">
        <f t="shared" si="22"/>
        <v>760.05753921384189</v>
      </c>
      <c r="D141" s="21">
        <f t="shared" si="24"/>
        <v>1.3459695580879725</v>
      </c>
      <c r="E141" s="114">
        <f t="shared" si="25"/>
        <v>1.3725585566021656</v>
      </c>
      <c r="F141" s="25">
        <f t="shared" si="26"/>
        <v>1.7677480371201481E-3</v>
      </c>
      <c r="N141" s="126"/>
    </row>
    <row r="142" spans="1:34" ht="20.100000000000001" customHeight="1" x14ac:dyDescent="0.25">
      <c r="A142" s="16">
        <f t="shared" si="21"/>
        <v>6</v>
      </c>
      <c r="B142" s="21">
        <f t="shared" si="23"/>
        <v>767.85714285714289</v>
      </c>
      <c r="C142" s="21">
        <f t="shared" si="22"/>
        <v>768.22178934421208</v>
      </c>
      <c r="D142" s="21">
        <f t="shared" si="24"/>
        <v>-0.36464648706919434</v>
      </c>
      <c r="E142" s="114">
        <f t="shared" si="25"/>
        <v>-0.37184990771465215</v>
      </c>
      <c r="F142" s="25">
        <f t="shared" si="26"/>
        <v>-4.7488844827616003E-4</v>
      </c>
      <c r="N142" s="126"/>
    </row>
    <row r="143" spans="1:34" ht="20.100000000000001" customHeight="1" x14ac:dyDescent="0.25">
      <c r="N143" s="126"/>
    </row>
    <row r="144" spans="1:34" ht="20.100000000000001" customHeight="1" x14ac:dyDescent="0.25">
      <c r="A144" s="152" t="s">
        <v>381</v>
      </c>
      <c r="B144" s="152"/>
      <c r="C144" s="152"/>
      <c r="D144" s="39">
        <f>SUMSQ(D137:D142)</f>
        <v>3.8465262740640394</v>
      </c>
      <c r="N144" s="126"/>
    </row>
    <row r="145" spans="1:30" ht="20.100000000000001" customHeight="1" x14ac:dyDescent="0.25">
      <c r="N145" s="126"/>
    </row>
    <row r="146" spans="1:30" ht="20.100000000000001" customHeight="1" x14ac:dyDescent="0.25">
      <c r="N146" s="126"/>
    </row>
    <row r="147" spans="1:30" ht="20.100000000000001" customHeight="1" x14ac:dyDescent="0.25">
      <c r="A147" s="67" t="str">
        <f t="shared" ref="A147:A153" si="27">B10</f>
        <v>Item da amostra</v>
      </c>
      <c r="B147" s="67" t="s">
        <v>358</v>
      </c>
      <c r="C147" s="67" t="str">
        <f>C125</f>
        <v>Média dos valores observados</v>
      </c>
      <c r="D147" s="67" t="s">
        <v>5</v>
      </c>
      <c r="N147" s="126"/>
    </row>
    <row r="148" spans="1:30" ht="20.100000000000001" customHeight="1" x14ac:dyDescent="0.25">
      <c r="A148" s="16">
        <f t="shared" si="27"/>
        <v>1</v>
      </c>
      <c r="B148" s="21">
        <f>E11</f>
        <v>703.125</v>
      </c>
      <c r="C148" s="21">
        <f>AVERAGE($E$11:$E$16)</f>
        <v>734.20408046763225</v>
      </c>
      <c r="D148" s="21">
        <f>B148-C148</f>
        <v>-31.079080467632252</v>
      </c>
      <c r="N148" s="126"/>
    </row>
    <row r="149" spans="1:30" ht="20.100000000000001" customHeight="1" x14ac:dyDescent="0.25">
      <c r="A149" s="16">
        <f t="shared" si="27"/>
        <v>2</v>
      </c>
      <c r="B149" s="21">
        <f t="shared" ref="B149:B153" si="28">E12</f>
        <v>711.11111111111109</v>
      </c>
      <c r="C149" s="21">
        <f t="shared" ref="C149:C153" si="29">AVERAGE($E$11:$E$16)</f>
        <v>734.20408046763225</v>
      </c>
      <c r="D149" s="21">
        <f t="shared" ref="D149:D153" si="30">B149-C149</f>
        <v>-23.092969356521166</v>
      </c>
      <c r="N149" s="126"/>
      <c r="X149" s="116">
        <f>D50</f>
        <v>0.96163156851600984</v>
      </c>
    </row>
    <row r="150" spans="1:30" ht="20.100000000000001" customHeight="1" x14ac:dyDescent="0.25">
      <c r="A150" s="16">
        <f t="shared" si="27"/>
        <v>3</v>
      </c>
      <c r="B150" s="21">
        <f t="shared" si="28"/>
        <v>719.35483870967744</v>
      </c>
      <c r="C150" s="21">
        <f t="shared" si="29"/>
        <v>734.20408046763225</v>
      </c>
      <c r="D150" s="21">
        <f t="shared" si="30"/>
        <v>-14.849241757954815</v>
      </c>
      <c r="N150" s="126"/>
    </row>
    <row r="151" spans="1:30" ht="20.100000000000001" customHeight="1" x14ac:dyDescent="0.25">
      <c r="A151" s="16">
        <f t="shared" si="27"/>
        <v>4</v>
      </c>
      <c r="B151" s="21">
        <f t="shared" si="28"/>
        <v>742.37288135593224</v>
      </c>
      <c r="C151" s="21">
        <f t="shared" si="29"/>
        <v>734.20408046763225</v>
      </c>
      <c r="D151" s="21">
        <f t="shared" si="30"/>
        <v>8.1688008882999839</v>
      </c>
      <c r="N151" s="126"/>
      <c r="X151" s="116" t="str">
        <f t="shared" ref="X151:X157" si="31">E136</f>
        <v>Resíduo padronizado</v>
      </c>
      <c r="AD151" s="123" t="str">
        <f t="shared" ref="AD151:AD157" si="32">D193</f>
        <v>Elementos da diagonal principal da matriz de projeção</v>
      </c>
    </row>
    <row r="152" spans="1:30" ht="20.100000000000001" customHeight="1" x14ac:dyDescent="0.25">
      <c r="A152" s="16">
        <f t="shared" si="27"/>
        <v>5</v>
      </c>
      <c r="B152" s="21">
        <f t="shared" si="28"/>
        <v>761.40350877192986</v>
      </c>
      <c r="C152" s="21">
        <f t="shared" si="29"/>
        <v>734.20408046763225</v>
      </c>
      <c r="D152" s="21">
        <f t="shared" si="30"/>
        <v>27.199428304297612</v>
      </c>
      <c r="N152" s="126"/>
      <c r="X152" s="116">
        <f t="shared" si="31"/>
        <v>0.22150261417217432</v>
      </c>
      <c r="AD152" s="116">
        <f t="shared" si="32"/>
        <v>0.4346504559270592</v>
      </c>
    </row>
    <row r="153" spans="1:30" ht="20.100000000000001" customHeight="1" x14ac:dyDescent="0.25">
      <c r="A153" s="16">
        <f t="shared" si="27"/>
        <v>6</v>
      </c>
      <c r="B153" s="21">
        <f t="shared" si="28"/>
        <v>767.85714285714289</v>
      </c>
      <c r="C153" s="21">
        <f t="shared" si="29"/>
        <v>734.20408046763225</v>
      </c>
      <c r="D153" s="21">
        <f t="shared" si="30"/>
        <v>33.653062389510637</v>
      </c>
      <c r="N153" s="126"/>
      <c r="X153" s="116">
        <f t="shared" si="31"/>
        <v>3.9844541982087534E-2</v>
      </c>
      <c r="AD153" s="116">
        <f t="shared" si="32"/>
        <v>0.31306990881460317</v>
      </c>
    </row>
    <row r="154" spans="1:30" ht="20.100000000000001" customHeight="1" x14ac:dyDescent="0.25">
      <c r="N154" s="126"/>
      <c r="X154" s="116">
        <f t="shared" si="31"/>
        <v>0.1208920503556653</v>
      </c>
      <c r="AD154" s="116">
        <f t="shared" si="32"/>
        <v>0.22796352583587165</v>
      </c>
    </row>
    <row r="155" spans="1:30" ht="20.100000000000001" customHeight="1" x14ac:dyDescent="0.25">
      <c r="A155" s="153" t="s">
        <v>362</v>
      </c>
      <c r="B155" s="153"/>
      <c r="C155" s="153"/>
      <c r="D155" s="39">
        <f>SUMSQ(D148:D153)</f>
        <v>3658.7612734265872</v>
      </c>
      <c r="N155" s="126"/>
      <c r="X155" s="116">
        <f t="shared" si="31"/>
        <v>-1.3829478556260599</v>
      </c>
      <c r="AD155" s="116">
        <f t="shared" si="32"/>
        <v>0.19148936170213582</v>
      </c>
    </row>
    <row r="156" spans="1:30" ht="20.100000000000001" customHeight="1" x14ac:dyDescent="0.25">
      <c r="N156" s="126"/>
      <c r="X156" s="116">
        <f t="shared" si="31"/>
        <v>1.3725585566021656</v>
      </c>
      <c r="AD156" s="116">
        <f t="shared" si="32"/>
        <v>0.34954407294833256</v>
      </c>
    </row>
    <row r="157" spans="1:30" ht="20.100000000000001" customHeight="1" x14ac:dyDescent="0.25">
      <c r="N157" s="126"/>
      <c r="X157" s="116">
        <f t="shared" si="31"/>
        <v>-0.37184990771465215</v>
      </c>
      <c r="AD157" s="116">
        <f t="shared" si="32"/>
        <v>0.48328267477203912</v>
      </c>
    </row>
    <row r="158" spans="1:30" ht="20.100000000000001" customHeight="1" x14ac:dyDescent="0.25">
      <c r="A158" s="146" t="s">
        <v>368</v>
      </c>
      <c r="B158" s="146"/>
      <c r="C158" s="146"/>
      <c r="D158" s="146"/>
      <c r="E158" s="146"/>
      <c r="F158" s="146"/>
      <c r="N158" s="126"/>
    </row>
    <row r="159" spans="1:30" ht="20.100000000000001" customHeight="1" x14ac:dyDescent="0.25">
      <c r="K159" s="133"/>
      <c r="N159" s="126"/>
      <c r="X159" s="133"/>
      <c r="Y159" s="133"/>
      <c r="Z159" s="133"/>
      <c r="AA159" s="133"/>
      <c r="AB159" s="133"/>
      <c r="AC159" s="133"/>
      <c r="AD159" s="133"/>
    </row>
    <row r="161" spans="1:22" ht="20.100000000000001" customHeight="1" x14ac:dyDescent="0.25">
      <c r="A161" s="147" t="s">
        <v>69</v>
      </c>
      <c r="B161" s="147"/>
      <c r="C161" s="147"/>
      <c r="D161" s="147"/>
      <c r="E161" s="147"/>
      <c r="F161" s="147"/>
    </row>
    <row r="163" spans="1:22" ht="20.100000000000001" customHeight="1" x14ac:dyDescent="0.25">
      <c r="A163" s="151" t="s">
        <v>329</v>
      </c>
      <c r="B163" s="151"/>
      <c r="C163" s="151"/>
      <c r="D163" s="151"/>
      <c r="E163" s="151"/>
      <c r="F163" s="151"/>
    </row>
    <row r="164" spans="1:22" ht="20.100000000000001" customHeight="1" x14ac:dyDescent="0.25">
      <c r="A164" s="151"/>
      <c r="B164" s="151"/>
      <c r="C164" s="151"/>
      <c r="D164" s="151"/>
      <c r="E164" s="151"/>
      <c r="F164" s="151"/>
    </row>
    <row r="165" spans="1:22" ht="20.100000000000001" customHeight="1" x14ac:dyDescent="0.25">
      <c r="A165" s="151"/>
      <c r="B165" s="151"/>
      <c r="C165" s="151"/>
      <c r="D165" s="151"/>
      <c r="E165" s="151"/>
      <c r="F165" s="151"/>
    </row>
    <row r="166" spans="1:22" ht="20.100000000000001" customHeight="1" x14ac:dyDescent="0.25">
      <c r="A166" s="151"/>
      <c r="B166" s="151"/>
      <c r="C166" s="151"/>
      <c r="D166" s="151"/>
      <c r="E166" s="151"/>
      <c r="F166" s="151"/>
    </row>
    <row r="167" spans="1:22" ht="20.100000000000001" customHeight="1" x14ac:dyDescent="0.25">
      <c r="A167" s="151"/>
      <c r="B167" s="151"/>
      <c r="C167" s="151"/>
      <c r="D167" s="151"/>
      <c r="E167" s="151"/>
      <c r="F167" s="151"/>
    </row>
    <row r="176" spans="1:22" ht="20.100000000000001" customHeight="1" x14ac:dyDescent="0.25">
      <c r="N176" s="126"/>
      <c r="V176" s="133"/>
    </row>
    <row r="177" spans="1:24" ht="20.100000000000001" customHeight="1" x14ac:dyDescent="0.25">
      <c r="N177" s="126"/>
      <c r="V177" s="133"/>
      <c r="W177" s="124"/>
    </row>
    <row r="178" spans="1:24" ht="20.100000000000001" customHeight="1" x14ac:dyDescent="0.25">
      <c r="N178" s="126"/>
    </row>
    <row r="179" spans="1:24" ht="20.100000000000001" customHeight="1" x14ac:dyDescent="0.25">
      <c r="N179" s="126"/>
    </row>
    <row r="180" spans="1:24" ht="20.100000000000001" customHeight="1" x14ac:dyDescent="0.25">
      <c r="N180" s="126"/>
      <c r="V180" s="191"/>
      <c r="W180" s="191"/>
      <c r="X180" s="191"/>
    </row>
    <row r="181" spans="1:24" ht="20.100000000000001" customHeight="1" x14ac:dyDescent="0.25">
      <c r="N181" s="126"/>
    </row>
    <row r="182" spans="1:24" ht="20.100000000000001" customHeight="1" x14ac:dyDescent="0.25">
      <c r="N182" s="126"/>
      <c r="V182" s="133"/>
      <c r="W182" s="134"/>
      <c r="X182" s="124"/>
    </row>
    <row r="183" spans="1:24" ht="20.100000000000001" customHeight="1" x14ac:dyDescent="0.25">
      <c r="N183" s="126"/>
      <c r="V183" s="133"/>
      <c r="X183" s="124"/>
    </row>
    <row r="184" spans="1:24" ht="20.100000000000001" customHeight="1" x14ac:dyDescent="0.25">
      <c r="N184" s="126"/>
      <c r="V184" s="133"/>
      <c r="X184" s="124"/>
    </row>
    <row r="185" spans="1:24" ht="39.950000000000003" customHeight="1" x14ac:dyDescent="0.25">
      <c r="N185" s="126"/>
      <c r="V185" s="133"/>
      <c r="X185" s="124"/>
    </row>
    <row r="186" spans="1:24" ht="20.100000000000001" customHeight="1" x14ac:dyDescent="0.25">
      <c r="N186" s="126"/>
      <c r="V186" s="133"/>
    </row>
    <row r="187" spans="1:24" ht="20.100000000000001" customHeight="1" x14ac:dyDescent="0.25">
      <c r="N187" s="126"/>
      <c r="V187" s="133"/>
    </row>
    <row r="188" spans="1:24" ht="20.100000000000001" customHeight="1" x14ac:dyDescent="0.25">
      <c r="A188" s="146" t="s">
        <v>70</v>
      </c>
      <c r="B188" s="146"/>
      <c r="C188" s="146"/>
      <c r="D188" s="146"/>
      <c r="E188" s="146"/>
      <c r="F188" s="146"/>
      <c r="N188" s="126"/>
      <c r="V188" s="133"/>
    </row>
    <row r="189" spans="1:24" ht="20.100000000000001" customHeight="1" x14ac:dyDescent="0.25">
      <c r="N189" s="126"/>
      <c r="V189" s="133"/>
      <c r="W189" s="124"/>
    </row>
    <row r="190" spans="1:24" ht="20.100000000000001" customHeight="1" x14ac:dyDescent="0.25">
      <c r="N190" s="126"/>
    </row>
    <row r="191" spans="1:24" ht="20.100000000000001" customHeight="1" x14ac:dyDescent="0.25">
      <c r="A191" s="147" t="s">
        <v>318</v>
      </c>
      <c r="B191" s="147"/>
      <c r="C191" s="147"/>
      <c r="D191" s="147"/>
      <c r="E191" s="147"/>
      <c r="F191" s="147"/>
      <c r="N191" s="126"/>
    </row>
    <row r="193" spans="1:6" ht="39.950000000000003" customHeight="1" x14ac:dyDescent="0.25">
      <c r="A193" s="40" t="s">
        <v>333</v>
      </c>
      <c r="B193" s="40" t="s">
        <v>369</v>
      </c>
      <c r="C193" s="40" t="s">
        <v>334</v>
      </c>
      <c r="D193" s="40" t="s">
        <v>154</v>
      </c>
      <c r="E193" s="40" t="s">
        <v>370</v>
      </c>
      <c r="F193" s="40" t="s">
        <v>371</v>
      </c>
    </row>
    <row r="194" spans="1:6" ht="20.100000000000001" customHeight="1" x14ac:dyDescent="0.25">
      <c r="A194" s="41">
        <f t="shared" ref="A194:A199" si="33">(E137)</f>
        <v>0.22150261417217432</v>
      </c>
      <c r="B194" s="41">
        <f t="shared" ref="B194:B199" si="34">A194*(($B$51/$B$50)^(1/2))</f>
        <v>0.24764745124144505</v>
      </c>
      <c r="C194" s="41">
        <f>(D137/(($D$50*(1-D194))^(1/2)))</f>
        <v>0.29459158223306914</v>
      </c>
      <c r="D194" s="42">
        <f>AD46</f>
        <v>0.4346504559270592</v>
      </c>
      <c r="E194" s="42">
        <f t="shared" ref="E194:F194" si="35">AE46</f>
        <v>1.339918946301963</v>
      </c>
      <c r="F194" s="42">
        <f t="shared" si="35"/>
        <v>3.3360593134757435E-2</v>
      </c>
    </row>
    <row r="195" spans="1:6" ht="20.100000000000001" customHeight="1" x14ac:dyDescent="0.25">
      <c r="A195" s="41">
        <f t="shared" si="33"/>
        <v>3.9844541982087534E-2</v>
      </c>
      <c r="B195" s="41">
        <f t="shared" si="34"/>
        <v>4.4547552202145971E-2</v>
      </c>
      <c r="C195" s="41">
        <f t="shared" ref="C195:C199" si="36">(D138/(($D$50*(1-D195))^(1/2)))</f>
        <v>4.8074255615561522E-2</v>
      </c>
      <c r="D195" s="42">
        <f t="shared" ref="D195:D199" si="37">AD47</f>
        <v>0.31306990881460317</v>
      </c>
      <c r="E195" s="42">
        <f t="shared" ref="E195:E199" si="38">AE47</f>
        <v>0.73201621073968259</v>
      </c>
      <c r="F195" s="42">
        <f t="shared" ref="F195:F199" si="39">AF47</f>
        <v>5.2665222888942679E-4</v>
      </c>
    </row>
    <row r="196" spans="1:6" ht="20.100000000000001" customHeight="1" x14ac:dyDescent="0.25">
      <c r="A196" s="41">
        <f t="shared" si="33"/>
        <v>0.1208920503556653</v>
      </c>
      <c r="B196" s="41">
        <f t="shared" si="34"/>
        <v>0.13516142126729763</v>
      </c>
      <c r="C196" s="41">
        <f t="shared" si="36"/>
        <v>0.13758745392205982</v>
      </c>
      <c r="D196" s="42">
        <f t="shared" si="37"/>
        <v>0.22796352583587165</v>
      </c>
      <c r="E196" s="42">
        <f t="shared" si="38"/>
        <v>0.30648429584602499</v>
      </c>
      <c r="F196" s="42">
        <f t="shared" si="39"/>
        <v>2.7948288597572117E-3</v>
      </c>
    </row>
    <row r="197" spans="1:6" ht="20.100000000000001" customHeight="1" x14ac:dyDescent="0.25">
      <c r="A197" s="41">
        <f t="shared" si="33"/>
        <v>-1.3829478556260599</v>
      </c>
      <c r="B197" s="41">
        <f t="shared" si="34"/>
        <v>-1.5461827072587175</v>
      </c>
      <c r="C197" s="41">
        <f t="shared" si="36"/>
        <v>-1.538023374804361</v>
      </c>
      <c r="D197" s="42">
        <f t="shared" si="37"/>
        <v>0.19148936170213582</v>
      </c>
      <c r="E197" s="42">
        <f t="shared" si="38"/>
        <v>0.12411347517734581</v>
      </c>
      <c r="F197" s="42">
        <f t="shared" si="39"/>
        <v>0.28012688306582217</v>
      </c>
    </row>
    <row r="198" spans="1:6" ht="20.100000000000001" customHeight="1" x14ac:dyDescent="0.25">
      <c r="A198" s="41">
        <f t="shared" si="33"/>
        <v>1.3725585566021656</v>
      </c>
      <c r="B198" s="41">
        <f t="shared" si="34"/>
        <v>1.5345671178307176</v>
      </c>
      <c r="C198" s="41">
        <f t="shared" si="36"/>
        <v>1.701852605358614</v>
      </c>
      <c r="D198" s="42">
        <f t="shared" si="37"/>
        <v>0.34954407294833256</v>
      </c>
      <c r="E198" s="42">
        <f t="shared" si="38"/>
        <v>0.91438703140832955</v>
      </c>
      <c r="F198" s="42">
        <f t="shared" si="39"/>
        <v>0.77821206400019882</v>
      </c>
    </row>
    <row r="199" spans="1:6" ht="20.100000000000001" customHeight="1" x14ac:dyDescent="0.25">
      <c r="A199" s="41">
        <f t="shared" si="33"/>
        <v>-0.37184990771465215</v>
      </c>
      <c r="B199" s="41">
        <f t="shared" si="34"/>
        <v>-0.41574083553849284</v>
      </c>
      <c r="C199" s="41">
        <f t="shared" si="36"/>
        <v>-0.51729843714512036</v>
      </c>
      <c r="D199" s="42">
        <f t="shared" si="37"/>
        <v>0.48328267477203912</v>
      </c>
      <c r="E199" s="42">
        <f t="shared" si="38"/>
        <v>1.5830800405268626</v>
      </c>
      <c r="F199" s="42">
        <f t="shared" si="39"/>
        <v>0.12514126476050916</v>
      </c>
    </row>
    <row r="215" spans="1:7" ht="20.100000000000001" customHeight="1" x14ac:dyDescent="0.25">
      <c r="A215" s="43"/>
      <c r="B215" s="43"/>
      <c r="C215" s="43"/>
      <c r="D215" s="43"/>
      <c r="E215" s="43"/>
      <c r="F215" s="43"/>
    </row>
    <row r="219" spans="1:7" s="121" customFormat="1" ht="20.100000000000001" customHeight="1" x14ac:dyDescent="0.25">
      <c r="A219" s="1"/>
      <c r="B219" s="1"/>
      <c r="C219" s="1"/>
      <c r="D219" s="1"/>
      <c r="E219" s="1"/>
      <c r="F219" s="1"/>
      <c r="G219" s="2"/>
    </row>
    <row r="220" spans="1:7" ht="20.100000000000001" customHeight="1" x14ac:dyDescent="0.25">
      <c r="A220" s="148" t="s">
        <v>389</v>
      </c>
      <c r="B220" s="148"/>
      <c r="C220" s="148"/>
      <c r="D220" s="148"/>
      <c r="E220" s="148"/>
      <c r="F220" s="148"/>
    </row>
    <row r="221" spans="1:7" ht="20.100000000000001" customHeight="1" x14ac:dyDescent="0.25">
      <c r="A221" s="148" t="s">
        <v>372</v>
      </c>
      <c r="B221" s="148"/>
      <c r="C221" s="148"/>
      <c r="D221" s="148"/>
      <c r="E221" s="148"/>
      <c r="F221" s="148"/>
    </row>
    <row r="222" spans="1:7" ht="20.100000000000001" customHeight="1" x14ac:dyDescent="0.25">
      <c r="A222" s="148" t="s">
        <v>373</v>
      </c>
      <c r="B222" s="148"/>
      <c r="C222" s="148"/>
      <c r="D222" s="148"/>
      <c r="E222" s="148"/>
      <c r="F222" s="148"/>
    </row>
    <row r="225" spans="1:6" ht="20.100000000000001" customHeight="1" x14ac:dyDescent="0.25">
      <c r="A225" s="147" t="s">
        <v>62</v>
      </c>
      <c r="B225" s="147"/>
      <c r="C225" s="147"/>
      <c r="D225" s="147"/>
      <c r="E225" s="147"/>
      <c r="F225" s="147"/>
    </row>
    <row r="227" spans="1:6" ht="20.100000000000001" customHeight="1" x14ac:dyDescent="0.25">
      <c r="A227" s="156" t="s">
        <v>367</v>
      </c>
      <c r="B227" s="156"/>
      <c r="C227" s="156"/>
      <c r="D227" s="156"/>
      <c r="E227" s="156"/>
      <c r="F227" s="156"/>
    </row>
    <row r="228" spans="1:6" ht="20.100000000000001" customHeight="1" x14ac:dyDescent="0.25">
      <c r="A228" s="156"/>
      <c r="B228" s="156"/>
      <c r="C228" s="156"/>
      <c r="D228" s="156"/>
      <c r="E228" s="156"/>
      <c r="F228" s="156"/>
    </row>
    <row r="229" spans="1:6" ht="20.100000000000001" customHeight="1" x14ac:dyDescent="0.25">
      <c r="A229" s="156"/>
      <c r="B229" s="156"/>
      <c r="C229" s="156"/>
      <c r="D229" s="156"/>
      <c r="E229" s="156"/>
      <c r="F229" s="156"/>
    </row>
    <row r="230" spans="1:6" ht="20.100000000000001" customHeight="1" x14ac:dyDescent="0.25">
      <c r="A230" s="156"/>
      <c r="B230" s="156"/>
      <c r="C230" s="156"/>
      <c r="D230" s="156"/>
      <c r="E230" s="156"/>
      <c r="F230" s="156"/>
    </row>
    <row r="231" spans="1:6" ht="20.100000000000001" customHeight="1" x14ac:dyDescent="0.25">
      <c r="A231" s="156"/>
      <c r="B231" s="156"/>
      <c r="C231" s="156"/>
      <c r="D231" s="156"/>
      <c r="E231" s="156"/>
      <c r="F231" s="156"/>
    </row>
    <row r="255" spans="1:6" ht="20.100000000000001" customHeight="1" x14ac:dyDescent="0.25">
      <c r="A255" s="146" t="s">
        <v>63</v>
      </c>
      <c r="B255" s="146"/>
      <c r="C255" s="146"/>
      <c r="D255" s="146"/>
      <c r="E255" s="146"/>
      <c r="F255" s="146"/>
    </row>
    <row r="258" spans="1:6" ht="20.100000000000001" customHeight="1" x14ac:dyDescent="0.25">
      <c r="A258" s="147" t="s">
        <v>102</v>
      </c>
      <c r="B258" s="147"/>
      <c r="C258" s="147"/>
      <c r="D258" s="147"/>
      <c r="E258" s="147"/>
      <c r="F258" s="147"/>
    </row>
    <row r="260" spans="1:6" ht="20.100000000000001" customHeight="1" x14ac:dyDescent="0.25">
      <c r="A260" s="151" t="s">
        <v>366</v>
      </c>
      <c r="B260" s="151"/>
      <c r="C260" s="151"/>
      <c r="D260" s="151"/>
      <c r="E260" s="151"/>
      <c r="F260" s="151"/>
    </row>
    <row r="261" spans="1:6" ht="20.100000000000001" customHeight="1" x14ac:dyDescent="0.25">
      <c r="A261" s="151"/>
      <c r="B261" s="151"/>
      <c r="C261" s="151"/>
      <c r="D261" s="151"/>
      <c r="E261" s="151"/>
      <c r="F261" s="151"/>
    </row>
    <row r="282" spans="1:6" ht="20.100000000000001" customHeight="1" x14ac:dyDescent="0.25">
      <c r="A282" s="146" t="s">
        <v>68</v>
      </c>
      <c r="B282" s="146"/>
      <c r="C282" s="146"/>
      <c r="D282" s="146"/>
      <c r="E282" s="146"/>
      <c r="F282" s="146"/>
    </row>
    <row r="285" spans="1:6" ht="20.100000000000001" customHeight="1" x14ac:dyDescent="0.25">
      <c r="A285" s="147" t="s">
        <v>103</v>
      </c>
      <c r="B285" s="147"/>
      <c r="C285" s="147"/>
      <c r="D285" s="147"/>
      <c r="E285" s="147"/>
      <c r="F285" s="147"/>
    </row>
    <row r="287" spans="1:6" ht="20.100000000000001" customHeight="1" x14ac:dyDescent="0.25">
      <c r="A287" s="156" t="s">
        <v>330</v>
      </c>
      <c r="B287" s="156"/>
      <c r="C287" s="156"/>
      <c r="D287" s="156"/>
      <c r="E287" s="156"/>
      <c r="F287" s="156"/>
    </row>
    <row r="288" spans="1:6" ht="20.100000000000001" customHeight="1" x14ac:dyDescent="0.25">
      <c r="A288" s="156"/>
      <c r="B288" s="156"/>
      <c r="C288" s="156"/>
      <c r="D288" s="156"/>
      <c r="E288" s="156"/>
      <c r="F288" s="156"/>
    </row>
    <row r="289" spans="1:6" ht="20.100000000000001" customHeight="1" x14ac:dyDescent="0.25">
      <c r="A289" s="156"/>
      <c r="B289" s="156"/>
      <c r="C289" s="156"/>
      <c r="D289" s="156"/>
      <c r="E289" s="156"/>
      <c r="F289" s="156"/>
    </row>
    <row r="290" spans="1:6" ht="20.100000000000001" customHeight="1" x14ac:dyDescent="0.25">
      <c r="A290" s="2"/>
      <c r="B290" s="2"/>
      <c r="C290" s="2"/>
      <c r="D290" s="2"/>
      <c r="E290" s="2"/>
      <c r="F290" s="2"/>
    </row>
    <row r="310" spans="1:6" ht="20.100000000000001" customHeight="1" x14ac:dyDescent="0.25">
      <c r="A310" s="151" t="s">
        <v>67</v>
      </c>
      <c r="B310" s="151"/>
      <c r="C310" s="151"/>
      <c r="D310" s="151"/>
      <c r="E310" s="151"/>
      <c r="F310" s="151"/>
    </row>
    <row r="311" spans="1:6" ht="20.100000000000001" customHeight="1" x14ac:dyDescent="0.25">
      <c r="A311" s="151"/>
      <c r="B311" s="151"/>
      <c r="C311" s="151"/>
      <c r="D311" s="151"/>
      <c r="E311" s="151"/>
      <c r="F311" s="151"/>
    </row>
    <row r="312" spans="1:6" ht="20.100000000000001" customHeight="1" x14ac:dyDescent="0.25">
      <c r="A312" s="151"/>
      <c r="B312" s="151"/>
      <c r="C312" s="151"/>
      <c r="D312" s="151"/>
      <c r="E312" s="151"/>
      <c r="F312" s="151"/>
    </row>
    <row r="315" spans="1:6" ht="20.100000000000001" customHeight="1" x14ac:dyDescent="0.25">
      <c r="A315" s="147" t="s">
        <v>22</v>
      </c>
      <c r="B315" s="147"/>
      <c r="C315" s="147"/>
      <c r="D315" s="147"/>
      <c r="E315" s="147"/>
      <c r="F315" s="147"/>
    </row>
    <row r="317" spans="1:6" ht="20.100000000000001" customHeight="1" x14ac:dyDescent="0.25">
      <c r="A317" s="146" t="s">
        <v>39</v>
      </c>
      <c r="B317" s="146"/>
      <c r="C317" s="146"/>
      <c r="D317" s="146"/>
      <c r="E317" s="146"/>
      <c r="F317" s="146"/>
    </row>
    <row r="318" spans="1:6" ht="20.100000000000001" customHeight="1" x14ac:dyDescent="0.25">
      <c r="A318" s="1" t="s">
        <v>23</v>
      </c>
    </row>
    <row r="319" spans="1:6" ht="20.100000000000001" customHeight="1" x14ac:dyDescent="0.25">
      <c r="A319" s="146" t="s">
        <v>26</v>
      </c>
      <c r="B319" s="146"/>
      <c r="C319" s="146"/>
      <c r="D319" s="146"/>
      <c r="E319" s="146"/>
      <c r="F319" s="146"/>
    </row>
    <row r="320" spans="1:6" ht="20.100000000000001" customHeight="1" x14ac:dyDescent="0.25">
      <c r="F320" s="11" t="str">
        <f t="shared" ref="F320:F326" si="40">C10</f>
        <v>Área</v>
      </c>
    </row>
    <row r="321" spans="1:6" ht="20.100000000000001" customHeight="1" x14ac:dyDescent="0.25">
      <c r="F321" s="44">
        <f t="shared" si="40"/>
        <v>320</v>
      </c>
    </row>
    <row r="322" spans="1:6" ht="20.100000000000001" customHeight="1" x14ac:dyDescent="0.25">
      <c r="F322" s="1">
        <f t="shared" si="40"/>
        <v>315</v>
      </c>
    </row>
    <row r="323" spans="1:6" ht="20.100000000000001" customHeight="1" x14ac:dyDescent="0.25">
      <c r="F323" s="44">
        <f t="shared" si="40"/>
        <v>310</v>
      </c>
    </row>
    <row r="324" spans="1:6" ht="20.100000000000001" customHeight="1" x14ac:dyDescent="0.25">
      <c r="F324" s="1">
        <f t="shared" si="40"/>
        <v>295</v>
      </c>
    </row>
    <row r="325" spans="1:6" ht="20.100000000000001" customHeight="1" x14ac:dyDescent="0.25">
      <c r="F325" s="44">
        <f t="shared" si="40"/>
        <v>285</v>
      </c>
    </row>
    <row r="326" spans="1:6" ht="20.100000000000001" customHeight="1" x14ac:dyDescent="0.25">
      <c r="F326" s="18">
        <f t="shared" si="40"/>
        <v>280</v>
      </c>
    </row>
    <row r="328" spans="1:6" ht="20.100000000000001" customHeight="1" x14ac:dyDescent="0.25">
      <c r="E328" s="1" t="s">
        <v>116</v>
      </c>
      <c r="F328" s="1">
        <f>MIN(F321:F326)</f>
        <v>280</v>
      </c>
    </row>
    <row r="329" spans="1:6" ht="20.100000000000001" customHeight="1" x14ac:dyDescent="0.25">
      <c r="E329" s="21" t="s">
        <v>117</v>
      </c>
      <c r="F329" s="21">
        <f>MAX(F321:F326)</f>
        <v>320</v>
      </c>
    </row>
    <row r="332" spans="1:6" ht="20.100000000000001" customHeight="1" x14ac:dyDescent="0.25">
      <c r="A332" s="45" t="s">
        <v>25</v>
      </c>
      <c r="B332" s="45"/>
      <c r="C332" s="45"/>
      <c r="D332" s="45"/>
      <c r="E332" s="45"/>
      <c r="F332" s="45"/>
    </row>
    <row r="333" spans="1:6" ht="20.100000000000001" customHeight="1" x14ac:dyDescent="0.25">
      <c r="A333" s="5"/>
      <c r="B333" s="5"/>
      <c r="C333" s="5"/>
      <c r="D333" s="5"/>
      <c r="E333" s="5"/>
      <c r="F333" s="5"/>
    </row>
    <row r="334" spans="1:6" ht="20.100000000000001" customHeight="1" x14ac:dyDescent="0.25">
      <c r="E334" s="1" t="s">
        <v>27</v>
      </c>
      <c r="F334" s="1">
        <f>F328/2</f>
        <v>140</v>
      </c>
    </row>
    <row r="335" spans="1:6" ht="20.100000000000001" customHeight="1" x14ac:dyDescent="0.25">
      <c r="E335" s="21" t="s">
        <v>28</v>
      </c>
      <c r="F335" s="21">
        <f>F329*2</f>
        <v>640</v>
      </c>
    </row>
    <row r="338" spans="1:6" ht="20.100000000000001" customHeight="1" x14ac:dyDescent="0.25">
      <c r="A338" s="168" t="s">
        <v>66</v>
      </c>
      <c r="B338" s="168"/>
      <c r="C338" s="168"/>
      <c r="D338" s="168"/>
      <c r="E338" s="168"/>
      <c r="F338" s="168"/>
    </row>
    <row r="340" spans="1:6" ht="20.100000000000001" customHeight="1" x14ac:dyDescent="0.25">
      <c r="C340" s="18" t="str">
        <f>C10</f>
        <v>Área</v>
      </c>
      <c r="D340" s="18">
        <f>B29</f>
        <v>315</v>
      </c>
      <c r="E340" s="46" t="str">
        <f>IF(OR(D340&lt;F328,D340&gt;F329),"Extrapolou","Não extrapolou")</f>
        <v>Não extrapolou</v>
      </c>
      <c r="F340" s="46" t="str">
        <f>IF(OR(D340&lt;F334,D340&gt;F335),"Inadmissível","Admissível")</f>
        <v>Admissível</v>
      </c>
    </row>
    <row r="343" spans="1:6" ht="20.100000000000001" customHeight="1" x14ac:dyDescent="0.25">
      <c r="A343" s="168" t="s">
        <v>29</v>
      </c>
      <c r="B343" s="168"/>
      <c r="C343" s="168"/>
      <c r="D343" s="168"/>
      <c r="E343" s="168"/>
      <c r="F343" s="168"/>
    </row>
    <row r="345" spans="1:6" ht="20.100000000000001" customHeight="1" x14ac:dyDescent="0.25">
      <c r="C345" s="33" t="s">
        <v>30</v>
      </c>
      <c r="D345" s="33" t="s">
        <v>31</v>
      </c>
      <c r="F345" s="33" t="s">
        <v>32</v>
      </c>
    </row>
    <row r="347" spans="1:6" ht="20.100000000000001" customHeight="1" x14ac:dyDescent="0.25">
      <c r="B347" s="21" t="str">
        <f>C10</f>
        <v>Área</v>
      </c>
      <c r="C347" s="21">
        <f>B29</f>
        <v>315</v>
      </c>
      <c r="D347" s="21">
        <f>C56</f>
        <v>-1.6328500260740384</v>
      </c>
      <c r="E347" s="21"/>
      <c r="F347" s="21">
        <f>C347*D347</f>
        <v>-514.34775821332209</v>
      </c>
    </row>
    <row r="349" spans="1:6" ht="20.100000000000001" customHeight="1" x14ac:dyDescent="0.25">
      <c r="E349" s="18" t="s">
        <v>7</v>
      </c>
      <c r="F349" s="18">
        <f>C55</f>
        <v>1225.4197966449428</v>
      </c>
    </row>
    <row r="351" spans="1:6" ht="20.100000000000001" customHeight="1" x14ac:dyDescent="0.25">
      <c r="E351" s="18" t="s">
        <v>33</v>
      </c>
      <c r="F351" s="18">
        <f>F347+F349</f>
        <v>711.07203843162074</v>
      </c>
    </row>
    <row r="354" spans="1:6" ht="20.100000000000001" customHeight="1" x14ac:dyDescent="0.25">
      <c r="A354" s="168" t="s">
        <v>104</v>
      </c>
      <c r="B354" s="168"/>
      <c r="C354" s="168"/>
      <c r="D354" s="168"/>
      <c r="E354" s="168"/>
      <c r="F354" s="168"/>
    </row>
    <row r="356" spans="1:6" ht="20.100000000000001" customHeight="1" x14ac:dyDescent="0.25">
      <c r="A356" s="18" t="s">
        <v>64</v>
      </c>
      <c r="B356" s="18" t="s">
        <v>95</v>
      </c>
      <c r="C356" s="18"/>
      <c r="D356" s="67" t="s">
        <v>98</v>
      </c>
      <c r="E356" s="67" t="s">
        <v>99</v>
      </c>
      <c r="F356" s="67" t="s">
        <v>100</v>
      </c>
    </row>
    <row r="357" spans="1:6" ht="20.100000000000001" customHeight="1" x14ac:dyDescent="0.25">
      <c r="B357" s="1" t="s">
        <v>53</v>
      </c>
      <c r="C357" s="48"/>
      <c r="D357" s="48" t="s">
        <v>101</v>
      </c>
      <c r="E357" s="49">
        <v>0.15</v>
      </c>
      <c r="F357" s="49">
        <v>0.2</v>
      </c>
    </row>
    <row r="358" spans="1:6" ht="20.100000000000001" customHeight="1" x14ac:dyDescent="0.25">
      <c r="B358" s="21" t="s">
        <v>96</v>
      </c>
      <c r="C358" s="21">
        <f>MIN(E11:E16)</f>
        <v>703.125</v>
      </c>
      <c r="D358" s="21">
        <f>C358</f>
        <v>703.125</v>
      </c>
      <c r="E358" s="21">
        <f>$C358*(1-E$357)</f>
        <v>597.65625</v>
      </c>
      <c r="F358" s="21">
        <f>$C358*(1-F$357)</f>
        <v>562.5</v>
      </c>
    </row>
    <row r="359" spans="1:6" ht="20.100000000000001" customHeight="1" x14ac:dyDescent="0.25">
      <c r="B359" s="21" t="s">
        <v>97</v>
      </c>
      <c r="C359" s="21">
        <f>MAX(E11:E16)</f>
        <v>767.85714285714289</v>
      </c>
      <c r="D359" s="21">
        <f>C359</f>
        <v>767.85714285714289</v>
      </c>
      <c r="E359" s="21">
        <f>$C359*(1+E$357)</f>
        <v>883.03571428571422</v>
      </c>
      <c r="F359" s="21">
        <f>$C359*(1+F$357)</f>
        <v>921.42857142857144</v>
      </c>
    </row>
    <row r="361" spans="1:6" ht="20.100000000000001" customHeight="1" x14ac:dyDescent="0.25">
      <c r="B361" s="18" t="s">
        <v>33</v>
      </c>
      <c r="C361" s="18"/>
      <c r="D361" s="67" t="str">
        <f>IF(AND($F$351&gt;D358,$F$351&lt;D359),"Aprovado","Rejeitado")</f>
        <v>Aprovado</v>
      </c>
      <c r="E361" s="67" t="str">
        <f>IF(AND($F$351&gt;E358,$F$351&lt;E359),"Aprovado","Rejeitado")</f>
        <v>Aprovado</v>
      </c>
      <c r="F361" s="67" t="str">
        <f>IF(AND($F$351&gt;F358,$F$351&lt;F359),"Aprovado","Rejeitado")</f>
        <v>Aprovado</v>
      </c>
    </row>
    <row r="364" spans="1:6" ht="20.100000000000001" customHeight="1" x14ac:dyDescent="0.25">
      <c r="A364" s="168" t="s">
        <v>141</v>
      </c>
      <c r="B364" s="168"/>
      <c r="C364" s="168"/>
      <c r="D364" s="168"/>
      <c r="E364" s="168"/>
      <c r="F364" s="168"/>
    </row>
    <row r="366" spans="1:6" ht="20.100000000000001" customHeight="1" x14ac:dyDescent="0.25">
      <c r="A366" s="186" t="s">
        <v>40</v>
      </c>
      <c r="B366" s="186"/>
      <c r="C366" s="186" t="s">
        <v>57</v>
      </c>
      <c r="D366" s="186"/>
      <c r="E366" s="186"/>
    </row>
    <row r="367" spans="1:6" ht="20.100000000000001" customHeight="1" x14ac:dyDescent="0.25">
      <c r="A367" s="186"/>
      <c r="B367" s="186"/>
      <c r="C367" s="50" t="s">
        <v>58</v>
      </c>
      <c r="D367" s="50" t="s">
        <v>59</v>
      </c>
      <c r="E367" s="50" t="s">
        <v>60</v>
      </c>
    </row>
    <row r="368" spans="1:6" ht="20.100000000000001" customHeight="1" x14ac:dyDescent="0.25">
      <c r="A368" s="187" t="s">
        <v>127</v>
      </c>
      <c r="B368" s="187"/>
      <c r="C368" s="188" t="s">
        <v>128</v>
      </c>
      <c r="D368" s="188" t="s">
        <v>129</v>
      </c>
      <c r="E368" s="188" t="s">
        <v>130</v>
      </c>
    </row>
    <row r="369" spans="1:14" ht="20.100000000000001" customHeight="1" x14ac:dyDescent="0.25">
      <c r="A369" s="187"/>
      <c r="B369" s="187"/>
      <c r="C369" s="188"/>
      <c r="D369" s="188"/>
      <c r="E369" s="188"/>
    </row>
    <row r="371" spans="1:14" ht="20.100000000000001" customHeight="1" x14ac:dyDescent="0.25">
      <c r="A371" s="18" t="s">
        <v>87</v>
      </c>
      <c r="B371" s="24">
        <v>0.8</v>
      </c>
      <c r="D371" s="18" t="s">
        <v>29</v>
      </c>
      <c r="E371" s="18">
        <f>F351</f>
        <v>711.07203843162074</v>
      </c>
    </row>
    <row r="372" spans="1:14" ht="20.100000000000001" customHeight="1" x14ac:dyDescent="0.25">
      <c r="A372" s="21" t="s">
        <v>16</v>
      </c>
      <c r="B372" s="26">
        <f>B41</f>
        <v>4</v>
      </c>
    </row>
    <row r="373" spans="1:14" ht="20.100000000000001" customHeight="1" x14ac:dyDescent="0.25">
      <c r="A373" s="21" t="s">
        <v>331</v>
      </c>
      <c r="B373" s="51">
        <f>_xlfn.T.INV.2T(1-B371,B372)</f>
        <v>1.5332062740589445</v>
      </c>
      <c r="D373" s="18" t="s">
        <v>27</v>
      </c>
      <c r="E373" s="18">
        <f>E371-B377</f>
        <v>710.23078740520054</v>
      </c>
    </row>
    <row r="374" spans="1:14" ht="20.100000000000001" customHeight="1" x14ac:dyDescent="0.25">
      <c r="D374" s="18" t="s">
        <v>28</v>
      </c>
      <c r="E374" s="18">
        <f>E371+B377</f>
        <v>711.91328945804094</v>
      </c>
    </row>
    <row r="375" spans="1:14" ht="20.100000000000001" customHeight="1" x14ac:dyDescent="0.25">
      <c r="A375" s="18" t="s">
        <v>3</v>
      </c>
      <c r="B375" s="18">
        <f>B43</f>
        <v>0.98062814997123648</v>
      </c>
    </row>
    <row r="376" spans="1:14" ht="20.100000000000001" customHeight="1" x14ac:dyDescent="0.25">
      <c r="A376" s="21" t="s">
        <v>149</v>
      </c>
      <c r="B376" s="21">
        <f>AC32*B375</f>
        <v>0.54868744059669439</v>
      </c>
      <c r="D376" s="18" t="s">
        <v>146</v>
      </c>
      <c r="E376" s="115">
        <f>(E374-E373)/E371</f>
        <v>2.3661485220982806E-3</v>
      </c>
    </row>
    <row r="377" spans="1:14" ht="20.100000000000001" customHeight="1" x14ac:dyDescent="0.25">
      <c r="A377" s="21" t="s">
        <v>145</v>
      </c>
      <c r="B377" s="21">
        <f>B373*B376</f>
        <v>0.84125102642019622</v>
      </c>
    </row>
    <row r="378" spans="1:14" ht="20.100000000000001" customHeight="1" x14ac:dyDescent="0.25">
      <c r="A378" s="21" t="s">
        <v>74</v>
      </c>
      <c r="B378" s="21">
        <f>B377*2</f>
        <v>1.6825020528403924</v>
      </c>
    </row>
    <row r="380" spans="1:14" ht="20.100000000000001" customHeight="1" x14ac:dyDescent="0.25">
      <c r="A380" s="151" t="str" cm="1">
        <f t="array" ref="A380">_xlfn.IFS(E376&lt;0.3,S411,AND(E376&gt;0.3,E376&lt;0.4),S412,E376&lt;0.5,S413,E376&gt;0.5,S414)</f>
        <v>A amplitude do intervalo de confiança de 80% em torno da estimativa de tendência central é inferior a 30%; portanto, o laudo se enquadra no grau de fundamentação III da NBR 14653-2:2011 (Item 9.2.3, tabela 5).</v>
      </c>
      <c r="B380" s="151"/>
      <c r="C380" s="151"/>
      <c r="D380" s="151"/>
      <c r="E380" s="151"/>
      <c r="F380" s="151"/>
    </row>
    <row r="381" spans="1:14" ht="20.100000000000001" customHeight="1" x14ac:dyDescent="0.25">
      <c r="A381" s="151"/>
      <c r="B381" s="151"/>
      <c r="C381" s="151"/>
      <c r="D381" s="151"/>
      <c r="E381" s="151"/>
      <c r="F381" s="151"/>
    </row>
    <row r="382" spans="1:14" ht="20.100000000000001" customHeight="1" x14ac:dyDescent="0.25">
      <c r="A382" s="145" t="s">
        <v>332</v>
      </c>
      <c r="B382" s="145"/>
      <c r="C382" s="145"/>
      <c r="D382" s="145"/>
      <c r="E382" s="145"/>
      <c r="F382" s="145"/>
    </row>
    <row r="383" spans="1:14" ht="20.100000000000001" customHeight="1" x14ac:dyDescent="0.25">
      <c r="A383" s="145"/>
      <c r="B383" s="145"/>
      <c r="C383" s="145"/>
      <c r="D383" s="145"/>
      <c r="E383" s="145"/>
      <c r="F383" s="145"/>
    </row>
    <row r="384" spans="1:14" ht="20.100000000000001" customHeight="1" x14ac:dyDescent="0.25">
      <c r="A384" s="145"/>
      <c r="B384" s="145"/>
      <c r="C384" s="145"/>
      <c r="D384" s="145"/>
      <c r="E384" s="145"/>
      <c r="F384" s="145"/>
      <c r="N384" s="126"/>
    </row>
    <row r="385" spans="1:20" ht="20.100000000000001" customHeight="1" x14ac:dyDescent="0.25">
      <c r="A385" s="145"/>
      <c r="B385" s="145"/>
      <c r="C385" s="145"/>
      <c r="D385" s="145"/>
      <c r="E385" s="145"/>
      <c r="F385" s="145"/>
      <c r="N385" s="126"/>
    </row>
    <row r="386" spans="1:20" ht="20.100000000000001" customHeight="1" x14ac:dyDescent="0.25">
      <c r="N386" s="126"/>
    </row>
    <row r="387" spans="1:20" ht="20.100000000000001" customHeight="1" x14ac:dyDescent="0.25">
      <c r="A387" s="155" t="s">
        <v>95</v>
      </c>
      <c r="B387" s="155" t="s">
        <v>120</v>
      </c>
      <c r="C387" s="155" t="s">
        <v>132</v>
      </c>
      <c r="D387" s="155" t="s">
        <v>131</v>
      </c>
      <c r="N387" s="126"/>
    </row>
    <row r="388" spans="1:20" ht="20.100000000000001" customHeight="1" x14ac:dyDescent="0.25">
      <c r="A388" s="155"/>
      <c r="B388" s="155"/>
      <c r="C388" s="155"/>
      <c r="D388" s="155"/>
      <c r="N388" s="126"/>
    </row>
    <row r="389" spans="1:20" ht="20.100000000000001" customHeight="1" x14ac:dyDescent="0.25">
      <c r="A389" s="1" t="s">
        <v>122</v>
      </c>
      <c r="B389" s="1">
        <f>E373</f>
        <v>710.23078740520054</v>
      </c>
      <c r="C389" s="1">
        <f>F351*(1-0.15)</f>
        <v>604.41123266687759</v>
      </c>
      <c r="D389" s="1">
        <f>MAX(B389:C389)</f>
        <v>710.23078740520054</v>
      </c>
      <c r="N389" s="126"/>
    </row>
    <row r="390" spans="1:20" ht="20.100000000000001" customHeight="1" x14ac:dyDescent="0.25">
      <c r="A390" s="21" t="s">
        <v>121</v>
      </c>
      <c r="B390" s="21">
        <f>E374</f>
        <v>711.91328945804094</v>
      </c>
      <c r="C390" s="21">
        <f>F351*(1+0.15)</f>
        <v>817.73284419636377</v>
      </c>
      <c r="D390" s="21">
        <f>MIN(B390:C390)</f>
        <v>711.91328945804094</v>
      </c>
      <c r="N390" s="126"/>
    </row>
    <row r="391" spans="1:20" ht="20.100000000000001" customHeight="1" x14ac:dyDescent="0.25">
      <c r="N391" s="126"/>
      <c r="S391" s="116" t="s">
        <v>316</v>
      </c>
      <c r="T391" s="116" t="s">
        <v>317</v>
      </c>
    </row>
    <row r="392" spans="1:20" ht="20.100000000000001" customHeight="1" x14ac:dyDescent="0.25">
      <c r="C392" s="144">
        <f>F351</f>
        <v>711.07203843162074</v>
      </c>
      <c r="D392" s="144"/>
      <c r="N392" s="126"/>
      <c r="S392" s="116">
        <f>B390-B389</f>
        <v>1.6825020528403911</v>
      </c>
      <c r="T392" s="116">
        <f>D390-D389</f>
        <v>1.6825020528403911</v>
      </c>
    </row>
    <row r="393" spans="1:20" ht="20.100000000000001" customHeight="1" x14ac:dyDescent="0.25">
      <c r="C393" s="52"/>
      <c r="N393" s="126"/>
    </row>
    <row r="394" spans="1:20" ht="20.100000000000001" customHeight="1" x14ac:dyDescent="0.25">
      <c r="B394" s="18">
        <f>E373</f>
        <v>710.23078740520054</v>
      </c>
      <c r="C394" s="189" t="s">
        <v>120</v>
      </c>
      <c r="D394" s="189"/>
      <c r="E394" s="111">
        <f>E374</f>
        <v>711.91328945804094</v>
      </c>
      <c r="N394" s="126"/>
    </row>
    <row r="395" spans="1:20" ht="20.100000000000001" customHeight="1" x14ac:dyDescent="0.25">
      <c r="B395" s="33" t="s">
        <v>133</v>
      </c>
      <c r="C395" s="52"/>
      <c r="E395" s="33" t="s">
        <v>136</v>
      </c>
      <c r="F395" s="59"/>
      <c r="N395" s="126"/>
    </row>
    <row r="396" spans="1:20" ht="20.100000000000001" customHeight="1" x14ac:dyDescent="0.25">
      <c r="B396" s="18">
        <f>D389</f>
        <v>710.23078740520054</v>
      </c>
      <c r="C396" s="185" t="s">
        <v>131</v>
      </c>
      <c r="D396" s="185"/>
      <c r="E396" s="111">
        <f>D390</f>
        <v>711.91328945804094</v>
      </c>
      <c r="N396" s="126"/>
    </row>
    <row r="397" spans="1:20" ht="20.100000000000001" customHeight="1" x14ac:dyDescent="0.25">
      <c r="B397" s="33" t="s">
        <v>134</v>
      </c>
      <c r="E397" s="33" t="s">
        <v>135</v>
      </c>
      <c r="N397" s="126"/>
    </row>
    <row r="398" spans="1:20" ht="20.100000000000001" customHeight="1" x14ac:dyDescent="0.25">
      <c r="N398" s="126"/>
    </row>
    <row r="399" spans="1:20" ht="20.100000000000001" customHeight="1" x14ac:dyDescent="0.25">
      <c r="N399" s="126"/>
    </row>
    <row r="400" spans="1:20" ht="20.100000000000001" customHeight="1" x14ac:dyDescent="0.25">
      <c r="F400" s="2"/>
      <c r="N400" s="126"/>
    </row>
    <row r="401" spans="1:19" ht="20.100000000000001" customHeight="1" x14ac:dyDescent="0.25">
      <c r="N401" s="126"/>
    </row>
    <row r="402" spans="1:19" ht="20.100000000000001" customHeight="1" x14ac:dyDescent="0.25">
      <c r="N402" s="126"/>
    </row>
    <row r="403" spans="1:19" ht="20.100000000000001" customHeight="1" x14ac:dyDescent="0.25">
      <c r="N403" s="126"/>
    </row>
    <row r="404" spans="1:19" ht="20.100000000000001" customHeight="1" x14ac:dyDescent="0.25">
      <c r="N404" s="126"/>
    </row>
    <row r="405" spans="1:19" ht="20.100000000000001" customHeight="1" x14ac:dyDescent="0.25">
      <c r="N405" s="126"/>
    </row>
    <row r="406" spans="1:19" ht="20.100000000000001" customHeight="1" x14ac:dyDescent="0.25">
      <c r="A406" s="153" t="s">
        <v>387</v>
      </c>
      <c r="B406" s="153"/>
      <c r="C406" s="153"/>
      <c r="D406" s="153"/>
      <c r="E406" s="153"/>
      <c r="F406" s="153"/>
      <c r="N406" s="126"/>
    </row>
    <row r="407" spans="1:19" ht="20.100000000000001" customHeight="1" x14ac:dyDescent="0.25">
      <c r="A407" s="154" t="s">
        <v>38</v>
      </c>
      <c r="B407" s="154"/>
      <c r="C407" s="154"/>
      <c r="D407" s="154"/>
      <c r="E407" s="154"/>
      <c r="F407" s="154"/>
      <c r="N407" s="126"/>
    </row>
    <row r="408" spans="1:19" ht="20.100000000000001" customHeight="1" x14ac:dyDescent="0.25">
      <c r="A408" s="2"/>
      <c r="B408" s="2"/>
      <c r="C408" s="2"/>
      <c r="D408" s="2"/>
      <c r="E408" s="2"/>
      <c r="F408" s="2"/>
      <c r="N408" s="126"/>
    </row>
    <row r="409" spans="1:19" ht="20.100000000000001" customHeight="1" x14ac:dyDescent="0.25">
      <c r="A409" s="18" t="s">
        <v>385</v>
      </c>
      <c r="B409" s="18">
        <f>B29</f>
        <v>315</v>
      </c>
      <c r="E409" s="18" t="s">
        <v>34</v>
      </c>
      <c r="F409" s="53">
        <v>3</v>
      </c>
      <c r="G409" s="146" t="str">
        <f>IF(F411&gt;0.01,"Reduzir o número de casas decimais","")</f>
        <v/>
      </c>
      <c r="H409" s="146"/>
      <c r="I409" s="146"/>
      <c r="N409" s="126"/>
    </row>
    <row r="410" spans="1:19" ht="20.100000000000001" customHeight="1" x14ac:dyDescent="0.25">
      <c r="A410" s="21" t="s">
        <v>386</v>
      </c>
      <c r="B410" s="21">
        <f>F351</f>
        <v>711.07203843162074</v>
      </c>
      <c r="E410" s="21" t="s">
        <v>35</v>
      </c>
      <c r="F410" s="21">
        <f>F413-B413</f>
        <v>12.307894039462553</v>
      </c>
      <c r="N410" s="126"/>
    </row>
    <row r="411" spans="1:19" ht="20.100000000000001" customHeight="1" x14ac:dyDescent="0.25">
      <c r="E411" s="21" t="s">
        <v>36</v>
      </c>
      <c r="F411" s="25">
        <f>F410/B413</f>
        <v>5.4948974757238586E-5</v>
      </c>
      <c r="N411" s="126"/>
      <c r="S411" s="116" t="s">
        <v>137</v>
      </c>
    </row>
    <row r="412" spans="1:19" ht="20.100000000000001" customHeight="1" x14ac:dyDescent="0.25">
      <c r="N412" s="126"/>
      <c r="S412" s="116" t="s">
        <v>138</v>
      </c>
    </row>
    <row r="413" spans="1:19" ht="20.100000000000001" customHeight="1" x14ac:dyDescent="0.25">
      <c r="A413" s="18" t="s">
        <v>33</v>
      </c>
      <c r="B413" s="18">
        <f>B409*B410</f>
        <v>223987.69210596054</v>
      </c>
      <c r="E413" s="39" t="s">
        <v>37</v>
      </c>
      <c r="F413" s="54">
        <f>ROUNDUP(B413,-F409)</f>
        <v>224000</v>
      </c>
      <c r="N413" s="126"/>
      <c r="S413" s="116" t="s">
        <v>139</v>
      </c>
    </row>
    <row r="414" spans="1:19" ht="20.100000000000001" customHeight="1" x14ac:dyDescent="0.25">
      <c r="N414" s="126"/>
      <c r="S414" s="116" t="s">
        <v>140</v>
      </c>
    </row>
    <row r="415" spans="1:19" ht="20.100000000000001" customHeight="1" x14ac:dyDescent="0.25">
      <c r="N415" s="126"/>
    </row>
    <row r="416" spans="1:19" s="121" customFormat="1" ht="20.100000000000001" customHeight="1" x14ac:dyDescent="0.25">
      <c r="A416" s="146" t="s">
        <v>150</v>
      </c>
      <c r="B416" s="146"/>
      <c r="C416" s="146"/>
      <c r="D416" s="146"/>
      <c r="E416" s="146"/>
      <c r="F416" s="146"/>
      <c r="G416" s="2"/>
      <c r="N416" s="126"/>
      <c r="O416" s="116"/>
      <c r="P416" s="116"/>
      <c r="Q416" s="117"/>
      <c r="R416" s="130"/>
    </row>
    <row r="417" spans="1:42" ht="20.100000000000001" customHeight="1" x14ac:dyDescent="0.25">
      <c r="A417" s="145" t="s">
        <v>377</v>
      </c>
      <c r="B417" s="145"/>
      <c r="C417" s="145"/>
      <c r="D417" s="145"/>
      <c r="E417" s="145"/>
      <c r="F417" s="145"/>
      <c r="N417" s="126"/>
    </row>
    <row r="418" spans="1:42" ht="20.100000000000001" customHeight="1" x14ac:dyDescent="0.25">
      <c r="A418" s="145" t="s">
        <v>351</v>
      </c>
      <c r="B418" s="145"/>
      <c r="C418" s="145"/>
      <c r="D418" s="145"/>
      <c r="E418" s="145"/>
      <c r="F418" s="145"/>
      <c r="N418" s="126"/>
    </row>
    <row r="419" spans="1:42" ht="20.100000000000001" customHeight="1" x14ac:dyDescent="0.25">
      <c r="A419" s="145" t="s">
        <v>151</v>
      </c>
      <c r="B419" s="145"/>
      <c r="C419" s="145"/>
      <c r="D419" s="145"/>
      <c r="E419" s="145"/>
      <c r="F419" s="145"/>
      <c r="N419" s="126"/>
    </row>
    <row r="420" spans="1:42" ht="20.100000000000001" customHeight="1" x14ac:dyDescent="0.25">
      <c r="A420" s="145" t="s">
        <v>152</v>
      </c>
      <c r="B420" s="145"/>
      <c r="C420" s="145"/>
      <c r="D420" s="145"/>
      <c r="E420" s="145"/>
      <c r="F420" s="145"/>
      <c r="N420" s="126"/>
    </row>
    <row r="421" spans="1:42" ht="20.100000000000001" customHeight="1" x14ac:dyDescent="0.25">
      <c r="A421" s="145" t="s">
        <v>156</v>
      </c>
      <c r="B421" s="145"/>
      <c r="C421" s="145"/>
      <c r="D421" s="145"/>
      <c r="E421" s="145"/>
      <c r="F421" s="145"/>
      <c r="N421" s="126"/>
    </row>
    <row r="422" spans="1:42" ht="20.100000000000001" customHeight="1" x14ac:dyDescent="0.25">
      <c r="A422" s="145" t="s">
        <v>378</v>
      </c>
      <c r="B422" s="145"/>
      <c r="C422" s="145"/>
      <c r="D422" s="145"/>
      <c r="E422" s="145"/>
      <c r="F422" s="145"/>
      <c r="N422" s="126"/>
    </row>
    <row r="423" spans="1:42" ht="20.100000000000001" customHeight="1" x14ac:dyDescent="0.25">
      <c r="A423" s="145" t="s">
        <v>155</v>
      </c>
      <c r="B423" s="145"/>
      <c r="C423" s="145"/>
      <c r="D423" s="145"/>
      <c r="E423" s="145"/>
      <c r="F423" s="145"/>
      <c r="N423" s="126"/>
    </row>
    <row r="424" spans="1:42" ht="20.100000000000001" customHeight="1" x14ac:dyDescent="0.25">
      <c r="A424" s="145" t="s">
        <v>153</v>
      </c>
      <c r="B424" s="145"/>
      <c r="C424" s="145"/>
      <c r="D424" s="145"/>
      <c r="E424" s="145"/>
      <c r="F424" s="145"/>
      <c r="N424" s="126"/>
    </row>
    <row r="425" spans="1:42" ht="20.100000000000001" customHeight="1" x14ac:dyDescent="0.25">
      <c r="A425" s="145" t="s">
        <v>157</v>
      </c>
      <c r="B425" s="145"/>
      <c r="C425" s="145"/>
      <c r="D425" s="145"/>
      <c r="E425" s="145"/>
      <c r="F425" s="145"/>
      <c r="N425" s="126"/>
    </row>
    <row r="426" spans="1:42" ht="20.100000000000001" customHeight="1" x14ac:dyDescent="0.25">
      <c r="K426" s="116" t="str">
        <f>CONCATENATE("Nível máximo de significância para a rejeição da hipótese nula do coeficiente regressor: ",O432)</f>
        <v>Nível máximo de significância para a rejeição da hipótese nula do coeficiente regressor: Interseção</v>
      </c>
      <c r="Q426" s="116"/>
      <c r="R426" s="116"/>
      <c r="Y426" s="116" t="str">
        <f>CONCATENATE("Nível máximo de significância para a rejeição da hipótese nula do coeficiente regressor: ",AC432)</f>
        <v>Nível máximo de significância para a rejeição da hipótese nula do coeficiente regressor: Área do terreno</v>
      </c>
    </row>
    <row r="427" spans="1:42" ht="20.100000000000001" customHeight="1" x14ac:dyDescent="0.25">
      <c r="Q427" s="116"/>
      <c r="R427" s="116"/>
    </row>
    <row r="428" spans="1:42" ht="20.100000000000001" customHeight="1" x14ac:dyDescent="0.25">
      <c r="Q428" s="116"/>
      <c r="R428" s="116"/>
    </row>
    <row r="429" spans="1:42" ht="20.100000000000001" customHeight="1" x14ac:dyDescent="0.25">
      <c r="K429" s="135" t="s">
        <v>71</v>
      </c>
      <c r="L429" s="135" t="s">
        <v>71</v>
      </c>
      <c r="M429" s="135" t="s">
        <v>71</v>
      </c>
      <c r="N429" s="135" t="s">
        <v>71</v>
      </c>
      <c r="O429" s="135" t="s">
        <v>71</v>
      </c>
      <c r="P429" s="135" t="s">
        <v>71</v>
      </c>
      <c r="Q429" s="135" t="s">
        <v>71</v>
      </c>
      <c r="R429" s="135" t="s">
        <v>71</v>
      </c>
      <c r="S429" s="135" t="s">
        <v>71</v>
      </c>
      <c r="T429" s="135" t="s">
        <v>71</v>
      </c>
      <c r="U429" s="135" t="s">
        <v>71</v>
      </c>
      <c r="V429" s="135" t="s">
        <v>71</v>
      </c>
      <c r="W429" s="135" t="s">
        <v>71</v>
      </c>
      <c r="X429" s="135" t="s">
        <v>71</v>
      </c>
      <c r="Y429" s="135" t="s">
        <v>71</v>
      </c>
      <c r="Z429" s="135" t="s">
        <v>71</v>
      </c>
      <c r="AA429" s="135" t="s">
        <v>71</v>
      </c>
      <c r="AB429" s="135" t="s">
        <v>71</v>
      </c>
      <c r="AC429" s="135" t="s">
        <v>71</v>
      </c>
      <c r="AD429" s="135" t="s">
        <v>71</v>
      </c>
      <c r="AE429" s="135" t="s">
        <v>71</v>
      </c>
      <c r="AF429" s="135" t="s">
        <v>71</v>
      </c>
      <c r="AG429" s="135" t="s">
        <v>71</v>
      </c>
      <c r="AH429" s="135"/>
      <c r="AI429" s="135"/>
      <c r="AJ429" s="135"/>
      <c r="AK429" s="135"/>
      <c r="AL429" s="136">
        <v>0</v>
      </c>
      <c r="AM429" s="135"/>
      <c r="AN429" s="137" t="s">
        <v>79</v>
      </c>
      <c r="AO429" s="123">
        <v>5000</v>
      </c>
    </row>
    <row r="430" spans="1:42" ht="20.100000000000001" customHeight="1" x14ac:dyDescent="0.25">
      <c r="Q430" s="116"/>
      <c r="R430" s="116"/>
      <c r="AL430" s="126">
        <v>32</v>
      </c>
      <c r="AN430" s="116" t="s">
        <v>77</v>
      </c>
      <c r="AO430" s="134">
        <f>(AL430-AL429)/AO429</f>
        <v>6.4000000000000003E-3</v>
      </c>
    </row>
    <row r="431" spans="1:42" ht="20.100000000000001" customHeight="1" x14ac:dyDescent="0.25">
      <c r="K431" s="116" t="s">
        <v>72</v>
      </c>
      <c r="L431" s="116">
        <v>0</v>
      </c>
      <c r="O431" s="116" t="s">
        <v>11</v>
      </c>
      <c r="P431" s="134">
        <f>B45</f>
        <v>0</v>
      </c>
      <c r="Q431" s="116"/>
      <c r="R431" s="116"/>
      <c r="Y431" s="116" t="s">
        <v>72</v>
      </c>
      <c r="Z431" s="116">
        <v>0</v>
      </c>
      <c r="AC431" s="116" t="s">
        <v>11</v>
      </c>
      <c r="AD431" s="134">
        <f>B45</f>
        <v>0</v>
      </c>
      <c r="AK431" s="123"/>
    </row>
    <row r="432" spans="1:42" ht="20.100000000000001" customHeight="1" x14ac:dyDescent="0.25">
      <c r="K432" s="116" t="s">
        <v>73</v>
      </c>
      <c r="L432" s="116">
        <f>D55</f>
        <v>7.9778430639298241</v>
      </c>
      <c r="O432" s="116" t="s">
        <v>7</v>
      </c>
      <c r="P432" s="116">
        <f>C55</f>
        <v>1225.4197966449428</v>
      </c>
      <c r="Q432" s="116"/>
      <c r="R432" s="116"/>
      <c r="Y432" s="116" t="s">
        <v>73</v>
      </c>
      <c r="Z432" s="116">
        <f>D56</f>
        <v>2.6485734902485659E-2</v>
      </c>
      <c r="AC432" s="116" t="s">
        <v>1</v>
      </c>
      <c r="AD432" s="116">
        <f>C56</f>
        <v>-1.6328500260740384</v>
      </c>
      <c r="AK432" s="133" t="s">
        <v>321</v>
      </c>
      <c r="AL432" s="116" t="s">
        <v>319</v>
      </c>
      <c r="AM432" s="116" t="s">
        <v>320</v>
      </c>
      <c r="AN432" s="116" t="s">
        <v>82</v>
      </c>
      <c r="AO432" s="116" t="s">
        <v>81</v>
      </c>
      <c r="AP432" s="118" t="s">
        <v>89</v>
      </c>
    </row>
    <row r="433" spans="11:42" ht="20.100000000000001" customHeight="1" x14ac:dyDescent="0.25">
      <c r="K433" s="116" t="s">
        <v>74</v>
      </c>
      <c r="L433" s="116">
        <v>4</v>
      </c>
      <c r="O433" s="116" t="s">
        <v>78</v>
      </c>
      <c r="P433" s="116">
        <f>D55</f>
        <v>7.9778430639298241</v>
      </c>
      <c r="Q433" s="116"/>
      <c r="R433" s="116"/>
      <c r="Y433" s="116" t="s">
        <v>74</v>
      </c>
      <c r="Z433" s="116">
        <v>4</v>
      </c>
      <c r="AC433" s="116" t="s">
        <v>78</v>
      </c>
      <c r="AD433" s="116">
        <f>D56</f>
        <v>2.6485734902485659E-2</v>
      </c>
      <c r="AK433" s="138">
        <v>0.05</v>
      </c>
      <c r="AL433" s="126">
        <f>AL429</f>
        <v>0</v>
      </c>
      <c r="AM433" s="116">
        <f>_xlfn.CHISQ.DIST.RT(AL433,7)</f>
        <v>1</v>
      </c>
      <c r="AN433" s="116">
        <f>AM433-AM434</f>
        <v>1.5896439720108901E-10</v>
      </c>
      <c r="AO433" s="116" t="str">
        <f t="shared" ref="AO433:AO496" si="41">IF(AM433&lt;(1-$AK$437),AN433,"")</f>
        <v/>
      </c>
      <c r="AP433" s="118" t="str">
        <f t="shared" ref="AP433:AP496" si="42">IF(AM433&lt;(1-$AK$443),AN433,"")</f>
        <v/>
      </c>
    </row>
    <row r="434" spans="11:42" ht="20.100000000000001" customHeight="1" x14ac:dyDescent="0.25">
      <c r="K434" s="116" t="s">
        <v>75</v>
      </c>
      <c r="L434" s="116">
        <f>L431-(L433*L432)</f>
        <v>-31.911372255719296</v>
      </c>
      <c r="O434" s="116" t="s">
        <v>86</v>
      </c>
      <c r="P434" s="139">
        <v>0.3</v>
      </c>
      <c r="Q434" s="116"/>
      <c r="R434" s="116"/>
      <c r="Y434" s="116" t="s">
        <v>75</v>
      </c>
      <c r="Z434" s="116">
        <f>Z431-(Z433*Z432)</f>
        <v>-0.10594293960994264</v>
      </c>
      <c r="AC434" s="116" t="s">
        <v>86</v>
      </c>
      <c r="AD434" s="139">
        <v>0.3</v>
      </c>
      <c r="AK434" s="133" t="s">
        <v>322</v>
      </c>
      <c r="AL434" s="126">
        <f t="shared" ref="AL434:AL497" si="43">AL433+$AO$430</f>
        <v>6.4000000000000003E-3</v>
      </c>
      <c r="AM434" s="116">
        <f t="shared" ref="AM434:AM497" si="44">_xlfn.CHISQ.DIST.RT(AL434,7)</f>
        <v>0.9999999998410356</v>
      </c>
      <c r="AN434" s="116">
        <f t="shared" ref="AN434:AN497" si="45">AM434-AM435</f>
        <v>1.6350425458000473E-9</v>
      </c>
      <c r="AO434" s="116" t="str">
        <f t="shared" si="41"/>
        <v/>
      </c>
      <c r="AP434" s="118" t="str">
        <f t="shared" si="42"/>
        <v/>
      </c>
    </row>
    <row r="435" spans="11:42" ht="20.100000000000001" customHeight="1" x14ac:dyDescent="0.25">
      <c r="K435" s="116" t="s">
        <v>76</v>
      </c>
      <c r="L435" s="116">
        <f>L431+(L432*L433)</f>
        <v>31.911372255719296</v>
      </c>
      <c r="O435" s="116" t="s">
        <v>87</v>
      </c>
      <c r="P435" s="139">
        <f>1-P434</f>
        <v>0.7</v>
      </c>
      <c r="Q435" s="116"/>
      <c r="R435" s="116"/>
      <c r="Y435" s="116" t="s">
        <v>76</v>
      </c>
      <c r="Z435" s="116">
        <f>Z431+(Z432*Z433)</f>
        <v>0.10594293960994264</v>
      </c>
      <c r="AC435" s="116" t="s">
        <v>87</v>
      </c>
      <c r="AD435" s="139">
        <f>1-AD434</f>
        <v>0.7</v>
      </c>
      <c r="AK435" s="138">
        <f>1-AK433</f>
        <v>0.95</v>
      </c>
      <c r="AL435" s="126">
        <f t="shared" si="43"/>
        <v>1.2800000000000001E-2</v>
      </c>
      <c r="AM435" s="116">
        <f t="shared" si="44"/>
        <v>0.99999999820599306</v>
      </c>
      <c r="AN435" s="116">
        <f t="shared" si="45"/>
        <v>5.6031180806215275E-9</v>
      </c>
      <c r="AO435" s="116" t="str">
        <f t="shared" si="41"/>
        <v/>
      </c>
      <c r="AP435" s="118" t="str">
        <f t="shared" si="42"/>
        <v/>
      </c>
    </row>
    <row r="436" spans="11:42" ht="20.100000000000001" customHeight="1" x14ac:dyDescent="0.25">
      <c r="K436" s="116" t="s">
        <v>79</v>
      </c>
      <c r="L436" s="116">
        <v>2000</v>
      </c>
      <c r="O436" s="116" t="s">
        <v>27</v>
      </c>
      <c r="P436" s="139">
        <f>P434/2</f>
        <v>0.15</v>
      </c>
      <c r="Q436" s="116"/>
      <c r="R436" s="116"/>
      <c r="Y436" s="116" t="s">
        <v>79</v>
      </c>
      <c r="Z436" s="116">
        <v>2000</v>
      </c>
      <c r="AC436" s="116" t="s">
        <v>27</v>
      </c>
      <c r="AD436" s="139">
        <f>AD434/2</f>
        <v>0.15</v>
      </c>
      <c r="AK436" s="133" t="s">
        <v>323</v>
      </c>
      <c r="AL436" s="126">
        <f t="shared" si="43"/>
        <v>1.9200000000000002E-2</v>
      </c>
      <c r="AM436" s="116">
        <f t="shared" si="44"/>
        <v>0.99999999260287498</v>
      </c>
      <c r="AN436" s="116">
        <f t="shared" si="45"/>
        <v>1.2799003079599913E-8</v>
      </c>
      <c r="AO436" s="116" t="str">
        <f t="shared" si="41"/>
        <v/>
      </c>
      <c r="AP436" s="118" t="str">
        <f t="shared" si="42"/>
        <v/>
      </c>
    </row>
    <row r="437" spans="11:42" ht="20.100000000000001" customHeight="1" x14ac:dyDescent="0.25">
      <c r="K437" s="116" t="s">
        <v>77</v>
      </c>
      <c r="L437" s="116">
        <f>(L435-L434)/L436</f>
        <v>3.1911372255719293E-2</v>
      </c>
      <c r="O437" s="116" t="s">
        <v>28</v>
      </c>
      <c r="P437" s="139">
        <f>P435+P436</f>
        <v>0.85</v>
      </c>
      <c r="Q437" s="116"/>
      <c r="R437" s="116"/>
      <c r="Y437" s="116" t="s">
        <v>77</v>
      </c>
      <c r="Z437" s="116">
        <f>(Z435-Z434)/Z436</f>
        <v>1.0594293960994264E-4</v>
      </c>
      <c r="AC437" s="116" t="s">
        <v>28</v>
      </c>
      <c r="AD437" s="139">
        <f>AD435+AD436</f>
        <v>0.85</v>
      </c>
      <c r="AK437" s="138">
        <f>AK435</f>
        <v>0.95</v>
      </c>
      <c r="AL437" s="126">
        <f t="shared" si="43"/>
        <v>2.5600000000000001E-2</v>
      </c>
      <c r="AM437" s="116">
        <f t="shared" si="44"/>
        <v>0.9999999798038719</v>
      </c>
      <c r="AN437" s="116">
        <f t="shared" si="45"/>
        <v>2.3795788228753167E-8</v>
      </c>
      <c r="AO437" s="116" t="str">
        <f t="shared" si="41"/>
        <v/>
      </c>
      <c r="AP437" s="118" t="str">
        <f t="shared" si="42"/>
        <v/>
      </c>
    </row>
    <row r="438" spans="11:42" ht="20.100000000000001" customHeight="1" x14ac:dyDescent="0.25">
      <c r="Q438" s="116"/>
      <c r="R438" s="116" t="s">
        <v>84</v>
      </c>
      <c r="S438" s="116" t="s">
        <v>88</v>
      </c>
      <c r="AF438" s="116" t="s">
        <v>84</v>
      </c>
      <c r="AG438" s="116" t="s">
        <v>88</v>
      </c>
      <c r="AL438" s="126">
        <f t="shared" si="43"/>
        <v>3.2000000000000001E-2</v>
      </c>
      <c r="AM438" s="116">
        <f t="shared" si="44"/>
        <v>0.99999995600808367</v>
      </c>
      <c r="AN438" s="116">
        <f t="shared" si="45"/>
        <v>3.9074811275519039E-8</v>
      </c>
      <c r="AO438" s="116" t="str">
        <f t="shared" si="41"/>
        <v/>
      </c>
      <c r="AP438" s="118" t="str">
        <f t="shared" si="42"/>
        <v/>
      </c>
    </row>
    <row r="439" spans="11:42" ht="20.100000000000001" customHeight="1" x14ac:dyDescent="0.25">
      <c r="K439" s="116" t="s">
        <v>79</v>
      </c>
      <c r="L439" s="116" t="s">
        <v>35</v>
      </c>
      <c r="M439" s="116" t="s">
        <v>80</v>
      </c>
      <c r="N439" s="116" t="s">
        <v>85</v>
      </c>
      <c r="O439" s="116" t="s">
        <v>81</v>
      </c>
      <c r="P439" s="116" t="s">
        <v>82</v>
      </c>
      <c r="Q439" s="116" t="s">
        <v>83</v>
      </c>
      <c r="R439" s="116" t="s">
        <v>80</v>
      </c>
      <c r="T439" s="116" t="s">
        <v>84</v>
      </c>
      <c r="Y439" s="116" t="s">
        <v>79</v>
      </c>
      <c r="Z439" s="116" t="s">
        <v>35</v>
      </c>
      <c r="AA439" s="116" t="s">
        <v>81</v>
      </c>
      <c r="AB439" s="116" t="s">
        <v>85</v>
      </c>
      <c r="AC439" s="116" t="s">
        <v>81</v>
      </c>
      <c r="AD439" s="116" t="s">
        <v>82</v>
      </c>
      <c r="AE439" s="116" t="s">
        <v>83</v>
      </c>
      <c r="AF439" s="116" t="s">
        <v>80</v>
      </c>
      <c r="AH439" s="116" t="s">
        <v>84</v>
      </c>
      <c r="AK439" s="133" t="s">
        <v>89</v>
      </c>
      <c r="AL439" s="126">
        <f t="shared" si="43"/>
        <v>3.8400000000000004E-2</v>
      </c>
      <c r="AM439" s="116">
        <f t="shared" si="44"/>
        <v>0.99999991693327239</v>
      </c>
      <c r="AN439" s="116">
        <f t="shared" si="45"/>
        <v>5.9055126566676108E-8</v>
      </c>
      <c r="AO439" s="116" t="str">
        <f t="shared" si="41"/>
        <v/>
      </c>
      <c r="AP439" s="118" t="str">
        <f t="shared" si="42"/>
        <v/>
      </c>
    </row>
    <row r="440" spans="11:42" ht="20.100000000000001" customHeight="1" x14ac:dyDescent="0.25">
      <c r="K440" s="123">
        <v>0</v>
      </c>
      <c r="L440" s="116">
        <f t="shared" ref="L440:L503" si="46">$L$434+(K440*$L$437)</f>
        <v>-31.911372255719296</v>
      </c>
      <c r="M440" s="140">
        <f t="shared" ref="M440:M503" si="47">_xlfn.NORM.DIST($L440,$L$431,$L$432,0)</f>
        <v>1.677523920844861E-5</v>
      </c>
      <c r="N440" s="140">
        <f t="shared" ref="N440:N503" si="48">_xlfn.NORM.DIST($L440,$L$431,$L$432,1)</f>
        <v>3.1671241833119857E-5</v>
      </c>
      <c r="O440" s="116">
        <f t="shared" ref="O440:O503" si="49">IF(OR(N440&lt;$P$436,N440&gt;$P$437),M440,"")</f>
        <v>1.677523920844861E-5</v>
      </c>
      <c r="P440" s="116" t="str">
        <f t="shared" ref="P440:P503" si="50">IF(AND(N440&gt;$P$436,N440&lt;$P$437),M440,"")</f>
        <v/>
      </c>
      <c r="Q440" s="116" t="str">
        <f t="shared" ref="Q440:Q503" si="51">IF(M440=MAX($M$440:$M$2440),M440,"")</f>
        <v/>
      </c>
      <c r="R440" s="116">
        <f t="shared" ref="R440:R503" si="52">_xlfn.NORM.DIST(L440,$P$432,$P$433,0)</f>
        <v>0</v>
      </c>
      <c r="S440" s="116">
        <f t="shared" ref="S440:S503" si="53">IF(R440=MAX($R$440:$R$2440),M440,"")</f>
        <v>1.677523920844861E-5</v>
      </c>
      <c r="T440" s="116">
        <f t="shared" ref="T440:T503" si="54">IF(S440=MIN($S$440:$S$2440),S440,"")</f>
        <v>1.677523920844861E-5</v>
      </c>
      <c r="Y440" s="123">
        <v>0</v>
      </c>
      <c r="Z440" s="116">
        <f t="shared" ref="Z440:Z503" si="55">$Z$434+(Y440*$Z$437)</f>
        <v>-0.10594293960994264</v>
      </c>
      <c r="AA440" s="140">
        <f t="shared" ref="AA440:AA503" si="56">_xlfn.NORM.DIST(Z440,Z$431,Z$432,0)</f>
        <v>5.0529172121376751E-3</v>
      </c>
      <c r="AB440" s="140">
        <f t="shared" ref="AB440:AB503" si="57">_xlfn.NORM.DIST(Z440,Z$431,Z$432,1)</f>
        <v>3.1671241833119857E-5</v>
      </c>
      <c r="AC440" s="116">
        <f t="shared" ref="AC440:AC503" si="58">IF(OR(AB440&lt;$AD$436,AB440&gt;$AD$437),AA440,"")</f>
        <v>5.0529172121376751E-3</v>
      </c>
      <c r="AD440" s="116" t="str">
        <f t="shared" ref="AD440:AD503" si="59">IF(AND(AB440&gt;$AD$436,AB440&lt;$AD$437),AA440,"")</f>
        <v/>
      </c>
      <c r="AE440" s="116" t="str">
        <f t="shared" ref="AE440:AE503" si="60">IF(AA440=MAX($AA$440:$AA$2440),AA440,"")</f>
        <v/>
      </c>
      <c r="AF440" s="140">
        <f t="shared" ref="AF440:AF503" si="61">_xlfn.NORM.DIST(Z440,$AD$432,$AD$433,0)</f>
        <v>0</v>
      </c>
      <c r="AG440" s="116">
        <f t="shared" ref="AG440:AG503" si="62">IF(AF440=MAX($AF$440:$AF$2440),AA440,"")</f>
        <v>5.0529172121376751E-3</v>
      </c>
      <c r="AH440" s="116">
        <f t="shared" ref="AH440:AH503" si="63">IF(AG440=MIN($AG$440:$AG$2440),AG440,"")</f>
        <v>5.0529172121376751E-3</v>
      </c>
      <c r="AK440" s="141">
        <f>F49</f>
        <v>4.1462242227200768E-7</v>
      </c>
      <c r="AL440" s="126">
        <f t="shared" si="43"/>
        <v>4.4800000000000006E-2</v>
      </c>
      <c r="AM440" s="116">
        <f t="shared" si="44"/>
        <v>0.99999985787814583</v>
      </c>
      <c r="AN440" s="116">
        <f t="shared" si="45"/>
        <v>8.4109512354935134E-8</v>
      </c>
      <c r="AO440" s="116" t="str">
        <f t="shared" si="41"/>
        <v/>
      </c>
      <c r="AP440" s="118" t="str">
        <f t="shared" si="42"/>
        <v/>
      </c>
    </row>
    <row r="441" spans="11:42" ht="20.100000000000001" customHeight="1" x14ac:dyDescent="0.25">
      <c r="K441" s="123">
        <v>1</v>
      </c>
      <c r="L441" s="116">
        <f t="shared" si="46"/>
        <v>-31.879460883463576</v>
      </c>
      <c r="M441" s="140">
        <f t="shared" si="47"/>
        <v>1.7045665398385009E-5</v>
      </c>
      <c r="N441" s="140">
        <f t="shared" si="48"/>
        <v>3.2210866790657701E-5</v>
      </c>
      <c r="O441" s="116">
        <f t="shared" si="49"/>
        <v>1.7045665398385009E-5</v>
      </c>
      <c r="P441" s="116" t="str">
        <f t="shared" si="50"/>
        <v/>
      </c>
      <c r="Q441" s="116" t="str">
        <f t="shared" si="51"/>
        <v/>
      </c>
      <c r="R441" s="116">
        <f t="shared" si="52"/>
        <v>0</v>
      </c>
      <c r="S441" s="116">
        <f t="shared" si="53"/>
        <v>1.7045665398385009E-5</v>
      </c>
      <c r="T441" s="116" t="str">
        <f t="shared" si="54"/>
        <v/>
      </c>
      <c r="Y441" s="123">
        <v>1</v>
      </c>
      <c r="Z441" s="116">
        <f t="shared" si="55"/>
        <v>-0.10583699667033269</v>
      </c>
      <c r="AA441" s="140">
        <f t="shared" si="56"/>
        <v>5.1343730490865918E-3</v>
      </c>
      <c r="AB441" s="140">
        <f t="shared" si="57"/>
        <v>3.2210866790657701E-5</v>
      </c>
      <c r="AC441" s="116">
        <f t="shared" si="58"/>
        <v>5.1343730490865918E-3</v>
      </c>
      <c r="AD441" s="116" t="str">
        <f t="shared" si="59"/>
        <v/>
      </c>
      <c r="AE441" s="116" t="str">
        <f t="shared" si="60"/>
        <v/>
      </c>
      <c r="AF441" s="140">
        <f t="shared" si="61"/>
        <v>0</v>
      </c>
      <c r="AG441" s="116">
        <f t="shared" si="62"/>
        <v>5.1343730490865918E-3</v>
      </c>
      <c r="AH441" s="116" t="str">
        <f t="shared" si="63"/>
        <v/>
      </c>
      <c r="AL441" s="126">
        <f t="shared" si="43"/>
        <v>5.1200000000000009E-2</v>
      </c>
      <c r="AM441" s="116">
        <f t="shared" si="44"/>
        <v>0.99999977376863347</v>
      </c>
      <c r="AN441" s="116">
        <f t="shared" si="45"/>
        <v>1.1457439441642236E-7</v>
      </c>
      <c r="AO441" s="116" t="str">
        <f t="shared" si="41"/>
        <v/>
      </c>
      <c r="AP441" s="118" t="str">
        <f t="shared" si="42"/>
        <v/>
      </c>
    </row>
    <row r="442" spans="11:42" ht="20.100000000000001" customHeight="1" x14ac:dyDescent="0.25">
      <c r="K442" s="123">
        <v>2</v>
      </c>
      <c r="L442" s="116">
        <f t="shared" si="46"/>
        <v>-31.847549511207859</v>
      </c>
      <c r="M442" s="140">
        <f t="shared" si="47"/>
        <v>1.7320173883971654E-5</v>
      </c>
      <c r="N442" s="140">
        <f t="shared" si="48"/>
        <v>3.2759186404502981E-5</v>
      </c>
      <c r="O442" s="116">
        <f t="shared" si="49"/>
        <v>1.7320173883971654E-5</v>
      </c>
      <c r="P442" s="116" t="str">
        <f t="shared" si="50"/>
        <v/>
      </c>
      <c r="Q442" s="116" t="str">
        <f t="shared" si="51"/>
        <v/>
      </c>
      <c r="R442" s="116">
        <f t="shared" si="52"/>
        <v>0</v>
      </c>
      <c r="S442" s="116">
        <f t="shared" si="53"/>
        <v>1.7320173883971654E-5</v>
      </c>
      <c r="T442" s="116" t="str">
        <f t="shared" si="54"/>
        <v/>
      </c>
      <c r="Y442" s="123">
        <v>2</v>
      </c>
      <c r="Z442" s="116">
        <f t="shared" si="55"/>
        <v>-0.10573105373072275</v>
      </c>
      <c r="AA442" s="140">
        <f t="shared" si="56"/>
        <v>5.2170585258456961E-3</v>
      </c>
      <c r="AB442" s="140">
        <f t="shared" si="57"/>
        <v>3.2759186404502981E-5</v>
      </c>
      <c r="AC442" s="116">
        <f t="shared" si="58"/>
        <v>5.2170585258456961E-3</v>
      </c>
      <c r="AD442" s="116" t="str">
        <f t="shared" si="59"/>
        <v/>
      </c>
      <c r="AE442" s="116" t="str">
        <f t="shared" si="60"/>
        <v/>
      </c>
      <c r="AF442" s="140">
        <f t="shared" si="61"/>
        <v>0</v>
      </c>
      <c r="AG442" s="116">
        <f t="shared" si="62"/>
        <v>5.2170585258456961E-3</v>
      </c>
      <c r="AH442" s="116" t="str">
        <f t="shared" si="63"/>
        <v/>
      </c>
      <c r="AK442" s="133" t="s">
        <v>324</v>
      </c>
      <c r="AL442" s="126">
        <f t="shared" si="43"/>
        <v>5.7600000000000012E-2</v>
      </c>
      <c r="AM442" s="116">
        <f t="shared" si="44"/>
        <v>0.99999965919423905</v>
      </c>
      <c r="AN442" s="116">
        <f t="shared" si="45"/>
        <v>1.5075653569951442E-7</v>
      </c>
      <c r="AO442" s="116" t="str">
        <f t="shared" si="41"/>
        <v/>
      </c>
      <c r="AP442" s="118" t="str">
        <f t="shared" si="42"/>
        <v/>
      </c>
    </row>
    <row r="443" spans="11:42" ht="20.100000000000001" customHeight="1" x14ac:dyDescent="0.25">
      <c r="K443" s="123">
        <v>3</v>
      </c>
      <c r="L443" s="116">
        <f t="shared" si="46"/>
        <v>-31.815638138952139</v>
      </c>
      <c r="M443" s="140">
        <f t="shared" si="47"/>
        <v>1.7598821552783733E-5</v>
      </c>
      <c r="N443" s="140">
        <f t="shared" si="48"/>
        <v>3.3316331852099976E-5</v>
      </c>
      <c r="O443" s="116">
        <f t="shared" si="49"/>
        <v>1.7598821552783733E-5</v>
      </c>
      <c r="P443" s="116" t="str">
        <f t="shared" si="50"/>
        <v/>
      </c>
      <c r="Q443" s="116" t="str">
        <f t="shared" si="51"/>
        <v/>
      </c>
      <c r="R443" s="116">
        <f t="shared" si="52"/>
        <v>0</v>
      </c>
      <c r="S443" s="116">
        <f t="shared" si="53"/>
        <v>1.7598821552783733E-5</v>
      </c>
      <c r="T443" s="116" t="str">
        <f t="shared" si="54"/>
        <v/>
      </c>
      <c r="Y443" s="123">
        <v>3</v>
      </c>
      <c r="Z443" s="116">
        <f t="shared" si="55"/>
        <v>-0.10562511079111281</v>
      </c>
      <c r="AA443" s="140">
        <f t="shared" si="56"/>
        <v>5.3009907776822894E-3</v>
      </c>
      <c r="AB443" s="140">
        <f t="shared" si="57"/>
        <v>3.3316331852099976E-5</v>
      </c>
      <c r="AC443" s="116">
        <f t="shared" si="58"/>
        <v>5.3009907776822894E-3</v>
      </c>
      <c r="AD443" s="116" t="str">
        <f t="shared" si="59"/>
        <v/>
      </c>
      <c r="AE443" s="116" t="str">
        <f t="shared" si="60"/>
        <v/>
      </c>
      <c r="AF443" s="140">
        <f t="shared" si="61"/>
        <v>0</v>
      </c>
      <c r="AG443" s="116">
        <f t="shared" si="62"/>
        <v>5.3009907776822894E-3</v>
      </c>
      <c r="AH443" s="116" t="str">
        <f t="shared" si="63"/>
        <v/>
      </c>
      <c r="AK443" s="141">
        <f>1-AK440</f>
        <v>0.99999958537757772</v>
      </c>
      <c r="AL443" s="126">
        <f t="shared" si="43"/>
        <v>6.4000000000000015E-2</v>
      </c>
      <c r="AM443" s="116">
        <f t="shared" si="44"/>
        <v>0.99999950843770335</v>
      </c>
      <c r="AN443" s="116">
        <f t="shared" si="45"/>
        <v>1.9293781561291468E-7</v>
      </c>
      <c r="AO443" s="116" t="str">
        <f t="shared" si="41"/>
        <v/>
      </c>
      <c r="AP443" s="118" t="str">
        <f t="shared" si="42"/>
        <v/>
      </c>
    </row>
    <row r="444" spans="11:42" ht="20.100000000000001" customHeight="1" x14ac:dyDescent="0.25">
      <c r="K444" s="123">
        <v>4</v>
      </c>
      <c r="L444" s="116">
        <f t="shared" si="46"/>
        <v>-31.783726766696418</v>
      </c>
      <c r="M444" s="140">
        <f t="shared" si="47"/>
        <v>1.7881666007791174E-5</v>
      </c>
      <c r="N444" s="140">
        <f t="shared" si="48"/>
        <v>3.3882436137647771E-5</v>
      </c>
      <c r="O444" s="116">
        <f t="shared" si="49"/>
        <v>1.7881666007791174E-5</v>
      </c>
      <c r="P444" s="116" t="str">
        <f t="shared" si="50"/>
        <v/>
      </c>
      <c r="Q444" s="116" t="str">
        <f t="shared" si="51"/>
        <v/>
      </c>
      <c r="R444" s="116">
        <f t="shared" si="52"/>
        <v>0</v>
      </c>
      <c r="S444" s="116">
        <f t="shared" si="53"/>
        <v>1.7881666007791174E-5</v>
      </c>
      <c r="T444" s="116" t="str">
        <f t="shared" si="54"/>
        <v/>
      </c>
      <c r="Y444" s="123">
        <v>4</v>
      </c>
      <c r="Z444" s="116">
        <f t="shared" si="55"/>
        <v>-0.10551916785150287</v>
      </c>
      <c r="AA444" s="140">
        <f t="shared" si="56"/>
        <v>5.3861871553497389E-3</v>
      </c>
      <c r="AB444" s="140">
        <f t="shared" si="57"/>
        <v>3.3882436137647771E-5</v>
      </c>
      <c r="AC444" s="116">
        <f t="shared" si="58"/>
        <v>5.3861871553497389E-3</v>
      </c>
      <c r="AD444" s="116" t="str">
        <f t="shared" si="59"/>
        <v/>
      </c>
      <c r="AE444" s="116" t="str">
        <f t="shared" si="60"/>
        <v/>
      </c>
      <c r="AF444" s="140">
        <f t="shared" si="61"/>
        <v>0</v>
      </c>
      <c r="AG444" s="116">
        <f t="shared" si="62"/>
        <v>5.3861871553497389E-3</v>
      </c>
      <c r="AH444" s="116" t="str">
        <f t="shared" si="63"/>
        <v/>
      </c>
      <c r="AL444" s="126">
        <f t="shared" si="43"/>
        <v>7.0400000000000018E-2</v>
      </c>
      <c r="AM444" s="116">
        <f t="shared" si="44"/>
        <v>0.99999931549988774</v>
      </c>
      <c r="AN444" s="116">
        <f t="shared" si="45"/>
        <v>2.4137879062191558E-7</v>
      </c>
      <c r="AO444" s="116" t="str">
        <f t="shared" si="41"/>
        <v/>
      </c>
      <c r="AP444" s="118" t="str">
        <f t="shared" si="42"/>
        <v/>
      </c>
    </row>
    <row r="445" spans="11:42" ht="20.100000000000001" customHeight="1" x14ac:dyDescent="0.25">
      <c r="K445" s="123">
        <v>5</v>
      </c>
      <c r="L445" s="116">
        <f t="shared" si="46"/>
        <v>-31.751815394440701</v>
      </c>
      <c r="M445" s="140">
        <f t="shared" si="47"/>
        <v>1.8168765575151711E-5</v>
      </c>
      <c r="N445" s="140">
        <f t="shared" si="48"/>
        <v>3.4457634115053068E-5</v>
      </c>
      <c r="O445" s="116">
        <f t="shared" si="49"/>
        <v>1.8168765575151711E-5</v>
      </c>
      <c r="P445" s="116" t="str">
        <f t="shared" si="50"/>
        <v/>
      </c>
      <c r="Q445" s="116" t="str">
        <f t="shared" si="51"/>
        <v/>
      </c>
      <c r="R445" s="116">
        <f t="shared" si="52"/>
        <v>0</v>
      </c>
      <c r="S445" s="116">
        <f t="shared" si="53"/>
        <v>1.8168765575151711E-5</v>
      </c>
      <c r="T445" s="116" t="str">
        <f t="shared" si="54"/>
        <v/>
      </c>
      <c r="Y445" s="123">
        <v>5</v>
      </c>
      <c r="Z445" s="116">
        <f t="shared" si="55"/>
        <v>-0.10541322491189292</v>
      </c>
      <c r="AA445" s="140">
        <f t="shared" si="56"/>
        <v>5.4726652274348581E-3</v>
      </c>
      <c r="AB445" s="140">
        <f t="shared" si="57"/>
        <v>3.4457634115053068E-5</v>
      </c>
      <c r="AC445" s="116">
        <f t="shared" si="58"/>
        <v>5.4726652274348581E-3</v>
      </c>
      <c r="AD445" s="116" t="str">
        <f t="shared" si="59"/>
        <v/>
      </c>
      <c r="AE445" s="116" t="str">
        <f t="shared" si="60"/>
        <v/>
      </c>
      <c r="AF445" s="140">
        <f t="shared" si="61"/>
        <v>0</v>
      </c>
      <c r="AG445" s="116">
        <f t="shared" si="62"/>
        <v>5.4726652274348581E-3</v>
      </c>
      <c r="AH445" s="116" t="str">
        <f t="shared" si="63"/>
        <v/>
      </c>
      <c r="AL445" s="126">
        <f t="shared" si="43"/>
        <v>7.6800000000000021E-2</v>
      </c>
      <c r="AM445" s="116">
        <f t="shared" si="44"/>
        <v>0.99999907412109712</v>
      </c>
      <c r="AN445" s="116">
        <f t="shared" si="45"/>
        <v>2.9632144338265221E-7</v>
      </c>
      <c r="AO445" s="116" t="str">
        <f t="shared" si="41"/>
        <v/>
      </c>
      <c r="AP445" s="118" t="str">
        <f t="shared" si="42"/>
        <v/>
      </c>
    </row>
    <row r="446" spans="11:42" ht="20.100000000000001" customHeight="1" x14ac:dyDescent="0.25">
      <c r="K446" s="123">
        <v>6</v>
      </c>
      <c r="L446" s="116">
        <f t="shared" si="46"/>
        <v>-31.719904022184981</v>
      </c>
      <c r="M446" s="140">
        <f t="shared" si="47"/>
        <v>1.8460179312071047E-5</v>
      </c>
      <c r="N446" s="140">
        <f t="shared" si="48"/>
        <v>3.5042062511133837E-5</v>
      </c>
      <c r="O446" s="116">
        <f t="shared" si="49"/>
        <v>1.8460179312071047E-5</v>
      </c>
      <c r="P446" s="116" t="str">
        <f t="shared" si="50"/>
        <v/>
      </c>
      <c r="Q446" s="116" t="str">
        <f t="shared" si="51"/>
        <v/>
      </c>
      <c r="R446" s="116">
        <f t="shared" si="52"/>
        <v>0</v>
      </c>
      <c r="S446" s="116">
        <f t="shared" si="53"/>
        <v>1.8460179312071047E-5</v>
      </c>
      <c r="T446" s="116" t="str">
        <f t="shared" si="54"/>
        <v/>
      </c>
      <c r="Y446" s="123">
        <v>6</v>
      </c>
      <c r="Z446" s="116">
        <f t="shared" si="55"/>
        <v>-0.10530728197228298</v>
      </c>
      <c r="AA446" s="140">
        <f t="shared" si="56"/>
        <v>5.5604427827254839E-3</v>
      </c>
      <c r="AB446" s="140">
        <f t="shared" si="57"/>
        <v>3.5042062511133837E-5</v>
      </c>
      <c r="AC446" s="116">
        <f t="shared" si="58"/>
        <v>5.5604427827254839E-3</v>
      </c>
      <c r="AD446" s="116" t="str">
        <f t="shared" si="59"/>
        <v/>
      </c>
      <c r="AE446" s="116" t="str">
        <f t="shared" si="60"/>
        <v/>
      </c>
      <c r="AF446" s="140">
        <f t="shared" si="61"/>
        <v>0</v>
      </c>
      <c r="AG446" s="116">
        <f t="shared" si="62"/>
        <v>5.5604427827254839E-3</v>
      </c>
      <c r="AH446" s="116" t="str">
        <f t="shared" si="63"/>
        <v/>
      </c>
      <c r="AL446" s="126">
        <f t="shared" si="43"/>
        <v>8.3200000000000024E-2</v>
      </c>
      <c r="AM446" s="116">
        <f t="shared" si="44"/>
        <v>0.99999877779965374</v>
      </c>
      <c r="AN446" s="116">
        <f t="shared" si="45"/>
        <v>3.5799135678082905E-7</v>
      </c>
      <c r="AO446" s="116" t="str">
        <f t="shared" si="41"/>
        <v/>
      </c>
      <c r="AP446" s="118" t="str">
        <f t="shared" si="42"/>
        <v/>
      </c>
    </row>
    <row r="447" spans="11:42" ht="20.100000000000001" customHeight="1" x14ac:dyDescent="0.25">
      <c r="K447" s="123">
        <v>7</v>
      </c>
      <c r="L447" s="116">
        <f t="shared" si="46"/>
        <v>-31.68799264992926</v>
      </c>
      <c r="M447" s="140">
        <f t="shared" si="47"/>
        <v>1.8755967014730233E-5</v>
      </c>
      <c r="N447" s="140">
        <f t="shared" si="48"/>
        <v>3.5635859949074102E-5</v>
      </c>
      <c r="O447" s="116">
        <f t="shared" si="49"/>
        <v>1.8755967014730233E-5</v>
      </c>
      <c r="P447" s="116" t="str">
        <f t="shared" si="50"/>
        <v/>
      </c>
      <c r="Q447" s="116" t="str">
        <f t="shared" si="51"/>
        <v/>
      </c>
      <c r="R447" s="116">
        <f t="shared" si="52"/>
        <v>0</v>
      </c>
      <c r="S447" s="116">
        <f t="shared" si="53"/>
        <v>1.8755967014730233E-5</v>
      </c>
      <c r="T447" s="116" t="str">
        <f t="shared" si="54"/>
        <v/>
      </c>
      <c r="Y447" s="123">
        <v>7</v>
      </c>
      <c r="Z447" s="116">
        <f t="shared" si="55"/>
        <v>-0.10520133903267304</v>
      </c>
      <c r="AA447" s="140">
        <f t="shared" si="56"/>
        <v>5.6495378325983076E-3</v>
      </c>
      <c r="AB447" s="140">
        <f t="shared" si="57"/>
        <v>3.5635859949074102E-5</v>
      </c>
      <c r="AC447" s="116">
        <f t="shared" si="58"/>
        <v>5.6495378325983076E-3</v>
      </c>
      <c r="AD447" s="116" t="str">
        <f t="shared" si="59"/>
        <v/>
      </c>
      <c r="AE447" s="116" t="str">
        <f t="shared" si="60"/>
        <v/>
      </c>
      <c r="AF447" s="140">
        <f t="shared" si="61"/>
        <v>0</v>
      </c>
      <c r="AG447" s="116">
        <f t="shared" si="62"/>
        <v>5.6495378325983076E-3</v>
      </c>
      <c r="AH447" s="116" t="str">
        <f t="shared" si="63"/>
        <v/>
      </c>
      <c r="AL447" s="126">
        <f t="shared" si="43"/>
        <v>8.9600000000000027E-2</v>
      </c>
      <c r="AM447" s="116">
        <f t="shared" si="44"/>
        <v>0.99999841980829696</v>
      </c>
      <c r="AN447" s="116">
        <f t="shared" si="45"/>
        <v>4.265994730801026E-7</v>
      </c>
      <c r="AO447" s="116" t="str">
        <f t="shared" si="41"/>
        <v/>
      </c>
      <c r="AP447" s="118" t="str">
        <f t="shared" si="42"/>
        <v/>
      </c>
    </row>
    <row r="448" spans="11:42" ht="20.100000000000001" customHeight="1" x14ac:dyDescent="0.25">
      <c r="K448" s="123">
        <v>8</v>
      </c>
      <c r="L448" s="116">
        <f t="shared" si="46"/>
        <v>-31.656081277673543</v>
      </c>
      <c r="M448" s="140">
        <f t="shared" si="47"/>
        <v>1.9056189226280707E-5</v>
      </c>
      <c r="N448" s="140">
        <f t="shared" si="48"/>
        <v>3.6239166972133497E-5</v>
      </c>
      <c r="O448" s="116">
        <f t="shared" si="49"/>
        <v>1.9056189226280707E-5</v>
      </c>
      <c r="P448" s="116" t="str">
        <f t="shared" si="50"/>
        <v/>
      </c>
      <c r="Q448" s="116" t="str">
        <f t="shared" si="51"/>
        <v/>
      </c>
      <c r="R448" s="116">
        <f t="shared" si="52"/>
        <v>0</v>
      </c>
      <c r="S448" s="116">
        <f t="shared" si="53"/>
        <v>1.9056189226280707E-5</v>
      </c>
      <c r="T448" s="116" t="str">
        <f t="shared" si="54"/>
        <v/>
      </c>
      <c r="Y448" s="123">
        <v>8</v>
      </c>
      <c r="Z448" s="116">
        <f t="shared" si="55"/>
        <v>-0.10509539609306309</v>
      </c>
      <c r="AA448" s="140">
        <f t="shared" si="56"/>
        <v>5.739968613427078E-3</v>
      </c>
      <c r="AB448" s="140">
        <f t="shared" si="57"/>
        <v>3.6239166972133497E-5</v>
      </c>
      <c r="AC448" s="116">
        <f t="shared" si="58"/>
        <v>5.739968613427078E-3</v>
      </c>
      <c r="AD448" s="116" t="str">
        <f t="shared" si="59"/>
        <v/>
      </c>
      <c r="AE448" s="116" t="str">
        <f t="shared" si="60"/>
        <v/>
      </c>
      <c r="AF448" s="140">
        <f t="shared" si="61"/>
        <v>0</v>
      </c>
      <c r="AG448" s="116">
        <f t="shared" si="62"/>
        <v>5.739968613427078E-3</v>
      </c>
      <c r="AH448" s="116" t="str">
        <f t="shared" si="63"/>
        <v/>
      </c>
      <c r="AL448" s="126">
        <f t="shared" si="43"/>
        <v>9.600000000000003E-2</v>
      </c>
      <c r="AM448" s="116">
        <f t="shared" si="44"/>
        <v>0.99999799320882388</v>
      </c>
      <c r="AN448" s="116">
        <f t="shared" si="45"/>
        <v>5.0234354409539606E-7</v>
      </c>
      <c r="AO448" s="116" t="str">
        <f t="shared" si="41"/>
        <v/>
      </c>
      <c r="AP448" s="118" t="str">
        <f t="shared" si="42"/>
        <v/>
      </c>
    </row>
    <row r="449" spans="11:42" ht="20.100000000000001" customHeight="1" x14ac:dyDescent="0.25">
      <c r="K449" s="123">
        <v>9</v>
      </c>
      <c r="L449" s="116">
        <f t="shared" si="46"/>
        <v>-31.624169905417823</v>
      </c>
      <c r="M449" s="140">
        <f t="shared" si="47"/>
        <v>1.93609072449073E-5</v>
      </c>
      <c r="N449" s="140">
        <f t="shared" si="48"/>
        <v>3.685212606761184E-5</v>
      </c>
      <c r="O449" s="116">
        <f t="shared" si="49"/>
        <v>1.93609072449073E-5</v>
      </c>
      <c r="P449" s="116" t="str">
        <f t="shared" si="50"/>
        <v/>
      </c>
      <c r="Q449" s="116" t="str">
        <f t="shared" si="51"/>
        <v/>
      </c>
      <c r="R449" s="116">
        <f t="shared" si="52"/>
        <v>0</v>
      </c>
      <c r="S449" s="116">
        <f t="shared" si="53"/>
        <v>1.93609072449073E-5</v>
      </c>
      <c r="T449" s="116" t="str">
        <f t="shared" si="54"/>
        <v/>
      </c>
      <c r="Y449" s="123">
        <v>9</v>
      </c>
      <c r="Z449" s="116">
        <f t="shared" si="55"/>
        <v>-0.10498945315345315</v>
      </c>
      <c r="AA449" s="140">
        <f t="shared" si="56"/>
        <v>5.8317535890112923E-3</v>
      </c>
      <c r="AB449" s="140">
        <f t="shared" si="57"/>
        <v>3.685212606761184E-5</v>
      </c>
      <c r="AC449" s="116">
        <f t="shared" si="58"/>
        <v>5.8317535890112923E-3</v>
      </c>
      <c r="AD449" s="116" t="str">
        <f t="shared" si="59"/>
        <v/>
      </c>
      <c r="AE449" s="116" t="str">
        <f t="shared" si="60"/>
        <v/>
      </c>
      <c r="AF449" s="140">
        <f t="shared" si="61"/>
        <v>0</v>
      </c>
      <c r="AG449" s="116">
        <f t="shared" si="62"/>
        <v>5.8317535890112923E-3</v>
      </c>
      <c r="AH449" s="116" t="str">
        <f t="shared" si="63"/>
        <v/>
      </c>
      <c r="AL449" s="126">
        <f t="shared" si="43"/>
        <v>0.10240000000000003</v>
      </c>
      <c r="AM449" s="116">
        <f t="shared" si="44"/>
        <v>0.99999749086527978</v>
      </c>
      <c r="AN449" s="116">
        <f t="shared" si="45"/>
        <v>5.8540934477768758E-7</v>
      </c>
      <c r="AO449" s="116" t="str">
        <f t="shared" si="41"/>
        <v/>
      </c>
      <c r="AP449" s="118" t="str">
        <f t="shared" si="42"/>
        <v/>
      </c>
    </row>
    <row r="450" spans="11:42" ht="20.100000000000001" customHeight="1" x14ac:dyDescent="0.25">
      <c r="K450" s="123">
        <v>10</v>
      </c>
      <c r="L450" s="116">
        <f t="shared" si="46"/>
        <v>-31.592258533162102</v>
      </c>
      <c r="M450" s="140">
        <f t="shared" si="47"/>
        <v>1.967018313195947E-5</v>
      </c>
      <c r="N450" s="140">
        <f t="shared" si="48"/>
        <v>3.747488169107341E-5</v>
      </c>
      <c r="O450" s="116">
        <f t="shared" si="49"/>
        <v>1.967018313195947E-5</v>
      </c>
      <c r="P450" s="116" t="str">
        <f t="shared" si="50"/>
        <v/>
      </c>
      <c r="Q450" s="116" t="str">
        <f t="shared" si="51"/>
        <v/>
      </c>
      <c r="R450" s="116">
        <f t="shared" si="52"/>
        <v>0</v>
      </c>
      <c r="S450" s="116">
        <f t="shared" si="53"/>
        <v>1.967018313195947E-5</v>
      </c>
      <c r="T450" s="116" t="str">
        <f t="shared" si="54"/>
        <v/>
      </c>
      <c r="Y450" s="123">
        <v>10</v>
      </c>
      <c r="Z450" s="116">
        <f t="shared" si="55"/>
        <v>-0.10488351021384321</v>
      </c>
      <c r="AA450" s="140">
        <f t="shared" si="56"/>
        <v>5.9249114530254155E-3</v>
      </c>
      <c r="AB450" s="140">
        <f t="shared" si="57"/>
        <v>3.747488169107341E-5</v>
      </c>
      <c r="AC450" s="116">
        <f t="shared" si="58"/>
        <v>5.9249114530254155E-3</v>
      </c>
      <c r="AD450" s="116" t="str">
        <f t="shared" si="59"/>
        <v/>
      </c>
      <c r="AE450" s="116" t="str">
        <f t="shared" si="60"/>
        <v/>
      </c>
      <c r="AF450" s="140">
        <f t="shared" si="61"/>
        <v>0</v>
      </c>
      <c r="AG450" s="116">
        <f t="shared" si="62"/>
        <v>5.9249114530254155E-3</v>
      </c>
      <c r="AH450" s="116" t="str">
        <f t="shared" si="63"/>
        <v/>
      </c>
      <c r="AL450" s="126">
        <f t="shared" si="43"/>
        <v>0.10880000000000004</v>
      </c>
      <c r="AM450" s="116">
        <f t="shared" si="44"/>
        <v>0.999996905455935</v>
      </c>
      <c r="AN450" s="116">
        <f t="shared" si="45"/>
        <v>6.7597170017030805E-7</v>
      </c>
      <c r="AO450" s="116" t="str">
        <f t="shared" si="41"/>
        <v/>
      </c>
      <c r="AP450" s="118" t="str">
        <f t="shared" si="42"/>
        <v/>
      </c>
    </row>
    <row r="451" spans="11:42" ht="20.100000000000001" customHeight="1" x14ac:dyDescent="0.25">
      <c r="K451" s="123">
        <v>11</v>
      </c>
      <c r="L451" s="116">
        <f t="shared" si="46"/>
        <v>-31.560347160906385</v>
      </c>
      <c r="M451" s="140">
        <f t="shared" si="47"/>
        <v>1.9984079720150996E-5</v>
      </c>
      <c r="N451" s="140">
        <f t="shared" si="48"/>
        <v>3.8107580290831079E-5</v>
      </c>
      <c r="O451" s="116">
        <f t="shared" si="49"/>
        <v>1.9984079720150996E-5</v>
      </c>
      <c r="P451" s="116" t="str">
        <f t="shared" si="50"/>
        <v/>
      </c>
      <c r="Q451" s="116" t="str">
        <f t="shared" si="51"/>
        <v/>
      </c>
      <c r="R451" s="116">
        <f t="shared" si="52"/>
        <v>0</v>
      </c>
      <c r="S451" s="116">
        <f t="shared" si="53"/>
        <v>1.9984079720150996E-5</v>
      </c>
      <c r="T451" s="116" t="str">
        <f t="shared" si="54"/>
        <v/>
      </c>
      <c r="Y451" s="123">
        <v>11</v>
      </c>
      <c r="Z451" s="116">
        <f t="shared" si="55"/>
        <v>-0.10477756727423326</v>
      </c>
      <c r="AA451" s="140">
        <f t="shared" si="56"/>
        <v>6.0194611314887455E-3</v>
      </c>
      <c r="AB451" s="140">
        <f t="shared" si="57"/>
        <v>3.8107580290831079E-5</v>
      </c>
      <c r="AC451" s="116">
        <f t="shared" si="58"/>
        <v>6.0194611314887455E-3</v>
      </c>
      <c r="AD451" s="116" t="str">
        <f t="shared" si="59"/>
        <v/>
      </c>
      <c r="AE451" s="116" t="str">
        <f t="shared" si="60"/>
        <v/>
      </c>
      <c r="AF451" s="140">
        <f t="shared" si="61"/>
        <v>0</v>
      </c>
      <c r="AG451" s="116">
        <f t="shared" si="62"/>
        <v>6.0194611314887455E-3</v>
      </c>
      <c r="AH451" s="116" t="str">
        <f t="shared" si="63"/>
        <v/>
      </c>
      <c r="AL451" s="126">
        <f t="shared" si="43"/>
        <v>0.11520000000000004</v>
      </c>
      <c r="AM451" s="116">
        <f t="shared" si="44"/>
        <v>0.99999622948423483</v>
      </c>
      <c r="AN451" s="116">
        <f t="shared" si="45"/>
        <v>7.7419536903544639E-7</v>
      </c>
      <c r="AO451" s="116" t="str">
        <f t="shared" si="41"/>
        <v/>
      </c>
      <c r="AP451" s="118" t="str">
        <f t="shared" si="42"/>
        <v/>
      </c>
    </row>
    <row r="452" spans="11:42" ht="20.100000000000001" customHeight="1" x14ac:dyDescent="0.25">
      <c r="K452" s="123">
        <v>12</v>
      </c>
      <c r="L452" s="116">
        <f t="shared" si="46"/>
        <v>-31.528435788650665</v>
      </c>
      <c r="M452" s="140">
        <f t="shared" si="47"/>
        <v>2.0302660621828694E-5</v>
      </c>
      <c r="N452" s="140">
        <f t="shared" si="48"/>
        <v>3.8750370332693202E-5</v>
      </c>
      <c r="O452" s="116">
        <f t="shared" si="49"/>
        <v>2.0302660621828694E-5</v>
      </c>
      <c r="P452" s="116" t="str">
        <f t="shared" si="50"/>
        <v/>
      </c>
      <c r="Q452" s="116" t="str">
        <f t="shared" si="51"/>
        <v/>
      </c>
      <c r="R452" s="116">
        <f t="shared" si="52"/>
        <v>0</v>
      </c>
      <c r="S452" s="116">
        <f t="shared" si="53"/>
        <v>2.0302660621828694E-5</v>
      </c>
      <c r="T452" s="116" t="str">
        <f t="shared" si="54"/>
        <v/>
      </c>
      <c r="Y452" s="123">
        <v>12</v>
      </c>
      <c r="Z452" s="116">
        <f t="shared" si="55"/>
        <v>-0.10467162433462332</v>
      </c>
      <c r="AA452" s="140">
        <f t="shared" si="56"/>
        <v>6.1154217852560462E-3</v>
      </c>
      <c r="AB452" s="140">
        <f t="shared" si="57"/>
        <v>3.8750370332693202E-5</v>
      </c>
      <c r="AC452" s="116">
        <f t="shared" si="58"/>
        <v>6.1154217852560462E-3</v>
      </c>
      <c r="AD452" s="116" t="str">
        <f t="shared" si="59"/>
        <v/>
      </c>
      <c r="AE452" s="116" t="str">
        <f t="shared" si="60"/>
        <v/>
      </c>
      <c r="AF452" s="140">
        <f t="shared" si="61"/>
        <v>0</v>
      </c>
      <c r="AG452" s="116">
        <f t="shared" si="62"/>
        <v>6.1154217852560462E-3</v>
      </c>
      <c r="AH452" s="116" t="str">
        <f t="shared" si="63"/>
        <v/>
      </c>
      <c r="AL452" s="126">
        <f t="shared" si="43"/>
        <v>0.12160000000000004</v>
      </c>
      <c r="AM452" s="116">
        <f t="shared" si="44"/>
        <v>0.9999954552888658</v>
      </c>
      <c r="AN452" s="116">
        <f t="shared" si="45"/>
        <v>8.8023580613327823E-7</v>
      </c>
      <c r="AO452" s="116" t="str">
        <f t="shared" si="41"/>
        <v/>
      </c>
      <c r="AP452" s="118" t="str">
        <f t="shared" si="42"/>
        <v/>
      </c>
    </row>
    <row r="453" spans="11:42" ht="20.100000000000001" customHeight="1" x14ac:dyDescent="0.25">
      <c r="K453" s="123">
        <v>13</v>
      </c>
      <c r="L453" s="116">
        <f t="shared" si="46"/>
        <v>-31.496524416394944</v>
      </c>
      <c r="M453" s="140">
        <f t="shared" si="47"/>
        <v>2.0625990237310122E-5</v>
      </c>
      <c r="N453" s="140">
        <f t="shared" si="48"/>
        <v>3.9403402324976057E-5</v>
      </c>
      <c r="O453" s="116">
        <f t="shared" si="49"/>
        <v>2.0625990237310122E-5</v>
      </c>
      <c r="P453" s="116" t="str">
        <f t="shared" si="50"/>
        <v/>
      </c>
      <c r="Q453" s="116" t="str">
        <f t="shared" si="51"/>
        <v/>
      </c>
      <c r="R453" s="116">
        <f t="shared" si="52"/>
        <v>0</v>
      </c>
      <c r="S453" s="116">
        <f t="shared" si="53"/>
        <v>2.0625990237310122E-5</v>
      </c>
      <c r="T453" s="116" t="str">
        <f t="shared" si="54"/>
        <v/>
      </c>
      <c r="Y453" s="123">
        <v>13</v>
      </c>
      <c r="Z453" s="116">
        <f t="shared" si="55"/>
        <v>-0.10456568139501338</v>
      </c>
      <c r="AA453" s="140">
        <f t="shared" si="56"/>
        <v>6.2128128125289771E-3</v>
      </c>
      <c r="AB453" s="140">
        <f t="shared" si="57"/>
        <v>3.9403402324976057E-5</v>
      </c>
      <c r="AC453" s="116">
        <f t="shared" si="58"/>
        <v>6.2128128125289771E-3</v>
      </c>
      <c r="AD453" s="116" t="str">
        <f t="shared" si="59"/>
        <v/>
      </c>
      <c r="AE453" s="116" t="str">
        <f t="shared" si="60"/>
        <v/>
      </c>
      <c r="AF453" s="140">
        <f t="shared" si="61"/>
        <v>0</v>
      </c>
      <c r="AG453" s="116">
        <f t="shared" si="62"/>
        <v>6.2128128125289771E-3</v>
      </c>
      <c r="AH453" s="116" t="str">
        <f t="shared" si="63"/>
        <v/>
      </c>
      <c r="AL453" s="126">
        <f t="shared" si="43"/>
        <v>0.12800000000000003</v>
      </c>
      <c r="AM453" s="116">
        <f t="shared" si="44"/>
        <v>0.99999457505305966</v>
      </c>
      <c r="AN453" s="116">
        <f t="shared" si="45"/>
        <v>9.9423982979907066E-7</v>
      </c>
      <c r="AO453" s="116" t="str">
        <f t="shared" si="41"/>
        <v/>
      </c>
      <c r="AP453" s="118" t="str">
        <f t="shared" si="42"/>
        <v/>
      </c>
    </row>
    <row r="454" spans="11:42" ht="20.100000000000001" customHeight="1" x14ac:dyDescent="0.25">
      <c r="K454" s="123">
        <v>14</v>
      </c>
      <c r="L454" s="116">
        <f t="shared" si="46"/>
        <v>-31.464613044139227</v>
      </c>
      <c r="M454" s="140">
        <f t="shared" si="47"/>
        <v>2.0954133763290781E-5</v>
      </c>
      <c r="N454" s="140">
        <f t="shared" si="48"/>
        <v>4.0066828843782472E-5</v>
      </c>
      <c r="O454" s="116">
        <f t="shared" si="49"/>
        <v>2.0954133763290781E-5</v>
      </c>
      <c r="P454" s="116" t="str">
        <f t="shared" si="50"/>
        <v/>
      </c>
      <c r="Q454" s="116" t="str">
        <f t="shared" si="51"/>
        <v/>
      </c>
      <c r="R454" s="116">
        <f t="shared" si="52"/>
        <v>0</v>
      </c>
      <c r="S454" s="116">
        <f t="shared" si="53"/>
        <v>2.0954133763290781E-5</v>
      </c>
      <c r="T454" s="116" t="str">
        <f t="shared" si="54"/>
        <v/>
      </c>
      <c r="Y454" s="123">
        <v>14</v>
      </c>
      <c r="Z454" s="116">
        <f t="shared" si="55"/>
        <v>-0.10445973845540345</v>
      </c>
      <c r="AA454" s="140">
        <f t="shared" si="56"/>
        <v>6.3116538513884385E-3</v>
      </c>
      <c r="AB454" s="140">
        <f t="shared" si="57"/>
        <v>4.006682884378235E-5</v>
      </c>
      <c r="AC454" s="116">
        <f t="shared" si="58"/>
        <v>6.3116538513884385E-3</v>
      </c>
      <c r="AD454" s="116" t="str">
        <f t="shared" si="59"/>
        <v/>
      </c>
      <c r="AE454" s="116" t="str">
        <f t="shared" si="60"/>
        <v/>
      </c>
      <c r="AF454" s="140">
        <f t="shared" si="61"/>
        <v>0</v>
      </c>
      <c r="AG454" s="116">
        <f t="shared" si="62"/>
        <v>6.3116538513884385E-3</v>
      </c>
      <c r="AH454" s="116" t="str">
        <f t="shared" si="63"/>
        <v/>
      </c>
      <c r="AL454" s="126">
        <f t="shared" si="43"/>
        <v>0.13440000000000002</v>
      </c>
      <c r="AM454" s="116">
        <f t="shared" si="44"/>
        <v>0.99999358081322987</v>
      </c>
      <c r="AN454" s="116">
        <f t="shared" si="45"/>
        <v>1.1163462104724076E-6</v>
      </c>
      <c r="AO454" s="116" t="str">
        <f t="shared" si="41"/>
        <v/>
      </c>
      <c r="AP454" s="118" t="str">
        <f t="shared" si="42"/>
        <v/>
      </c>
    </row>
    <row r="455" spans="11:42" ht="20.100000000000001" customHeight="1" x14ac:dyDescent="0.25">
      <c r="K455" s="123">
        <v>15</v>
      </c>
      <c r="L455" s="116">
        <f t="shared" si="46"/>
        <v>-31.432701671883507</v>
      </c>
      <c r="M455" s="140">
        <f t="shared" si="47"/>
        <v>2.1287157201321132E-5</v>
      </c>
      <c r="N455" s="140">
        <f t="shared" si="48"/>
        <v>4.0740804558550716E-5</v>
      </c>
      <c r="O455" s="116">
        <f t="shared" si="49"/>
        <v>2.1287157201321132E-5</v>
      </c>
      <c r="P455" s="116" t="str">
        <f t="shared" si="50"/>
        <v/>
      </c>
      <c r="Q455" s="116" t="str">
        <f t="shared" si="51"/>
        <v/>
      </c>
      <c r="R455" s="116">
        <f t="shared" si="52"/>
        <v>0</v>
      </c>
      <c r="S455" s="116">
        <f t="shared" si="53"/>
        <v>2.1287157201321132E-5</v>
      </c>
      <c r="T455" s="116" t="str">
        <f t="shared" si="54"/>
        <v/>
      </c>
      <c r="Y455" s="123">
        <v>15</v>
      </c>
      <c r="Z455" s="116">
        <f t="shared" si="55"/>
        <v>-0.1043537955157935</v>
      </c>
      <c r="AA455" s="140">
        <f t="shared" si="56"/>
        <v>6.4119647823479989E-3</v>
      </c>
      <c r="AB455" s="140">
        <f t="shared" si="57"/>
        <v>4.074080455855058E-5</v>
      </c>
      <c r="AC455" s="116">
        <f t="shared" si="58"/>
        <v>6.4119647823479989E-3</v>
      </c>
      <c r="AD455" s="116" t="str">
        <f t="shared" si="59"/>
        <v/>
      </c>
      <c r="AE455" s="116" t="str">
        <f t="shared" si="60"/>
        <v/>
      </c>
      <c r="AF455" s="140">
        <f t="shared" si="61"/>
        <v>0</v>
      </c>
      <c r="AG455" s="116">
        <f t="shared" si="62"/>
        <v>6.4119647823479989E-3</v>
      </c>
      <c r="AH455" s="116" t="str">
        <f t="shared" si="63"/>
        <v/>
      </c>
      <c r="AL455" s="126">
        <f t="shared" si="43"/>
        <v>0.14080000000000001</v>
      </c>
      <c r="AM455" s="116">
        <f t="shared" si="44"/>
        <v>0.99999246446701939</v>
      </c>
      <c r="AN455" s="116">
        <f t="shared" si="45"/>
        <v>1.2466861908366766E-6</v>
      </c>
      <c r="AO455" s="116" t="str">
        <f t="shared" si="41"/>
        <v/>
      </c>
      <c r="AP455" s="118" t="str">
        <f t="shared" si="42"/>
        <v/>
      </c>
    </row>
    <row r="456" spans="11:42" ht="20.100000000000001" customHeight="1" x14ac:dyDescent="0.25">
      <c r="K456" s="123">
        <v>16</v>
      </c>
      <c r="L456" s="116">
        <f t="shared" si="46"/>
        <v>-31.400790299627786</v>
      </c>
      <c r="M456" s="140">
        <f t="shared" si="47"/>
        <v>2.1625127366353575E-5</v>
      </c>
      <c r="N456" s="140">
        <f t="shared" si="48"/>
        <v>4.1425486257874641E-5</v>
      </c>
      <c r="O456" s="116">
        <f t="shared" si="49"/>
        <v>2.1625127366353575E-5</v>
      </c>
      <c r="P456" s="116" t="str">
        <f t="shared" si="50"/>
        <v/>
      </c>
      <c r="Q456" s="116" t="str">
        <f t="shared" si="51"/>
        <v/>
      </c>
      <c r="R456" s="116">
        <f t="shared" si="52"/>
        <v>0</v>
      </c>
      <c r="S456" s="116">
        <f t="shared" si="53"/>
        <v>2.1625127366353575E-5</v>
      </c>
      <c r="T456" s="116" t="str">
        <f t="shared" si="54"/>
        <v/>
      </c>
      <c r="Y456" s="123">
        <v>16</v>
      </c>
      <c r="Z456" s="116">
        <f t="shared" si="55"/>
        <v>-0.10424785257618356</v>
      </c>
      <c r="AA456" s="140">
        <f t="shared" si="56"/>
        <v>6.5137657309282965E-3</v>
      </c>
      <c r="AB456" s="140">
        <f t="shared" si="57"/>
        <v>4.1425486257874641E-5</v>
      </c>
      <c r="AC456" s="116">
        <f t="shared" si="58"/>
        <v>6.5137657309282965E-3</v>
      </c>
      <c r="AD456" s="116" t="str">
        <f t="shared" si="59"/>
        <v/>
      </c>
      <c r="AE456" s="116" t="str">
        <f t="shared" si="60"/>
        <v/>
      </c>
      <c r="AF456" s="140">
        <f t="shared" si="61"/>
        <v>0</v>
      </c>
      <c r="AG456" s="116">
        <f t="shared" si="62"/>
        <v>6.5137657309282965E-3</v>
      </c>
      <c r="AH456" s="116" t="str">
        <f t="shared" si="63"/>
        <v/>
      </c>
      <c r="AL456" s="126">
        <f t="shared" si="43"/>
        <v>0.1472</v>
      </c>
      <c r="AM456" s="116">
        <f t="shared" si="44"/>
        <v>0.99999121778082856</v>
      </c>
      <c r="AN456" s="116">
        <f t="shared" si="45"/>
        <v>1.3853839520017175E-6</v>
      </c>
      <c r="AO456" s="116" t="str">
        <f t="shared" si="41"/>
        <v/>
      </c>
      <c r="AP456" s="118" t="str">
        <f t="shared" si="42"/>
        <v/>
      </c>
    </row>
    <row r="457" spans="11:42" ht="20.100000000000001" customHeight="1" x14ac:dyDescent="0.25">
      <c r="K457" s="123">
        <v>17</v>
      </c>
      <c r="L457" s="116">
        <f t="shared" si="46"/>
        <v>-31.368878927372069</v>
      </c>
      <c r="M457" s="140">
        <f t="shared" si="47"/>
        <v>2.1968111895359722E-5</v>
      </c>
      <c r="N457" s="140">
        <f t="shared" si="48"/>
        <v>4.2121032875598028E-5</v>
      </c>
      <c r="O457" s="116">
        <f t="shared" si="49"/>
        <v>2.1968111895359722E-5</v>
      </c>
      <c r="P457" s="116" t="str">
        <f t="shared" si="50"/>
        <v/>
      </c>
      <c r="Q457" s="116" t="str">
        <f t="shared" si="51"/>
        <v/>
      </c>
      <c r="R457" s="116">
        <f t="shared" si="52"/>
        <v>0</v>
      </c>
      <c r="S457" s="116">
        <f t="shared" si="53"/>
        <v>2.1968111895359722E-5</v>
      </c>
      <c r="T457" s="116" t="str">
        <f t="shared" si="54"/>
        <v/>
      </c>
      <c r="Y457" s="123">
        <v>17</v>
      </c>
      <c r="Z457" s="116">
        <f t="shared" si="55"/>
        <v>-0.10414190963657362</v>
      </c>
      <c r="AA457" s="140">
        <f t="shared" si="56"/>
        <v>6.6170770702527011E-3</v>
      </c>
      <c r="AB457" s="140">
        <f t="shared" si="57"/>
        <v>4.2121032875598028E-5</v>
      </c>
      <c r="AC457" s="116">
        <f t="shared" si="58"/>
        <v>6.6170770702527011E-3</v>
      </c>
      <c r="AD457" s="116" t="str">
        <f t="shared" si="59"/>
        <v/>
      </c>
      <c r="AE457" s="116" t="str">
        <f t="shared" si="60"/>
        <v/>
      </c>
      <c r="AF457" s="140">
        <f t="shared" si="61"/>
        <v>0</v>
      </c>
      <c r="AG457" s="116">
        <f t="shared" si="62"/>
        <v>6.6170770702527011E-3</v>
      </c>
      <c r="AH457" s="116" t="str">
        <f t="shared" si="63"/>
        <v/>
      </c>
      <c r="AL457" s="126">
        <f t="shared" si="43"/>
        <v>0.15359999999999999</v>
      </c>
      <c r="AM457" s="116">
        <f t="shared" si="44"/>
        <v>0.99998983239687655</v>
      </c>
      <c r="AN457" s="116">
        <f t="shared" si="45"/>
        <v>1.5325570303925673E-6</v>
      </c>
      <c r="AO457" s="116" t="str">
        <f t="shared" si="41"/>
        <v/>
      </c>
      <c r="AP457" s="118" t="str">
        <f t="shared" si="42"/>
        <v/>
      </c>
    </row>
    <row r="458" spans="11:42" ht="20.100000000000001" customHeight="1" x14ac:dyDescent="0.25">
      <c r="K458" s="123">
        <v>18</v>
      </c>
      <c r="L458" s="116">
        <f t="shared" si="46"/>
        <v>-31.336967555116349</v>
      </c>
      <c r="M458" s="140">
        <f t="shared" si="47"/>
        <v>2.2316179256018301E-5</v>
      </c>
      <c r="N458" s="140">
        <f t="shared" si="48"/>
        <v>4.2827605517184267E-5</v>
      </c>
      <c r="O458" s="116">
        <f t="shared" si="49"/>
        <v>2.2316179256018301E-5</v>
      </c>
      <c r="P458" s="116" t="str">
        <f t="shared" si="50"/>
        <v/>
      </c>
      <c r="Q458" s="116" t="str">
        <f t="shared" si="51"/>
        <v/>
      </c>
      <c r="R458" s="116">
        <f t="shared" si="52"/>
        <v>0</v>
      </c>
      <c r="S458" s="116">
        <f t="shared" si="53"/>
        <v>2.2316179256018301E-5</v>
      </c>
      <c r="T458" s="116" t="str">
        <f t="shared" si="54"/>
        <v/>
      </c>
      <c r="Y458" s="123">
        <v>18</v>
      </c>
      <c r="Z458" s="116">
        <f t="shared" si="55"/>
        <v>-0.10403596669696367</v>
      </c>
      <c r="AA458" s="140">
        <f t="shared" si="56"/>
        <v>6.7219194236642276E-3</v>
      </c>
      <c r="AB458" s="140">
        <f t="shared" si="57"/>
        <v>4.2827605517184159E-5</v>
      </c>
      <c r="AC458" s="116">
        <f t="shared" si="58"/>
        <v>6.7219194236642276E-3</v>
      </c>
      <c r="AD458" s="116" t="str">
        <f t="shared" si="59"/>
        <v/>
      </c>
      <c r="AE458" s="116" t="str">
        <f t="shared" si="60"/>
        <v/>
      </c>
      <c r="AF458" s="140">
        <f t="shared" si="61"/>
        <v>0</v>
      </c>
      <c r="AG458" s="116">
        <f t="shared" si="62"/>
        <v>6.7219194236642276E-3</v>
      </c>
      <c r="AH458" s="116" t="str">
        <f t="shared" si="63"/>
        <v/>
      </c>
      <c r="AL458" s="126">
        <f t="shared" si="43"/>
        <v>0.15999999999999998</v>
      </c>
      <c r="AM458" s="116">
        <f t="shared" si="44"/>
        <v>0.99998829983984616</v>
      </c>
      <c r="AN458" s="116">
        <f t="shared" si="45"/>
        <v>1.688316695114267E-6</v>
      </c>
      <c r="AO458" s="116" t="str">
        <f t="shared" si="41"/>
        <v/>
      </c>
      <c r="AP458" s="118" t="str">
        <f t="shared" si="42"/>
        <v/>
      </c>
    </row>
    <row r="459" spans="11:42" ht="20.100000000000001" customHeight="1" x14ac:dyDescent="0.25">
      <c r="K459" s="123">
        <v>19</v>
      </c>
      <c r="L459" s="116">
        <f t="shared" si="46"/>
        <v>-31.305056182860628</v>
      </c>
      <c r="M459" s="140">
        <f t="shared" si="47"/>
        <v>2.2669398755473993E-5</v>
      </c>
      <c r="N459" s="140">
        <f t="shared" si="48"/>
        <v>4.3545367486365296E-5</v>
      </c>
      <c r="O459" s="116">
        <f t="shared" si="49"/>
        <v>2.2669398755473993E-5</v>
      </c>
      <c r="P459" s="116" t="str">
        <f t="shared" si="50"/>
        <v/>
      </c>
      <c r="Q459" s="116" t="str">
        <f t="shared" si="51"/>
        <v/>
      </c>
      <c r="R459" s="116">
        <f t="shared" si="52"/>
        <v>0</v>
      </c>
      <c r="S459" s="116">
        <f t="shared" si="53"/>
        <v>2.2669398755473993E-5</v>
      </c>
      <c r="T459" s="116" t="str">
        <f t="shared" si="54"/>
        <v/>
      </c>
      <c r="Y459" s="123">
        <v>19</v>
      </c>
      <c r="Z459" s="116">
        <f t="shared" si="55"/>
        <v>-0.10393002375735373</v>
      </c>
      <c r="AA459" s="140">
        <f t="shared" si="56"/>
        <v>6.8283136673638126E-3</v>
      </c>
      <c r="AB459" s="140">
        <f t="shared" si="57"/>
        <v>4.3545367486365296E-5</v>
      </c>
      <c r="AC459" s="116">
        <f t="shared" si="58"/>
        <v>6.8283136673638126E-3</v>
      </c>
      <c r="AD459" s="116" t="str">
        <f t="shared" si="59"/>
        <v/>
      </c>
      <c r="AE459" s="116" t="str">
        <f t="shared" si="60"/>
        <v/>
      </c>
      <c r="AF459" s="140">
        <f t="shared" si="61"/>
        <v>0</v>
      </c>
      <c r="AG459" s="116">
        <f t="shared" si="62"/>
        <v>6.8283136673638126E-3</v>
      </c>
      <c r="AH459" s="116" t="str">
        <f t="shared" si="63"/>
        <v/>
      </c>
      <c r="AL459" s="126">
        <f t="shared" si="43"/>
        <v>0.16639999999999996</v>
      </c>
      <c r="AM459" s="116">
        <f t="shared" si="44"/>
        <v>0.99998661152315105</v>
      </c>
      <c r="AN459" s="116">
        <f t="shared" si="45"/>
        <v>1.8527682897895303E-6</v>
      </c>
      <c r="AO459" s="116" t="str">
        <f t="shared" si="41"/>
        <v/>
      </c>
      <c r="AP459" s="118" t="str">
        <f t="shared" si="42"/>
        <v/>
      </c>
    </row>
    <row r="460" spans="11:42" ht="20.100000000000001" customHeight="1" x14ac:dyDescent="0.25">
      <c r="K460" s="123">
        <v>20</v>
      </c>
      <c r="L460" s="116">
        <f t="shared" si="46"/>
        <v>-31.273144810604911</v>
      </c>
      <c r="M460" s="140">
        <f t="shared" si="47"/>
        <v>2.30278405491674E-5</v>
      </c>
      <c r="N460" s="140">
        <f t="shared" si="48"/>
        <v>4.4274484312070743E-5</v>
      </c>
      <c r="O460" s="116">
        <f t="shared" si="49"/>
        <v>2.30278405491674E-5</v>
      </c>
      <c r="P460" s="116" t="str">
        <f t="shared" si="50"/>
        <v/>
      </c>
      <c r="Q460" s="116" t="str">
        <f t="shared" si="51"/>
        <v/>
      </c>
      <c r="R460" s="116">
        <f t="shared" si="52"/>
        <v>0</v>
      </c>
      <c r="S460" s="116">
        <f t="shared" si="53"/>
        <v>2.30278405491674E-5</v>
      </c>
      <c r="T460" s="116" t="str">
        <f t="shared" si="54"/>
        <v/>
      </c>
      <c r="Y460" s="123">
        <v>20</v>
      </c>
      <c r="Z460" s="116">
        <f t="shared" si="55"/>
        <v>-0.10382408081774379</v>
      </c>
      <c r="AA460" s="140">
        <f t="shared" si="56"/>
        <v>6.9362809330699706E-3</v>
      </c>
      <c r="AB460" s="140">
        <f t="shared" si="57"/>
        <v>4.4274484312070743E-5</v>
      </c>
      <c r="AC460" s="116">
        <f t="shared" si="58"/>
        <v>6.9362809330699706E-3</v>
      </c>
      <c r="AD460" s="116" t="str">
        <f t="shared" si="59"/>
        <v/>
      </c>
      <c r="AE460" s="116" t="str">
        <f t="shared" si="60"/>
        <v/>
      </c>
      <c r="AF460" s="140">
        <f t="shared" si="61"/>
        <v>0</v>
      </c>
      <c r="AG460" s="116">
        <f t="shared" si="62"/>
        <v>6.9362809330699706E-3</v>
      </c>
      <c r="AH460" s="116" t="str">
        <f t="shared" si="63"/>
        <v/>
      </c>
      <c r="AL460" s="126">
        <f t="shared" si="43"/>
        <v>0.17279999999999995</v>
      </c>
      <c r="AM460" s="116">
        <f t="shared" si="44"/>
        <v>0.99998475875486126</v>
      </c>
      <c r="AN460" s="116">
        <f t="shared" si="45"/>
        <v>2.0260115424219904E-6</v>
      </c>
      <c r="AO460" s="116" t="str">
        <f t="shared" si="41"/>
        <v/>
      </c>
      <c r="AP460" s="118" t="str">
        <f t="shared" si="42"/>
        <v/>
      </c>
    </row>
    <row r="461" spans="11:42" ht="20.100000000000001" customHeight="1" x14ac:dyDescent="0.25">
      <c r="K461" s="123">
        <v>21</v>
      </c>
      <c r="L461" s="116">
        <f t="shared" si="46"/>
        <v>-31.241233438349191</v>
      </c>
      <c r="M461" s="140">
        <f t="shared" si="47"/>
        <v>2.339157564973629E-5</v>
      </c>
      <c r="N461" s="140">
        <f t="shared" si="48"/>
        <v>4.5015123775639825E-5</v>
      </c>
      <c r="O461" s="116">
        <f t="shared" si="49"/>
        <v>2.339157564973629E-5</v>
      </c>
      <c r="P461" s="116" t="str">
        <f t="shared" si="50"/>
        <v/>
      </c>
      <c r="Q461" s="116" t="str">
        <f t="shared" si="51"/>
        <v/>
      </c>
      <c r="R461" s="116">
        <f t="shared" si="52"/>
        <v>0</v>
      </c>
      <c r="S461" s="116">
        <f t="shared" si="53"/>
        <v>2.339157564973629E-5</v>
      </c>
      <c r="T461" s="116" t="str">
        <f t="shared" si="54"/>
        <v/>
      </c>
      <c r="Y461" s="123">
        <v>21</v>
      </c>
      <c r="Z461" s="116">
        <f t="shared" si="55"/>
        <v>-0.10371813787813385</v>
      </c>
      <c r="AA461" s="140">
        <f t="shared" si="56"/>
        <v>7.045842610700028E-3</v>
      </c>
      <c r="AB461" s="140">
        <f t="shared" si="57"/>
        <v>4.5015123775639825E-5</v>
      </c>
      <c r="AC461" s="116">
        <f t="shared" si="58"/>
        <v>7.045842610700028E-3</v>
      </c>
      <c r="AD461" s="116" t="str">
        <f t="shared" si="59"/>
        <v/>
      </c>
      <c r="AE461" s="116" t="str">
        <f t="shared" si="60"/>
        <v/>
      </c>
      <c r="AF461" s="140">
        <f t="shared" si="61"/>
        <v>0</v>
      </c>
      <c r="AG461" s="116">
        <f t="shared" si="62"/>
        <v>7.045842610700028E-3</v>
      </c>
      <c r="AH461" s="116" t="str">
        <f t="shared" si="63"/>
        <v/>
      </c>
      <c r="AL461" s="126">
        <f t="shared" si="43"/>
        <v>0.17919999999999994</v>
      </c>
      <c r="AM461" s="116">
        <f t="shared" si="44"/>
        <v>0.99998273274331884</v>
      </c>
      <c r="AN461" s="116">
        <f t="shared" si="45"/>
        <v>2.2081408517227175E-6</v>
      </c>
      <c r="AO461" s="116" t="str">
        <f t="shared" si="41"/>
        <v/>
      </c>
      <c r="AP461" s="118" t="str">
        <f t="shared" si="42"/>
        <v/>
      </c>
    </row>
    <row r="462" spans="11:42" ht="20.100000000000001" customHeight="1" x14ac:dyDescent="0.25">
      <c r="K462" s="123">
        <v>22</v>
      </c>
      <c r="L462" s="116">
        <f t="shared" si="46"/>
        <v>-31.20932206609347</v>
      </c>
      <c r="M462" s="140">
        <f t="shared" si="47"/>
        <v>2.3760675935988875E-5</v>
      </c>
      <c r="N462" s="140">
        <f t="shared" si="48"/>
        <v>4.5767455938319316E-5</v>
      </c>
      <c r="O462" s="116">
        <f t="shared" si="49"/>
        <v>2.3760675935988875E-5</v>
      </c>
      <c r="P462" s="116" t="str">
        <f t="shared" si="50"/>
        <v/>
      </c>
      <c r="Q462" s="116" t="str">
        <f t="shared" si="51"/>
        <v/>
      </c>
      <c r="R462" s="116">
        <f t="shared" si="52"/>
        <v>0</v>
      </c>
      <c r="S462" s="116">
        <f t="shared" si="53"/>
        <v>2.3760675935988875E-5</v>
      </c>
      <c r="T462" s="116" t="str">
        <f t="shared" si="54"/>
        <v/>
      </c>
      <c r="Y462" s="123">
        <v>22</v>
      </c>
      <c r="Z462" s="116">
        <f t="shared" si="55"/>
        <v>-0.1036121949385239</v>
      </c>
      <c r="AA462" s="140">
        <f t="shared" si="56"/>
        <v>7.1570203510729555E-3</v>
      </c>
      <c r="AB462" s="140">
        <f t="shared" si="57"/>
        <v>4.5767455938319316E-5</v>
      </c>
      <c r="AC462" s="116">
        <f t="shared" si="58"/>
        <v>7.1570203510729555E-3</v>
      </c>
      <c r="AD462" s="116" t="str">
        <f t="shared" si="59"/>
        <v/>
      </c>
      <c r="AE462" s="116" t="str">
        <f t="shared" si="60"/>
        <v/>
      </c>
      <c r="AF462" s="140">
        <f t="shared" si="61"/>
        <v>0</v>
      </c>
      <c r="AG462" s="116">
        <f t="shared" si="62"/>
        <v>7.1570203510729555E-3</v>
      </c>
      <c r="AH462" s="116" t="str">
        <f t="shared" si="63"/>
        <v/>
      </c>
      <c r="AL462" s="126">
        <f t="shared" si="43"/>
        <v>0.18559999999999993</v>
      </c>
      <c r="AM462" s="116">
        <f t="shared" si="44"/>
        <v>0.99998052460246711</v>
      </c>
      <c r="AN462" s="116">
        <f t="shared" si="45"/>
        <v>2.3992455466803619E-6</v>
      </c>
      <c r="AO462" s="116" t="str">
        <f t="shared" si="41"/>
        <v/>
      </c>
      <c r="AP462" s="118" t="str">
        <f t="shared" si="42"/>
        <v/>
      </c>
    </row>
    <row r="463" spans="11:42" ht="20.100000000000001" customHeight="1" x14ac:dyDescent="0.25">
      <c r="K463" s="123">
        <v>23</v>
      </c>
      <c r="L463" s="116">
        <f t="shared" si="46"/>
        <v>-31.177410693837754</v>
      </c>
      <c r="M463" s="140">
        <f t="shared" si="47"/>
        <v>2.4135214161948746E-5</v>
      </c>
      <c r="N463" s="140">
        <f t="shared" si="48"/>
        <v>4.6531653169047453E-5</v>
      </c>
      <c r="O463" s="116">
        <f t="shared" si="49"/>
        <v>2.4135214161948746E-5</v>
      </c>
      <c r="P463" s="116" t="str">
        <f t="shared" si="50"/>
        <v/>
      </c>
      <c r="Q463" s="116" t="str">
        <f t="shared" si="51"/>
        <v/>
      </c>
      <c r="R463" s="116">
        <f t="shared" si="52"/>
        <v>0</v>
      </c>
      <c r="S463" s="116">
        <f t="shared" si="53"/>
        <v>2.4135214161948746E-5</v>
      </c>
      <c r="T463" s="116" t="str">
        <f t="shared" si="54"/>
        <v/>
      </c>
      <c r="Y463" s="123">
        <v>23</v>
      </c>
      <c r="Z463" s="116">
        <f t="shared" si="55"/>
        <v>-0.10350625199891396</v>
      </c>
      <c r="AA463" s="140">
        <f t="shared" si="56"/>
        <v>7.2698360686338104E-3</v>
      </c>
      <c r="AB463" s="140">
        <f t="shared" si="57"/>
        <v>4.6531653169047453E-5</v>
      </c>
      <c r="AC463" s="116">
        <f t="shared" si="58"/>
        <v>7.2698360686338104E-3</v>
      </c>
      <c r="AD463" s="116" t="str">
        <f t="shared" si="59"/>
        <v/>
      </c>
      <c r="AE463" s="116" t="str">
        <f t="shared" si="60"/>
        <v/>
      </c>
      <c r="AF463" s="140">
        <f t="shared" si="61"/>
        <v>0</v>
      </c>
      <c r="AG463" s="116">
        <f t="shared" si="62"/>
        <v>7.2698360686338104E-3</v>
      </c>
      <c r="AH463" s="116" t="str">
        <f t="shared" si="63"/>
        <v/>
      </c>
      <c r="AL463" s="126">
        <f t="shared" si="43"/>
        <v>0.19199999999999992</v>
      </c>
      <c r="AM463" s="116">
        <f t="shared" si="44"/>
        <v>0.99997812535692043</v>
      </c>
      <c r="AN463" s="116">
        <f t="shared" si="45"/>
        <v>2.5994101275905734E-6</v>
      </c>
      <c r="AO463" s="116" t="str">
        <f t="shared" si="41"/>
        <v/>
      </c>
      <c r="AP463" s="118" t="str">
        <f t="shared" si="42"/>
        <v/>
      </c>
    </row>
    <row r="464" spans="11:42" ht="20.100000000000001" customHeight="1" x14ac:dyDescent="0.25">
      <c r="K464" s="123">
        <v>24</v>
      </c>
      <c r="L464" s="116">
        <f t="shared" si="46"/>
        <v>-31.145499321582033</v>
      </c>
      <c r="M464" s="140">
        <f t="shared" si="47"/>
        <v>2.4515263965972139E-5</v>
      </c>
      <c r="N464" s="140">
        <f t="shared" si="48"/>
        <v>4.7307890172529228E-5</v>
      </c>
      <c r="O464" s="116">
        <f t="shared" si="49"/>
        <v>2.4515263965972139E-5</v>
      </c>
      <c r="P464" s="116" t="str">
        <f t="shared" si="50"/>
        <v/>
      </c>
      <c r="Q464" s="116" t="str">
        <f t="shared" si="51"/>
        <v/>
      </c>
      <c r="R464" s="116">
        <f t="shared" si="52"/>
        <v>0</v>
      </c>
      <c r="S464" s="116">
        <f t="shared" si="53"/>
        <v>2.4515263965972139E-5</v>
      </c>
      <c r="T464" s="116" t="str">
        <f t="shared" si="54"/>
        <v/>
      </c>
      <c r="Y464" s="123">
        <v>24</v>
      </c>
      <c r="Z464" s="116">
        <f t="shared" si="55"/>
        <v>-0.10340030905930402</v>
      </c>
      <c r="AA464" s="140">
        <f t="shared" si="56"/>
        <v>7.3843119441999961E-3</v>
      </c>
      <c r="AB464" s="140">
        <f t="shared" si="57"/>
        <v>4.7307890172529228E-5</v>
      </c>
      <c r="AC464" s="116">
        <f t="shared" si="58"/>
        <v>7.3843119441999961E-3</v>
      </c>
      <c r="AD464" s="116" t="str">
        <f t="shared" si="59"/>
        <v/>
      </c>
      <c r="AE464" s="116" t="str">
        <f t="shared" si="60"/>
        <v/>
      </c>
      <c r="AF464" s="140">
        <f t="shared" si="61"/>
        <v>0</v>
      </c>
      <c r="AG464" s="116">
        <f t="shared" si="62"/>
        <v>7.3843119441999961E-3</v>
      </c>
      <c r="AH464" s="116" t="str">
        <f t="shared" si="63"/>
        <v/>
      </c>
      <c r="AL464" s="126">
        <f t="shared" si="43"/>
        <v>0.19839999999999991</v>
      </c>
      <c r="AM464" s="116">
        <f t="shared" si="44"/>
        <v>0.99997552594679284</v>
      </c>
      <c r="AN464" s="116">
        <f t="shared" si="45"/>
        <v>2.8087144877675385E-6</v>
      </c>
      <c r="AO464" s="116" t="str">
        <f t="shared" si="41"/>
        <v/>
      </c>
      <c r="AP464" s="118" t="str">
        <f t="shared" si="42"/>
        <v/>
      </c>
    </row>
    <row r="465" spans="11:42" ht="20.100000000000001" customHeight="1" x14ac:dyDescent="0.25">
      <c r="K465" s="123">
        <v>25</v>
      </c>
      <c r="L465" s="116">
        <f t="shared" si="46"/>
        <v>-31.113587949326313</v>
      </c>
      <c r="M465" s="140">
        <f t="shared" si="47"/>
        <v>2.4900899879937797E-5</v>
      </c>
      <c r="N465" s="140">
        <f t="shared" si="48"/>
        <v>4.8096344017602614E-5</v>
      </c>
      <c r="O465" s="116">
        <f t="shared" si="49"/>
        <v>2.4900899879937797E-5</v>
      </c>
      <c r="P465" s="116" t="str">
        <f t="shared" si="50"/>
        <v/>
      </c>
      <c r="Q465" s="116" t="str">
        <f t="shared" si="51"/>
        <v/>
      </c>
      <c r="R465" s="116">
        <f t="shared" si="52"/>
        <v>0</v>
      </c>
      <c r="S465" s="116">
        <f t="shared" si="53"/>
        <v>2.4900899879937797E-5</v>
      </c>
      <c r="T465" s="116" t="str">
        <f t="shared" si="54"/>
        <v/>
      </c>
      <c r="Y465" s="123">
        <v>25</v>
      </c>
      <c r="Z465" s="116">
        <f t="shared" si="55"/>
        <v>-0.10329436611969407</v>
      </c>
      <c r="AA465" s="140">
        <f t="shared" si="56"/>
        <v>7.5004704277293471E-3</v>
      </c>
      <c r="AB465" s="140">
        <f t="shared" si="57"/>
        <v>4.8096344017602614E-5</v>
      </c>
      <c r="AC465" s="116">
        <f t="shared" si="58"/>
        <v>7.5004704277293471E-3</v>
      </c>
      <c r="AD465" s="116" t="str">
        <f t="shared" si="59"/>
        <v/>
      </c>
      <c r="AE465" s="116" t="str">
        <f t="shared" si="60"/>
        <v/>
      </c>
      <c r="AF465" s="140">
        <f t="shared" si="61"/>
        <v>0</v>
      </c>
      <c r="AG465" s="116">
        <f t="shared" si="62"/>
        <v>7.5004704277293471E-3</v>
      </c>
      <c r="AH465" s="116" t="str">
        <f t="shared" si="63"/>
        <v/>
      </c>
      <c r="AL465" s="126">
        <f t="shared" si="43"/>
        <v>0.2047999999999999</v>
      </c>
      <c r="AM465" s="116">
        <f t="shared" si="44"/>
        <v>0.99997271723230508</v>
      </c>
      <c r="AN465" s="116">
        <f t="shared" si="45"/>
        <v>3.0272341194903518E-6</v>
      </c>
      <c r="AO465" s="116" t="str">
        <f t="shared" si="41"/>
        <v/>
      </c>
      <c r="AP465" s="118" t="str">
        <f t="shared" si="42"/>
        <v/>
      </c>
    </row>
    <row r="466" spans="11:42" ht="20.100000000000001" customHeight="1" x14ac:dyDescent="0.25">
      <c r="K466" s="123">
        <v>26</v>
      </c>
      <c r="L466" s="116">
        <f t="shared" si="46"/>
        <v>-31.081676577070596</v>
      </c>
      <c r="M466" s="140">
        <f t="shared" si="47"/>
        <v>2.5292197338509365E-5</v>
      </c>
      <c r="N466" s="140">
        <f t="shared" si="48"/>
        <v>4.8897194165900415E-5</v>
      </c>
      <c r="O466" s="116">
        <f t="shared" si="49"/>
        <v>2.5292197338509365E-5</v>
      </c>
      <c r="P466" s="116" t="str">
        <f t="shared" si="50"/>
        <v/>
      </c>
      <c r="Q466" s="116" t="str">
        <f t="shared" si="51"/>
        <v/>
      </c>
      <c r="R466" s="116">
        <f t="shared" si="52"/>
        <v>0</v>
      </c>
      <c r="S466" s="116">
        <f t="shared" si="53"/>
        <v>2.5292197338509365E-5</v>
      </c>
      <c r="T466" s="116" t="str">
        <f t="shared" si="54"/>
        <v/>
      </c>
      <c r="Y466" s="123">
        <v>26</v>
      </c>
      <c r="Z466" s="116">
        <f t="shared" si="55"/>
        <v>-0.10318842318008413</v>
      </c>
      <c r="AA466" s="140">
        <f t="shared" si="56"/>
        <v>7.6183342411100963E-3</v>
      </c>
      <c r="AB466" s="140">
        <f t="shared" si="57"/>
        <v>4.8897194165900415E-5</v>
      </c>
      <c r="AC466" s="116">
        <f t="shared" si="58"/>
        <v>7.6183342411100963E-3</v>
      </c>
      <c r="AD466" s="116" t="str">
        <f t="shared" si="59"/>
        <v/>
      </c>
      <c r="AE466" s="116" t="str">
        <f t="shared" si="60"/>
        <v/>
      </c>
      <c r="AF466" s="140">
        <f t="shared" si="61"/>
        <v>0</v>
      </c>
      <c r="AG466" s="116">
        <f t="shared" si="62"/>
        <v>7.6183342411100963E-3</v>
      </c>
      <c r="AH466" s="116" t="str">
        <f t="shared" si="63"/>
        <v/>
      </c>
      <c r="AL466" s="126">
        <f t="shared" si="43"/>
        <v>0.21119999999999989</v>
      </c>
      <c r="AM466" s="116">
        <f t="shared" si="44"/>
        <v>0.99996968999818558</v>
      </c>
      <c r="AN466" s="116">
        <f t="shared" si="45"/>
        <v>3.2550403054054655E-6</v>
      </c>
      <c r="AO466" s="116" t="str">
        <f t="shared" si="41"/>
        <v/>
      </c>
      <c r="AP466" s="118" t="str">
        <f t="shared" si="42"/>
        <v/>
      </c>
    </row>
    <row r="467" spans="11:42" ht="20.100000000000001" customHeight="1" x14ac:dyDescent="0.25">
      <c r="K467" s="123">
        <v>27</v>
      </c>
      <c r="L467" s="116">
        <f t="shared" si="46"/>
        <v>-31.049765204814875</v>
      </c>
      <c r="M467" s="140">
        <f t="shared" si="47"/>
        <v>2.5689232688471004E-5</v>
      </c>
      <c r="N467" s="140">
        <f t="shared" si="48"/>
        <v>4.9710622500807219E-5</v>
      </c>
      <c r="O467" s="116">
        <f t="shared" si="49"/>
        <v>2.5689232688471004E-5</v>
      </c>
      <c r="P467" s="116" t="str">
        <f t="shared" si="50"/>
        <v/>
      </c>
      <c r="Q467" s="116" t="str">
        <f t="shared" si="51"/>
        <v/>
      </c>
      <c r="R467" s="116">
        <f t="shared" si="52"/>
        <v>0</v>
      </c>
      <c r="S467" s="116">
        <f t="shared" si="53"/>
        <v>2.5689232688471004E-5</v>
      </c>
      <c r="T467" s="116" t="str">
        <f t="shared" si="54"/>
        <v/>
      </c>
      <c r="Y467" s="123">
        <v>27</v>
      </c>
      <c r="Z467" s="116">
        <f t="shared" si="55"/>
        <v>-0.10308248024047419</v>
      </c>
      <c r="AA467" s="140">
        <f t="shared" si="56"/>
        <v>7.7379263809728704E-3</v>
      </c>
      <c r="AB467" s="140">
        <f t="shared" si="57"/>
        <v>4.9710622500807219E-5</v>
      </c>
      <c r="AC467" s="116">
        <f t="shared" si="58"/>
        <v>7.7379263809728704E-3</v>
      </c>
      <c r="AD467" s="116" t="str">
        <f t="shared" si="59"/>
        <v/>
      </c>
      <c r="AE467" s="116" t="str">
        <f t="shared" si="60"/>
        <v/>
      </c>
      <c r="AF467" s="140">
        <f t="shared" si="61"/>
        <v>0</v>
      </c>
      <c r="AG467" s="116">
        <f t="shared" si="62"/>
        <v>7.7379263809728704E-3</v>
      </c>
      <c r="AH467" s="116" t="str">
        <f t="shared" si="63"/>
        <v/>
      </c>
      <c r="AL467" s="126">
        <f t="shared" si="43"/>
        <v>0.21759999999999988</v>
      </c>
      <c r="AM467" s="116">
        <f t="shared" si="44"/>
        <v>0.99996643495788018</v>
      </c>
      <c r="AN467" s="116">
        <f t="shared" si="45"/>
        <v>3.4922002952741948E-6</v>
      </c>
      <c r="AO467" s="116" t="str">
        <f t="shared" si="41"/>
        <v/>
      </c>
      <c r="AP467" s="118" t="str">
        <f t="shared" si="42"/>
        <v/>
      </c>
    </row>
    <row r="468" spans="11:42" ht="20.100000000000001" customHeight="1" x14ac:dyDescent="0.25">
      <c r="K468" s="123">
        <v>28</v>
      </c>
      <c r="L468" s="116">
        <f t="shared" si="46"/>
        <v>-31.017853832559155</v>
      </c>
      <c r="M468" s="140">
        <f t="shared" si="47"/>
        <v>2.6092083198136003E-5</v>
      </c>
      <c r="N468" s="140">
        <f t="shared" si="48"/>
        <v>5.053681335671687E-5</v>
      </c>
      <c r="O468" s="116">
        <f t="shared" si="49"/>
        <v>2.6092083198136003E-5</v>
      </c>
      <c r="P468" s="116" t="str">
        <f t="shared" si="50"/>
        <v/>
      </c>
      <c r="Q468" s="116" t="str">
        <f t="shared" si="51"/>
        <v/>
      </c>
      <c r="R468" s="116">
        <f t="shared" si="52"/>
        <v>0</v>
      </c>
      <c r="S468" s="116">
        <f t="shared" si="53"/>
        <v>2.6092083198136003E-5</v>
      </c>
      <c r="T468" s="116" t="str">
        <f t="shared" si="54"/>
        <v/>
      </c>
      <c r="Y468" s="123">
        <v>28</v>
      </c>
      <c r="Z468" s="116">
        <f t="shared" si="55"/>
        <v>-0.10297653730086424</v>
      </c>
      <c r="AA468" s="140">
        <f t="shared" si="56"/>
        <v>7.8592701215246911E-3</v>
      </c>
      <c r="AB468" s="140">
        <f t="shared" si="57"/>
        <v>5.053681335671687E-5</v>
      </c>
      <c r="AC468" s="116">
        <f t="shared" si="58"/>
        <v>7.8592701215246911E-3</v>
      </c>
      <c r="AD468" s="116" t="str">
        <f t="shared" si="59"/>
        <v/>
      </c>
      <c r="AE468" s="116" t="str">
        <f t="shared" si="60"/>
        <v/>
      </c>
      <c r="AF468" s="140">
        <f t="shared" si="61"/>
        <v>0</v>
      </c>
      <c r="AG468" s="116">
        <f t="shared" si="62"/>
        <v>7.8592701215246911E-3</v>
      </c>
      <c r="AH468" s="116" t="str">
        <f t="shared" si="63"/>
        <v/>
      </c>
      <c r="AL468" s="126">
        <f t="shared" si="43"/>
        <v>0.22399999999999987</v>
      </c>
      <c r="AM468" s="116">
        <f t="shared" si="44"/>
        <v>0.9999629427575849</v>
      </c>
      <c r="AN468" s="116">
        <f t="shared" si="45"/>
        <v>3.7387774737274171E-6</v>
      </c>
      <c r="AO468" s="116" t="str">
        <f t="shared" si="41"/>
        <v/>
      </c>
      <c r="AP468" s="118" t="str">
        <f t="shared" si="42"/>
        <v/>
      </c>
    </row>
    <row r="469" spans="11:42" ht="20.100000000000001" customHeight="1" x14ac:dyDescent="0.25">
      <c r="K469" s="123">
        <v>29</v>
      </c>
      <c r="L469" s="116">
        <f t="shared" si="46"/>
        <v>-30.985942460303438</v>
      </c>
      <c r="M469" s="140">
        <f t="shared" si="47"/>
        <v>2.6500827066829086E-5</v>
      </c>
      <c r="N469" s="140">
        <f t="shared" si="48"/>
        <v>5.1375953548590872E-5</v>
      </c>
      <c r="O469" s="116">
        <f t="shared" si="49"/>
        <v>2.6500827066829086E-5</v>
      </c>
      <c r="P469" s="116" t="str">
        <f t="shared" si="50"/>
        <v/>
      </c>
      <c r="Q469" s="116" t="str">
        <f t="shared" si="51"/>
        <v/>
      </c>
      <c r="R469" s="116">
        <f t="shared" si="52"/>
        <v>0</v>
      </c>
      <c r="S469" s="116">
        <f t="shared" si="53"/>
        <v>2.6500827066829086E-5</v>
      </c>
      <c r="T469" s="116" t="str">
        <f t="shared" si="54"/>
        <v/>
      </c>
      <c r="Y469" s="123">
        <v>29</v>
      </c>
      <c r="Z469" s="116">
        <f t="shared" si="55"/>
        <v>-0.1028705943612543</v>
      </c>
      <c r="AA469" s="140">
        <f t="shared" si="56"/>
        <v>7.9823890174051653E-3</v>
      </c>
      <c r="AB469" s="140">
        <f t="shared" si="57"/>
        <v>5.1375953548590872E-5</v>
      </c>
      <c r="AC469" s="116">
        <f t="shared" si="58"/>
        <v>7.9823890174051653E-3</v>
      </c>
      <c r="AD469" s="116" t="str">
        <f t="shared" si="59"/>
        <v/>
      </c>
      <c r="AE469" s="116" t="str">
        <f t="shared" si="60"/>
        <v/>
      </c>
      <c r="AF469" s="140">
        <f t="shared" si="61"/>
        <v>0</v>
      </c>
      <c r="AG469" s="116">
        <f t="shared" si="62"/>
        <v>7.9823890174051653E-3</v>
      </c>
      <c r="AH469" s="116" t="str">
        <f t="shared" si="63"/>
        <v/>
      </c>
      <c r="AL469" s="126">
        <f t="shared" si="43"/>
        <v>0.23039999999999985</v>
      </c>
      <c r="AM469" s="116">
        <f t="shared" si="44"/>
        <v>0.99995920398011118</v>
      </c>
      <c r="AN469" s="116">
        <f t="shared" si="45"/>
        <v>3.9948315143645274E-6</v>
      </c>
      <c r="AO469" s="116" t="str">
        <f t="shared" si="41"/>
        <v/>
      </c>
      <c r="AP469" s="118" t="str">
        <f t="shared" si="42"/>
        <v/>
      </c>
    </row>
    <row r="470" spans="11:42" ht="20.100000000000001" customHeight="1" x14ac:dyDescent="0.25">
      <c r="K470" s="123">
        <v>30</v>
      </c>
      <c r="L470" s="116">
        <f t="shared" si="46"/>
        <v>-30.954031088047717</v>
      </c>
      <c r="M470" s="140">
        <f t="shared" si="47"/>
        <v>2.6915543434442254E-5</v>
      </c>
      <c r="N470" s="140">
        <f t="shared" si="48"/>
        <v>5.2228232401820074E-5</v>
      </c>
      <c r="O470" s="116">
        <f t="shared" si="49"/>
        <v>2.6915543434442254E-5</v>
      </c>
      <c r="P470" s="116" t="str">
        <f t="shared" si="50"/>
        <v/>
      </c>
      <c r="Q470" s="116" t="str">
        <f t="shared" si="51"/>
        <v/>
      </c>
      <c r="R470" s="116">
        <f t="shared" si="52"/>
        <v>0</v>
      </c>
      <c r="S470" s="116">
        <f t="shared" si="53"/>
        <v>2.6915543434442254E-5</v>
      </c>
      <c r="T470" s="116" t="str">
        <f t="shared" si="54"/>
        <v/>
      </c>
      <c r="U470" s="121"/>
      <c r="V470" s="121"/>
      <c r="W470" s="121"/>
      <c r="X470" s="121"/>
      <c r="Y470" s="123">
        <v>30</v>
      </c>
      <c r="Z470" s="116">
        <f t="shared" si="55"/>
        <v>-0.10276465142164436</v>
      </c>
      <c r="AA470" s="140">
        <f t="shared" si="56"/>
        <v>8.1073069065648266E-3</v>
      </c>
      <c r="AB470" s="140">
        <f t="shared" si="57"/>
        <v>5.2228232401820074E-5</v>
      </c>
      <c r="AC470" s="116">
        <f t="shared" si="58"/>
        <v>8.1073069065648266E-3</v>
      </c>
      <c r="AD470" s="116" t="str">
        <f t="shared" si="59"/>
        <v/>
      </c>
      <c r="AE470" s="116" t="str">
        <f t="shared" si="60"/>
        <v/>
      </c>
      <c r="AF470" s="140">
        <f t="shared" si="61"/>
        <v>0</v>
      </c>
      <c r="AG470" s="116">
        <f t="shared" si="62"/>
        <v>8.1073069065648266E-3</v>
      </c>
      <c r="AH470" s="116" t="str">
        <f t="shared" si="63"/>
        <v/>
      </c>
      <c r="AI470" s="121"/>
      <c r="AJ470" s="121"/>
      <c r="AK470" s="121"/>
      <c r="AL470" s="126">
        <f t="shared" si="43"/>
        <v>0.23679999999999984</v>
      </c>
      <c r="AM470" s="116">
        <f t="shared" si="44"/>
        <v>0.99995520914859681</v>
      </c>
      <c r="AN470" s="116">
        <f t="shared" si="45"/>
        <v>4.2604185266359451E-6</v>
      </c>
      <c r="AO470" s="116" t="str">
        <f t="shared" si="41"/>
        <v/>
      </c>
      <c r="AP470" s="118" t="str">
        <f t="shared" si="42"/>
        <v/>
      </c>
    </row>
    <row r="471" spans="11:42" ht="20.100000000000001" customHeight="1" x14ac:dyDescent="0.25">
      <c r="K471" s="123">
        <v>31</v>
      </c>
      <c r="L471" s="116">
        <f t="shared" si="46"/>
        <v>-30.922119715791997</v>
      </c>
      <c r="M471" s="140">
        <f t="shared" si="47"/>
        <v>2.7336312391064684E-5</v>
      </c>
      <c r="N471" s="140">
        <f t="shared" si="48"/>
        <v>5.3093841782393697E-5</v>
      </c>
      <c r="O471" s="116">
        <f t="shared" si="49"/>
        <v>2.7336312391064684E-5</v>
      </c>
      <c r="P471" s="116" t="str">
        <f t="shared" si="50"/>
        <v/>
      </c>
      <c r="Q471" s="116" t="str">
        <f t="shared" si="51"/>
        <v/>
      </c>
      <c r="R471" s="116">
        <f t="shared" si="52"/>
        <v>0</v>
      </c>
      <c r="S471" s="116">
        <f t="shared" si="53"/>
        <v>2.7336312391064684E-5</v>
      </c>
      <c r="T471" s="116" t="str">
        <f t="shared" si="54"/>
        <v/>
      </c>
      <c r="U471" s="121"/>
      <c r="V471" s="121"/>
      <c r="W471" s="121"/>
      <c r="X471" s="121"/>
      <c r="Y471" s="123">
        <v>31</v>
      </c>
      <c r="Z471" s="116">
        <f t="shared" si="55"/>
        <v>-0.10265870848203441</v>
      </c>
      <c r="AA471" s="140">
        <f t="shared" si="56"/>
        <v>8.2340479131657873E-3</v>
      </c>
      <c r="AB471" s="140">
        <f t="shared" si="57"/>
        <v>5.3093841782393697E-5</v>
      </c>
      <c r="AC471" s="116">
        <f t="shared" si="58"/>
        <v>8.2340479131657873E-3</v>
      </c>
      <c r="AD471" s="116" t="str">
        <f t="shared" si="59"/>
        <v/>
      </c>
      <c r="AE471" s="116" t="str">
        <f t="shared" si="60"/>
        <v/>
      </c>
      <c r="AF471" s="140">
        <f t="shared" si="61"/>
        <v>0</v>
      </c>
      <c r="AG471" s="116">
        <f t="shared" si="62"/>
        <v>8.2340479131657873E-3</v>
      </c>
      <c r="AH471" s="116" t="str">
        <f t="shared" si="63"/>
        <v/>
      </c>
      <c r="AI471" s="121"/>
      <c r="AJ471" s="121"/>
      <c r="AK471" s="121"/>
      <c r="AL471" s="126">
        <f t="shared" si="43"/>
        <v>0.24319999999999983</v>
      </c>
      <c r="AM471" s="116">
        <f t="shared" si="44"/>
        <v>0.99995094873007018</v>
      </c>
      <c r="AN471" s="116">
        <f t="shared" si="45"/>
        <v>4.5355911920674785E-6</v>
      </c>
      <c r="AO471" s="116" t="str">
        <f t="shared" si="41"/>
        <v/>
      </c>
      <c r="AP471" s="118" t="str">
        <f t="shared" si="42"/>
        <v/>
      </c>
    </row>
    <row r="472" spans="11:42" ht="20.100000000000001" customHeight="1" x14ac:dyDescent="0.25">
      <c r="K472" s="123">
        <v>32</v>
      </c>
      <c r="L472" s="116">
        <f t="shared" si="46"/>
        <v>-30.89020834353628</v>
      </c>
      <c r="M472" s="140">
        <f t="shared" si="47"/>
        <v>2.7763214986686726E-5</v>
      </c>
      <c r="N472" s="140">
        <f t="shared" si="48"/>
        <v>5.3972976127375237E-5</v>
      </c>
      <c r="O472" s="116">
        <f t="shared" si="49"/>
        <v>2.7763214986686726E-5</v>
      </c>
      <c r="P472" s="116" t="str">
        <f t="shared" si="50"/>
        <v/>
      </c>
      <c r="Q472" s="116" t="str">
        <f t="shared" si="51"/>
        <v/>
      </c>
      <c r="R472" s="116">
        <f t="shared" si="52"/>
        <v>0</v>
      </c>
      <c r="S472" s="116">
        <f t="shared" si="53"/>
        <v>2.7763214986686726E-5</v>
      </c>
      <c r="T472" s="116" t="str">
        <f t="shared" si="54"/>
        <v/>
      </c>
      <c r="U472" s="121"/>
      <c r="V472" s="121"/>
      <c r="W472" s="121"/>
      <c r="X472" s="121"/>
      <c r="Y472" s="123">
        <v>32</v>
      </c>
      <c r="Z472" s="116">
        <f t="shared" si="55"/>
        <v>-0.10255276554242447</v>
      </c>
      <c r="AA472" s="140">
        <f t="shared" si="56"/>
        <v>8.3626364505047044E-3</v>
      </c>
      <c r="AB472" s="140">
        <f t="shared" si="57"/>
        <v>5.3972976127375237E-5</v>
      </c>
      <c r="AC472" s="116">
        <f t="shared" si="58"/>
        <v>8.3626364505047044E-3</v>
      </c>
      <c r="AD472" s="116" t="str">
        <f t="shared" si="59"/>
        <v/>
      </c>
      <c r="AE472" s="116" t="str">
        <f t="shared" si="60"/>
        <v/>
      </c>
      <c r="AF472" s="140">
        <f t="shared" si="61"/>
        <v>0</v>
      </c>
      <c r="AG472" s="116">
        <f t="shared" si="62"/>
        <v>8.3626364505047044E-3</v>
      </c>
      <c r="AH472" s="116" t="str">
        <f t="shared" si="63"/>
        <v/>
      </c>
      <c r="AI472" s="121"/>
      <c r="AJ472" s="121"/>
      <c r="AK472" s="121"/>
      <c r="AL472" s="126">
        <f t="shared" si="43"/>
        <v>0.24959999999999982</v>
      </c>
      <c r="AM472" s="116">
        <f t="shared" si="44"/>
        <v>0.99994641313887811</v>
      </c>
      <c r="AN472" s="116">
        <f t="shared" si="45"/>
        <v>4.8203988937123299E-6</v>
      </c>
      <c r="AO472" s="116" t="str">
        <f t="shared" si="41"/>
        <v/>
      </c>
      <c r="AP472" s="118" t="str">
        <f t="shared" si="42"/>
        <v/>
      </c>
    </row>
    <row r="473" spans="11:42" ht="20.100000000000001" customHeight="1" x14ac:dyDescent="0.25">
      <c r="K473" s="123">
        <v>33</v>
      </c>
      <c r="L473" s="116">
        <f t="shared" si="46"/>
        <v>-30.858296971280559</v>
      </c>
      <c r="M473" s="140">
        <f t="shared" si="47"/>
        <v>2.8196333240978356E-5</v>
      </c>
      <c r="N473" s="140">
        <f t="shared" si="48"/>
        <v>5.4865832475690464E-5</v>
      </c>
      <c r="O473" s="116">
        <f t="shared" si="49"/>
        <v>2.8196333240978356E-5</v>
      </c>
      <c r="P473" s="116" t="str">
        <f t="shared" si="50"/>
        <v/>
      </c>
      <c r="Q473" s="116" t="str">
        <f t="shared" si="51"/>
        <v/>
      </c>
      <c r="R473" s="116">
        <f t="shared" si="52"/>
        <v>0</v>
      </c>
      <c r="S473" s="116">
        <f t="shared" si="53"/>
        <v>2.8196333240978356E-5</v>
      </c>
      <c r="T473" s="116" t="str">
        <f t="shared" si="54"/>
        <v/>
      </c>
      <c r="U473" s="121"/>
      <c r="V473" s="121"/>
      <c r="W473" s="121"/>
      <c r="X473" s="121"/>
      <c r="Y473" s="123">
        <v>33</v>
      </c>
      <c r="Z473" s="116">
        <f t="shared" si="55"/>
        <v>-0.10244682260281453</v>
      </c>
      <c r="AA473" s="140">
        <f t="shared" si="56"/>
        <v>8.4930972239581747E-3</v>
      </c>
      <c r="AB473" s="140">
        <f t="shared" si="57"/>
        <v>5.4865832475690464E-5</v>
      </c>
      <c r="AC473" s="116">
        <f t="shared" si="58"/>
        <v>8.4930972239581747E-3</v>
      </c>
      <c r="AD473" s="116" t="str">
        <f t="shared" si="59"/>
        <v/>
      </c>
      <c r="AE473" s="116" t="str">
        <f t="shared" si="60"/>
        <v/>
      </c>
      <c r="AF473" s="140">
        <f t="shared" si="61"/>
        <v>0</v>
      </c>
      <c r="AG473" s="116">
        <f t="shared" si="62"/>
        <v>8.4930972239581747E-3</v>
      </c>
      <c r="AH473" s="116" t="str">
        <f t="shared" si="63"/>
        <v/>
      </c>
      <c r="AI473" s="121"/>
      <c r="AJ473" s="121"/>
      <c r="AK473" s="121"/>
      <c r="AL473" s="126">
        <f t="shared" si="43"/>
        <v>0.25599999999999984</v>
      </c>
      <c r="AM473" s="116">
        <f t="shared" si="44"/>
        <v>0.9999415927399844</v>
      </c>
      <c r="AN473" s="116">
        <f t="shared" si="45"/>
        <v>5.1148878372764273E-6</v>
      </c>
      <c r="AO473" s="116" t="str">
        <f t="shared" si="41"/>
        <v/>
      </c>
      <c r="AP473" s="118" t="str">
        <f t="shared" si="42"/>
        <v/>
      </c>
    </row>
    <row r="474" spans="11:42" ht="20.100000000000001" customHeight="1" x14ac:dyDescent="0.25">
      <c r="K474" s="123">
        <v>34</v>
      </c>
      <c r="L474" s="116">
        <f t="shared" si="46"/>
        <v>-30.826385599024839</v>
      </c>
      <c r="M474" s="140">
        <f t="shared" si="47"/>
        <v>2.8635750153142142E-5</v>
      </c>
      <c r="N474" s="140">
        <f t="shared" si="48"/>
        <v>5.5772610499228035E-5</v>
      </c>
      <c r="O474" s="116">
        <f t="shared" si="49"/>
        <v>2.8635750153142142E-5</v>
      </c>
      <c r="P474" s="116" t="str">
        <f t="shared" si="50"/>
        <v/>
      </c>
      <c r="Q474" s="116" t="str">
        <f t="shared" si="51"/>
        <v/>
      </c>
      <c r="R474" s="116">
        <f t="shared" si="52"/>
        <v>0</v>
      </c>
      <c r="S474" s="116">
        <f t="shared" si="53"/>
        <v>2.8635750153142142E-5</v>
      </c>
      <c r="T474" s="116" t="str">
        <f t="shared" si="54"/>
        <v/>
      </c>
      <c r="U474" s="121"/>
      <c r="V474" s="121"/>
      <c r="W474" s="121"/>
      <c r="X474" s="121"/>
      <c r="Y474" s="123">
        <v>34</v>
      </c>
      <c r="Z474" s="116">
        <f t="shared" si="55"/>
        <v>-0.10234087966320458</v>
      </c>
      <c r="AA474" s="140">
        <f t="shared" si="56"/>
        <v>8.6254552339505783E-3</v>
      </c>
      <c r="AB474" s="140">
        <f t="shared" si="57"/>
        <v>5.5772610499228035E-5</v>
      </c>
      <c r="AC474" s="116">
        <f t="shared" si="58"/>
        <v>8.6254552339505783E-3</v>
      </c>
      <c r="AD474" s="116" t="str">
        <f t="shared" si="59"/>
        <v/>
      </c>
      <c r="AE474" s="116" t="str">
        <f t="shared" si="60"/>
        <v/>
      </c>
      <c r="AF474" s="140">
        <f t="shared" si="61"/>
        <v>0</v>
      </c>
      <c r="AG474" s="116">
        <f t="shared" si="62"/>
        <v>8.6254552339505783E-3</v>
      </c>
      <c r="AH474" s="116" t="str">
        <f t="shared" si="63"/>
        <v/>
      </c>
      <c r="AI474" s="121"/>
      <c r="AJ474" s="121"/>
      <c r="AK474" s="121"/>
      <c r="AL474" s="126">
        <f t="shared" si="43"/>
        <v>0.26239999999999986</v>
      </c>
      <c r="AM474" s="116">
        <f t="shared" si="44"/>
        <v>0.99993647785214712</v>
      </c>
      <c r="AN474" s="116">
        <f t="shared" si="45"/>
        <v>5.4191011664705968E-6</v>
      </c>
      <c r="AO474" s="116" t="str">
        <f t="shared" si="41"/>
        <v/>
      </c>
      <c r="AP474" s="118" t="str">
        <f t="shared" si="42"/>
        <v/>
      </c>
    </row>
    <row r="475" spans="11:42" ht="20.100000000000001" customHeight="1" x14ac:dyDescent="0.25">
      <c r="K475" s="123">
        <v>35</v>
      </c>
      <c r="L475" s="116">
        <f t="shared" si="46"/>
        <v>-30.794474226769122</v>
      </c>
      <c r="M475" s="140">
        <f t="shared" si="47"/>
        <v>2.9081549711841159E-5</v>
      </c>
      <c r="N475" s="140">
        <f t="shared" si="48"/>
        <v>5.6693512534256526E-5</v>
      </c>
      <c r="O475" s="116">
        <f t="shared" si="49"/>
        <v>2.9081549711841159E-5</v>
      </c>
      <c r="P475" s="116" t="str">
        <f t="shared" si="50"/>
        <v/>
      </c>
      <c r="Q475" s="116" t="str">
        <f t="shared" si="51"/>
        <v/>
      </c>
      <c r="R475" s="116">
        <f t="shared" si="52"/>
        <v>0</v>
      </c>
      <c r="S475" s="116">
        <f t="shared" si="53"/>
        <v>2.9081549711841159E-5</v>
      </c>
      <c r="T475" s="116" t="str">
        <f t="shared" si="54"/>
        <v/>
      </c>
      <c r="U475" s="121"/>
      <c r="V475" s="121"/>
      <c r="W475" s="121"/>
      <c r="X475" s="121"/>
      <c r="Y475" s="123">
        <v>35</v>
      </c>
      <c r="Z475" s="116">
        <f t="shared" si="55"/>
        <v>-0.10223493672359464</v>
      </c>
      <c r="AA475" s="140">
        <f t="shared" si="56"/>
        <v>8.7597357789444864E-3</v>
      </c>
      <c r="AB475" s="140">
        <f t="shared" si="57"/>
        <v>5.6693512534256526E-5</v>
      </c>
      <c r="AC475" s="116">
        <f t="shared" si="58"/>
        <v>8.7597357789444864E-3</v>
      </c>
      <c r="AD475" s="116" t="str">
        <f t="shared" si="59"/>
        <v/>
      </c>
      <c r="AE475" s="116" t="str">
        <f t="shared" si="60"/>
        <v/>
      </c>
      <c r="AF475" s="140">
        <f t="shared" si="61"/>
        <v>0</v>
      </c>
      <c r="AG475" s="116">
        <f t="shared" si="62"/>
        <v>8.7597357789444864E-3</v>
      </c>
      <c r="AH475" s="116" t="str">
        <f t="shared" si="63"/>
        <v/>
      </c>
      <c r="AI475" s="121"/>
      <c r="AJ475" s="121"/>
      <c r="AK475" s="121"/>
      <c r="AL475" s="126">
        <f t="shared" si="43"/>
        <v>0.26879999999999987</v>
      </c>
      <c r="AM475" s="116">
        <f t="shared" si="44"/>
        <v>0.99993105875098065</v>
      </c>
      <c r="AN475" s="116">
        <f t="shared" si="45"/>
        <v>5.7330790712573076E-6</v>
      </c>
      <c r="AO475" s="116" t="str">
        <f t="shared" si="41"/>
        <v/>
      </c>
      <c r="AP475" s="118" t="str">
        <f t="shared" si="42"/>
        <v/>
      </c>
    </row>
    <row r="476" spans="11:42" ht="20.100000000000001" customHeight="1" x14ac:dyDescent="0.25">
      <c r="K476" s="123">
        <v>36</v>
      </c>
      <c r="L476" s="116">
        <f t="shared" si="46"/>
        <v>-30.762562854513401</v>
      </c>
      <c r="M476" s="140">
        <f t="shared" si="47"/>
        <v>2.9533816905201802E-5</v>
      </c>
      <c r="N476" s="140">
        <f t="shared" si="48"/>
        <v>5.7628743613158094E-5</v>
      </c>
      <c r="O476" s="116">
        <f t="shared" si="49"/>
        <v>2.9533816905201802E-5</v>
      </c>
      <c r="P476" s="116" t="str">
        <f t="shared" si="50"/>
        <v/>
      </c>
      <c r="Q476" s="116" t="str">
        <f t="shared" si="51"/>
        <v/>
      </c>
      <c r="R476" s="116">
        <f t="shared" si="52"/>
        <v>0</v>
      </c>
      <c r="S476" s="116">
        <f t="shared" si="53"/>
        <v>2.9533816905201802E-5</v>
      </c>
      <c r="T476" s="116" t="str">
        <f t="shared" si="54"/>
        <v/>
      </c>
      <c r="U476" s="121"/>
      <c r="V476" s="121"/>
      <c r="W476" s="121"/>
      <c r="X476" s="121"/>
      <c r="Y476" s="123">
        <v>36</v>
      </c>
      <c r="Z476" s="116">
        <f t="shared" si="55"/>
        <v>-0.1021289937839847</v>
      </c>
      <c r="AA476" s="140">
        <f t="shared" si="56"/>
        <v>8.8959644584536424E-3</v>
      </c>
      <c r="AB476" s="140">
        <f t="shared" si="57"/>
        <v>5.7628743613158094E-5</v>
      </c>
      <c r="AC476" s="116">
        <f t="shared" si="58"/>
        <v>8.8959644584536424E-3</v>
      </c>
      <c r="AD476" s="116" t="str">
        <f t="shared" si="59"/>
        <v/>
      </c>
      <c r="AE476" s="116" t="str">
        <f t="shared" si="60"/>
        <v/>
      </c>
      <c r="AF476" s="140">
        <f t="shared" si="61"/>
        <v>0</v>
      </c>
      <c r="AG476" s="116">
        <f t="shared" si="62"/>
        <v>8.8959644584536424E-3</v>
      </c>
      <c r="AH476" s="116" t="str">
        <f t="shared" si="63"/>
        <v/>
      </c>
      <c r="AI476" s="121"/>
      <c r="AJ476" s="121"/>
      <c r="AK476" s="121"/>
      <c r="AL476" s="126">
        <f t="shared" si="43"/>
        <v>0.27519999999999989</v>
      </c>
      <c r="AM476" s="116">
        <f t="shared" si="44"/>
        <v>0.99992532567190939</v>
      </c>
      <c r="AN476" s="116">
        <f t="shared" si="45"/>
        <v>6.0568588908793686E-6</v>
      </c>
      <c r="AO476" s="116" t="str">
        <f t="shared" si="41"/>
        <v/>
      </c>
      <c r="AP476" s="118" t="str">
        <f t="shared" si="42"/>
        <v/>
      </c>
    </row>
    <row r="477" spans="11:42" ht="20.100000000000001" customHeight="1" x14ac:dyDescent="0.25">
      <c r="K477" s="123">
        <v>37</v>
      </c>
      <c r="L477" s="116">
        <f t="shared" si="46"/>
        <v>-30.730651482257684</v>
      </c>
      <c r="M477" s="140">
        <f t="shared" si="47"/>
        <v>2.99926377308918E-5</v>
      </c>
      <c r="N477" s="140">
        <f t="shared" si="48"/>
        <v>5.8578511496483522E-5</v>
      </c>
      <c r="O477" s="116">
        <f t="shared" si="49"/>
        <v>2.99926377308918E-5</v>
      </c>
      <c r="P477" s="116" t="str">
        <f t="shared" si="50"/>
        <v/>
      </c>
      <c r="Q477" s="116" t="str">
        <f t="shared" si="51"/>
        <v/>
      </c>
      <c r="R477" s="116">
        <f t="shared" si="52"/>
        <v>0</v>
      </c>
      <c r="S477" s="116">
        <f t="shared" si="53"/>
        <v>2.99926377308918E-5</v>
      </c>
      <c r="T477" s="116" t="str">
        <f t="shared" si="54"/>
        <v/>
      </c>
      <c r="U477" s="121"/>
      <c r="V477" s="121"/>
      <c r="W477" s="121"/>
      <c r="X477" s="121"/>
      <c r="Y477" s="123">
        <v>37</v>
      </c>
      <c r="Z477" s="116">
        <f t="shared" si="55"/>
        <v>-0.10202305084437475</v>
      </c>
      <c r="AA477" s="140">
        <f t="shared" si="56"/>
        <v>9.0341671760786092E-3</v>
      </c>
      <c r="AB477" s="140">
        <f t="shared" si="57"/>
        <v>5.8578511496483664E-5</v>
      </c>
      <c r="AC477" s="116">
        <f t="shared" si="58"/>
        <v>9.0341671760786092E-3</v>
      </c>
      <c r="AD477" s="116" t="str">
        <f t="shared" si="59"/>
        <v/>
      </c>
      <c r="AE477" s="116" t="str">
        <f t="shared" si="60"/>
        <v/>
      </c>
      <c r="AF477" s="140">
        <f t="shared" si="61"/>
        <v>0</v>
      </c>
      <c r="AG477" s="116">
        <f t="shared" si="62"/>
        <v>9.0341671760786092E-3</v>
      </c>
      <c r="AH477" s="116" t="str">
        <f t="shared" si="63"/>
        <v/>
      </c>
      <c r="AI477" s="121"/>
      <c r="AJ477" s="121"/>
      <c r="AK477" s="121"/>
      <c r="AL477" s="126">
        <f t="shared" si="43"/>
        <v>0.28159999999999991</v>
      </c>
      <c r="AM477" s="116">
        <f t="shared" si="44"/>
        <v>0.99991926881301851</v>
      </c>
      <c r="AN477" s="116">
        <f t="shared" si="45"/>
        <v>6.3904752121146657E-6</v>
      </c>
      <c r="AO477" s="116" t="str">
        <f t="shared" si="41"/>
        <v/>
      </c>
      <c r="AP477" s="118" t="str">
        <f t="shared" si="42"/>
        <v/>
      </c>
    </row>
    <row r="478" spans="11:42" ht="20.100000000000001" customHeight="1" x14ac:dyDescent="0.25">
      <c r="K478" s="123">
        <v>38</v>
      </c>
      <c r="L478" s="116">
        <f t="shared" si="46"/>
        <v>-30.698740110001964</v>
      </c>
      <c r="M478" s="140">
        <f t="shared" si="47"/>
        <v>3.0458099206274091E-5</v>
      </c>
      <c r="N478" s="140">
        <f t="shared" si="48"/>
        <v>5.9543026705330651E-5</v>
      </c>
      <c r="O478" s="116">
        <f t="shared" si="49"/>
        <v>3.0458099206274091E-5</v>
      </c>
      <c r="P478" s="116" t="str">
        <f t="shared" si="50"/>
        <v/>
      </c>
      <c r="Q478" s="116" t="str">
        <f t="shared" si="51"/>
        <v/>
      </c>
      <c r="R478" s="116">
        <f t="shared" si="52"/>
        <v>0</v>
      </c>
      <c r="S478" s="116">
        <f t="shared" si="53"/>
        <v>3.0458099206274091E-5</v>
      </c>
      <c r="T478" s="116" t="str">
        <f t="shared" si="54"/>
        <v/>
      </c>
      <c r="U478" s="121"/>
      <c r="V478" s="121"/>
      <c r="W478" s="121"/>
      <c r="X478" s="121"/>
      <c r="Y478" s="123">
        <v>38</v>
      </c>
      <c r="Z478" s="116">
        <f t="shared" si="55"/>
        <v>-0.10191710790476481</v>
      </c>
      <c r="AA478" s="140">
        <f t="shared" si="56"/>
        <v>9.1743701425651535E-3</v>
      </c>
      <c r="AB478" s="140">
        <f t="shared" si="57"/>
        <v>5.9543026705330651E-5</v>
      </c>
      <c r="AC478" s="116">
        <f t="shared" si="58"/>
        <v>9.1743701425651535E-3</v>
      </c>
      <c r="AD478" s="116" t="str">
        <f t="shared" si="59"/>
        <v/>
      </c>
      <c r="AE478" s="116" t="str">
        <f t="shared" si="60"/>
        <v/>
      </c>
      <c r="AF478" s="140">
        <f t="shared" si="61"/>
        <v>0</v>
      </c>
      <c r="AG478" s="116">
        <f t="shared" si="62"/>
        <v>9.1743701425651535E-3</v>
      </c>
      <c r="AH478" s="116" t="str">
        <f t="shared" si="63"/>
        <v/>
      </c>
      <c r="AI478" s="121"/>
      <c r="AJ478" s="121"/>
      <c r="AK478" s="121"/>
      <c r="AL478" s="126">
        <f t="shared" si="43"/>
        <v>0.28799999999999992</v>
      </c>
      <c r="AM478" s="116">
        <f t="shared" si="44"/>
        <v>0.9999128783378064</v>
      </c>
      <c r="AN478" s="116">
        <f t="shared" si="45"/>
        <v>6.7339599612026291E-6</v>
      </c>
      <c r="AO478" s="116" t="str">
        <f t="shared" si="41"/>
        <v/>
      </c>
      <c r="AP478" s="118" t="str">
        <f t="shared" si="42"/>
        <v/>
      </c>
    </row>
    <row r="479" spans="11:42" ht="20.100000000000001" customHeight="1" x14ac:dyDescent="0.25">
      <c r="K479" s="123">
        <v>39</v>
      </c>
      <c r="L479" s="116">
        <f t="shared" si="46"/>
        <v>-30.666828737746243</v>
      </c>
      <c r="M479" s="140">
        <f t="shared" si="47"/>
        <v>3.0930289378635377E-5</v>
      </c>
      <c r="N479" s="140">
        <f t="shared" si="48"/>
        <v>6.0522502554045553E-5</v>
      </c>
      <c r="O479" s="116">
        <f t="shared" si="49"/>
        <v>3.0930289378635377E-5</v>
      </c>
      <c r="P479" s="116" t="str">
        <f t="shared" si="50"/>
        <v/>
      </c>
      <c r="Q479" s="116" t="str">
        <f t="shared" si="51"/>
        <v/>
      </c>
      <c r="R479" s="116">
        <f t="shared" si="52"/>
        <v>0</v>
      </c>
      <c r="S479" s="116">
        <f t="shared" si="53"/>
        <v>3.0930289378635377E-5</v>
      </c>
      <c r="T479" s="116" t="str">
        <f t="shared" si="54"/>
        <v/>
      </c>
      <c r="U479" s="121"/>
      <c r="V479" s="121"/>
      <c r="W479" s="121"/>
      <c r="X479" s="121"/>
      <c r="Y479" s="123">
        <v>39</v>
      </c>
      <c r="Z479" s="116">
        <f t="shared" si="55"/>
        <v>-0.10181116496515488</v>
      </c>
      <c r="AA479" s="140">
        <f t="shared" si="56"/>
        <v>9.3165998788853795E-3</v>
      </c>
      <c r="AB479" s="140">
        <f t="shared" si="57"/>
        <v>6.0522502554045553E-5</v>
      </c>
      <c r="AC479" s="116">
        <f t="shared" si="58"/>
        <v>9.3165998788853795E-3</v>
      </c>
      <c r="AD479" s="116" t="str">
        <f t="shared" si="59"/>
        <v/>
      </c>
      <c r="AE479" s="116" t="str">
        <f t="shared" si="60"/>
        <v/>
      </c>
      <c r="AF479" s="140">
        <f t="shared" si="61"/>
        <v>0</v>
      </c>
      <c r="AG479" s="116">
        <f t="shared" si="62"/>
        <v>9.3165998788853795E-3</v>
      </c>
      <c r="AH479" s="116" t="str">
        <f t="shared" si="63"/>
        <v/>
      </c>
      <c r="AI479" s="121"/>
      <c r="AJ479" s="121"/>
      <c r="AK479" s="121"/>
      <c r="AL479" s="126">
        <f t="shared" si="43"/>
        <v>0.29439999999999994</v>
      </c>
      <c r="AM479" s="116">
        <f t="shared" si="44"/>
        <v>0.9999061443778452</v>
      </c>
      <c r="AN479" s="116">
        <f t="shared" si="45"/>
        <v>7.0873424926620743E-6</v>
      </c>
      <c r="AO479" s="116" t="str">
        <f t="shared" si="41"/>
        <v/>
      </c>
      <c r="AP479" s="118" t="str">
        <f t="shared" si="42"/>
        <v/>
      </c>
    </row>
    <row r="480" spans="11:42" ht="20.100000000000001" customHeight="1" x14ac:dyDescent="0.25">
      <c r="K480" s="123">
        <v>40</v>
      </c>
      <c r="L480" s="116">
        <f t="shared" si="46"/>
        <v>-30.634917365490523</v>
      </c>
      <c r="M480" s="140">
        <f t="shared" si="47"/>
        <v>3.1409297335491552E-5</v>
      </c>
      <c r="N480" s="140">
        <f t="shared" si="48"/>
        <v>6.1517155183255203E-5</v>
      </c>
      <c r="O480" s="116">
        <f t="shared" si="49"/>
        <v>3.1409297335491552E-5</v>
      </c>
      <c r="P480" s="116" t="str">
        <f t="shared" si="50"/>
        <v/>
      </c>
      <c r="Q480" s="116" t="str">
        <f t="shared" si="51"/>
        <v/>
      </c>
      <c r="R480" s="116">
        <f t="shared" si="52"/>
        <v>0</v>
      </c>
      <c r="S480" s="116">
        <f t="shared" si="53"/>
        <v>3.1409297335491552E-5</v>
      </c>
      <c r="T480" s="116" t="str">
        <f t="shared" si="54"/>
        <v/>
      </c>
      <c r="Y480" s="123">
        <v>40</v>
      </c>
      <c r="Z480" s="116">
        <f t="shared" si="55"/>
        <v>-0.10170522202554494</v>
      </c>
      <c r="AA480" s="140">
        <f t="shared" si="56"/>
        <v>9.4608832193417373E-3</v>
      </c>
      <c r="AB480" s="140">
        <f t="shared" si="57"/>
        <v>6.1517155183255041E-5</v>
      </c>
      <c r="AC480" s="116">
        <f t="shared" si="58"/>
        <v>9.4608832193417373E-3</v>
      </c>
      <c r="AD480" s="116" t="str">
        <f t="shared" si="59"/>
        <v/>
      </c>
      <c r="AE480" s="116" t="str">
        <f t="shared" si="60"/>
        <v/>
      </c>
      <c r="AF480" s="140">
        <f t="shared" si="61"/>
        <v>0</v>
      </c>
      <c r="AG480" s="116">
        <f t="shared" si="62"/>
        <v>9.4608832193417373E-3</v>
      </c>
      <c r="AH480" s="116" t="str">
        <f t="shared" si="63"/>
        <v/>
      </c>
      <c r="AL480" s="126">
        <f t="shared" si="43"/>
        <v>0.30079999999999996</v>
      </c>
      <c r="AM480" s="116">
        <f t="shared" si="44"/>
        <v>0.99989905703535253</v>
      </c>
      <c r="AN480" s="116">
        <f t="shared" si="45"/>
        <v>7.4506496732240635E-6</v>
      </c>
      <c r="AO480" s="116" t="str">
        <f t="shared" si="41"/>
        <v/>
      </c>
      <c r="AP480" s="118" t="str">
        <f t="shared" si="42"/>
        <v/>
      </c>
    </row>
    <row r="481" spans="11:42" ht="20.100000000000001" customHeight="1" x14ac:dyDescent="0.25">
      <c r="K481" s="123">
        <v>41</v>
      </c>
      <c r="L481" s="116">
        <f t="shared" si="46"/>
        <v>-30.603005993234806</v>
      </c>
      <c r="M481" s="140">
        <f t="shared" si="47"/>
        <v>3.1895213214968358E-5</v>
      </c>
      <c r="N481" s="140">
        <f t="shared" si="48"/>
        <v>6.2527203593226214E-5</v>
      </c>
      <c r="O481" s="116">
        <f t="shared" si="49"/>
        <v>3.1895213214968358E-5</v>
      </c>
      <c r="P481" s="116" t="str">
        <f t="shared" si="50"/>
        <v/>
      </c>
      <c r="Q481" s="116" t="str">
        <f t="shared" si="51"/>
        <v/>
      </c>
      <c r="R481" s="116">
        <f t="shared" si="52"/>
        <v>0</v>
      </c>
      <c r="S481" s="116">
        <f t="shared" si="53"/>
        <v>3.1895213214968358E-5</v>
      </c>
      <c r="T481" s="116" t="str">
        <f t="shared" si="54"/>
        <v/>
      </c>
      <c r="Y481" s="123">
        <v>41</v>
      </c>
      <c r="Z481" s="116">
        <f t="shared" si="55"/>
        <v>-0.101599279085935</v>
      </c>
      <c r="AA481" s="140">
        <f t="shared" si="56"/>
        <v>9.6072473146938363E-3</v>
      </c>
      <c r="AB481" s="140">
        <f t="shared" si="57"/>
        <v>6.2527203593226214E-5</v>
      </c>
      <c r="AC481" s="116">
        <f t="shared" si="58"/>
        <v>9.6072473146938363E-3</v>
      </c>
      <c r="AD481" s="116" t="str">
        <f t="shared" si="59"/>
        <v/>
      </c>
      <c r="AE481" s="116" t="str">
        <f t="shared" si="60"/>
        <v/>
      </c>
      <c r="AF481" s="140">
        <f t="shared" si="61"/>
        <v>0</v>
      </c>
      <c r="AG481" s="116">
        <f t="shared" si="62"/>
        <v>9.6072473146938363E-3</v>
      </c>
      <c r="AH481" s="116" t="str">
        <f t="shared" si="63"/>
        <v/>
      </c>
      <c r="AL481" s="126">
        <f t="shared" si="43"/>
        <v>0.30719999999999997</v>
      </c>
      <c r="AM481" s="116">
        <f t="shared" si="44"/>
        <v>0.99989160638567931</v>
      </c>
      <c r="AN481" s="116">
        <f t="shared" si="45"/>
        <v>7.8239059622120521E-6</v>
      </c>
      <c r="AO481" s="116" t="str">
        <f t="shared" si="41"/>
        <v/>
      </c>
      <c r="AP481" s="118" t="str">
        <f t="shared" si="42"/>
        <v/>
      </c>
    </row>
    <row r="482" spans="11:42" ht="20.100000000000001" customHeight="1" x14ac:dyDescent="0.25">
      <c r="K482" s="123">
        <v>42</v>
      </c>
      <c r="L482" s="116">
        <f t="shared" si="46"/>
        <v>-30.571094620979085</v>
      </c>
      <c r="M482" s="140">
        <f t="shared" si="47"/>
        <v>3.2388128216258732E-5</v>
      </c>
      <c r="N482" s="140">
        <f t="shared" si="48"/>
        <v>6.3552869677559342E-5</v>
      </c>
      <c r="O482" s="116">
        <f t="shared" si="49"/>
        <v>3.2388128216258732E-5</v>
      </c>
      <c r="P482" s="116" t="str">
        <f t="shared" si="50"/>
        <v/>
      </c>
      <c r="Q482" s="116" t="str">
        <f t="shared" si="51"/>
        <v/>
      </c>
      <c r="R482" s="116">
        <f t="shared" si="52"/>
        <v>0</v>
      </c>
      <c r="S482" s="116">
        <f t="shared" si="53"/>
        <v>3.2388128216258732E-5</v>
      </c>
      <c r="T482" s="116" t="str">
        <f t="shared" si="54"/>
        <v/>
      </c>
      <c r="Y482" s="123">
        <v>42</v>
      </c>
      <c r="Z482" s="116">
        <f t="shared" si="55"/>
        <v>-0.10149333614632505</v>
      </c>
      <c r="AA482" s="140">
        <f t="shared" si="56"/>
        <v>9.755719635308276E-3</v>
      </c>
      <c r="AB482" s="140">
        <f t="shared" si="57"/>
        <v>6.3552869677559166E-5</v>
      </c>
      <c r="AC482" s="116">
        <f t="shared" si="58"/>
        <v>9.755719635308276E-3</v>
      </c>
      <c r="AD482" s="116" t="str">
        <f t="shared" si="59"/>
        <v/>
      </c>
      <c r="AE482" s="116" t="str">
        <f t="shared" si="60"/>
        <v/>
      </c>
      <c r="AF482" s="140">
        <f t="shared" si="61"/>
        <v>0</v>
      </c>
      <c r="AG482" s="116">
        <f t="shared" si="62"/>
        <v>9.755719635308276E-3</v>
      </c>
      <c r="AH482" s="116" t="str">
        <f t="shared" si="63"/>
        <v/>
      </c>
      <c r="AL482" s="126">
        <f t="shared" si="43"/>
        <v>0.31359999999999999</v>
      </c>
      <c r="AM482" s="116">
        <f t="shared" si="44"/>
        <v>0.9998837824797171</v>
      </c>
      <c r="AN482" s="116">
        <f t="shared" si="45"/>
        <v>8.2071334881472779E-6</v>
      </c>
      <c r="AO482" s="116" t="str">
        <f t="shared" si="41"/>
        <v/>
      </c>
      <c r="AP482" s="118" t="str">
        <f t="shared" si="42"/>
        <v/>
      </c>
    </row>
    <row r="483" spans="11:42" ht="20.100000000000001" customHeight="1" x14ac:dyDescent="0.25">
      <c r="K483" s="123">
        <v>43</v>
      </c>
      <c r="L483" s="116">
        <f t="shared" si="46"/>
        <v>-30.539183248723369</v>
      </c>
      <c r="M483" s="140">
        <f t="shared" si="47"/>
        <v>3.2888134610155536E-5</v>
      </c>
      <c r="N483" s="140">
        <f t="shared" si="48"/>
        <v>6.4594378257215614E-5</v>
      </c>
      <c r="O483" s="116">
        <f t="shared" si="49"/>
        <v>3.2888134610155536E-5</v>
      </c>
      <c r="P483" s="116" t="str">
        <f t="shared" si="50"/>
        <v/>
      </c>
      <c r="Q483" s="116" t="str">
        <f t="shared" si="51"/>
        <v/>
      </c>
      <c r="R483" s="116">
        <f t="shared" si="52"/>
        <v>0</v>
      </c>
      <c r="S483" s="116">
        <f t="shared" si="53"/>
        <v>3.2888134610155536E-5</v>
      </c>
      <c r="T483" s="116" t="str">
        <f t="shared" si="54"/>
        <v/>
      </c>
      <c r="Y483" s="123">
        <v>43</v>
      </c>
      <c r="Z483" s="116">
        <f t="shared" si="55"/>
        <v>-0.10138739320671511</v>
      </c>
      <c r="AA483" s="140">
        <f t="shared" si="56"/>
        <v>9.9063279743314189E-3</v>
      </c>
      <c r="AB483" s="140">
        <f t="shared" si="57"/>
        <v>6.4594378257215614E-5</v>
      </c>
      <c r="AC483" s="116">
        <f t="shared" si="58"/>
        <v>9.9063279743314189E-3</v>
      </c>
      <c r="AD483" s="116" t="str">
        <f t="shared" si="59"/>
        <v/>
      </c>
      <c r="AE483" s="116" t="str">
        <f t="shared" si="60"/>
        <v/>
      </c>
      <c r="AF483" s="140">
        <f t="shared" si="61"/>
        <v>0</v>
      </c>
      <c r="AG483" s="116">
        <f t="shared" si="62"/>
        <v>9.9063279743314189E-3</v>
      </c>
      <c r="AH483" s="116" t="str">
        <f t="shared" si="63"/>
        <v/>
      </c>
      <c r="AL483" s="126">
        <f t="shared" si="43"/>
        <v>0.32</v>
      </c>
      <c r="AM483" s="116">
        <f t="shared" si="44"/>
        <v>0.99987557534622895</v>
      </c>
      <c r="AN483" s="116">
        <f t="shared" si="45"/>
        <v>8.6003521211353018E-6</v>
      </c>
      <c r="AO483" s="116" t="str">
        <f t="shared" si="41"/>
        <v/>
      </c>
      <c r="AP483" s="118" t="str">
        <f t="shared" si="42"/>
        <v/>
      </c>
    </row>
    <row r="484" spans="11:42" ht="20.100000000000001" customHeight="1" x14ac:dyDescent="0.25">
      <c r="K484" s="123">
        <v>44</v>
      </c>
      <c r="L484" s="116">
        <f t="shared" si="46"/>
        <v>-30.507271876467648</v>
      </c>
      <c r="M484" s="140">
        <f t="shared" si="47"/>
        <v>3.3395325749662306E-5</v>
      </c>
      <c r="N484" s="140">
        <f t="shared" si="48"/>
        <v>6.5651957114884092E-5</v>
      </c>
      <c r="O484" s="116">
        <f t="shared" si="49"/>
        <v>3.3395325749662306E-5</v>
      </c>
      <c r="P484" s="116" t="str">
        <f t="shared" si="50"/>
        <v/>
      </c>
      <c r="Q484" s="116" t="str">
        <f t="shared" si="51"/>
        <v/>
      </c>
      <c r="R484" s="116">
        <f t="shared" si="52"/>
        <v>0</v>
      </c>
      <c r="S484" s="116">
        <f t="shared" si="53"/>
        <v>3.3395325749662306E-5</v>
      </c>
      <c r="T484" s="116" t="str">
        <f t="shared" si="54"/>
        <v/>
      </c>
      <c r="Y484" s="123">
        <v>44</v>
      </c>
      <c r="Z484" s="116">
        <f t="shared" si="55"/>
        <v>-0.10128145026710517</v>
      </c>
      <c r="AA484" s="140">
        <f t="shared" si="56"/>
        <v>1.0059100450885242E-2</v>
      </c>
      <c r="AB484" s="140">
        <f t="shared" si="57"/>
        <v>6.5651957114884092E-5</v>
      </c>
      <c r="AC484" s="116">
        <f t="shared" si="58"/>
        <v>1.0059100450885242E-2</v>
      </c>
      <c r="AD484" s="116" t="str">
        <f t="shared" si="59"/>
        <v/>
      </c>
      <c r="AE484" s="116" t="str">
        <f t="shared" si="60"/>
        <v/>
      </c>
      <c r="AF484" s="140">
        <f t="shared" si="61"/>
        <v>0</v>
      </c>
      <c r="AG484" s="116">
        <f t="shared" si="62"/>
        <v>1.0059100450885242E-2</v>
      </c>
      <c r="AH484" s="116" t="str">
        <f t="shared" si="63"/>
        <v/>
      </c>
      <c r="AL484" s="126">
        <f t="shared" si="43"/>
        <v>0.32640000000000002</v>
      </c>
      <c r="AM484" s="116">
        <f t="shared" si="44"/>
        <v>0.99986697499410782</v>
      </c>
      <c r="AN484" s="116">
        <f t="shared" si="45"/>
        <v>9.0035795443643707E-6</v>
      </c>
      <c r="AO484" s="116" t="str">
        <f t="shared" si="41"/>
        <v/>
      </c>
      <c r="AP484" s="118" t="str">
        <f t="shared" si="42"/>
        <v/>
      </c>
    </row>
    <row r="485" spans="11:42" ht="20.100000000000001" customHeight="1" x14ac:dyDescent="0.25">
      <c r="K485" s="123">
        <v>45</v>
      </c>
      <c r="L485" s="116">
        <f t="shared" si="46"/>
        <v>-30.475360504211928</v>
      </c>
      <c r="M485" s="140">
        <f t="shared" si="47"/>
        <v>3.3909796080679164E-5</v>
      </c>
      <c r="N485" s="140">
        <f t="shared" si="48"/>
        <v>6.6725837029684654E-5</v>
      </c>
      <c r="O485" s="116">
        <f t="shared" si="49"/>
        <v>3.3909796080679164E-5</v>
      </c>
      <c r="P485" s="116" t="str">
        <f t="shared" si="50"/>
        <v/>
      </c>
      <c r="Q485" s="116" t="str">
        <f t="shared" si="51"/>
        <v/>
      </c>
      <c r="R485" s="116">
        <f t="shared" si="52"/>
        <v>0</v>
      </c>
      <c r="S485" s="116">
        <f t="shared" si="53"/>
        <v>3.3909796080679164E-5</v>
      </c>
      <c r="T485" s="116" t="str">
        <f t="shared" si="54"/>
        <v/>
      </c>
      <c r="Y485" s="123">
        <v>45</v>
      </c>
      <c r="Z485" s="116">
        <f t="shared" si="55"/>
        <v>-0.10117550732749522</v>
      </c>
      <c r="AA485" s="140">
        <f t="shared" si="56"/>
        <v>1.021406551328625E-2</v>
      </c>
      <c r="AB485" s="140">
        <f t="shared" si="57"/>
        <v>6.6725837029684546E-5</v>
      </c>
      <c r="AC485" s="116">
        <f t="shared" si="58"/>
        <v>1.021406551328625E-2</v>
      </c>
      <c r="AD485" s="116" t="str">
        <f t="shared" si="59"/>
        <v/>
      </c>
      <c r="AE485" s="116" t="str">
        <f t="shared" si="60"/>
        <v/>
      </c>
      <c r="AF485" s="140">
        <f t="shared" si="61"/>
        <v>0</v>
      </c>
      <c r="AG485" s="116">
        <f t="shared" si="62"/>
        <v>1.021406551328625E-2</v>
      </c>
      <c r="AH485" s="116" t="str">
        <f t="shared" si="63"/>
        <v/>
      </c>
      <c r="AL485" s="126">
        <f t="shared" si="43"/>
        <v>0.33280000000000004</v>
      </c>
      <c r="AM485" s="116">
        <f t="shared" si="44"/>
        <v>0.99985797141456345</v>
      </c>
      <c r="AN485" s="116">
        <f t="shared" si="45"/>
        <v>9.416831319164487E-6</v>
      </c>
      <c r="AO485" s="116" t="str">
        <f t="shared" si="41"/>
        <v/>
      </c>
      <c r="AP485" s="118" t="str">
        <f t="shared" si="42"/>
        <v/>
      </c>
    </row>
    <row r="486" spans="11:42" ht="20.100000000000001" customHeight="1" x14ac:dyDescent="0.25">
      <c r="K486" s="123">
        <v>46</v>
      </c>
      <c r="L486" s="116">
        <f t="shared" si="46"/>
        <v>-30.443449131956211</v>
      </c>
      <c r="M486" s="140">
        <f t="shared" si="47"/>
        <v>3.4431641152766034E-5</v>
      </c>
      <c r="N486" s="140">
        <f t="shared" si="48"/>
        <v>6.781625181221686E-5</v>
      </c>
      <c r="O486" s="116">
        <f t="shared" si="49"/>
        <v>3.4431641152766034E-5</v>
      </c>
      <c r="P486" s="116" t="str">
        <f t="shared" si="50"/>
        <v/>
      </c>
      <c r="Q486" s="116" t="str">
        <f t="shared" si="51"/>
        <v/>
      </c>
      <c r="R486" s="116">
        <f t="shared" si="52"/>
        <v>0</v>
      </c>
      <c r="S486" s="116">
        <f t="shared" si="53"/>
        <v>3.4431641152766034E-5</v>
      </c>
      <c r="T486" s="116" t="str">
        <f t="shared" si="54"/>
        <v/>
      </c>
      <c r="Y486" s="123">
        <v>46</v>
      </c>
      <c r="Z486" s="116">
        <f t="shared" si="55"/>
        <v>-0.10106956438788528</v>
      </c>
      <c r="AA486" s="140">
        <f t="shared" si="56"/>
        <v>1.037125194228746E-2</v>
      </c>
      <c r="AB486" s="140">
        <f t="shared" si="57"/>
        <v>6.781625181221686E-5</v>
      </c>
      <c r="AC486" s="116">
        <f t="shared" si="58"/>
        <v>1.037125194228746E-2</v>
      </c>
      <c r="AD486" s="116" t="str">
        <f t="shared" si="59"/>
        <v/>
      </c>
      <c r="AE486" s="116" t="str">
        <f t="shared" si="60"/>
        <v/>
      </c>
      <c r="AF486" s="140">
        <f t="shared" si="61"/>
        <v>0</v>
      </c>
      <c r="AG486" s="116">
        <f t="shared" si="62"/>
        <v>1.037125194228746E-2</v>
      </c>
      <c r="AH486" s="116" t="str">
        <f t="shared" si="63"/>
        <v/>
      </c>
      <c r="AL486" s="126">
        <f t="shared" si="43"/>
        <v>0.33920000000000006</v>
      </c>
      <c r="AM486" s="116">
        <f t="shared" si="44"/>
        <v>0.99984855458324429</v>
      </c>
      <c r="AN486" s="116">
        <f t="shared" si="45"/>
        <v>9.8401209511767007E-6</v>
      </c>
      <c r="AO486" s="116" t="str">
        <f t="shared" si="41"/>
        <v/>
      </c>
      <c r="AP486" s="118" t="str">
        <f t="shared" si="42"/>
        <v/>
      </c>
    </row>
    <row r="487" spans="11:42" ht="20.100000000000001" customHeight="1" x14ac:dyDescent="0.25">
      <c r="K487" s="123">
        <v>47</v>
      </c>
      <c r="L487" s="116">
        <f t="shared" si="46"/>
        <v>-30.41153775970049</v>
      </c>
      <c r="M487" s="140">
        <f t="shared" si="47"/>
        <v>3.4960957629983399E-5</v>
      </c>
      <c r="N487" s="140">
        <f t="shared" si="48"/>
        <v>6.8923438339951498E-5</v>
      </c>
      <c r="O487" s="116">
        <f t="shared" si="49"/>
        <v>3.4960957629983399E-5</v>
      </c>
      <c r="P487" s="116" t="str">
        <f t="shared" si="50"/>
        <v/>
      </c>
      <c r="Q487" s="116" t="str">
        <f t="shared" si="51"/>
        <v/>
      </c>
      <c r="R487" s="116">
        <f t="shared" si="52"/>
        <v>0</v>
      </c>
      <c r="S487" s="116">
        <f t="shared" si="53"/>
        <v>3.4960957629983399E-5</v>
      </c>
      <c r="T487" s="116" t="str">
        <f t="shared" si="54"/>
        <v/>
      </c>
      <c r="Y487" s="123">
        <v>47</v>
      </c>
      <c r="Z487" s="116">
        <f t="shared" si="55"/>
        <v>-0.10096362144827534</v>
      </c>
      <c r="AA487" s="140">
        <f t="shared" si="56"/>
        <v>1.0530688854343695E-2</v>
      </c>
      <c r="AB487" s="140">
        <f t="shared" si="57"/>
        <v>6.8923438339951498E-5</v>
      </c>
      <c r="AC487" s="116">
        <f t="shared" si="58"/>
        <v>1.0530688854343695E-2</v>
      </c>
      <c r="AD487" s="116" t="str">
        <f t="shared" si="59"/>
        <v/>
      </c>
      <c r="AE487" s="116" t="str">
        <f t="shared" si="60"/>
        <v/>
      </c>
      <c r="AF487" s="140">
        <f t="shared" si="61"/>
        <v>0</v>
      </c>
      <c r="AG487" s="116">
        <f t="shared" si="62"/>
        <v>1.0530688854343695E-2</v>
      </c>
      <c r="AH487" s="116" t="str">
        <f t="shared" si="63"/>
        <v/>
      </c>
      <c r="AL487" s="126">
        <f t="shared" si="43"/>
        <v>0.34560000000000007</v>
      </c>
      <c r="AM487" s="116">
        <f t="shared" si="44"/>
        <v>0.99983871446229311</v>
      </c>
      <c r="AN487" s="116">
        <f t="shared" si="45"/>
        <v>1.0273459950527197E-5</v>
      </c>
      <c r="AO487" s="116" t="str">
        <f t="shared" si="41"/>
        <v/>
      </c>
      <c r="AP487" s="118" t="str">
        <f t="shared" si="42"/>
        <v/>
      </c>
    </row>
    <row r="488" spans="11:42" ht="20.100000000000001" customHeight="1" x14ac:dyDescent="0.25">
      <c r="K488" s="123">
        <v>48</v>
      </c>
      <c r="L488" s="116">
        <f t="shared" si="46"/>
        <v>-30.37962638744477</v>
      </c>
      <c r="M488" s="140">
        <f t="shared" si="47"/>
        <v>3.5497843301809157E-5</v>
      </c>
      <c r="N488" s="140">
        <f t="shared" si="48"/>
        <v>7.0047636592969923E-5</v>
      </c>
      <c r="O488" s="116">
        <f t="shared" si="49"/>
        <v>3.5497843301809157E-5</v>
      </c>
      <c r="P488" s="116" t="str">
        <f t="shared" si="50"/>
        <v/>
      </c>
      <c r="Q488" s="116" t="str">
        <f t="shared" si="51"/>
        <v/>
      </c>
      <c r="R488" s="116">
        <f t="shared" si="52"/>
        <v>0</v>
      </c>
      <c r="S488" s="116">
        <f t="shared" si="53"/>
        <v>3.5497843301809157E-5</v>
      </c>
      <c r="T488" s="116" t="str">
        <f t="shared" si="54"/>
        <v/>
      </c>
      <c r="Y488" s="123">
        <v>48</v>
      </c>
      <c r="Z488" s="116">
        <f t="shared" si="55"/>
        <v>-0.10085767850866539</v>
      </c>
      <c r="AA488" s="140">
        <f t="shared" si="56"/>
        <v>1.0692405704899953E-2</v>
      </c>
      <c r="AB488" s="140">
        <f t="shared" si="57"/>
        <v>7.0047636592969923E-5</v>
      </c>
      <c r="AC488" s="116">
        <f t="shared" si="58"/>
        <v>1.0692405704899953E-2</v>
      </c>
      <c r="AD488" s="116" t="str">
        <f t="shared" si="59"/>
        <v/>
      </c>
      <c r="AE488" s="116" t="str">
        <f t="shared" si="60"/>
        <v/>
      </c>
      <c r="AF488" s="140">
        <f t="shared" si="61"/>
        <v>0</v>
      </c>
      <c r="AG488" s="116">
        <f t="shared" si="62"/>
        <v>1.0692405704899953E-2</v>
      </c>
      <c r="AH488" s="116" t="str">
        <f t="shared" si="63"/>
        <v/>
      </c>
      <c r="AL488" s="126">
        <f t="shared" si="43"/>
        <v>0.35200000000000009</v>
      </c>
      <c r="AM488" s="116">
        <f t="shared" si="44"/>
        <v>0.99982844100234258</v>
      </c>
      <c r="AN488" s="116">
        <f t="shared" si="45"/>
        <v>1.0716857892001386E-5</v>
      </c>
      <c r="AO488" s="116" t="str">
        <f t="shared" si="41"/>
        <v/>
      </c>
      <c r="AP488" s="118" t="str">
        <f t="shared" si="42"/>
        <v/>
      </c>
    </row>
    <row r="489" spans="11:42" ht="20.100000000000001" customHeight="1" x14ac:dyDescent="0.25">
      <c r="K489" s="123">
        <v>49</v>
      </c>
      <c r="L489" s="116">
        <f t="shared" si="46"/>
        <v>-30.347715015189053</v>
      </c>
      <c r="M489" s="140">
        <f t="shared" si="47"/>
        <v>3.6042397094132937E-5</v>
      </c>
      <c r="N489" s="140">
        <f t="shared" si="48"/>
        <v>7.1189089690052273E-5</v>
      </c>
      <c r="O489" s="116">
        <f t="shared" si="49"/>
        <v>3.6042397094132937E-5</v>
      </c>
      <c r="P489" s="116" t="str">
        <f t="shared" si="50"/>
        <v/>
      </c>
      <c r="Q489" s="116" t="str">
        <f t="shared" si="51"/>
        <v/>
      </c>
      <c r="R489" s="116">
        <f t="shared" si="52"/>
        <v>0</v>
      </c>
      <c r="S489" s="116">
        <f t="shared" si="53"/>
        <v>3.6042397094132937E-5</v>
      </c>
      <c r="T489" s="116" t="str">
        <f t="shared" si="54"/>
        <v/>
      </c>
      <c r="Y489" s="123">
        <v>49</v>
      </c>
      <c r="Z489" s="116">
        <f t="shared" si="55"/>
        <v>-0.10075173556905545</v>
      </c>
      <c r="AA489" s="140">
        <f t="shared" si="56"/>
        <v>1.0856432291703091E-2</v>
      </c>
      <c r="AB489" s="140">
        <f t="shared" si="57"/>
        <v>7.1189089690052273E-5</v>
      </c>
      <c r="AC489" s="116">
        <f t="shared" si="58"/>
        <v>1.0856432291703091E-2</v>
      </c>
      <c r="AD489" s="116" t="str">
        <f t="shared" si="59"/>
        <v/>
      </c>
      <c r="AE489" s="116" t="str">
        <f t="shared" si="60"/>
        <v/>
      </c>
      <c r="AF489" s="140">
        <f t="shared" si="61"/>
        <v>0</v>
      </c>
      <c r="AG489" s="116">
        <f t="shared" si="62"/>
        <v>1.0856432291703091E-2</v>
      </c>
      <c r="AH489" s="116" t="str">
        <f t="shared" si="63"/>
        <v/>
      </c>
      <c r="AL489" s="126">
        <f t="shared" si="43"/>
        <v>0.35840000000000011</v>
      </c>
      <c r="AM489" s="116">
        <f t="shared" si="44"/>
        <v>0.99981772414445058</v>
      </c>
      <c r="AN489" s="116">
        <f t="shared" si="45"/>
        <v>1.117032247055505E-5</v>
      </c>
      <c r="AO489" s="116" t="str">
        <f t="shared" si="41"/>
        <v/>
      </c>
      <c r="AP489" s="118" t="str">
        <f t="shared" si="42"/>
        <v/>
      </c>
    </row>
    <row r="490" spans="11:42" ht="20.100000000000001" customHeight="1" x14ac:dyDescent="0.25">
      <c r="K490" s="123">
        <v>50</v>
      </c>
      <c r="L490" s="116">
        <f t="shared" si="46"/>
        <v>-30.315803642933332</v>
      </c>
      <c r="M490" s="140">
        <f t="shared" si="47"/>
        <v>3.6594719080328609E-5</v>
      </c>
      <c r="N490" s="140">
        <f t="shared" si="48"/>
        <v>7.2348043925119787E-5</v>
      </c>
      <c r="O490" s="116">
        <f t="shared" si="49"/>
        <v>3.6594719080328609E-5</v>
      </c>
      <c r="P490" s="116" t="str">
        <f t="shared" si="50"/>
        <v/>
      </c>
      <c r="Q490" s="116" t="str">
        <f t="shared" si="51"/>
        <v/>
      </c>
      <c r="R490" s="116">
        <f t="shared" si="52"/>
        <v>0</v>
      </c>
      <c r="S490" s="116">
        <f t="shared" si="53"/>
        <v>3.6594719080328609E-5</v>
      </c>
      <c r="T490" s="116" t="str">
        <f t="shared" si="54"/>
        <v/>
      </c>
      <c r="Y490" s="123">
        <v>50</v>
      </c>
      <c r="Z490" s="116">
        <f t="shared" si="55"/>
        <v>-0.10064579262944551</v>
      </c>
      <c r="AA490" s="140">
        <f t="shared" si="56"/>
        <v>1.1022798758136823E-2</v>
      </c>
      <c r="AB490" s="140">
        <f t="shared" si="57"/>
        <v>7.2348043925119787E-5</v>
      </c>
      <c r="AC490" s="116">
        <f t="shared" si="58"/>
        <v>1.1022798758136823E-2</v>
      </c>
      <c r="AD490" s="116" t="str">
        <f t="shared" si="59"/>
        <v/>
      </c>
      <c r="AE490" s="116" t="str">
        <f t="shared" si="60"/>
        <v/>
      </c>
      <c r="AF490" s="140">
        <f t="shared" si="61"/>
        <v>0</v>
      </c>
      <c r="AG490" s="116">
        <f t="shared" si="62"/>
        <v>1.1022798758136823E-2</v>
      </c>
      <c r="AH490" s="116" t="str">
        <f t="shared" si="63"/>
        <v/>
      </c>
      <c r="AL490" s="126">
        <f t="shared" si="43"/>
        <v>0.36480000000000012</v>
      </c>
      <c r="AM490" s="116">
        <f t="shared" si="44"/>
        <v>0.99980655382198003</v>
      </c>
      <c r="AN490" s="116">
        <f t="shared" si="45"/>
        <v>1.1633859557935722E-5</v>
      </c>
      <c r="AO490" s="116" t="str">
        <f t="shared" si="41"/>
        <v/>
      </c>
      <c r="AP490" s="118" t="str">
        <f t="shared" si="42"/>
        <v/>
      </c>
    </row>
    <row r="491" spans="11:42" ht="20.100000000000001" customHeight="1" x14ac:dyDescent="0.25">
      <c r="K491" s="123">
        <v>51</v>
      </c>
      <c r="L491" s="116">
        <f t="shared" si="46"/>
        <v>-30.283892270677612</v>
      </c>
      <c r="M491" s="140">
        <f t="shared" si="47"/>
        <v>3.7154910492402824E-5</v>
      </c>
      <c r="N491" s="140">
        <f t="shared" si="48"/>
        <v>7.3524748804028924E-5</v>
      </c>
      <c r="O491" s="116">
        <f t="shared" si="49"/>
        <v>3.7154910492402824E-5</v>
      </c>
      <c r="P491" s="116" t="str">
        <f t="shared" si="50"/>
        <v/>
      </c>
      <c r="Q491" s="116" t="str">
        <f t="shared" si="51"/>
        <v/>
      </c>
      <c r="R491" s="116">
        <f t="shared" si="52"/>
        <v>0</v>
      </c>
      <c r="S491" s="116">
        <f t="shared" si="53"/>
        <v>3.7154910492402824E-5</v>
      </c>
      <c r="T491" s="116" t="str">
        <f t="shared" si="54"/>
        <v/>
      </c>
      <c r="Y491" s="123">
        <v>51</v>
      </c>
      <c r="Z491" s="116">
        <f t="shared" si="55"/>
        <v>-0.10053984968983556</v>
      </c>
      <c r="AA491" s="140">
        <f t="shared" si="56"/>
        <v>1.1191535596579989E-2</v>
      </c>
      <c r="AB491" s="140">
        <f t="shared" si="57"/>
        <v>7.3524748804028924E-5</v>
      </c>
      <c r="AC491" s="116">
        <f t="shared" si="58"/>
        <v>1.1191535596579989E-2</v>
      </c>
      <c r="AD491" s="116" t="str">
        <f t="shared" si="59"/>
        <v/>
      </c>
      <c r="AE491" s="116" t="str">
        <f t="shared" si="60"/>
        <v/>
      </c>
      <c r="AF491" s="140">
        <f t="shared" si="61"/>
        <v>0</v>
      </c>
      <c r="AG491" s="116">
        <f t="shared" si="62"/>
        <v>1.1191535596579989E-2</v>
      </c>
      <c r="AH491" s="116" t="str">
        <f t="shared" si="63"/>
        <v/>
      </c>
      <c r="AL491" s="126">
        <f t="shared" si="43"/>
        <v>0.37120000000000014</v>
      </c>
      <c r="AM491" s="116">
        <f t="shared" si="44"/>
        <v>0.99979491996242209</v>
      </c>
      <c r="AN491" s="116">
        <f t="shared" si="45"/>
        <v>1.2107473253086809E-5</v>
      </c>
      <c r="AO491" s="116" t="str">
        <f t="shared" si="41"/>
        <v/>
      </c>
      <c r="AP491" s="118" t="str">
        <f t="shared" si="42"/>
        <v/>
      </c>
    </row>
    <row r="492" spans="11:42" ht="20.100000000000001" customHeight="1" x14ac:dyDescent="0.25">
      <c r="K492" s="123">
        <v>52</v>
      </c>
      <c r="L492" s="116">
        <f t="shared" si="46"/>
        <v>-30.251980898421895</v>
      </c>
      <c r="M492" s="140">
        <f t="shared" si="47"/>
        <v>3.7723073732221857E-5</v>
      </c>
      <c r="N492" s="140">
        <f t="shared" si="48"/>
        <v>7.4719457081723952E-5</v>
      </c>
      <c r="O492" s="116">
        <f t="shared" si="49"/>
        <v>3.7723073732221857E-5</v>
      </c>
      <c r="P492" s="116" t="str">
        <f t="shared" si="50"/>
        <v/>
      </c>
      <c r="Q492" s="116" t="str">
        <f t="shared" si="51"/>
        <v/>
      </c>
      <c r="R492" s="116">
        <f t="shared" si="52"/>
        <v>0</v>
      </c>
      <c r="S492" s="116">
        <f t="shared" si="53"/>
        <v>3.7723073732221857E-5</v>
      </c>
      <c r="T492" s="116" t="str">
        <f t="shared" si="54"/>
        <v/>
      </c>
      <c r="Y492" s="123">
        <v>52</v>
      </c>
      <c r="Z492" s="116">
        <f t="shared" si="55"/>
        <v>-0.10043390675022562</v>
      </c>
      <c r="AA492" s="140">
        <f t="shared" si="56"/>
        <v>1.1362673651788164E-2</v>
      </c>
      <c r="AB492" s="140">
        <f t="shared" si="57"/>
        <v>7.4719457081723952E-5</v>
      </c>
      <c r="AC492" s="116">
        <f t="shared" si="58"/>
        <v>1.1362673651788164E-2</v>
      </c>
      <c r="AD492" s="116" t="str">
        <f t="shared" si="59"/>
        <v/>
      </c>
      <c r="AE492" s="116" t="str">
        <f t="shared" si="60"/>
        <v/>
      </c>
      <c r="AF492" s="140">
        <f t="shared" si="61"/>
        <v>0</v>
      </c>
      <c r="AG492" s="116">
        <f t="shared" si="62"/>
        <v>1.1362673651788164E-2</v>
      </c>
      <c r="AH492" s="116" t="str">
        <f t="shared" si="63"/>
        <v/>
      </c>
      <c r="AL492" s="126">
        <f t="shared" si="43"/>
        <v>0.37760000000000016</v>
      </c>
      <c r="AM492" s="116">
        <f t="shared" si="44"/>
        <v>0.999782812489169</v>
      </c>
      <c r="AN492" s="116">
        <f t="shared" si="45"/>
        <v>1.2591165934439097E-5</v>
      </c>
      <c r="AO492" s="116" t="str">
        <f t="shared" si="41"/>
        <v/>
      </c>
      <c r="AP492" s="118" t="str">
        <f t="shared" si="42"/>
        <v/>
      </c>
    </row>
    <row r="493" spans="11:42" ht="20.100000000000001" customHeight="1" x14ac:dyDescent="0.25">
      <c r="K493" s="123">
        <v>53</v>
      </c>
      <c r="L493" s="116">
        <f t="shared" si="46"/>
        <v>-30.220069526166174</v>
      </c>
      <c r="M493" s="140">
        <f t="shared" si="47"/>
        <v>3.8299312382816683E-5</v>
      </c>
      <c r="N493" s="140">
        <f t="shared" si="48"/>
        <v>7.5932424799750285E-5</v>
      </c>
      <c r="O493" s="116">
        <f t="shared" si="49"/>
        <v>3.8299312382816683E-5</v>
      </c>
      <c r="P493" s="116" t="str">
        <f t="shared" si="50"/>
        <v/>
      </c>
      <c r="Q493" s="116" t="str">
        <f t="shared" si="51"/>
        <v/>
      </c>
      <c r="R493" s="116">
        <f t="shared" si="52"/>
        <v>0</v>
      </c>
      <c r="S493" s="116">
        <f t="shared" si="53"/>
        <v>3.8299312382816683E-5</v>
      </c>
      <c r="T493" s="116" t="str">
        <f t="shared" si="54"/>
        <v/>
      </c>
      <c r="Y493" s="123">
        <v>53</v>
      </c>
      <c r="Z493" s="116">
        <f t="shared" si="55"/>
        <v>-0.10032796381061568</v>
      </c>
      <c r="AA493" s="140">
        <f t="shared" si="56"/>
        <v>1.1536244124298814E-2</v>
      </c>
      <c r="AB493" s="140">
        <f t="shared" si="57"/>
        <v>7.5932424799750285E-5</v>
      </c>
      <c r="AC493" s="116">
        <f t="shared" si="58"/>
        <v>1.1536244124298814E-2</v>
      </c>
      <c r="AD493" s="116" t="str">
        <f t="shared" si="59"/>
        <v/>
      </c>
      <c r="AE493" s="116" t="str">
        <f t="shared" si="60"/>
        <v/>
      </c>
      <c r="AF493" s="140">
        <f t="shared" si="61"/>
        <v>0</v>
      </c>
      <c r="AG493" s="116">
        <f t="shared" si="62"/>
        <v>1.1536244124298814E-2</v>
      </c>
      <c r="AH493" s="116" t="str">
        <f t="shared" si="63"/>
        <v/>
      </c>
      <c r="AL493" s="126">
        <f t="shared" si="43"/>
        <v>0.38400000000000017</v>
      </c>
      <c r="AM493" s="116">
        <f t="shared" si="44"/>
        <v>0.99977022132323456</v>
      </c>
      <c r="AN493" s="116">
        <f t="shared" si="45"/>
        <v>1.308493830765034E-5</v>
      </c>
      <c r="AO493" s="116" t="str">
        <f t="shared" si="41"/>
        <v/>
      </c>
      <c r="AP493" s="118" t="str">
        <f t="shared" si="42"/>
        <v/>
      </c>
    </row>
    <row r="494" spans="11:42" ht="20.100000000000001" customHeight="1" x14ac:dyDescent="0.25">
      <c r="K494" s="123">
        <v>54</v>
      </c>
      <c r="L494" s="116">
        <f t="shared" si="46"/>
        <v>-30.188158153910454</v>
      </c>
      <c r="M494" s="140">
        <f t="shared" si="47"/>
        <v>3.8883731219764311E-5</v>
      </c>
      <c r="N494" s="140">
        <f t="shared" si="48"/>
        <v>7.7163911324126697E-5</v>
      </c>
      <c r="O494" s="116">
        <f t="shared" si="49"/>
        <v>3.8883731219764311E-5</v>
      </c>
      <c r="P494" s="116" t="str">
        <f t="shared" si="50"/>
        <v/>
      </c>
      <c r="Q494" s="116" t="str">
        <f t="shared" si="51"/>
        <v/>
      </c>
      <c r="R494" s="116">
        <f t="shared" si="52"/>
        <v>0</v>
      </c>
      <c r="S494" s="116">
        <f t="shared" si="53"/>
        <v>3.8883731219764311E-5</v>
      </c>
      <c r="T494" s="116" t="str">
        <f t="shared" si="54"/>
        <v/>
      </c>
      <c r="Y494" s="123">
        <v>54</v>
      </c>
      <c r="Z494" s="116">
        <f t="shared" si="55"/>
        <v>-0.10022202087100573</v>
      </c>
      <c r="AA494" s="140">
        <f t="shared" si="56"/>
        <v>1.1712278573859602E-2</v>
      </c>
      <c r="AB494" s="140">
        <f t="shared" si="57"/>
        <v>7.7163911324126697E-5</v>
      </c>
      <c r="AC494" s="116">
        <f t="shared" si="58"/>
        <v>1.1712278573859602E-2</v>
      </c>
      <c r="AD494" s="116" t="str">
        <f t="shared" si="59"/>
        <v/>
      </c>
      <c r="AE494" s="116" t="str">
        <f t="shared" si="60"/>
        <v/>
      </c>
      <c r="AF494" s="140">
        <f t="shared" si="61"/>
        <v>0</v>
      </c>
      <c r="AG494" s="116">
        <f t="shared" si="62"/>
        <v>1.1712278573859602E-2</v>
      </c>
      <c r="AH494" s="116" t="str">
        <f t="shared" si="63"/>
        <v/>
      </c>
      <c r="AL494" s="126">
        <f t="shared" si="43"/>
        <v>0.39040000000000019</v>
      </c>
      <c r="AM494" s="116">
        <f t="shared" si="44"/>
        <v>0.99975713638492691</v>
      </c>
      <c r="AN494" s="116">
        <f t="shared" si="45"/>
        <v>1.3588789453677919E-5</v>
      </c>
      <c r="AO494" s="116" t="str">
        <f t="shared" si="41"/>
        <v/>
      </c>
      <c r="AP494" s="118" t="str">
        <f t="shared" si="42"/>
        <v/>
      </c>
    </row>
    <row r="495" spans="11:42" ht="20.100000000000001" customHeight="1" x14ac:dyDescent="0.25">
      <c r="K495" s="123">
        <v>55</v>
      </c>
      <c r="L495" s="116">
        <f t="shared" si="46"/>
        <v>-30.156246781654737</v>
      </c>
      <c r="M495" s="140">
        <f t="shared" si="47"/>
        <v>3.9476436222648145E-5</v>
      </c>
      <c r="N495" s="140">
        <f t="shared" si="48"/>
        <v>7.8414179383584848E-5</v>
      </c>
      <c r="O495" s="116">
        <f t="shared" si="49"/>
        <v>3.9476436222648145E-5</v>
      </c>
      <c r="P495" s="116" t="str">
        <f t="shared" si="50"/>
        <v/>
      </c>
      <c r="Q495" s="116" t="str">
        <f t="shared" si="51"/>
        <v/>
      </c>
      <c r="R495" s="116">
        <f t="shared" si="52"/>
        <v>0</v>
      </c>
      <c r="S495" s="116">
        <f t="shared" si="53"/>
        <v>3.9476436222648145E-5</v>
      </c>
      <c r="T495" s="116" t="str">
        <f t="shared" si="54"/>
        <v/>
      </c>
      <c r="Y495" s="123">
        <v>55</v>
      </c>
      <c r="Z495" s="116">
        <f t="shared" si="55"/>
        <v>-0.10011607793139579</v>
      </c>
      <c r="AA495" s="140">
        <f t="shared" si="56"/>
        <v>1.1890808922880419E-2</v>
      </c>
      <c r="AB495" s="140">
        <f t="shared" si="57"/>
        <v>7.8414179383585065E-5</v>
      </c>
      <c r="AC495" s="116">
        <f t="shared" si="58"/>
        <v>1.1890808922880419E-2</v>
      </c>
      <c r="AD495" s="116" t="str">
        <f t="shared" si="59"/>
        <v/>
      </c>
      <c r="AE495" s="116" t="str">
        <f t="shared" si="60"/>
        <v/>
      </c>
      <c r="AF495" s="140">
        <f t="shared" si="61"/>
        <v>0</v>
      </c>
      <c r="AG495" s="116">
        <f t="shared" si="62"/>
        <v>1.1890808922880419E-2</v>
      </c>
      <c r="AH495" s="116" t="str">
        <f t="shared" si="63"/>
        <v/>
      </c>
      <c r="AL495" s="126">
        <f t="shared" si="43"/>
        <v>0.39680000000000021</v>
      </c>
      <c r="AM495" s="116">
        <f t="shared" si="44"/>
        <v>0.99974354759547324</v>
      </c>
      <c r="AN495" s="116">
        <f t="shared" si="45"/>
        <v>1.4102716873187759E-5</v>
      </c>
      <c r="AO495" s="116" t="str">
        <f t="shared" si="41"/>
        <v/>
      </c>
      <c r="AP495" s="118" t="str">
        <f t="shared" si="42"/>
        <v/>
      </c>
    </row>
    <row r="496" spans="11:42" ht="20.100000000000001" customHeight="1" x14ac:dyDescent="0.25">
      <c r="K496" s="123">
        <v>56</v>
      </c>
      <c r="L496" s="116">
        <f t="shared" si="46"/>
        <v>-30.124335409399016</v>
      </c>
      <c r="M496" s="140">
        <f t="shared" si="47"/>
        <v>4.0077534586596096E-5</v>
      </c>
      <c r="N496" s="140">
        <f t="shared" si="48"/>
        <v>7.9683495108174771E-5</v>
      </c>
      <c r="O496" s="116">
        <f t="shared" si="49"/>
        <v>4.0077534586596096E-5</v>
      </c>
      <c r="P496" s="116" t="str">
        <f t="shared" si="50"/>
        <v/>
      </c>
      <c r="Q496" s="116" t="str">
        <f t="shared" si="51"/>
        <v/>
      </c>
      <c r="R496" s="116">
        <f t="shared" si="52"/>
        <v>0</v>
      </c>
      <c r="S496" s="116">
        <f t="shared" si="53"/>
        <v>4.0077534586596096E-5</v>
      </c>
      <c r="T496" s="116" t="str">
        <f t="shared" si="54"/>
        <v/>
      </c>
      <c r="Y496" s="123">
        <v>56</v>
      </c>
      <c r="Z496" s="116">
        <f t="shared" si="55"/>
        <v>-0.10001013499178585</v>
      </c>
      <c r="AA496" s="140">
        <f t="shared" si="56"/>
        <v>1.2071867459908665E-2</v>
      </c>
      <c r="AB496" s="140">
        <f t="shared" si="57"/>
        <v>7.9683495108174961E-5</v>
      </c>
      <c r="AC496" s="116">
        <f t="shared" si="58"/>
        <v>1.2071867459908665E-2</v>
      </c>
      <c r="AD496" s="116" t="str">
        <f t="shared" si="59"/>
        <v/>
      </c>
      <c r="AE496" s="116" t="str">
        <f t="shared" si="60"/>
        <v/>
      </c>
      <c r="AF496" s="140">
        <f t="shared" si="61"/>
        <v>0</v>
      </c>
      <c r="AG496" s="116">
        <f t="shared" si="62"/>
        <v>1.2071867459908665E-2</v>
      </c>
      <c r="AH496" s="116" t="str">
        <f t="shared" si="63"/>
        <v/>
      </c>
      <c r="AL496" s="126">
        <f t="shared" si="43"/>
        <v>0.40320000000000022</v>
      </c>
      <c r="AM496" s="116">
        <f t="shared" si="44"/>
        <v>0.99972944487860005</v>
      </c>
      <c r="AN496" s="116">
        <f t="shared" si="45"/>
        <v>1.4626716530519168E-5</v>
      </c>
      <c r="AO496" s="116" t="str">
        <f t="shared" si="41"/>
        <v/>
      </c>
      <c r="AP496" s="118" t="str">
        <f t="shared" si="42"/>
        <v/>
      </c>
    </row>
    <row r="497" spans="11:42" ht="20.100000000000001" customHeight="1" x14ac:dyDescent="0.25">
      <c r="K497" s="123">
        <v>57</v>
      </c>
      <c r="L497" s="116">
        <f t="shared" si="46"/>
        <v>-30.092424037143296</v>
      </c>
      <c r="M497" s="140">
        <f t="shared" si="47"/>
        <v>4.0687134733896232E-5</v>
      </c>
      <c r="N497" s="140">
        <f t="shared" si="48"/>
        <v>8.0972128068238777E-5</v>
      </c>
      <c r="O497" s="116">
        <f t="shared" si="49"/>
        <v>4.0687134733896232E-5</v>
      </c>
      <c r="P497" s="116" t="str">
        <f t="shared" si="50"/>
        <v/>
      </c>
      <c r="Q497" s="116" t="str">
        <f t="shared" si="51"/>
        <v/>
      </c>
      <c r="R497" s="116">
        <f t="shared" si="52"/>
        <v>0</v>
      </c>
      <c r="S497" s="116">
        <f t="shared" si="53"/>
        <v>4.0687134733896232E-5</v>
      </c>
      <c r="T497" s="116" t="str">
        <f t="shared" si="54"/>
        <v/>
      </c>
      <c r="Y497" s="123">
        <v>57</v>
      </c>
      <c r="Z497" s="116">
        <f t="shared" si="55"/>
        <v>-9.9904192052175905E-2</v>
      </c>
      <c r="AA497" s="140">
        <f t="shared" si="56"/>
        <v>1.2255486843128122E-2</v>
      </c>
      <c r="AB497" s="140">
        <f t="shared" si="57"/>
        <v>8.0972128068238777E-5</v>
      </c>
      <c r="AC497" s="116">
        <f t="shared" si="58"/>
        <v>1.2255486843128122E-2</v>
      </c>
      <c r="AD497" s="116" t="str">
        <f t="shared" si="59"/>
        <v/>
      </c>
      <c r="AE497" s="116" t="str">
        <f t="shared" si="60"/>
        <v/>
      </c>
      <c r="AF497" s="140">
        <f t="shared" si="61"/>
        <v>0</v>
      </c>
      <c r="AG497" s="116">
        <f t="shared" si="62"/>
        <v>1.2255486843128122E-2</v>
      </c>
      <c r="AH497" s="116" t="str">
        <f t="shared" si="63"/>
        <v/>
      </c>
      <c r="AL497" s="126">
        <f t="shared" si="43"/>
        <v>0.40960000000000024</v>
      </c>
      <c r="AM497" s="116">
        <f t="shared" si="44"/>
        <v>0.99971481816206953</v>
      </c>
      <c r="AN497" s="116">
        <f t="shared" si="45"/>
        <v>1.5160782896983527E-5</v>
      </c>
      <c r="AO497" s="116" t="str">
        <f t="shared" ref="AO497:AO560" si="64">IF(AM497&lt;(1-$AK$437),AN497,"")</f>
        <v/>
      </c>
      <c r="AP497" s="118" t="str">
        <f t="shared" ref="AP497:AP560" si="65">IF(AM497&lt;(1-$AK$443),AN497,"")</f>
        <v/>
      </c>
    </row>
    <row r="498" spans="11:42" ht="20.100000000000001" customHeight="1" x14ac:dyDescent="0.25">
      <c r="K498" s="123">
        <v>58</v>
      </c>
      <c r="L498" s="116">
        <f t="shared" si="46"/>
        <v>-30.060512664887579</v>
      </c>
      <c r="M498" s="140">
        <f t="shared" si="47"/>
        <v>4.1305346325690475E-5</v>
      </c>
      <c r="N498" s="140">
        <f t="shared" si="48"/>
        <v>8.228035131375881E-5</v>
      </c>
      <c r="O498" s="116">
        <f t="shared" si="49"/>
        <v>4.1305346325690475E-5</v>
      </c>
      <c r="P498" s="116" t="str">
        <f t="shared" si="50"/>
        <v/>
      </c>
      <c r="Q498" s="116" t="str">
        <f t="shared" si="51"/>
        <v/>
      </c>
      <c r="R498" s="116">
        <f t="shared" si="52"/>
        <v>0</v>
      </c>
      <c r="S498" s="116">
        <f t="shared" si="53"/>
        <v>4.1305346325690475E-5</v>
      </c>
      <c r="T498" s="116" t="str">
        <f t="shared" si="54"/>
        <v/>
      </c>
      <c r="Y498" s="123">
        <v>58</v>
      </c>
      <c r="Z498" s="116">
        <f t="shared" si="55"/>
        <v>-9.9798249112565962E-2</v>
      </c>
      <c r="AA498" s="140">
        <f t="shared" si="56"/>
        <v>1.2441700103881346E-2</v>
      </c>
      <c r="AB498" s="140">
        <f t="shared" si="57"/>
        <v>8.2280351313759041E-5</v>
      </c>
      <c r="AC498" s="116">
        <f t="shared" si="58"/>
        <v>1.2441700103881346E-2</v>
      </c>
      <c r="AD498" s="116" t="str">
        <f t="shared" si="59"/>
        <v/>
      </c>
      <c r="AE498" s="116" t="str">
        <f t="shared" si="60"/>
        <v/>
      </c>
      <c r="AF498" s="140">
        <f t="shared" si="61"/>
        <v>0</v>
      </c>
      <c r="AG498" s="116">
        <f t="shared" si="62"/>
        <v>1.2441700103881346E-2</v>
      </c>
      <c r="AH498" s="116" t="str">
        <f t="shared" si="63"/>
        <v/>
      </c>
      <c r="AL498" s="126">
        <f t="shared" ref="AL498:AL561" si="66">AL497+$AO$430</f>
        <v>0.41600000000000026</v>
      </c>
      <c r="AM498" s="116">
        <f t="shared" ref="AM498:AM561" si="67">_xlfn.CHISQ.DIST.RT(AL498,7)</f>
        <v>0.99969965737917255</v>
      </c>
      <c r="AN498" s="116">
        <f t="shared" ref="AN498:AN561" si="68">AM498-AM499</f>
        <v>1.5704908990610278E-5</v>
      </c>
      <c r="AO498" s="116" t="str">
        <f t="shared" si="64"/>
        <v/>
      </c>
      <c r="AP498" s="118" t="str">
        <f t="shared" si="65"/>
        <v/>
      </c>
    </row>
    <row r="499" spans="11:42" ht="20.100000000000001" customHeight="1" x14ac:dyDescent="0.25">
      <c r="K499" s="123">
        <v>59</v>
      </c>
      <c r="L499" s="116">
        <f t="shared" si="46"/>
        <v>-30.028601292631858</v>
      </c>
      <c r="M499" s="140">
        <f t="shared" si="47"/>
        <v>4.1932280273747357E-5</v>
      </c>
      <c r="N499" s="140">
        <f t="shared" si="48"/>
        <v>8.3608441414077995E-5</v>
      </c>
      <c r="O499" s="116">
        <f t="shared" si="49"/>
        <v>4.1932280273747357E-5</v>
      </c>
      <c r="P499" s="116" t="str">
        <f t="shared" si="50"/>
        <v/>
      </c>
      <c r="Q499" s="116" t="str">
        <f t="shared" si="51"/>
        <v/>
      </c>
      <c r="R499" s="116">
        <f t="shared" si="52"/>
        <v>0</v>
      </c>
      <c r="S499" s="116">
        <f t="shared" si="53"/>
        <v>4.1932280273747357E-5</v>
      </c>
      <c r="T499" s="116" t="str">
        <f t="shared" si="54"/>
        <v/>
      </c>
      <c r="Y499" s="123">
        <v>59</v>
      </c>
      <c r="Z499" s="116">
        <f t="shared" si="55"/>
        <v>-9.9692306172956019E-2</v>
      </c>
      <c r="AA499" s="140">
        <f t="shared" si="56"/>
        <v>1.2630540650215528E-2</v>
      </c>
      <c r="AB499" s="140">
        <f t="shared" si="57"/>
        <v>8.3608441414078198E-5</v>
      </c>
      <c r="AC499" s="116">
        <f t="shared" si="58"/>
        <v>1.2630540650215528E-2</v>
      </c>
      <c r="AD499" s="116" t="str">
        <f t="shared" si="59"/>
        <v/>
      </c>
      <c r="AE499" s="116" t="str">
        <f t="shared" si="60"/>
        <v/>
      </c>
      <c r="AF499" s="140">
        <f t="shared" si="61"/>
        <v>0</v>
      </c>
      <c r="AG499" s="116">
        <f t="shared" si="62"/>
        <v>1.2630540650215528E-2</v>
      </c>
      <c r="AH499" s="116" t="str">
        <f t="shared" si="63"/>
        <v/>
      </c>
      <c r="AL499" s="126">
        <f t="shared" si="66"/>
        <v>0.42240000000000028</v>
      </c>
      <c r="AM499" s="116">
        <f t="shared" si="67"/>
        <v>0.99968395247018194</v>
      </c>
      <c r="AN499" s="116">
        <f t="shared" si="68"/>
        <v>1.6259086416114954E-5</v>
      </c>
      <c r="AO499" s="116" t="str">
        <f t="shared" si="64"/>
        <v/>
      </c>
      <c r="AP499" s="118" t="str">
        <f t="shared" si="65"/>
        <v/>
      </c>
    </row>
    <row r="500" spans="11:42" ht="20.100000000000001" customHeight="1" x14ac:dyDescent="0.25">
      <c r="K500" s="123">
        <v>60</v>
      </c>
      <c r="L500" s="116">
        <f t="shared" si="46"/>
        <v>-29.996689920376138</v>
      </c>
      <c r="M500" s="140">
        <f t="shared" si="47"/>
        <v>4.2568048752311483E-5</v>
      </c>
      <c r="N500" s="140">
        <f t="shared" si="48"/>
        <v>8.4956678497997889E-5</v>
      </c>
      <c r="O500" s="116">
        <f t="shared" si="49"/>
        <v>4.2568048752311483E-5</v>
      </c>
      <c r="P500" s="116" t="str">
        <f t="shared" si="50"/>
        <v/>
      </c>
      <c r="Q500" s="116" t="str">
        <f t="shared" si="51"/>
        <v/>
      </c>
      <c r="R500" s="116">
        <f t="shared" si="52"/>
        <v>0</v>
      </c>
      <c r="S500" s="116">
        <f t="shared" si="53"/>
        <v>4.2568048752311483E-5</v>
      </c>
      <c r="T500" s="116" t="str">
        <f t="shared" si="54"/>
        <v/>
      </c>
      <c r="Y500" s="123">
        <v>60</v>
      </c>
      <c r="Z500" s="116">
        <f t="shared" si="55"/>
        <v>-9.9586363233346076E-2</v>
      </c>
      <c r="AA500" s="140">
        <f t="shared" si="56"/>
        <v>1.2822042270451917E-2</v>
      </c>
      <c r="AB500" s="140">
        <f t="shared" si="57"/>
        <v>8.4956678497997889E-5</v>
      </c>
      <c r="AC500" s="116">
        <f t="shared" si="58"/>
        <v>1.2822042270451917E-2</v>
      </c>
      <c r="AD500" s="116" t="str">
        <f t="shared" si="59"/>
        <v/>
      </c>
      <c r="AE500" s="116" t="str">
        <f t="shared" si="60"/>
        <v/>
      </c>
      <c r="AF500" s="140">
        <f t="shared" si="61"/>
        <v>0</v>
      </c>
      <c r="AG500" s="116">
        <f t="shared" si="62"/>
        <v>1.2822042270451917E-2</v>
      </c>
      <c r="AH500" s="116" t="str">
        <f t="shared" si="63"/>
        <v/>
      </c>
      <c r="AL500" s="126">
        <f t="shared" si="66"/>
        <v>0.42880000000000029</v>
      </c>
      <c r="AM500" s="116">
        <f t="shared" si="67"/>
        <v>0.99966769338376582</v>
      </c>
      <c r="AN500" s="116">
        <f t="shared" si="68"/>
        <v>1.6823305403979028E-5</v>
      </c>
      <c r="AO500" s="116" t="str">
        <f t="shared" si="64"/>
        <v/>
      </c>
      <c r="AP500" s="118" t="str">
        <f t="shared" si="65"/>
        <v/>
      </c>
    </row>
    <row r="501" spans="11:42" ht="20.100000000000001" customHeight="1" x14ac:dyDescent="0.25">
      <c r="K501" s="123">
        <v>61</v>
      </c>
      <c r="L501" s="116">
        <f t="shared" si="46"/>
        <v>-29.964778548120421</v>
      </c>
      <c r="M501" s="140">
        <f t="shared" si="47"/>
        <v>4.3212765210032212E-5</v>
      </c>
      <c r="N501" s="140">
        <f t="shared" si="48"/>
        <v>8.632534629425576E-5</v>
      </c>
      <c r="O501" s="116">
        <f t="shared" si="49"/>
        <v>4.3212765210032212E-5</v>
      </c>
      <c r="P501" s="116" t="str">
        <f t="shared" si="50"/>
        <v/>
      </c>
      <c r="Q501" s="116" t="str">
        <f t="shared" si="51"/>
        <v/>
      </c>
      <c r="R501" s="116">
        <f t="shared" si="52"/>
        <v>0</v>
      </c>
      <c r="S501" s="116">
        <f t="shared" si="53"/>
        <v>4.3212765210032212E-5</v>
      </c>
      <c r="T501" s="116" t="str">
        <f t="shared" si="54"/>
        <v/>
      </c>
      <c r="Y501" s="123">
        <v>61</v>
      </c>
      <c r="Z501" s="116">
        <f t="shared" si="55"/>
        <v>-9.9480420293736133E-2</v>
      </c>
      <c r="AA501" s="140">
        <f t="shared" si="56"/>
        <v>1.3016239136778879E-2</v>
      </c>
      <c r="AB501" s="140">
        <f t="shared" si="57"/>
        <v>8.632534629425576E-5</v>
      </c>
      <c r="AC501" s="116">
        <f t="shared" si="58"/>
        <v>1.3016239136778879E-2</v>
      </c>
      <c r="AD501" s="116" t="str">
        <f t="shared" si="59"/>
        <v/>
      </c>
      <c r="AE501" s="116" t="str">
        <f t="shared" si="60"/>
        <v/>
      </c>
      <c r="AF501" s="140">
        <f t="shared" si="61"/>
        <v>0</v>
      </c>
      <c r="AG501" s="116">
        <f t="shared" si="62"/>
        <v>1.3016239136778879E-2</v>
      </c>
      <c r="AH501" s="116" t="str">
        <f t="shared" si="63"/>
        <v/>
      </c>
      <c r="AL501" s="126">
        <f t="shared" si="66"/>
        <v>0.43520000000000031</v>
      </c>
      <c r="AM501" s="116">
        <f t="shared" si="67"/>
        <v>0.99965087007836184</v>
      </c>
      <c r="AN501" s="116">
        <f t="shared" si="68"/>
        <v>1.7397554845755003E-5</v>
      </c>
      <c r="AO501" s="116" t="str">
        <f t="shared" si="64"/>
        <v/>
      </c>
      <c r="AP501" s="118" t="str">
        <f t="shared" si="65"/>
        <v/>
      </c>
    </row>
    <row r="502" spans="11:42" ht="20.100000000000001" customHeight="1" x14ac:dyDescent="0.25">
      <c r="K502" s="123">
        <v>62</v>
      </c>
      <c r="L502" s="116">
        <f t="shared" si="46"/>
        <v>-29.9328671758647</v>
      </c>
      <c r="M502" s="140">
        <f t="shared" si="47"/>
        <v>4.3866544381970556E-5</v>
      </c>
      <c r="N502" s="140">
        <f t="shared" si="48"/>
        <v>8.7714732172385743E-5</v>
      </c>
      <c r="O502" s="116">
        <f t="shared" si="49"/>
        <v>4.3866544381970556E-5</v>
      </c>
      <c r="P502" s="116" t="str">
        <f t="shared" si="50"/>
        <v/>
      </c>
      <c r="Q502" s="116" t="str">
        <f t="shared" si="51"/>
        <v/>
      </c>
      <c r="R502" s="116">
        <f t="shared" si="52"/>
        <v>0</v>
      </c>
      <c r="S502" s="116">
        <f t="shared" si="53"/>
        <v>4.3866544381970556E-5</v>
      </c>
      <c r="T502" s="116" t="str">
        <f t="shared" si="54"/>
        <v/>
      </c>
      <c r="Y502" s="123">
        <v>62</v>
      </c>
      <c r="Z502" s="116">
        <f t="shared" si="55"/>
        <v>-9.9374477354126189E-2</v>
      </c>
      <c r="AA502" s="140">
        <f t="shared" si="56"/>
        <v>1.3213165808868334E-2</v>
      </c>
      <c r="AB502" s="140">
        <f t="shared" si="57"/>
        <v>8.7714732172385743E-5</v>
      </c>
      <c r="AC502" s="116">
        <f t="shared" si="58"/>
        <v>1.3213165808868334E-2</v>
      </c>
      <c r="AD502" s="116" t="str">
        <f t="shared" si="59"/>
        <v/>
      </c>
      <c r="AE502" s="116" t="str">
        <f t="shared" si="60"/>
        <v/>
      </c>
      <c r="AF502" s="140">
        <f t="shared" si="61"/>
        <v>0</v>
      </c>
      <c r="AG502" s="116">
        <f t="shared" si="62"/>
        <v>1.3213165808868334E-2</v>
      </c>
      <c r="AH502" s="116" t="str">
        <f t="shared" si="63"/>
        <v/>
      </c>
      <c r="AL502" s="126">
        <f t="shared" si="66"/>
        <v>0.44160000000000033</v>
      </c>
      <c r="AM502" s="116">
        <f t="shared" si="67"/>
        <v>0.99963347252351609</v>
      </c>
      <c r="AN502" s="116">
        <f t="shared" si="68"/>
        <v>1.7981822331925024E-5</v>
      </c>
      <c r="AO502" s="116" t="str">
        <f t="shared" si="64"/>
        <v/>
      </c>
      <c r="AP502" s="118" t="str">
        <f t="shared" si="65"/>
        <v/>
      </c>
    </row>
    <row r="503" spans="11:42" ht="20.100000000000001" customHeight="1" x14ac:dyDescent="0.25">
      <c r="K503" s="123">
        <v>63</v>
      </c>
      <c r="L503" s="116">
        <f t="shared" si="46"/>
        <v>-29.90095580360898</v>
      </c>
      <c r="M503" s="140">
        <f t="shared" si="47"/>
        <v>4.4529502301683645E-5</v>
      </c>
      <c r="N503" s="140">
        <f t="shared" si="48"/>
        <v>8.9125127183960369E-5</v>
      </c>
      <c r="O503" s="116">
        <f t="shared" si="49"/>
        <v>4.4529502301683645E-5</v>
      </c>
      <c r="P503" s="116" t="str">
        <f t="shared" si="50"/>
        <v/>
      </c>
      <c r="Q503" s="116" t="str">
        <f t="shared" si="51"/>
        <v/>
      </c>
      <c r="R503" s="116">
        <f t="shared" si="52"/>
        <v>0</v>
      </c>
      <c r="S503" s="116">
        <f t="shared" si="53"/>
        <v>4.4529502301683645E-5</v>
      </c>
      <c r="T503" s="116" t="str">
        <f t="shared" si="54"/>
        <v/>
      </c>
      <c r="Y503" s="123">
        <v>63</v>
      </c>
      <c r="Z503" s="116">
        <f t="shared" si="55"/>
        <v>-9.9268534414516246E-2</v>
      </c>
      <c r="AA503" s="140">
        <f t="shared" si="56"/>
        <v>1.3412857237515964E-2</v>
      </c>
      <c r="AB503" s="140">
        <f t="shared" si="57"/>
        <v>8.9125127183960369E-5</v>
      </c>
      <c r="AC503" s="116">
        <f t="shared" si="58"/>
        <v>1.3412857237515964E-2</v>
      </c>
      <c r="AD503" s="116" t="str">
        <f t="shared" si="59"/>
        <v/>
      </c>
      <c r="AE503" s="116" t="str">
        <f t="shared" si="60"/>
        <v/>
      </c>
      <c r="AF503" s="140">
        <f t="shared" si="61"/>
        <v>0</v>
      </c>
      <c r="AG503" s="116">
        <f t="shared" si="62"/>
        <v>1.3412857237515964E-2</v>
      </c>
      <c r="AH503" s="116" t="str">
        <f t="shared" si="63"/>
        <v/>
      </c>
      <c r="AL503" s="126">
        <f t="shared" si="66"/>
        <v>0.44800000000000034</v>
      </c>
      <c r="AM503" s="116">
        <f t="shared" si="67"/>
        <v>0.99961549070118416</v>
      </c>
      <c r="AN503" s="116">
        <f t="shared" si="68"/>
        <v>1.8576094185318581E-5</v>
      </c>
      <c r="AO503" s="116" t="str">
        <f t="shared" si="64"/>
        <v/>
      </c>
      <c r="AP503" s="118" t="str">
        <f t="shared" si="65"/>
        <v/>
      </c>
    </row>
    <row r="504" spans="11:42" ht="20.100000000000001" customHeight="1" x14ac:dyDescent="0.25">
      <c r="K504" s="123">
        <v>64</v>
      </c>
      <c r="L504" s="116">
        <f t="shared" ref="L504:L567" si="69">$L$434+(K504*$L$437)</f>
        <v>-29.869044431353263</v>
      </c>
      <c r="M504" s="140">
        <f t="shared" ref="M504:M567" si="70">_xlfn.NORM.DIST($L504,$L$431,$L$432,0)</f>
        <v>4.520175631338785E-5</v>
      </c>
      <c r="N504" s="140">
        <f t="shared" ref="N504:N567" si="71">_xlfn.NORM.DIST($L504,$L$431,$L$432,1)</f>
        <v>9.0556826104222455E-5</v>
      </c>
      <c r="O504" s="116">
        <f t="shared" ref="O504:O567" si="72">IF(OR(N504&lt;$P$436,N504&gt;$P$437),M504,"")</f>
        <v>4.520175631338785E-5</v>
      </c>
      <c r="P504" s="116" t="str">
        <f t="shared" ref="P504:P567" si="73">IF(AND(N504&gt;$P$436,N504&lt;$P$437),M504,"")</f>
        <v/>
      </c>
      <c r="Q504" s="116" t="str">
        <f t="shared" ref="Q504:Q567" si="74">IF(M504=MAX($M$440:$M$2440),M504,"")</f>
        <v/>
      </c>
      <c r="R504" s="116">
        <f t="shared" ref="R504:R567" si="75">_xlfn.NORM.DIST(L504,$P$432,$P$433,0)</f>
        <v>0</v>
      </c>
      <c r="S504" s="116">
        <f t="shared" ref="S504:S567" si="76">IF(R504=MAX($R$440:$R$2440),M504,"")</f>
        <v>4.520175631338785E-5</v>
      </c>
      <c r="T504" s="116" t="str">
        <f t="shared" ref="T504:T567" si="77">IF(S504=MIN($S$440:$S$2440),S504,"")</f>
        <v/>
      </c>
      <c r="Y504" s="123">
        <v>64</v>
      </c>
      <c r="Z504" s="116">
        <f t="shared" ref="Z504:Z567" si="78">$Z$434+(Y504*$Z$437)</f>
        <v>-9.9162591474906303E-2</v>
      </c>
      <c r="AA504" s="140">
        <f t="shared" ref="AA504:AA567" si="79">_xlfn.NORM.DIST(Z504,Z$431,Z$432,0)</f>
        <v>1.3615348768304895E-2</v>
      </c>
      <c r="AB504" s="140">
        <f t="shared" ref="AB504:AB567" si="80">_xlfn.NORM.DIST(Z504,Z$431,Z$432,1)</f>
        <v>9.0556826104222645E-5</v>
      </c>
      <c r="AC504" s="116">
        <f t="shared" ref="AC504:AC567" si="81">IF(OR(AB504&lt;$AD$436,AB504&gt;$AD$437),AA504,"")</f>
        <v>1.3615348768304895E-2</v>
      </c>
      <c r="AD504" s="116" t="str">
        <f t="shared" ref="AD504:AD567" si="82">IF(AND(AB504&gt;$AD$436,AB504&lt;$AD$437),AA504,"")</f>
        <v/>
      </c>
      <c r="AE504" s="116" t="str">
        <f t="shared" ref="AE504:AE567" si="83">IF(AA504=MAX($AA$440:$AA$2440),AA504,"")</f>
        <v/>
      </c>
      <c r="AF504" s="140">
        <f t="shared" ref="AF504:AF567" si="84">_xlfn.NORM.DIST(Z504,$AD$432,$AD$433,0)</f>
        <v>0</v>
      </c>
      <c r="AG504" s="116">
        <f t="shared" ref="AG504:AG567" si="85">IF(AF504=MAX($AF$440:$AF$2440),AA504,"")</f>
        <v>1.3615348768304895E-2</v>
      </c>
      <c r="AH504" s="116" t="str">
        <f t="shared" ref="AH504:AH567" si="86">IF(AG504=MIN($AG$440:$AG$2440),AG504,"")</f>
        <v/>
      </c>
      <c r="AL504" s="126">
        <f t="shared" si="66"/>
        <v>0.45440000000000036</v>
      </c>
      <c r="AM504" s="116">
        <f t="shared" si="67"/>
        <v>0.99959691460699884</v>
      </c>
      <c r="AN504" s="116">
        <f t="shared" si="68"/>
        <v>1.9180355495529433E-5</v>
      </c>
      <c r="AO504" s="116" t="str">
        <f t="shared" si="64"/>
        <v/>
      </c>
      <c r="AP504" s="118" t="str">
        <f t="shared" si="65"/>
        <v/>
      </c>
    </row>
    <row r="505" spans="11:42" ht="20.100000000000001" customHeight="1" x14ac:dyDescent="0.25">
      <c r="K505" s="123">
        <v>65</v>
      </c>
      <c r="L505" s="116">
        <f t="shared" si="69"/>
        <v>-29.837133059097543</v>
      </c>
      <c r="M505" s="140">
        <f t="shared" si="70"/>
        <v>4.5883425084200791E-5</v>
      </c>
      <c r="N505" s="140">
        <f t="shared" si="71"/>
        <v>9.2010127474105404E-5</v>
      </c>
      <c r="O505" s="116">
        <f t="shared" si="72"/>
        <v>4.5883425084200791E-5</v>
      </c>
      <c r="P505" s="116" t="str">
        <f t="shared" si="73"/>
        <v/>
      </c>
      <c r="Q505" s="116" t="str">
        <f t="shared" si="74"/>
        <v/>
      </c>
      <c r="R505" s="116">
        <f t="shared" si="75"/>
        <v>0</v>
      </c>
      <c r="S505" s="116">
        <f t="shared" si="76"/>
        <v>4.5883425084200791E-5</v>
      </c>
      <c r="T505" s="116" t="str">
        <f t="shared" si="77"/>
        <v/>
      </c>
      <c r="Y505" s="123">
        <v>65</v>
      </c>
      <c r="Z505" s="116">
        <f t="shared" si="78"/>
        <v>-9.905664853529636E-2</v>
      </c>
      <c r="AA505" s="140">
        <f t="shared" si="79"/>
        <v>1.3820676145292921E-2</v>
      </c>
      <c r="AB505" s="140">
        <f t="shared" si="80"/>
        <v>9.2010127474105566E-5</v>
      </c>
      <c r="AC505" s="116">
        <f t="shared" si="81"/>
        <v>1.3820676145292921E-2</v>
      </c>
      <c r="AD505" s="116" t="str">
        <f t="shared" si="82"/>
        <v/>
      </c>
      <c r="AE505" s="116" t="str">
        <f t="shared" si="83"/>
        <v/>
      </c>
      <c r="AF505" s="140">
        <f t="shared" si="84"/>
        <v>0</v>
      </c>
      <c r="AG505" s="116">
        <f t="shared" si="85"/>
        <v>1.3820676145292921E-2</v>
      </c>
      <c r="AH505" s="116" t="str">
        <f t="shared" si="86"/>
        <v/>
      </c>
      <c r="AL505" s="126">
        <f t="shared" si="66"/>
        <v>0.46080000000000038</v>
      </c>
      <c r="AM505" s="116">
        <f t="shared" si="67"/>
        <v>0.99957773425150331</v>
      </c>
      <c r="AN505" s="116">
        <f t="shared" si="68"/>
        <v>1.979459015122309E-5</v>
      </c>
      <c r="AO505" s="116" t="str">
        <f t="shared" si="64"/>
        <v/>
      </c>
      <c r="AP505" s="118" t="str">
        <f t="shared" si="65"/>
        <v/>
      </c>
    </row>
    <row r="506" spans="11:42" ht="20.100000000000001" customHeight="1" x14ac:dyDescent="0.25">
      <c r="K506" s="123">
        <v>66</v>
      </c>
      <c r="L506" s="116">
        <f t="shared" si="69"/>
        <v>-29.805221686841822</v>
      </c>
      <c r="M506" s="140">
        <f t="shared" si="70"/>
        <v>4.6574628616460485E-5</v>
      </c>
      <c r="N506" s="140">
        <f t="shared" si="71"/>
        <v>9.3485333642644047E-5</v>
      </c>
      <c r="O506" s="116">
        <f t="shared" si="72"/>
        <v>4.6574628616460485E-5</v>
      </c>
      <c r="P506" s="116" t="str">
        <f t="shared" si="73"/>
        <v/>
      </c>
      <c r="Q506" s="116" t="str">
        <f t="shared" si="74"/>
        <v/>
      </c>
      <c r="R506" s="116">
        <f t="shared" si="75"/>
        <v>0</v>
      </c>
      <c r="S506" s="116">
        <f t="shared" si="76"/>
        <v>4.6574628616460485E-5</v>
      </c>
      <c r="T506" s="116" t="str">
        <f t="shared" si="77"/>
        <v/>
      </c>
      <c r="Y506" s="123">
        <v>66</v>
      </c>
      <c r="Z506" s="116">
        <f t="shared" si="78"/>
        <v>-9.8950705595686417E-2</v>
      </c>
      <c r="AA506" s="140">
        <f t="shared" si="79"/>
        <v>1.4028875514723428E-2</v>
      </c>
      <c r="AB506" s="140">
        <f t="shared" si="80"/>
        <v>9.3485333642644047E-5</v>
      </c>
      <c r="AC506" s="116">
        <f t="shared" si="81"/>
        <v>1.4028875514723428E-2</v>
      </c>
      <c r="AD506" s="116" t="str">
        <f t="shared" si="82"/>
        <v/>
      </c>
      <c r="AE506" s="116" t="str">
        <f t="shared" si="83"/>
        <v/>
      </c>
      <c r="AF506" s="140">
        <f t="shared" si="84"/>
        <v>0</v>
      </c>
      <c r="AG506" s="116">
        <f t="shared" si="85"/>
        <v>1.4028875514723428E-2</v>
      </c>
      <c r="AH506" s="116" t="str">
        <f t="shared" si="86"/>
        <v/>
      </c>
      <c r="AL506" s="126">
        <f t="shared" si="66"/>
        <v>0.46720000000000039</v>
      </c>
      <c r="AM506" s="116">
        <f t="shared" si="67"/>
        <v>0.99955793966135209</v>
      </c>
      <c r="AN506" s="116">
        <f t="shared" si="68"/>
        <v>2.0418780872111242E-5</v>
      </c>
      <c r="AO506" s="116" t="str">
        <f t="shared" si="64"/>
        <v/>
      </c>
      <c r="AP506" s="118" t="str">
        <f t="shared" si="65"/>
        <v/>
      </c>
    </row>
    <row r="507" spans="11:42" ht="20.100000000000001" customHeight="1" x14ac:dyDescent="0.25">
      <c r="K507" s="123">
        <v>67</v>
      </c>
      <c r="L507" s="116">
        <f t="shared" si="69"/>
        <v>-29.773310314586105</v>
      </c>
      <c r="M507" s="140">
        <f t="shared" si="70"/>
        <v>4.7275488260123193E-5</v>
      </c>
      <c r="N507" s="140">
        <f t="shared" si="71"/>
        <v>9.4982750809781608E-5</v>
      </c>
      <c r="O507" s="116">
        <f t="shared" si="72"/>
        <v>4.7275488260123193E-5</v>
      </c>
      <c r="P507" s="116" t="str">
        <f t="shared" si="73"/>
        <v/>
      </c>
      <c r="Q507" s="116" t="str">
        <f t="shared" si="74"/>
        <v/>
      </c>
      <c r="R507" s="116">
        <f t="shared" si="75"/>
        <v>0</v>
      </c>
      <c r="S507" s="116">
        <f t="shared" si="76"/>
        <v>4.7275488260123193E-5</v>
      </c>
      <c r="T507" s="116" t="str">
        <f t="shared" si="77"/>
        <v/>
      </c>
      <c r="Y507" s="123">
        <v>67</v>
      </c>
      <c r="Z507" s="116">
        <f t="shared" si="78"/>
        <v>-9.8844762656076487E-2</v>
      </c>
      <c r="AA507" s="140">
        <f t="shared" si="79"/>
        <v>1.4239983428759755E-2</v>
      </c>
      <c r="AB507" s="140">
        <f t="shared" si="80"/>
        <v>9.4982750809781608E-5</v>
      </c>
      <c r="AC507" s="116">
        <f t="shared" si="81"/>
        <v>1.4239983428759755E-2</v>
      </c>
      <c r="AD507" s="116" t="str">
        <f t="shared" si="82"/>
        <v/>
      </c>
      <c r="AE507" s="116" t="str">
        <f t="shared" si="83"/>
        <v/>
      </c>
      <c r="AF507" s="140">
        <f t="shared" si="84"/>
        <v>0</v>
      </c>
      <c r="AG507" s="116">
        <f t="shared" si="85"/>
        <v>1.4239983428759755E-2</v>
      </c>
      <c r="AH507" s="116" t="str">
        <f t="shared" si="86"/>
        <v/>
      </c>
      <c r="AL507" s="126">
        <f t="shared" si="66"/>
        <v>0.47360000000000041</v>
      </c>
      <c r="AM507" s="116">
        <f t="shared" si="67"/>
        <v>0.99953752088047998</v>
      </c>
      <c r="AN507" s="116">
        <f t="shared" si="68"/>
        <v>2.1052909239926976E-5</v>
      </c>
      <c r="AO507" s="116" t="str">
        <f t="shared" si="64"/>
        <v/>
      </c>
      <c r="AP507" s="118" t="str">
        <f t="shared" si="65"/>
        <v/>
      </c>
    </row>
    <row r="508" spans="11:42" ht="20.100000000000001" customHeight="1" x14ac:dyDescent="0.25">
      <c r="K508" s="123">
        <v>68</v>
      </c>
      <c r="L508" s="116">
        <f t="shared" si="69"/>
        <v>-29.741398942330385</v>
      </c>
      <c r="M508" s="140">
        <f t="shared" si="70"/>
        <v>4.7986126725240379E-5</v>
      </c>
      <c r="N508" s="140">
        <f t="shared" si="71"/>
        <v>9.6502689069573785E-5</v>
      </c>
      <c r="O508" s="116">
        <f t="shared" si="72"/>
        <v>4.7986126725240379E-5</v>
      </c>
      <c r="P508" s="116" t="str">
        <f t="shared" si="73"/>
        <v/>
      </c>
      <c r="Q508" s="116" t="str">
        <f t="shared" si="74"/>
        <v/>
      </c>
      <c r="R508" s="116">
        <f t="shared" si="75"/>
        <v>0</v>
      </c>
      <c r="S508" s="116">
        <f t="shared" si="76"/>
        <v>4.7986126725240379E-5</v>
      </c>
      <c r="T508" s="116" t="str">
        <f t="shared" si="77"/>
        <v/>
      </c>
      <c r="Y508" s="123">
        <v>68</v>
      </c>
      <c r="Z508" s="116">
        <f t="shared" si="78"/>
        <v>-9.8738819716466544E-2</v>
      </c>
      <c r="AA508" s="140">
        <f t="shared" si="79"/>
        <v>1.4454036849243278E-2</v>
      </c>
      <c r="AB508" s="140">
        <f t="shared" si="80"/>
        <v>9.6502689069573785E-5</v>
      </c>
      <c r="AC508" s="116">
        <f t="shared" si="81"/>
        <v>1.4454036849243278E-2</v>
      </c>
      <c r="AD508" s="116" t="str">
        <f t="shared" si="82"/>
        <v/>
      </c>
      <c r="AE508" s="116" t="str">
        <f t="shared" si="83"/>
        <v/>
      </c>
      <c r="AF508" s="140">
        <f t="shared" si="84"/>
        <v>0</v>
      </c>
      <c r="AG508" s="116">
        <f t="shared" si="85"/>
        <v>1.4454036849243278E-2</v>
      </c>
      <c r="AH508" s="116" t="str">
        <f t="shared" si="86"/>
        <v/>
      </c>
      <c r="AL508" s="126">
        <f t="shared" si="66"/>
        <v>0.48000000000000043</v>
      </c>
      <c r="AM508" s="116">
        <f t="shared" si="67"/>
        <v>0.99951646797124005</v>
      </c>
      <c r="AN508" s="116">
        <f t="shared" si="68"/>
        <v>2.1696955727623646E-5</v>
      </c>
      <c r="AO508" s="116" t="str">
        <f t="shared" si="64"/>
        <v/>
      </c>
      <c r="AP508" s="118" t="str">
        <f t="shared" si="65"/>
        <v/>
      </c>
    </row>
    <row r="509" spans="11:42" ht="20.100000000000001" customHeight="1" x14ac:dyDescent="0.25">
      <c r="K509" s="123">
        <v>69</v>
      </c>
      <c r="L509" s="116">
        <f t="shared" si="69"/>
        <v>-29.709487570074664</v>
      </c>
      <c r="M509" s="140">
        <f t="shared" si="70"/>
        <v>4.8706668094512504E-5</v>
      </c>
      <c r="N509" s="140">
        <f t="shared" si="71"/>
        <v>9.8045462453789686E-5</v>
      </c>
      <c r="O509" s="116">
        <f t="shared" si="72"/>
        <v>4.8706668094512504E-5</v>
      </c>
      <c r="P509" s="116" t="str">
        <f t="shared" si="73"/>
        <v/>
      </c>
      <c r="Q509" s="116" t="str">
        <f t="shared" si="74"/>
        <v/>
      </c>
      <c r="R509" s="116">
        <f t="shared" si="75"/>
        <v>0</v>
      </c>
      <c r="S509" s="116">
        <f t="shared" si="76"/>
        <v>4.8706668094512504E-5</v>
      </c>
      <c r="T509" s="116" t="str">
        <f t="shared" si="77"/>
        <v/>
      </c>
      <c r="Y509" s="123">
        <v>69</v>
      </c>
      <c r="Z509" s="116">
        <f t="shared" si="78"/>
        <v>-9.8632876776856601E-2</v>
      </c>
      <c r="AA509" s="140">
        <f t="shared" si="79"/>
        <v>1.467107315147486E-2</v>
      </c>
      <c r="AB509" s="140">
        <f t="shared" si="80"/>
        <v>9.8045462453789402E-5</v>
      </c>
      <c r="AC509" s="116">
        <f t="shared" si="81"/>
        <v>1.467107315147486E-2</v>
      </c>
      <c r="AD509" s="116" t="str">
        <f t="shared" si="82"/>
        <v/>
      </c>
      <c r="AE509" s="116" t="str">
        <f t="shared" si="83"/>
        <v/>
      </c>
      <c r="AF509" s="140">
        <f t="shared" si="84"/>
        <v>0</v>
      </c>
      <c r="AG509" s="116">
        <f t="shared" si="85"/>
        <v>1.467107315147486E-2</v>
      </c>
      <c r="AH509" s="116" t="str">
        <f t="shared" si="86"/>
        <v/>
      </c>
      <c r="AL509" s="126">
        <f t="shared" si="66"/>
        <v>0.48640000000000044</v>
      </c>
      <c r="AM509" s="116">
        <f t="shared" si="67"/>
        <v>0.99949477101551243</v>
      </c>
      <c r="AN509" s="116">
        <f t="shared" si="68"/>
        <v>2.235089972923987E-5</v>
      </c>
      <c r="AO509" s="116" t="str">
        <f t="shared" si="64"/>
        <v/>
      </c>
      <c r="AP509" s="118" t="str">
        <f t="shared" si="65"/>
        <v/>
      </c>
    </row>
    <row r="510" spans="11:42" ht="20.100000000000001" customHeight="1" x14ac:dyDescent="0.25">
      <c r="K510" s="123">
        <v>70</v>
      </c>
      <c r="L510" s="116">
        <f t="shared" si="69"/>
        <v>-29.677576197818947</v>
      </c>
      <c r="M510" s="140">
        <f t="shared" si="70"/>
        <v>4.9437237835921606E-5</v>
      </c>
      <c r="N510" s="140">
        <f t="shared" si="71"/>
        <v>9.9611388975916519E-5</v>
      </c>
      <c r="O510" s="116">
        <f t="shared" si="72"/>
        <v>4.9437237835921606E-5</v>
      </c>
      <c r="P510" s="116" t="str">
        <f t="shared" si="73"/>
        <v/>
      </c>
      <c r="Q510" s="116" t="str">
        <f t="shared" si="74"/>
        <v/>
      </c>
      <c r="R510" s="116">
        <f t="shared" si="75"/>
        <v>0</v>
      </c>
      <c r="S510" s="116">
        <f t="shared" si="76"/>
        <v>4.9437237835921606E-5</v>
      </c>
      <c r="T510" s="116" t="str">
        <f t="shared" si="77"/>
        <v/>
      </c>
      <c r="Y510" s="123">
        <v>70</v>
      </c>
      <c r="Z510" s="116">
        <f t="shared" si="78"/>
        <v>-9.8526933837246658E-2</v>
      </c>
      <c r="AA510" s="140">
        <f t="shared" si="79"/>
        <v>1.4891130128020045E-2</v>
      </c>
      <c r="AB510" s="140">
        <f t="shared" si="80"/>
        <v>9.9611388975916519E-5</v>
      </c>
      <c r="AC510" s="116">
        <f t="shared" si="81"/>
        <v>1.4891130128020045E-2</v>
      </c>
      <c r="AD510" s="116" t="str">
        <f t="shared" si="82"/>
        <v/>
      </c>
      <c r="AE510" s="116" t="str">
        <f t="shared" si="83"/>
        <v/>
      </c>
      <c r="AF510" s="140">
        <f t="shared" si="84"/>
        <v>0</v>
      </c>
      <c r="AG510" s="116">
        <f t="shared" si="85"/>
        <v>1.4891130128020045E-2</v>
      </c>
      <c r="AH510" s="116" t="str">
        <f t="shared" si="86"/>
        <v/>
      </c>
      <c r="AL510" s="126">
        <f t="shared" si="66"/>
        <v>0.49280000000000046</v>
      </c>
      <c r="AM510" s="116">
        <f t="shared" si="67"/>
        <v>0.99947242011578319</v>
      </c>
      <c r="AN510" s="116">
        <f t="shared" si="68"/>
        <v>2.3014719587655108E-5</v>
      </c>
      <c r="AO510" s="116" t="str">
        <f t="shared" si="64"/>
        <v/>
      </c>
      <c r="AP510" s="118" t="str">
        <f t="shared" si="65"/>
        <v/>
      </c>
    </row>
    <row r="511" spans="11:42" ht="20.100000000000001" customHeight="1" x14ac:dyDescent="0.25">
      <c r="K511" s="123">
        <v>71</v>
      </c>
      <c r="L511" s="116">
        <f t="shared" si="69"/>
        <v>-29.645664825563227</v>
      </c>
      <c r="M511" s="140">
        <f t="shared" si="70"/>
        <v>5.0177962815442795E-5</v>
      </c>
      <c r="N511" s="140">
        <f t="shared" si="71"/>
        <v>1.0120079067557047E-4</v>
      </c>
      <c r="O511" s="116">
        <f t="shared" si="72"/>
        <v>5.0177962815442795E-5</v>
      </c>
      <c r="P511" s="116" t="str">
        <f t="shared" si="73"/>
        <v/>
      </c>
      <c r="Q511" s="116" t="str">
        <f t="shared" si="74"/>
        <v/>
      </c>
      <c r="R511" s="116">
        <f t="shared" si="75"/>
        <v>0</v>
      </c>
      <c r="S511" s="116">
        <f t="shared" si="76"/>
        <v>5.0177962815442795E-5</v>
      </c>
      <c r="T511" s="116" t="str">
        <f t="shared" si="77"/>
        <v/>
      </c>
      <c r="Y511" s="123">
        <v>71</v>
      </c>
      <c r="Z511" s="116">
        <f t="shared" si="78"/>
        <v>-9.8420990897636715E-2</v>
      </c>
      <c r="AA511" s="140">
        <f t="shared" si="79"/>
        <v>1.5114245992537668E-2</v>
      </c>
      <c r="AB511" s="140">
        <f t="shared" si="80"/>
        <v>1.0120079067557047E-4</v>
      </c>
      <c r="AC511" s="116">
        <f t="shared" si="81"/>
        <v>1.5114245992537668E-2</v>
      </c>
      <c r="AD511" s="116" t="str">
        <f t="shared" si="82"/>
        <v/>
      </c>
      <c r="AE511" s="116" t="str">
        <f t="shared" si="83"/>
        <v/>
      </c>
      <c r="AF511" s="140">
        <f t="shared" si="84"/>
        <v>0</v>
      </c>
      <c r="AG511" s="116">
        <f t="shared" si="85"/>
        <v>1.5114245992537668E-2</v>
      </c>
      <c r="AH511" s="116" t="str">
        <f t="shared" si="86"/>
        <v/>
      </c>
      <c r="AL511" s="126">
        <f t="shared" si="66"/>
        <v>0.49920000000000048</v>
      </c>
      <c r="AM511" s="116">
        <f t="shared" si="67"/>
        <v>0.99944940539619553</v>
      </c>
      <c r="AN511" s="116">
        <f t="shared" si="68"/>
        <v>2.3688392622345233E-5</v>
      </c>
      <c r="AO511" s="116" t="str">
        <f t="shared" si="64"/>
        <v/>
      </c>
      <c r="AP511" s="118" t="str">
        <f t="shared" si="65"/>
        <v/>
      </c>
    </row>
    <row r="512" spans="11:42" ht="20.100000000000001" customHeight="1" x14ac:dyDescent="0.25">
      <c r="K512" s="123">
        <v>72</v>
      </c>
      <c r="L512" s="116">
        <f t="shared" si="69"/>
        <v>-29.613753453307506</v>
      </c>
      <c r="M512" s="140">
        <f t="shared" si="70"/>
        <v>5.0928971309832272E-5</v>
      </c>
      <c r="N512" s="140">
        <f t="shared" si="71"/>
        <v>1.0281399366330991E-4</v>
      </c>
      <c r="O512" s="116">
        <f t="shared" si="72"/>
        <v>5.0928971309832272E-5</v>
      </c>
      <c r="P512" s="116" t="str">
        <f t="shared" si="73"/>
        <v/>
      </c>
      <c r="Q512" s="116" t="str">
        <f t="shared" si="74"/>
        <v/>
      </c>
      <c r="R512" s="116">
        <f t="shared" si="75"/>
        <v>0</v>
      </c>
      <c r="S512" s="116">
        <f t="shared" si="76"/>
        <v>5.0928971309832272E-5</v>
      </c>
      <c r="T512" s="116" t="str">
        <f t="shared" si="77"/>
        <v/>
      </c>
      <c r="Y512" s="123">
        <v>72</v>
      </c>
      <c r="Z512" s="116">
        <f t="shared" si="78"/>
        <v>-9.8315047958026772E-2</v>
      </c>
      <c r="AA512" s="140">
        <f t="shared" si="79"/>
        <v>1.5340459383631998E-2</v>
      </c>
      <c r="AB512" s="140">
        <f t="shared" si="80"/>
        <v>1.0281399366330974E-4</v>
      </c>
      <c r="AC512" s="116">
        <f t="shared" si="81"/>
        <v>1.5340459383631998E-2</v>
      </c>
      <c r="AD512" s="116" t="str">
        <f t="shared" si="82"/>
        <v/>
      </c>
      <c r="AE512" s="116" t="str">
        <f t="shared" si="83"/>
        <v/>
      </c>
      <c r="AF512" s="140">
        <f t="shared" si="84"/>
        <v>0</v>
      </c>
      <c r="AG512" s="116">
        <f t="shared" si="85"/>
        <v>1.5340459383631998E-2</v>
      </c>
      <c r="AH512" s="116" t="str">
        <f t="shared" si="86"/>
        <v/>
      </c>
      <c r="AL512" s="126">
        <f t="shared" si="66"/>
        <v>0.50560000000000049</v>
      </c>
      <c r="AM512" s="116">
        <f t="shared" si="67"/>
        <v>0.99942571700357319</v>
      </c>
      <c r="AN512" s="116">
        <f t="shared" si="68"/>
        <v>2.4371895155472778E-5</v>
      </c>
      <c r="AO512" s="116" t="str">
        <f t="shared" si="64"/>
        <v/>
      </c>
      <c r="AP512" s="118" t="str">
        <f t="shared" si="65"/>
        <v/>
      </c>
    </row>
    <row r="513" spans="11:42" ht="20.100000000000001" customHeight="1" x14ac:dyDescent="0.25">
      <c r="K513" s="123">
        <v>73</v>
      </c>
      <c r="L513" s="116">
        <f t="shared" si="69"/>
        <v>-29.581842081051789</v>
      </c>
      <c r="M513" s="140">
        <f t="shared" si="70"/>
        <v>5.1690393019494317E-5</v>
      </c>
      <c r="N513" s="140">
        <f t="shared" si="71"/>
        <v>1.0445132816586179E-4</v>
      </c>
      <c r="O513" s="116">
        <f t="shared" si="72"/>
        <v>5.1690393019494317E-5</v>
      </c>
      <c r="P513" s="116" t="str">
        <f t="shared" si="73"/>
        <v/>
      </c>
      <c r="Q513" s="116" t="str">
        <f t="shared" si="74"/>
        <v/>
      </c>
      <c r="R513" s="116">
        <f t="shared" si="75"/>
        <v>0</v>
      </c>
      <c r="S513" s="116">
        <f t="shared" si="76"/>
        <v>5.1690393019494317E-5</v>
      </c>
      <c r="T513" s="116" t="str">
        <f t="shared" si="77"/>
        <v/>
      </c>
      <c r="Y513" s="123">
        <v>73</v>
      </c>
      <c r="Z513" s="116">
        <f t="shared" si="78"/>
        <v>-9.8209105018416828E-2</v>
      </c>
      <c r="AA513" s="140">
        <f t="shared" si="79"/>
        <v>1.5569809368728451E-2</v>
      </c>
      <c r="AB513" s="140">
        <f t="shared" si="80"/>
        <v>1.0445132816586179E-4</v>
      </c>
      <c r="AC513" s="116">
        <f t="shared" si="81"/>
        <v>1.5569809368728451E-2</v>
      </c>
      <c r="AD513" s="116" t="str">
        <f t="shared" si="82"/>
        <v/>
      </c>
      <c r="AE513" s="116" t="str">
        <f t="shared" si="83"/>
        <v/>
      </c>
      <c r="AF513" s="140">
        <f t="shared" si="84"/>
        <v>0</v>
      </c>
      <c r="AG513" s="116">
        <f t="shared" si="85"/>
        <v>1.5569809368728451E-2</v>
      </c>
      <c r="AH513" s="116" t="str">
        <f t="shared" si="86"/>
        <v/>
      </c>
      <c r="AL513" s="126">
        <f t="shared" si="66"/>
        <v>0.51200000000000045</v>
      </c>
      <c r="AM513" s="116">
        <f t="shared" si="67"/>
        <v>0.99940134510841772</v>
      </c>
      <c r="AN513" s="116">
        <f t="shared" si="68"/>
        <v>2.5065202538754328E-5</v>
      </c>
      <c r="AO513" s="116" t="str">
        <f t="shared" si="64"/>
        <v/>
      </c>
      <c r="AP513" s="118" t="str">
        <f t="shared" si="65"/>
        <v/>
      </c>
    </row>
    <row r="514" spans="11:42" ht="20.100000000000001" customHeight="1" x14ac:dyDescent="0.25">
      <c r="K514" s="123">
        <v>74</v>
      </c>
      <c r="L514" s="116">
        <f t="shared" si="69"/>
        <v>-29.549930708796069</v>
      </c>
      <c r="M514" s="140">
        <f t="shared" si="70"/>
        <v>5.2462359081426811E-5</v>
      </c>
      <c r="N514" s="140">
        <f t="shared" si="71"/>
        <v>1.0611312857175843E-4</v>
      </c>
      <c r="O514" s="116">
        <f t="shared" si="72"/>
        <v>5.2462359081426811E-5</v>
      </c>
      <c r="P514" s="116" t="str">
        <f t="shared" si="73"/>
        <v/>
      </c>
      <c r="Q514" s="116" t="str">
        <f t="shared" si="74"/>
        <v/>
      </c>
      <c r="R514" s="116">
        <f t="shared" si="75"/>
        <v>0</v>
      </c>
      <c r="S514" s="116">
        <f t="shared" si="76"/>
        <v>5.2462359081426811E-5</v>
      </c>
      <c r="T514" s="116" t="str">
        <f t="shared" si="77"/>
        <v/>
      </c>
      <c r="Y514" s="123">
        <v>74</v>
      </c>
      <c r="Z514" s="116">
        <f t="shared" si="78"/>
        <v>-9.8103162078806885E-2</v>
      </c>
      <c r="AA514" s="140">
        <f t="shared" si="79"/>
        <v>1.5802335447972694E-2</v>
      </c>
      <c r="AB514" s="140">
        <f t="shared" si="80"/>
        <v>1.0611312857175843E-4</v>
      </c>
      <c r="AC514" s="116">
        <f t="shared" si="81"/>
        <v>1.5802335447972694E-2</v>
      </c>
      <c r="AD514" s="116" t="str">
        <f t="shared" si="82"/>
        <v/>
      </c>
      <c r="AE514" s="116" t="str">
        <f t="shared" si="83"/>
        <v/>
      </c>
      <c r="AF514" s="140">
        <f t="shared" si="84"/>
        <v>0</v>
      </c>
      <c r="AG514" s="116">
        <f t="shared" si="85"/>
        <v>1.5802335447972694E-2</v>
      </c>
      <c r="AH514" s="116" t="str">
        <f t="shared" si="86"/>
        <v/>
      </c>
      <c r="AL514" s="126">
        <f t="shared" si="66"/>
        <v>0.51840000000000042</v>
      </c>
      <c r="AM514" s="116">
        <f t="shared" si="67"/>
        <v>0.99937627990587896</v>
      </c>
      <c r="AN514" s="116">
        <f t="shared" si="68"/>
        <v>2.5768289178218495E-5</v>
      </c>
      <c r="AO514" s="116" t="str">
        <f t="shared" si="64"/>
        <v/>
      </c>
      <c r="AP514" s="118" t="str">
        <f t="shared" si="65"/>
        <v/>
      </c>
    </row>
    <row r="515" spans="11:42" ht="20.100000000000001" customHeight="1" x14ac:dyDescent="0.25">
      <c r="K515" s="123">
        <v>75</v>
      </c>
      <c r="L515" s="116">
        <f t="shared" si="69"/>
        <v>-29.518019336540348</v>
      </c>
      <c r="M515" s="140">
        <f t="shared" si="70"/>
        <v>5.3245002082243106E-5</v>
      </c>
      <c r="N515" s="140">
        <f t="shared" si="71"/>
        <v>1.0779973347738824E-4</v>
      </c>
      <c r="O515" s="116">
        <f t="shared" si="72"/>
        <v>5.3245002082243106E-5</v>
      </c>
      <c r="P515" s="116" t="str">
        <f t="shared" si="73"/>
        <v/>
      </c>
      <c r="Q515" s="116" t="str">
        <f t="shared" si="74"/>
        <v/>
      </c>
      <c r="R515" s="116">
        <f t="shared" si="75"/>
        <v>0</v>
      </c>
      <c r="S515" s="116">
        <f t="shared" si="76"/>
        <v>5.3245002082243106E-5</v>
      </c>
      <c r="T515" s="116" t="str">
        <f t="shared" si="77"/>
        <v/>
      </c>
      <c r="Y515" s="123">
        <v>75</v>
      </c>
      <c r="Z515" s="116">
        <f t="shared" si="78"/>
        <v>-9.7997219139196942E-2</v>
      </c>
      <c r="AA515" s="140">
        <f t="shared" si="79"/>
        <v>1.6038077558153247E-2</v>
      </c>
      <c r="AB515" s="140">
        <f t="shared" si="80"/>
        <v>1.0779973347738824E-4</v>
      </c>
      <c r="AC515" s="116">
        <f t="shared" si="81"/>
        <v>1.6038077558153247E-2</v>
      </c>
      <c r="AD515" s="116" t="str">
        <f t="shared" si="82"/>
        <v/>
      </c>
      <c r="AE515" s="116" t="str">
        <f t="shared" si="83"/>
        <v/>
      </c>
      <c r="AF515" s="140">
        <f t="shared" si="84"/>
        <v>0</v>
      </c>
      <c r="AG515" s="116">
        <f t="shared" si="85"/>
        <v>1.6038077558153247E-2</v>
      </c>
      <c r="AH515" s="116" t="str">
        <f t="shared" si="86"/>
        <v/>
      </c>
      <c r="AL515" s="126">
        <f t="shared" si="66"/>
        <v>0.52480000000000038</v>
      </c>
      <c r="AM515" s="116">
        <f t="shared" si="67"/>
        <v>0.99935051161670074</v>
      </c>
      <c r="AN515" s="116">
        <f t="shared" si="68"/>
        <v>2.648112855774265E-5</v>
      </c>
      <c r="AO515" s="116" t="str">
        <f t="shared" si="64"/>
        <v/>
      </c>
      <c r="AP515" s="118" t="str">
        <f t="shared" si="65"/>
        <v/>
      </c>
    </row>
    <row r="516" spans="11:42" ht="20.100000000000001" customHeight="1" x14ac:dyDescent="0.25">
      <c r="K516" s="123">
        <v>76</v>
      </c>
      <c r="L516" s="116">
        <f t="shared" si="69"/>
        <v>-29.486107964284631</v>
      </c>
      <c r="M516" s="140">
        <f t="shared" si="70"/>
        <v>5.4038456071272267E-5</v>
      </c>
      <c r="N516" s="140">
        <f t="shared" si="71"/>
        <v>1.0951148573346407E-4</v>
      </c>
      <c r="O516" s="116">
        <f t="shared" si="72"/>
        <v>5.4038456071272267E-5</v>
      </c>
      <c r="P516" s="116" t="str">
        <f t="shared" si="73"/>
        <v/>
      </c>
      <c r="Q516" s="116" t="str">
        <f t="shared" si="74"/>
        <v/>
      </c>
      <c r="R516" s="116">
        <f t="shared" si="75"/>
        <v>0</v>
      </c>
      <c r="S516" s="116">
        <f t="shared" si="76"/>
        <v>5.4038456071272267E-5</v>
      </c>
      <c r="T516" s="116" t="str">
        <f t="shared" si="77"/>
        <v/>
      </c>
      <c r="Y516" s="123">
        <v>76</v>
      </c>
      <c r="Z516" s="116">
        <f t="shared" si="78"/>
        <v>-9.7891276199586999E-2</v>
      </c>
      <c r="AA516" s="140">
        <f t="shared" si="79"/>
        <v>1.6277076076647461E-2</v>
      </c>
      <c r="AB516" s="140">
        <f t="shared" si="80"/>
        <v>1.0951148573346407E-4</v>
      </c>
      <c r="AC516" s="116">
        <f t="shared" si="81"/>
        <v>1.6277076076647461E-2</v>
      </c>
      <c r="AD516" s="116" t="str">
        <f t="shared" si="82"/>
        <v/>
      </c>
      <c r="AE516" s="116" t="str">
        <f t="shared" si="83"/>
        <v/>
      </c>
      <c r="AF516" s="140">
        <f t="shared" si="84"/>
        <v>0</v>
      </c>
      <c r="AG516" s="116">
        <f t="shared" si="85"/>
        <v>1.6277076076647461E-2</v>
      </c>
      <c r="AH516" s="116" t="str">
        <f t="shared" si="86"/>
        <v/>
      </c>
      <c r="AL516" s="126">
        <f t="shared" si="66"/>
        <v>0.53120000000000034</v>
      </c>
      <c r="AM516" s="116">
        <f t="shared" si="67"/>
        <v>0.999324030488143</v>
      </c>
      <c r="AN516" s="116">
        <f t="shared" si="68"/>
        <v>2.7203693266031337E-5</v>
      </c>
      <c r="AO516" s="116" t="str">
        <f t="shared" si="64"/>
        <v/>
      </c>
      <c r="AP516" s="118" t="str">
        <f t="shared" si="65"/>
        <v/>
      </c>
    </row>
    <row r="517" spans="11:42" ht="20.100000000000001" customHeight="1" x14ac:dyDescent="0.25">
      <c r="K517" s="123">
        <v>77</v>
      </c>
      <c r="L517" s="116">
        <f t="shared" si="69"/>
        <v>-29.454196592028911</v>
      </c>
      <c r="M517" s="140">
        <f t="shared" si="70"/>
        <v>5.4842856573738285E-5</v>
      </c>
      <c r="N517" s="140">
        <f t="shared" si="71"/>
        <v>1.1124873249191127E-4</v>
      </c>
      <c r="O517" s="116">
        <f t="shared" si="72"/>
        <v>5.4842856573738285E-5</v>
      </c>
      <c r="P517" s="116" t="str">
        <f t="shared" si="73"/>
        <v/>
      </c>
      <c r="Q517" s="116" t="str">
        <f t="shared" si="74"/>
        <v/>
      </c>
      <c r="R517" s="116">
        <f t="shared" si="75"/>
        <v>0</v>
      </c>
      <c r="S517" s="116">
        <f t="shared" si="76"/>
        <v>5.4842856573738285E-5</v>
      </c>
      <c r="T517" s="116" t="str">
        <f t="shared" si="77"/>
        <v/>
      </c>
      <c r="Y517" s="123">
        <v>77</v>
      </c>
      <c r="Z517" s="116">
        <f t="shared" si="78"/>
        <v>-9.7785333259977056E-2</v>
      </c>
      <c r="AA517" s="140">
        <f t="shared" si="79"/>
        <v>1.6519371825390983E-2</v>
      </c>
      <c r="AB517" s="140">
        <f t="shared" si="80"/>
        <v>1.1124873249191127E-4</v>
      </c>
      <c r="AC517" s="116">
        <f t="shared" si="81"/>
        <v>1.6519371825390983E-2</v>
      </c>
      <c r="AD517" s="116" t="str">
        <f t="shared" si="82"/>
        <v/>
      </c>
      <c r="AE517" s="116" t="str">
        <f t="shared" si="83"/>
        <v/>
      </c>
      <c r="AF517" s="140">
        <f t="shared" si="84"/>
        <v>0</v>
      </c>
      <c r="AG517" s="116">
        <f t="shared" si="85"/>
        <v>1.6519371825390983E-2</v>
      </c>
      <c r="AH517" s="116" t="str">
        <f t="shared" si="86"/>
        <v/>
      </c>
      <c r="AL517" s="126">
        <f t="shared" si="66"/>
        <v>0.5376000000000003</v>
      </c>
      <c r="AM517" s="116">
        <f t="shared" si="67"/>
        <v>0.99929682679487697</v>
      </c>
      <c r="AN517" s="116">
        <f t="shared" si="68"/>
        <v>2.7935955015712111E-5</v>
      </c>
      <c r="AO517" s="116" t="str">
        <f t="shared" si="64"/>
        <v/>
      </c>
      <c r="AP517" s="118" t="str">
        <f t="shared" si="65"/>
        <v/>
      </c>
    </row>
    <row r="518" spans="11:42" ht="20.100000000000001" customHeight="1" x14ac:dyDescent="0.25">
      <c r="K518" s="123">
        <v>78</v>
      </c>
      <c r="L518" s="116">
        <f t="shared" si="69"/>
        <v>-29.42228521977319</v>
      </c>
      <c r="M518" s="140">
        <f t="shared" si="70"/>
        <v>5.565834060401447E-5</v>
      </c>
      <c r="N518" s="140">
        <f t="shared" si="71"/>
        <v>1.1301182525317547E-4</v>
      </c>
      <c r="O518" s="116">
        <f t="shared" si="72"/>
        <v>5.565834060401447E-5</v>
      </c>
      <c r="P518" s="116" t="str">
        <f t="shared" si="73"/>
        <v/>
      </c>
      <c r="Q518" s="116" t="str">
        <f t="shared" si="74"/>
        <v/>
      </c>
      <c r="R518" s="116">
        <f t="shared" si="75"/>
        <v>0</v>
      </c>
      <c r="S518" s="116">
        <f t="shared" si="76"/>
        <v>5.565834060401447E-5</v>
      </c>
      <c r="T518" s="116" t="str">
        <f t="shared" si="77"/>
        <v/>
      </c>
      <c r="Y518" s="123">
        <v>78</v>
      </c>
      <c r="Z518" s="116">
        <f t="shared" si="78"/>
        <v>-9.7679390320367113E-2</v>
      </c>
      <c r="AA518" s="140">
        <f t="shared" si="79"/>
        <v>1.6765006074870428E-2</v>
      </c>
      <c r="AB518" s="140">
        <f t="shared" si="80"/>
        <v>1.1301182525317528E-4</v>
      </c>
      <c r="AC518" s="116">
        <f t="shared" si="81"/>
        <v>1.6765006074870428E-2</v>
      </c>
      <c r="AD518" s="116" t="str">
        <f t="shared" si="82"/>
        <v/>
      </c>
      <c r="AE518" s="116" t="str">
        <f t="shared" si="83"/>
        <v/>
      </c>
      <c r="AF518" s="140">
        <f t="shared" si="84"/>
        <v>0</v>
      </c>
      <c r="AG518" s="116">
        <f t="shared" si="85"/>
        <v>1.6765006074870428E-2</v>
      </c>
      <c r="AH518" s="116" t="str">
        <f t="shared" si="86"/>
        <v/>
      </c>
      <c r="AL518" s="126">
        <f t="shared" si="66"/>
        <v>0.54400000000000026</v>
      </c>
      <c r="AM518" s="116">
        <f t="shared" si="67"/>
        <v>0.99926889083986126</v>
      </c>
      <c r="AN518" s="116">
        <f t="shared" si="68"/>
        <v>2.8677884670091913E-5</v>
      </c>
      <c r="AO518" s="116" t="str">
        <f t="shared" si="64"/>
        <v/>
      </c>
      <c r="AP518" s="118" t="str">
        <f t="shared" si="65"/>
        <v/>
      </c>
    </row>
    <row r="519" spans="11:42" ht="20.100000000000001" customHeight="1" x14ac:dyDescent="0.25">
      <c r="K519" s="123">
        <v>79</v>
      </c>
      <c r="L519" s="116">
        <f t="shared" si="69"/>
        <v>-29.390373847517473</v>
      </c>
      <c r="M519" s="140">
        <f t="shared" si="70"/>
        <v>5.6485046678956773E-5</v>
      </c>
      <c r="N519" s="140">
        <f t="shared" si="71"/>
        <v>1.1480111991395613E-4</v>
      </c>
      <c r="O519" s="116">
        <f t="shared" si="72"/>
        <v>5.6485046678956773E-5</v>
      </c>
      <c r="P519" s="116" t="str">
        <f t="shared" si="73"/>
        <v/>
      </c>
      <c r="Q519" s="116" t="str">
        <f t="shared" si="74"/>
        <v/>
      </c>
      <c r="R519" s="116">
        <f t="shared" si="75"/>
        <v>0</v>
      </c>
      <c r="S519" s="116">
        <f t="shared" si="76"/>
        <v>5.6485046678956773E-5</v>
      </c>
      <c r="T519" s="116" t="str">
        <f t="shared" si="77"/>
        <v/>
      </c>
      <c r="Y519" s="123">
        <v>79</v>
      </c>
      <c r="Z519" s="116">
        <f t="shared" si="78"/>
        <v>-9.757344738075717E-2</v>
      </c>
      <c r="AA519" s="140">
        <f t="shared" si="79"/>
        <v>1.7014020548139542E-2</v>
      </c>
      <c r="AB519" s="140">
        <f t="shared" si="80"/>
        <v>1.1480111991395613E-4</v>
      </c>
      <c r="AC519" s="116">
        <f t="shared" si="81"/>
        <v>1.7014020548139542E-2</v>
      </c>
      <c r="AD519" s="116" t="str">
        <f t="shared" si="82"/>
        <v/>
      </c>
      <c r="AE519" s="116" t="str">
        <f t="shared" si="83"/>
        <v/>
      </c>
      <c r="AF519" s="140">
        <f t="shared" si="84"/>
        <v>0</v>
      </c>
      <c r="AG519" s="116">
        <f t="shared" si="85"/>
        <v>1.7014020548139542E-2</v>
      </c>
      <c r="AH519" s="116" t="str">
        <f t="shared" si="86"/>
        <v/>
      </c>
      <c r="AL519" s="126">
        <f t="shared" si="66"/>
        <v>0.55040000000000022</v>
      </c>
      <c r="AM519" s="116">
        <f t="shared" si="67"/>
        <v>0.99924021295519116</v>
      </c>
      <c r="AN519" s="116">
        <f t="shared" si="68"/>
        <v>2.9429452262252909E-5</v>
      </c>
      <c r="AO519" s="116" t="str">
        <f t="shared" si="64"/>
        <v/>
      </c>
      <c r="AP519" s="118" t="str">
        <f t="shared" si="65"/>
        <v/>
      </c>
    </row>
    <row r="520" spans="11:42" ht="20.100000000000001" customHeight="1" x14ac:dyDescent="0.25">
      <c r="K520" s="123">
        <v>80</v>
      </c>
      <c r="L520" s="116">
        <f t="shared" si="69"/>
        <v>-29.358462475261753</v>
      </c>
      <c r="M520" s="140">
        <f t="shared" si="70"/>
        <v>5.7323114831314698E-5</v>
      </c>
      <c r="N520" s="140">
        <f t="shared" si="71"/>
        <v>1.1661697681536817E-4</v>
      </c>
      <c r="O520" s="116">
        <f t="shared" si="72"/>
        <v>5.7323114831314698E-5</v>
      </c>
      <c r="P520" s="116" t="str">
        <f t="shared" si="73"/>
        <v/>
      </c>
      <c r="Q520" s="116" t="str">
        <f t="shared" si="74"/>
        <v/>
      </c>
      <c r="R520" s="116">
        <f t="shared" si="75"/>
        <v>0</v>
      </c>
      <c r="S520" s="116">
        <f t="shared" si="76"/>
        <v>5.7323114831314698E-5</v>
      </c>
      <c r="T520" s="116" t="str">
        <f t="shared" si="77"/>
        <v/>
      </c>
      <c r="Y520" s="123">
        <v>80</v>
      </c>
      <c r="Z520" s="116">
        <f t="shared" si="78"/>
        <v>-9.7467504441147226E-2</v>
      </c>
      <c r="AA520" s="140">
        <f t="shared" si="79"/>
        <v>1.7266457424858474E-2</v>
      </c>
      <c r="AB520" s="140">
        <f t="shared" si="80"/>
        <v>1.1661697681536817E-4</v>
      </c>
      <c r="AC520" s="116">
        <f t="shared" si="81"/>
        <v>1.7266457424858474E-2</v>
      </c>
      <c r="AD520" s="116" t="str">
        <f t="shared" si="82"/>
        <v/>
      </c>
      <c r="AE520" s="116" t="str">
        <f t="shared" si="83"/>
        <v/>
      </c>
      <c r="AF520" s="140">
        <f t="shared" si="84"/>
        <v>0</v>
      </c>
      <c r="AG520" s="116">
        <f t="shared" si="85"/>
        <v>1.7266457424858474E-2</v>
      </c>
      <c r="AH520" s="116" t="str">
        <f t="shared" si="86"/>
        <v/>
      </c>
      <c r="AL520" s="126">
        <f t="shared" si="66"/>
        <v>0.55680000000000018</v>
      </c>
      <c r="AM520" s="116">
        <f t="shared" si="67"/>
        <v>0.99921078350292891</v>
      </c>
      <c r="AN520" s="116">
        <f t="shared" si="68"/>
        <v>3.0190627018811256E-5</v>
      </c>
      <c r="AO520" s="116" t="str">
        <f t="shared" si="64"/>
        <v/>
      </c>
      <c r="AP520" s="118" t="str">
        <f t="shared" si="65"/>
        <v/>
      </c>
    </row>
    <row r="521" spans="11:42" ht="20.100000000000001" customHeight="1" x14ac:dyDescent="0.25">
      <c r="K521" s="123">
        <v>81</v>
      </c>
      <c r="L521" s="116">
        <f t="shared" si="69"/>
        <v>-29.326551103006032</v>
      </c>
      <c r="M521" s="140">
        <f t="shared" si="70"/>
        <v>5.817268662321793E-5</v>
      </c>
      <c r="N521" s="140">
        <f t="shared" si="71"/>
        <v>1.1845976079152927E-4</v>
      </c>
      <c r="O521" s="116">
        <f t="shared" si="72"/>
        <v>5.817268662321793E-5</v>
      </c>
      <c r="P521" s="116" t="str">
        <f t="shared" si="73"/>
        <v/>
      </c>
      <c r="Q521" s="116" t="str">
        <f t="shared" si="74"/>
        <v/>
      </c>
      <c r="R521" s="116">
        <f t="shared" si="75"/>
        <v>0</v>
      </c>
      <c r="S521" s="116">
        <f t="shared" si="76"/>
        <v>5.817268662321793E-5</v>
      </c>
      <c r="T521" s="116" t="str">
        <f t="shared" si="77"/>
        <v/>
      </c>
      <c r="Y521" s="123">
        <v>81</v>
      </c>
      <c r="Z521" s="116">
        <f t="shared" si="78"/>
        <v>-9.7361561501537283E-2</v>
      </c>
      <c r="AA521" s="140">
        <f t="shared" si="79"/>
        <v>1.7522359345356397E-2</v>
      </c>
      <c r="AB521" s="140">
        <f t="shared" si="80"/>
        <v>1.1845976079152891E-4</v>
      </c>
      <c r="AC521" s="116">
        <f t="shared" si="81"/>
        <v>1.7522359345356397E-2</v>
      </c>
      <c r="AD521" s="116" t="str">
        <f t="shared" si="82"/>
        <v/>
      </c>
      <c r="AE521" s="116" t="str">
        <f t="shared" si="83"/>
        <v/>
      </c>
      <c r="AF521" s="140">
        <f t="shared" si="84"/>
        <v>0</v>
      </c>
      <c r="AG521" s="116">
        <f t="shared" si="85"/>
        <v>1.7522359345356397E-2</v>
      </c>
      <c r="AH521" s="116" t="str">
        <f t="shared" si="86"/>
        <v/>
      </c>
      <c r="AL521" s="126">
        <f t="shared" si="66"/>
        <v>0.56320000000000014</v>
      </c>
      <c r="AM521" s="116">
        <f t="shared" si="67"/>
        <v>0.9991805928759101</v>
      </c>
      <c r="AN521" s="116">
        <f t="shared" si="68"/>
        <v>3.0961377379012944E-5</v>
      </c>
      <c r="AO521" s="116" t="str">
        <f t="shared" si="64"/>
        <v/>
      </c>
      <c r="AP521" s="118" t="str">
        <f t="shared" si="65"/>
        <v/>
      </c>
    </row>
    <row r="522" spans="11:42" ht="20.100000000000001" customHeight="1" x14ac:dyDescent="0.25">
      <c r="K522" s="123">
        <v>82</v>
      </c>
      <c r="L522" s="116">
        <f t="shared" si="69"/>
        <v>-29.294639730750315</v>
      </c>
      <c r="M522" s="140">
        <f t="shared" si="70"/>
        <v>5.9033905159740843E-5</v>
      </c>
      <c r="N522" s="140">
        <f t="shared" si="71"/>
        <v>1.2032984121858141E-4</v>
      </c>
      <c r="O522" s="116">
        <f t="shared" si="72"/>
        <v>5.9033905159740843E-5</v>
      </c>
      <c r="P522" s="116" t="str">
        <f t="shared" si="73"/>
        <v/>
      </c>
      <c r="Q522" s="116" t="str">
        <f t="shared" si="74"/>
        <v/>
      </c>
      <c r="R522" s="116">
        <f t="shared" si="75"/>
        <v>0</v>
      </c>
      <c r="S522" s="116">
        <f t="shared" si="76"/>
        <v>5.9033905159740843E-5</v>
      </c>
      <c r="T522" s="116" t="str">
        <f t="shared" si="77"/>
        <v/>
      </c>
      <c r="Y522" s="123">
        <v>82</v>
      </c>
      <c r="Z522" s="116">
        <f t="shared" si="78"/>
        <v>-9.725561856192734E-2</v>
      </c>
      <c r="AA522" s="140">
        <f t="shared" si="79"/>
        <v>1.7781769414717281E-2</v>
      </c>
      <c r="AB522" s="140">
        <f t="shared" si="80"/>
        <v>1.2032984121858141E-4</v>
      </c>
      <c r="AC522" s="116">
        <f t="shared" si="81"/>
        <v>1.7781769414717281E-2</v>
      </c>
      <c r="AD522" s="116" t="str">
        <f t="shared" si="82"/>
        <v/>
      </c>
      <c r="AE522" s="116" t="str">
        <f t="shared" si="83"/>
        <v/>
      </c>
      <c r="AF522" s="140">
        <f t="shared" si="84"/>
        <v>0</v>
      </c>
      <c r="AG522" s="116">
        <f t="shared" si="85"/>
        <v>1.7781769414717281E-2</v>
      </c>
      <c r="AH522" s="116" t="str">
        <f t="shared" si="86"/>
        <v/>
      </c>
      <c r="AL522" s="126">
        <f t="shared" si="66"/>
        <v>0.56960000000000011</v>
      </c>
      <c r="AM522" s="116">
        <f t="shared" si="67"/>
        <v>0.99914963149853109</v>
      </c>
      <c r="AN522" s="116">
        <f t="shared" si="68"/>
        <v>3.1741671016827233E-5</v>
      </c>
      <c r="AO522" s="116" t="str">
        <f t="shared" si="64"/>
        <v/>
      </c>
      <c r="AP522" s="118" t="str">
        <f t="shared" si="65"/>
        <v/>
      </c>
    </row>
    <row r="523" spans="11:42" ht="20.100000000000001" customHeight="1" x14ac:dyDescent="0.25">
      <c r="K523" s="123">
        <v>83</v>
      </c>
      <c r="L523" s="116">
        <f t="shared" si="69"/>
        <v>-29.262728358494595</v>
      </c>
      <c r="M523" s="140">
        <f t="shared" si="70"/>
        <v>5.9906915102544135E-5</v>
      </c>
      <c r="N523" s="140">
        <f t="shared" si="71"/>
        <v>1.2222759206414677E-4</v>
      </c>
      <c r="O523" s="116">
        <f t="shared" si="72"/>
        <v>5.9906915102544135E-5</v>
      </c>
      <c r="P523" s="116" t="str">
        <f t="shared" si="73"/>
        <v/>
      </c>
      <c r="Q523" s="116" t="str">
        <f t="shared" si="74"/>
        <v/>
      </c>
      <c r="R523" s="116">
        <f t="shared" si="75"/>
        <v>0</v>
      </c>
      <c r="S523" s="116">
        <f t="shared" si="76"/>
        <v>5.9906915102544135E-5</v>
      </c>
      <c r="T523" s="116" t="str">
        <f t="shared" si="77"/>
        <v/>
      </c>
      <c r="Y523" s="123">
        <v>83</v>
      </c>
      <c r="Z523" s="116">
        <f t="shared" si="78"/>
        <v>-9.7149675622317397E-2</v>
      </c>
      <c r="AA523" s="140">
        <f t="shared" si="79"/>
        <v>1.8044731206888744E-2</v>
      </c>
      <c r="AB523" s="140">
        <f t="shared" si="80"/>
        <v>1.2222759206414701E-4</v>
      </c>
      <c r="AC523" s="116">
        <f t="shared" si="81"/>
        <v>1.8044731206888744E-2</v>
      </c>
      <c r="AD523" s="116" t="str">
        <f t="shared" si="82"/>
        <v/>
      </c>
      <c r="AE523" s="116" t="str">
        <f t="shared" si="83"/>
        <v/>
      </c>
      <c r="AF523" s="140">
        <f t="shared" si="84"/>
        <v>0</v>
      </c>
      <c r="AG523" s="116">
        <f t="shared" si="85"/>
        <v>1.8044731206888744E-2</v>
      </c>
      <c r="AH523" s="116" t="str">
        <f t="shared" si="86"/>
        <v/>
      </c>
      <c r="AL523" s="126">
        <f t="shared" si="66"/>
        <v>0.57600000000000007</v>
      </c>
      <c r="AM523" s="116">
        <f t="shared" si="67"/>
        <v>0.99911788982751426</v>
      </c>
      <c r="AN523" s="116">
        <f t="shared" si="68"/>
        <v>3.2531474860375553E-5</v>
      </c>
      <c r="AO523" s="116" t="str">
        <f t="shared" si="64"/>
        <v/>
      </c>
      <c r="AP523" s="118" t="str">
        <f t="shared" si="65"/>
        <v/>
      </c>
    </row>
    <row r="524" spans="11:42" ht="20.100000000000001" customHeight="1" x14ac:dyDescent="0.25">
      <c r="K524" s="123">
        <v>84</v>
      </c>
      <c r="L524" s="116">
        <f t="shared" si="69"/>
        <v>-29.230816986238874</v>
      </c>
      <c r="M524" s="140">
        <f t="shared" si="70"/>
        <v>6.0791862683592247E-5</v>
      </c>
      <c r="N524" s="140">
        <f t="shared" si="71"/>
        <v>1.2415339193721725E-4</v>
      </c>
      <c r="O524" s="116">
        <f t="shared" si="72"/>
        <v>6.0791862683592247E-5</v>
      </c>
      <c r="P524" s="116" t="str">
        <f t="shared" si="73"/>
        <v/>
      </c>
      <c r="Q524" s="116" t="str">
        <f t="shared" si="74"/>
        <v/>
      </c>
      <c r="R524" s="116">
        <f t="shared" si="75"/>
        <v>0</v>
      </c>
      <c r="S524" s="116">
        <f t="shared" si="76"/>
        <v>6.0791862683592247E-5</v>
      </c>
      <c r="T524" s="116" t="str">
        <f t="shared" si="77"/>
        <v/>
      </c>
      <c r="Y524" s="123">
        <v>84</v>
      </c>
      <c r="Z524" s="116">
        <f t="shared" si="78"/>
        <v>-9.7043732682707454E-2</v>
      </c>
      <c r="AA524" s="140">
        <f t="shared" si="79"/>
        <v>1.8311288768814004E-2</v>
      </c>
      <c r="AB524" s="140">
        <f t="shared" si="80"/>
        <v>1.2415339193721725E-4</v>
      </c>
      <c r="AC524" s="116">
        <f t="shared" si="81"/>
        <v>1.8311288768814004E-2</v>
      </c>
      <c r="AD524" s="116" t="str">
        <f t="shared" si="82"/>
        <v/>
      </c>
      <c r="AE524" s="116" t="str">
        <f t="shared" si="83"/>
        <v/>
      </c>
      <c r="AF524" s="140">
        <f t="shared" si="84"/>
        <v>0</v>
      </c>
      <c r="AG524" s="116">
        <f t="shared" si="85"/>
        <v>1.8311288768814004E-2</v>
      </c>
      <c r="AH524" s="116" t="str">
        <f t="shared" si="86"/>
        <v/>
      </c>
      <c r="AL524" s="126">
        <f t="shared" si="66"/>
        <v>0.58240000000000003</v>
      </c>
      <c r="AM524" s="116">
        <f t="shared" si="67"/>
        <v>0.99908535835265389</v>
      </c>
      <c r="AN524" s="116">
        <f t="shared" si="68"/>
        <v>3.3330755111027344E-5</v>
      </c>
      <c r="AO524" s="116" t="str">
        <f t="shared" si="64"/>
        <v/>
      </c>
      <c r="AP524" s="118" t="str">
        <f t="shared" si="65"/>
        <v/>
      </c>
    </row>
    <row r="525" spans="11:42" ht="20.100000000000001" customHeight="1" x14ac:dyDescent="0.25">
      <c r="K525" s="123">
        <v>85</v>
      </c>
      <c r="L525" s="116">
        <f t="shared" si="69"/>
        <v>-29.198905613983158</v>
      </c>
      <c r="M525" s="140">
        <f t="shared" si="70"/>
        <v>6.1688895718947198E-5</v>
      </c>
      <c r="N525" s="140">
        <f t="shared" si="71"/>
        <v>1.2610762413848639E-4</v>
      </c>
      <c r="O525" s="116">
        <f t="shared" si="72"/>
        <v>6.1688895718947198E-5</v>
      </c>
      <c r="P525" s="116" t="str">
        <f t="shared" si="73"/>
        <v/>
      </c>
      <c r="Q525" s="116" t="str">
        <f t="shared" si="74"/>
        <v/>
      </c>
      <c r="R525" s="116">
        <f t="shared" si="75"/>
        <v>0</v>
      </c>
      <c r="S525" s="116">
        <f t="shared" si="76"/>
        <v>6.1688895718947198E-5</v>
      </c>
      <c r="T525" s="116" t="str">
        <f t="shared" si="77"/>
        <v/>
      </c>
      <c r="Y525" s="123">
        <v>85</v>
      </c>
      <c r="Z525" s="116">
        <f t="shared" si="78"/>
        <v>-9.6937789743097511E-2</v>
      </c>
      <c r="AA525" s="140">
        <f t="shared" si="79"/>
        <v>1.8581486624586984E-2</v>
      </c>
      <c r="AB525" s="140">
        <f t="shared" si="80"/>
        <v>1.2610762413848669E-4</v>
      </c>
      <c r="AC525" s="116">
        <f t="shared" si="81"/>
        <v>1.8581486624586984E-2</v>
      </c>
      <c r="AD525" s="116" t="str">
        <f t="shared" si="82"/>
        <v/>
      </c>
      <c r="AE525" s="116" t="str">
        <f t="shared" si="83"/>
        <v/>
      </c>
      <c r="AF525" s="140">
        <f t="shared" si="84"/>
        <v>0</v>
      </c>
      <c r="AG525" s="116">
        <f t="shared" si="85"/>
        <v>1.8581486624586984E-2</v>
      </c>
      <c r="AH525" s="116" t="str">
        <f t="shared" si="86"/>
        <v/>
      </c>
      <c r="AL525" s="126">
        <f t="shared" si="66"/>
        <v>0.58879999999999999</v>
      </c>
      <c r="AM525" s="116">
        <f t="shared" si="67"/>
        <v>0.99905202759754286</v>
      </c>
      <c r="AN525" s="116">
        <f t="shared" si="68"/>
        <v>3.4139477263162021E-5</v>
      </c>
      <c r="AO525" s="116" t="str">
        <f t="shared" si="64"/>
        <v/>
      </c>
      <c r="AP525" s="118" t="str">
        <f t="shared" si="65"/>
        <v/>
      </c>
    </row>
    <row r="526" spans="11:42" ht="20.100000000000001" customHeight="1" x14ac:dyDescent="0.25">
      <c r="K526" s="123">
        <v>86</v>
      </c>
      <c r="L526" s="116">
        <f t="shared" si="69"/>
        <v>-29.166994241727437</v>
      </c>
      <c r="M526" s="140">
        <f t="shared" si="70"/>
        <v>6.2598163622640067E-5</v>
      </c>
      <c r="N526" s="140">
        <f t="shared" si="71"/>
        <v>1.2809067671112139E-4</v>
      </c>
      <c r="O526" s="116">
        <f t="shared" si="72"/>
        <v>6.2598163622640067E-5</v>
      </c>
      <c r="P526" s="116" t="str">
        <f t="shared" si="73"/>
        <v/>
      </c>
      <c r="Q526" s="116" t="str">
        <f t="shared" si="74"/>
        <v/>
      </c>
      <c r="R526" s="116">
        <f t="shared" si="75"/>
        <v>0</v>
      </c>
      <c r="S526" s="116">
        <f t="shared" si="76"/>
        <v>6.2598163622640067E-5</v>
      </c>
      <c r="T526" s="116" t="str">
        <f t="shared" si="77"/>
        <v/>
      </c>
      <c r="Y526" s="123">
        <v>86</v>
      </c>
      <c r="Z526" s="116">
        <f t="shared" si="78"/>
        <v>-9.6831846803487567E-2</v>
      </c>
      <c r="AA526" s="140">
        <f t="shared" si="79"/>
        <v>1.885536977963017E-2</v>
      </c>
      <c r="AB526" s="140">
        <f t="shared" si="80"/>
        <v>1.2809067671112171E-4</v>
      </c>
      <c r="AC526" s="116">
        <f t="shared" si="81"/>
        <v>1.885536977963017E-2</v>
      </c>
      <c r="AD526" s="116" t="str">
        <f t="shared" si="82"/>
        <v/>
      </c>
      <c r="AE526" s="116" t="str">
        <f t="shared" si="83"/>
        <v/>
      </c>
      <c r="AF526" s="140">
        <f t="shared" si="84"/>
        <v>0</v>
      </c>
      <c r="AG526" s="116">
        <f t="shared" si="85"/>
        <v>1.885536977963017E-2</v>
      </c>
      <c r="AH526" s="116" t="str">
        <f t="shared" si="86"/>
        <v/>
      </c>
      <c r="AL526" s="126">
        <f t="shared" si="66"/>
        <v>0.59519999999999995</v>
      </c>
      <c r="AM526" s="116">
        <f t="shared" si="67"/>
        <v>0.9990178881202797</v>
      </c>
      <c r="AN526" s="116">
        <f t="shared" si="68"/>
        <v>3.4957606122154594E-5</v>
      </c>
      <c r="AO526" s="116" t="str">
        <f t="shared" si="64"/>
        <v/>
      </c>
      <c r="AP526" s="118" t="str">
        <f t="shared" si="65"/>
        <v/>
      </c>
    </row>
    <row r="527" spans="11:42" ht="20.100000000000001" customHeight="1" x14ac:dyDescent="0.25">
      <c r="K527" s="123">
        <v>87</v>
      </c>
      <c r="L527" s="116">
        <f t="shared" si="69"/>
        <v>-29.135082869471717</v>
      </c>
      <c r="M527" s="140">
        <f t="shared" si="70"/>
        <v>6.3519817420616315E-5</v>
      </c>
      <c r="N527" s="140">
        <f t="shared" si="71"/>
        <v>1.3010294249197777E-4</v>
      </c>
      <c r="O527" s="116">
        <f t="shared" si="72"/>
        <v>6.3519817420616315E-5</v>
      </c>
      <c r="P527" s="116" t="str">
        <f t="shared" si="73"/>
        <v/>
      </c>
      <c r="Q527" s="116" t="str">
        <f t="shared" si="74"/>
        <v/>
      </c>
      <c r="R527" s="116">
        <f t="shared" si="75"/>
        <v>0</v>
      </c>
      <c r="S527" s="116">
        <f t="shared" si="76"/>
        <v>6.3519817420616315E-5</v>
      </c>
      <c r="T527" s="116" t="str">
        <f t="shared" si="77"/>
        <v/>
      </c>
      <c r="Y527" s="123">
        <v>87</v>
      </c>
      <c r="Z527" s="116">
        <f t="shared" si="78"/>
        <v>-9.6725903863877624E-2</v>
      </c>
      <c r="AA527" s="140">
        <f t="shared" si="79"/>
        <v>1.9132983724895421E-2</v>
      </c>
      <c r="AB527" s="140">
        <f t="shared" si="80"/>
        <v>1.3010294249197777E-4</v>
      </c>
      <c r="AC527" s="116">
        <f t="shared" si="81"/>
        <v>1.9132983724895421E-2</v>
      </c>
      <c r="AD527" s="116" t="str">
        <f t="shared" si="82"/>
        <v/>
      </c>
      <c r="AE527" s="116" t="str">
        <f t="shared" si="83"/>
        <v/>
      </c>
      <c r="AF527" s="140">
        <f t="shared" si="84"/>
        <v>0</v>
      </c>
      <c r="AG527" s="116">
        <f t="shared" si="85"/>
        <v>1.9132983724895421E-2</v>
      </c>
      <c r="AH527" s="116" t="str">
        <f t="shared" si="86"/>
        <v/>
      </c>
      <c r="AL527" s="126">
        <f t="shared" si="66"/>
        <v>0.60159999999999991</v>
      </c>
      <c r="AM527" s="116">
        <f t="shared" si="67"/>
        <v>0.99898293051415754</v>
      </c>
      <c r="AN527" s="116">
        <f t="shared" si="68"/>
        <v>3.5785105823471497E-5</v>
      </c>
      <c r="AO527" s="116" t="str">
        <f t="shared" si="64"/>
        <v/>
      </c>
      <c r="AP527" s="118" t="str">
        <f t="shared" si="65"/>
        <v/>
      </c>
    </row>
    <row r="528" spans="11:42" ht="20.100000000000001" customHeight="1" x14ac:dyDescent="0.25">
      <c r="K528" s="123">
        <v>88</v>
      </c>
      <c r="L528" s="116">
        <f t="shared" si="69"/>
        <v>-29.103171497216</v>
      </c>
      <c r="M528" s="140">
        <f t="shared" si="70"/>
        <v>6.4454009764758436E-5</v>
      </c>
      <c r="N528" s="140">
        <f t="shared" si="71"/>
        <v>1.3214481916326058E-4</v>
      </c>
      <c r="O528" s="116">
        <f t="shared" si="72"/>
        <v>6.4454009764758436E-5</v>
      </c>
      <c r="P528" s="116" t="str">
        <f t="shared" si="73"/>
        <v/>
      </c>
      <c r="Q528" s="116" t="str">
        <f t="shared" si="74"/>
        <v/>
      </c>
      <c r="R528" s="116">
        <f t="shared" si="75"/>
        <v>0</v>
      </c>
      <c r="S528" s="116">
        <f t="shared" si="76"/>
        <v>6.4454009764758436E-5</v>
      </c>
      <c r="T528" s="116" t="str">
        <f t="shared" si="77"/>
        <v/>
      </c>
      <c r="Y528" s="123">
        <v>88</v>
      </c>
      <c r="Z528" s="116">
        <f t="shared" si="78"/>
        <v>-9.6619960924267681E-2</v>
      </c>
      <c r="AA528" s="140">
        <f t="shared" si="79"/>
        <v>1.9414374441087776E-2</v>
      </c>
      <c r="AB528" s="140">
        <f t="shared" si="80"/>
        <v>1.3214481916326101E-4</v>
      </c>
      <c r="AC528" s="116">
        <f t="shared" si="81"/>
        <v>1.9414374441087776E-2</v>
      </c>
      <c r="AD528" s="116" t="str">
        <f t="shared" si="82"/>
        <v/>
      </c>
      <c r="AE528" s="116" t="str">
        <f t="shared" si="83"/>
        <v/>
      </c>
      <c r="AF528" s="140">
        <f t="shared" si="84"/>
        <v>0</v>
      </c>
      <c r="AG528" s="116">
        <f t="shared" si="85"/>
        <v>1.9414374441087776E-2</v>
      </c>
      <c r="AH528" s="116" t="str">
        <f t="shared" si="86"/>
        <v/>
      </c>
      <c r="AL528" s="126">
        <f t="shared" si="66"/>
        <v>0.60799999999999987</v>
      </c>
      <c r="AM528" s="116">
        <f t="shared" si="67"/>
        <v>0.99894714540833407</v>
      </c>
      <c r="AN528" s="116">
        <f t="shared" si="68"/>
        <v>3.6621939848435758E-5</v>
      </c>
      <c r="AO528" s="116" t="str">
        <f t="shared" si="64"/>
        <v/>
      </c>
      <c r="AP528" s="118" t="str">
        <f t="shared" si="65"/>
        <v/>
      </c>
    </row>
    <row r="529" spans="11:42" ht="20.100000000000001" customHeight="1" x14ac:dyDescent="0.25">
      <c r="K529" s="123">
        <v>89</v>
      </c>
      <c r="L529" s="116">
        <f t="shared" si="69"/>
        <v>-29.071260124960279</v>
      </c>
      <c r="M529" s="140">
        <f t="shared" si="70"/>
        <v>6.5400894946984024E-5</v>
      </c>
      <c r="N529" s="140">
        <f t="shared" si="71"/>
        <v>1.3421670930463872E-4</v>
      </c>
      <c r="O529" s="116">
        <f t="shared" si="72"/>
        <v>6.5400894946984024E-5</v>
      </c>
      <c r="P529" s="116" t="str">
        <f t="shared" si="73"/>
        <v/>
      </c>
      <c r="Q529" s="116" t="str">
        <f t="shared" si="74"/>
        <v/>
      </c>
      <c r="R529" s="116">
        <f t="shared" si="75"/>
        <v>0</v>
      </c>
      <c r="S529" s="116">
        <f t="shared" si="76"/>
        <v>6.5400894946984024E-5</v>
      </c>
      <c r="T529" s="116" t="str">
        <f t="shared" si="77"/>
        <v/>
      </c>
      <c r="Y529" s="123">
        <v>89</v>
      </c>
      <c r="Z529" s="116">
        <f t="shared" si="78"/>
        <v>-9.6514017984657738E-2</v>
      </c>
      <c r="AA529" s="140">
        <f t="shared" si="79"/>
        <v>1.9699588402911701E-2</v>
      </c>
      <c r="AB529" s="140">
        <f t="shared" si="80"/>
        <v>1.3421670930463872E-4</v>
      </c>
      <c r="AC529" s="116">
        <f t="shared" si="81"/>
        <v>1.9699588402911701E-2</v>
      </c>
      <c r="AD529" s="116" t="str">
        <f t="shared" si="82"/>
        <v/>
      </c>
      <c r="AE529" s="116" t="str">
        <f t="shared" si="83"/>
        <v/>
      </c>
      <c r="AF529" s="140">
        <f t="shared" si="84"/>
        <v>0</v>
      </c>
      <c r="AG529" s="116">
        <f t="shared" si="85"/>
        <v>1.9699588402911701E-2</v>
      </c>
      <c r="AH529" s="116" t="str">
        <f t="shared" si="86"/>
        <v/>
      </c>
      <c r="AL529" s="126">
        <f t="shared" si="66"/>
        <v>0.61439999999999984</v>
      </c>
      <c r="AM529" s="116">
        <f t="shared" si="67"/>
        <v>0.99891052346848563</v>
      </c>
      <c r="AN529" s="116">
        <f t="shared" si="68"/>
        <v>3.7468071044322038E-5</v>
      </c>
      <c r="AO529" s="116" t="str">
        <f t="shared" si="64"/>
        <v/>
      </c>
      <c r="AP529" s="118" t="str">
        <f t="shared" si="65"/>
        <v/>
      </c>
    </row>
    <row r="530" spans="11:42" ht="20.100000000000001" customHeight="1" x14ac:dyDescent="0.25">
      <c r="K530" s="123">
        <v>90</v>
      </c>
      <c r="L530" s="116">
        <f t="shared" si="69"/>
        <v>-29.039348752704559</v>
      </c>
      <c r="M530" s="140">
        <f t="shared" si="70"/>
        <v>6.6360628913418368E-5</v>
      </c>
      <c r="N530" s="140">
        <f t="shared" si="71"/>
        <v>1.3631902044580204E-4</v>
      </c>
      <c r="O530" s="116">
        <f t="shared" si="72"/>
        <v>6.6360628913418368E-5</v>
      </c>
      <c r="P530" s="116" t="str">
        <f t="shared" si="73"/>
        <v/>
      </c>
      <c r="Q530" s="116" t="str">
        <f t="shared" si="74"/>
        <v/>
      </c>
      <c r="R530" s="116">
        <f t="shared" si="75"/>
        <v>0</v>
      </c>
      <c r="S530" s="116">
        <f t="shared" si="76"/>
        <v>6.6360628913418368E-5</v>
      </c>
      <c r="T530" s="116" t="str">
        <f t="shared" si="77"/>
        <v/>
      </c>
      <c r="Y530" s="123">
        <v>90</v>
      </c>
      <c r="Z530" s="116">
        <f t="shared" si="78"/>
        <v>-9.6408075045047795E-2</v>
      </c>
      <c r="AA530" s="140">
        <f t="shared" si="79"/>
        <v>1.9988672583340347E-2</v>
      </c>
      <c r="AB530" s="140">
        <f t="shared" si="80"/>
        <v>1.3631902044580204E-4</v>
      </c>
      <c r="AC530" s="116">
        <f t="shared" si="81"/>
        <v>1.9988672583340347E-2</v>
      </c>
      <c r="AD530" s="116" t="str">
        <f t="shared" si="82"/>
        <v/>
      </c>
      <c r="AE530" s="116" t="str">
        <f t="shared" si="83"/>
        <v/>
      </c>
      <c r="AF530" s="140">
        <f t="shared" si="84"/>
        <v>0</v>
      </c>
      <c r="AG530" s="116">
        <f t="shared" si="85"/>
        <v>1.9988672583340347E-2</v>
      </c>
      <c r="AH530" s="116" t="str">
        <f t="shared" si="86"/>
        <v/>
      </c>
      <c r="AL530" s="126">
        <f t="shared" si="66"/>
        <v>0.6207999999999998</v>
      </c>
      <c r="AM530" s="116">
        <f t="shared" si="67"/>
        <v>0.99887305539744131</v>
      </c>
      <c r="AN530" s="116">
        <f t="shared" si="68"/>
        <v>3.8323461638900547E-5</v>
      </c>
      <c r="AO530" s="116" t="str">
        <f t="shared" si="64"/>
        <v/>
      </c>
      <c r="AP530" s="118" t="str">
        <f t="shared" si="65"/>
        <v/>
      </c>
    </row>
    <row r="531" spans="11:42" ht="20.100000000000001" customHeight="1" x14ac:dyDescent="0.25">
      <c r="K531" s="123">
        <v>91</v>
      </c>
      <c r="L531" s="116">
        <f t="shared" si="69"/>
        <v>-29.007437380448842</v>
      </c>
      <c r="M531" s="140">
        <f t="shared" si="70"/>
        <v>6.7333369278642225E-5</v>
      </c>
      <c r="N531" s="140">
        <f t="shared" si="71"/>
        <v>1.3845216511947908E-4</v>
      </c>
      <c r="O531" s="116">
        <f t="shared" si="72"/>
        <v>6.7333369278642225E-5</v>
      </c>
      <c r="P531" s="116" t="str">
        <f t="shared" si="73"/>
        <v/>
      </c>
      <c r="Q531" s="116" t="str">
        <f t="shared" si="74"/>
        <v/>
      </c>
      <c r="R531" s="116">
        <f t="shared" si="75"/>
        <v>0</v>
      </c>
      <c r="S531" s="116">
        <f t="shared" si="76"/>
        <v>6.7333369278642225E-5</v>
      </c>
      <c r="T531" s="116" t="str">
        <f t="shared" si="77"/>
        <v/>
      </c>
      <c r="Y531" s="123">
        <v>91</v>
      </c>
      <c r="Z531" s="116">
        <f t="shared" si="78"/>
        <v>-9.6302132105437865E-2</v>
      </c>
      <c r="AA531" s="140">
        <f t="shared" si="79"/>
        <v>2.0281674457907076E-2</v>
      </c>
      <c r="AB531" s="140">
        <f t="shared" si="80"/>
        <v>1.3845216511947908E-4</v>
      </c>
      <c r="AC531" s="116">
        <f t="shared" si="81"/>
        <v>2.0281674457907076E-2</v>
      </c>
      <c r="AD531" s="116" t="str">
        <f t="shared" si="82"/>
        <v/>
      </c>
      <c r="AE531" s="116" t="str">
        <f t="shared" si="83"/>
        <v/>
      </c>
      <c r="AF531" s="140">
        <f t="shared" si="84"/>
        <v>0</v>
      </c>
      <c r="AG531" s="116">
        <f t="shared" si="85"/>
        <v>2.0281674457907076E-2</v>
      </c>
      <c r="AH531" s="116" t="str">
        <f t="shared" si="86"/>
        <v/>
      </c>
      <c r="AL531" s="126">
        <f t="shared" si="66"/>
        <v>0.62719999999999976</v>
      </c>
      <c r="AM531" s="116">
        <f t="shared" si="67"/>
        <v>0.99883473193580241</v>
      </c>
      <c r="AN531" s="116">
        <f t="shared" si="68"/>
        <v>3.9188073257867551E-5</v>
      </c>
      <c r="AO531" s="116" t="str">
        <f t="shared" si="64"/>
        <v/>
      </c>
      <c r="AP531" s="118" t="str">
        <f t="shared" si="65"/>
        <v/>
      </c>
    </row>
    <row r="532" spans="11:42" ht="20.100000000000001" customHeight="1" x14ac:dyDescent="0.25">
      <c r="K532" s="123">
        <v>92</v>
      </c>
      <c r="L532" s="116">
        <f t="shared" si="69"/>
        <v>-28.975526008193121</v>
      </c>
      <c r="M532" s="140">
        <f t="shared" si="70"/>
        <v>6.8319275340015647E-5</v>
      </c>
      <c r="N532" s="140">
        <f t="shared" si="71"/>
        <v>1.4061656091490874E-4</v>
      </c>
      <c r="O532" s="116">
        <f t="shared" si="72"/>
        <v>6.8319275340015647E-5</v>
      </c>
      <c r="P532" s="116" t="str">
        <f t="shared" si="73"/>
        <v/>
      </c>
      <c r="Q532" s="116" t="str">
        <f t="shared" si="74"/>
        <v/>
      </c>
      <c r="R532" s="116">
        <f t="shared" si="75"/>
        <v>0</v>
      </c>
      <c r="S532" s="116">
        <f t="shared" si="76"/>
        <v>6.8319275340015647E-5</v>
      </c>
      <c r="T532" s="116" t="str">
        <f t="shared" si="77"/>
        <v/>
      </c>
      <c r="Y532" s="123">
        <v>92</v>
      </c>
      <c r="Z532" s="116">
        <f t="shared" si="78"/>
        <v>-9.6196189165827922E-2</v>
      </c>
      <c r="AA532" s="140">
        <f t="shared" si="79"/>
        <v>2.057864200901989E-2</v>
      </c>
      <c r="AB532" s="140">
        <f t="shared" si="80"/>
        <v>1.4061656091490874E-4</v>
      </c>
      <c r="AC532" s="116">
        <f t="shared" si="81"/>
        <v>2.057864200901989E-2</v>
      </c>
      <c r="AD532" s="116" t="str">
        <f t="shared" si="82"/>
        <v/>
      </c>
      <c r="AE532" s="116" t="str">
        <f t="shared" si="83"/>
        <v/>
      </c>
      <c r="AF532" s="140">
        <f t="shared" si="84"/>
        <v>0</v>
      </c>
      <c r="AG532" s="116">
        <f t="shared" si="85"/>
        <v>2.057864200901989E-2</v>
      </c>
      <c r="AH532" s="116" t="str">
        <f t="shared" si="86"/>
        <v/>
      </c>
      <c r="AL532" s="126">
        <f t="shared" si="66"/>
        <v>0.63359999999999972</v>
      </c>
      <c r="AM532" s="116">
        <f t="shared" si="67"/>
        <v>0.99879554386254454</v>
      </c>
      <c r="AN532" s="116">
        <f t="shared" si="68"/>
        <v>4.0061866941720758E-5</v>
      </c>
      <c r="AO532" s="116" t="str">
        <f t="shared" si="64"/>
        <v/>
      </c>
      <c r="AP532" s="118" t="str">
        <f t="shared" si="65"/>
        <v/>
      </c>
    </row>
    <row r="533" spans="11:42" ht="20.100000000000001" customHeight="1" x14ac:dyDescent="0.25">
      <c r="K533" s="123">
        <v>93</v>
      </c>
      <c r="L533" s="116">
        <f t="shared" si="69"/>
        <v>-28.943614635937401</v>
      </c>
      <c r="M533" s="140">
        <f t="shared" si="70"/>
        <v>6.9318508092074385E-5</v>
      </c>
      <c r="N533" s="140">
        <f t="shared" si="71"/>
        <v>1.4281263053176729E-4</v>
      </c>
      <c r="O533" s="116">
        <f t="shared" si="72"/>
        <v>6.9318508092074385E-5</v>
      </c>
      <c r="P533" s="116" t="str">
        <f t="shared" si="73"/>
        <v/>
      </c>
      <c r="Q533" s="116" t="str">
        <f t="shared" si="74"/>
        <v/>
      </c>
      <c r="R533" s="116">
        <f t="shared" si="75"/>
        <v>0</v>
      </c>
      <c r="S533" s="116">
        <f t="shared" si="76"/>
        <v>6.9318508092074385E-5</v>
      </c>
      <c r="T533" s="116" t="str">
        <f t="shared" si="77"/>
        <v/>
      </c>
      <c r="Y533" s="123">
        <v>93</v>
      </c>
      <c r="Z533" s="116">
        <f t="shared" si="78"/>
        <v>-9.6090246226217979E-2</v>
      </c>
      <c r="AA533" s="140">
        <f t="shared" si="79"/>
        <v>2.0879623730297864E-2</v>
      </c>
      <c r="AB533" s="140">
        <f t="shared" si="80"/>
        <v>1.4281263053176729E-4</v>
      </c>
      <c r="AC533" s="116">
        <f t="shared" si="81"/>
        <v>2.0879623730297864E-2</v>
      </c>
      <c r="AD533" s="116" t="str">
        <f t="shared" si="82"/>
        <v/>
      </c>
      <c r="AE533" s="116" t="str">
        <f t="shared" si="83"/>
        <v/>
      </c>
      <c r="AF533" s="140">
        <f t="shared" si="84"/>
        <v>0</v>
      </c>
      <c r="AG533" s="116">
        <f t="shared" si="85"/>
        <v>2.0879623730297864E-2</v>
      </c>
      <c r="AH533" s="116" t="str">
        <f t="shared" si="86"/>
        <v/>
      </c>
      <c r="AL533" s="126">
        <f t="shared" si="66"/>
        <v>0.63999999999999968</v>
      </c>
      <c r="AM533" s="116">
        <f t="shared" si="67"/>
        <v>0.99875548199560282</v>
      </c>
      <c r="AN533" s="116">
        <f t="shared" si="68"/>
        <v>4.0944803159637111E-5</v>
      </c>
      <c r="AO533" s="116" t="str">
        <f t="shared" si="64"/>
        <v/>
      </c>
      <c r="AP533" s="118" t="str">
        <f t="shared" si="65"/>
        <v/>
      </c>
    </row>
    <row r="534" spans="11:42" ht="20.100000000000001" customHeight="1" x14ac:dyDescent="0.25">
      <c r="K534" s="123">
        <v>94</v>
      </c>
      <c r="L534" s="116">
        <f t="shared" si="69"/>
        <v>-28.911703263681684</v>
      </c>
      <c r="M534" s="140">
        <f t="shared" si="70"/>
        <v>7.0331230241001016E-5</v>
      </c>
      <c r="N534" s="140">
        <f t="shared" si="71"/>
        <v>1.4504080183455934E-4</v>
      </c>
      <c r="O534" s="116">
        <f t="shared" si="72"/>
        <v>7.0331230241001016E-5</v>
      </c>
      <c r="P534" s="116" t="str">
        <f t="shared" si="73"/>
        <v/>
      </c>
      <c r="Q534" s="116" t="str">
        <f t="shared" si="74"/>
        <v/>
      </c>
      <c r="R534" s="116">
        <f t="shared" si="75"/>
        <v>0</v>
      </c>
      <c r="S534" s="116">
        <f t="shared" si="76"/>
        <v>7.0331230241001016E-5</v>
      </c>
      <c r="T534" s="116" t="str">
        <f t="shared" si="77"/>
        <v/>
      </c>
      <c r="Y534" s="123">
        <v>94</v>
      </c>
      <c r="Z534" s="116">
        <f t="shared" si="78"/>
        <v>-9.5984303286608036E-2</v>
      </c>
      <c r="AA534" s="140">
        <f t="shared" si="79"/>
        <v>2.1184668630930215E-2</v>
      </c>
      <c r="AB534" s="140">
        <f t="shared" si="80"/>
        <v>1.4504080183455934E-4</v>
      </c>
      <c r="AC534" s="116">
        <f t="shared" si="81"/>
        <v>2.1184668630930215E-2</v>
      </c>
      <c r="AD534" s="116" t="str">
        <f t="shared" si="82"/>
        <v/>
      </c>
      <c r="AE534" s="116" t="str">
        <f t="shared" si="83"/>
        <v/>
      </c>
      <c r="AF534" s="140">
        <f t="shared" si="84"/>
        <v>0</v>
      </c>
      <c r="AG534" s="116">
        <f t="shared" si="85"/>
        <v>2.1184668630930215E-2</v>
      </c>
      <c r="AH534" s="116" t="str">
        <f t="shared" si="86"/>
        <v/>
      </c>
      <c r="AL534" s="126">
        <f t="shared" si="66"/>
        <v>0.64639999999999964</v>
      </c>
      <c r="AM534" s="116">
        <f t="shared" si="67"/>
        <v>0.99871453719244319</v>
      </c>
      <c r="AN534" s="116">
        <f t="shared" si="68"/>
        <v>4.1836841827347371E-5</v>
      </c>
      <c r="AO534" s="116" t="str">
        <f t="shared" si="64"/>
        <v/>
      </c>
      <c r="AP534" s="118" t="str">
        <f t="shared" si="65"/>
        <v/>
      </c>
    </row>
    <row r="535" spans="11:42" ht="20.100000000000001" customHeight="1" x14ac:dyDescent="0.25">
      <c r="K535" s="123">
        <v>95</v>
      </c>
      <c r="L535" s="116">
        <f t="shared" si="69"/>
        <v>-28.879791891425963</v>
      </c>
      <c r="M535" s="140">
        <f t="shared" si="70"/>
        <v>7.1357606219171434E-5</v>
      </c>
      <c r="N535" s="140">
        <f t="shared" si="71"/>
        <v>1.4730150790747228E-4</v>
      </c>
      <c r="O535" s="116">
        <f t="shared" si="72"/>
        <v>7.1357606219171434E-5</v>
      </c>
      <c r="P535" s="116" t="str">
        <f t="shared" si="73"/>
        <v/>
      </c>
      <c r="Q535" s="116" t="str">
        <f t="shared" si="74"/>
        <v/>
      </c>
      <c r="R535" s="116">
        <f t="shared" si="75"/>
        <v>0</v>
      </c>
      <c r="S535" s="116">
        <f t="shared" si="76"/>
        <v>7.1357606219171434E-5</v>
      </c>
      <c r="T535" s="116" t="str">
        <f t="shared" si="77"/>
        <v/>
      </c>
      <c r="Y535" s="123">
        <v>95</v>
      </c>
      <c r="Z535" s="116">
        <f t="shared" si="78"/>
        <v>-9.5878360346998093E-2</v>
      </c>
      <c r="AA535" s="140">
        <f t="shared" si="79"/>
        <v>2.1493826240057481E-2</v>
      </c>
      <c r="AB535" s="140">
        <f t="shared" si="80"/>
        <v>1.4730150790747228E-4</v>
      </c>
      <c r="AC535" s="116">
        <f t="shared" si="81"/>
        <v>2.1493826240057481E-2</v>
      </c>
      <c r="AD535" s="116" t="str">
        <f t="shared" si="82"/>
        <v/>
      </c>
      <c r="AE535" s="116" t="str">
        <f t="shared" si="83"/>
        <v/>
      </c>
      <c r="AF535" s="140">
        <f t="shared" si="84"/>
        <v>0</v>
      </c>
      <c r="AG535" s="116">
        <f t="shared" si="85"/>
        <v>2.1493826240057481E-2</v>
      </c>
      <c r="AH535" s="116" t="str">
        <f t="shared" si="86"/>
        <v/>
      </c>
      <c r="AL535" s="126">
        <f t="shared" si="66"/>
        <v>0.6527999999999996</v>
      </c>
      <c r="AM535" s="116">
        <f t="shared" si="67"/>
        <v>0.99867270035061584</v>
      </c>
      <c r="AN535" s="116">
        <f t="shared" si="68"/>
        <v>4.2737942319903688E-5</v>
      </c>
      <c r="AO535" s="116" t="str">
        <f t="shared" si="64"/>
        <v/>
      </c>
      <c r="AP535" s="118" t="str">
        <f t="shared" si="65"/>
        <v/>
      </c>
    </row>
    <row r="536" spans="11:42" ht="20.100000000000001" customHeight="1" x14ac:dyDescent="0.25">
      <c r="K536" s="123">
        <v>96</v>
      </c>
      <c r="L536" s="116">
        <f t="shared" si="69"/>
        <v>-28.847880519170246</v>
      </c>
      <c r="M536" s="140">
        <f t="shared" si="70"/>
        <v>7.2397802199772503E-5</v>
      </c>
      <c r="N536" s="140">
        <f t="shared" si="71"/>
        <v>1.4959518710969182E-4</v>
      </c>
      <c r="O536" s="116">
        <f t="shared" si="72"/>
        <v>7.2397802199772503E-5</v>
      </c>
      <c r="P536" s="116" t="str">
        <f t="shared" si="73"/>
        <v/>
      </c>
      <c r="Q536" s="116" t="str">
        <f t="shared" si="74"/>
        <v/>
      </c>
      <c r="R536" s="116">
        <f t="shared" si="75"/>
        <v>0</v>
      </c>
      <c r="S536" s="116">
        <f t="shared" si="76"/>
        <v>7.2397802199772503E-5</v>
      </c>
      <c r="T536" s="116" t="str">
        <f t="shared" si="77"/>
        <v/>
      </c>
      <c r="Y536" s="123">
        <v>96</v>
      </c>
      <c r="Z536" s="116">
        <f t="shared" si="78"/>
        <v>-9.577241740738815E-2</v>
      </c>
      <c r="AA536" s="140">
        <f t="shared" si="79"/>
        <v>2.1807146611174957E-2</v>
      </c>
      <c r="AB536" s="140">
        <f t="shared" si="80"/>
        <v>1.4959518710969182E-4</v>
      </c>
      <c r="AC536" s="116">
        <f t="shared" si="81"/>
        <v>2.1807146611174957E-2</v>
      </c>
      <c r="AD536" s="116" t="str">
        <f t="shared" si="82"/>
        <v/>
      </c>
      <c r="AE536" s="116" t="str">
        <f t="shared" si="83"/>
        <v/>
      </c>
      <c r="AF536" s="140">
        <f t="shared" si="84"/>
        <v>0</v>
      </c>
      <c r="AG536" s="116">
        <f t="shared" si="85"/>
        <v>2.1807146611174957E-2</v>
      </c>
      <c r="AH536" s="116" t="str">
        <f t="shared" si="86"/>
        <v/>
      </c>
      <c r="AL536" s="126">
        <f t="shared" si="66"/>
        <v>0.65919999999999956</v>
      </c>
      <c r="AM536" s="116">
        <f t="shared" si="67"/>
        <v>0.99862996240829593</v>
      </c>
      <c r="AN536" s="116">
        <f t="shared" si="68"/>
        <v>4.36480634881109E-5</v>
      </c>
      <c r="AO536" s="116" t="str">
        <f t="shared" si="64"/>
        <v/>
      </c>
      <c r="AP536" s="118" t="str">
        <f t="shared" si="65"/>
        <v/>
      </c>
    </row>
    <row r="537" spans="11:42" ht="20.100000000000001" customHeight="1" x14ac:dyDescent="0.25">
      <c r="K537" s="123">
        <v>97</v>
      </c>
      <c r="L537" s="116">
        <f t="shared" si="69"/>
        <v>-28.815969146914526</v>
      </c>
      <c r="M537" s="140">
        <f t="shared" si="70"/>
        <v>7.3451986111494475E-5</v>
      </c>
      <c r="N537" s="140">
        <f t="shared" si="71"/>
        <v>1.5192228313118955E-4</v>
      </c>
      <c r="O537" s="116">
        <f t="shared" si="72"/>
        <v>7.3451986111494475E-5</v>
      </c>
      <c r="P537" s="116" t="str">
        <f t="shared" si="73"/>
        <v/>
      </c>
      <c r="Q537" s="116" t="str">
        <f t="shared" si="74"/>
        <v/>
      </c>
      <c r="R537" s="116">
        <f t="shared" si="75"/>
        <v>0</v>
      </c>
      <c r="S537" s="116">
        <f t="shared" si="76"/>
        <v>7.3451986111494475E-5</v>
      </c>
      <c r="T537" s="116" t="str">
        <f t="shared" si="77"/>
        <v/>
      </c>
      <c r="Y537" s="123">
        <v>97</v>
      </c>
      <c r="Z537" s="116">
        <f t="shared" si="78"/>
        <v>-9.5666474467778206E-2</v>
      </c>
      <c r="AA537" s="140">
        <f t="shared" si="79"/>
        <v>2.2124680326558031E-2</v>
      </c>
      <c r="AB537" s="140">
        <f t="shared" si="80"/>
        <v>1.5192228313118955E-4</v>
      </c>
      <c r="AC537" s="116">
        <f t="shared" si="81"/>
        <v>2.2124680326558031E-2</v>
      </c>
      <c r="AD537" s="116" t="str">
        <f t="shared" si="82"/>
        <v/>
      </c>
      <c r="AE537" s="116" t="str">
        <f t="shared" si="83"/>
        <v/>
      </c>
      <c r="AF537" s="140">
        <f t="shared" si="84"/>
        <v>0</v>
      </c>
      <c r="AG537" s="116">
        <f t="shared" si="85"/>
        <v>2.2124680326558031E-2</v>
      </c>
      <c r="AH537" s="116" t="str">
        <f t="shared" si="86"/>
        <v/>
      </c>
      <c r="AL537" s="126">
        <f t="shared" si="66"/>
        <v>0.66559999999999953</v>
      </c>
      <c r="AM537" s="116">
        <f t="shared" si="67"/>
        <v>0.99858631434480782</v>
      </c>
      <c r="AN537" s="116">
        <f t="shared" si="68"/>
        <v>4.4567163672071253E-5</v>
      </c>
      <c r="AO537" s="116" t="str">
        <f t="shared" si="64"/>
        <v/>
      </c>
      <c r="AP537" s="118" t="str">
        <f t="shared" si="65"/>
        <v/>
      </c>
    </row>
    <row r="538" spans="11:42" ht="20.100000000000001" customHeight="1" x14ac:dyDescent="0.25">
      <c r="K538" s="123">
        <v>98</v>
      </c>
      <c r="L538" s="116">
        <f t="shared" si="69"/>
        <v>-28.784057774658805</v>
      </c>
      <c r="M538" s="140">
        <f t="shared" si="70"/>
        <v>7.4520327653295729E-5</v>
      </c>
      <c r="N538" s="140">
        <f t="shared" si="71"/>
        <v>1.5428324504897871E-4</v>
      </c>
      <c r="O538" s="116">
        <f t="shared" si="72"/>
        <v>7.4520327653295729E-5</v>
      </c>
      <c r="P538" s="116" t="str">
        <f t="shared" si="73"/>
        <v/>
      </c>
      <c r="Q538" s="116" t="str">
        <f t="shared" si="74"/>
        <v/>
      </c>
      <c r="R538" s="116">
        <f t="shared" si="75"/>
        <v>0</v>
      </c>
      <c r="S538" s="116">
        <f t="shared" si="76"/>
        <v>7.4520327653295729E-5</v>
      </c>
      <c r="T538" s="116" t="str">
        <f t="shared" si="77"/>
        <v/>
      </c>
      <c r="Y538" s="123">
        <v>98</v>
      </c>
      <c r="Z538" s="116">
        <f t="shared" si="78"/>
        <v>-9.5560531528168263E-2</v>
      </c>
      <c r="AA538" s="140">
        <f t="shared" si="79"/>
        <v>2.2446478501709569E-2</v>
      </c>
      <c r="AB538" s="140">
        <f t="shared" si="80"/>
        <v>1.5428324504897871E-4</v>
      </c>
      <c r="AC538" s="116">
        <f t="shared" si="81"/>
        <v>2.2446478501709569E-2</v>
      </c>
      <c r="AD538" s="116" t="str">
        <f t="shared" si="82"/>
        <v/>
      </c>
      <c r="AE538" s="116" t="str">
        <f t="shared" si="83"/>
        <v/>
      </c>
      <c r="AF538" s="140">
        <f t="shared" si="84"/>
        <v>0</v>
      </c>
      <c r="AG538" s="116">
        <f t="shared" si="85"/>
        <v>2.2446478501709569E-2</v>
      </c>
      <c r="AH538" s="116" t="str">
        <f t="shared" si="86"/>
        <v/>
      </c>
      <c r="AL538" s="126">
        <f t="shared" si="66"/>
        <v>0.67199999999999949</v>
      </c>
      <c r="AM538" s="116">
        <f t="shared" si="67"/>
        <v>0.99854174718113575</v>
      </c>
      <c r="AN538" s="116">
        <f t="shared" si="68"/>
        <v>4.5495200715950368E-5</v>
      </c>
      <c r="AO538" s="116" t="str">
        <f t="shared" si="64"/>
        <v/>
      </c>
      <c r="AP538" s="118" t="str">
        <f t="shared" si="65"/>
        <v/>
      </c>
    </row>
    <row r="539" spans="11:42" ht="20.100000000000001" customHeight="1" x14ac:dyDescent="0.25">
      <c r="K539" s="123">
        <v>99</v>
      </c>
      <c r="L539" s="116">
        <f t="shared" si="69"/>
        <v>-28.752146402403085</v>
      </c>
      <c r="M539" s="140">
        <f t="shared" si="70"/>
        <v>7.5602998309239961E-5</v>
      </c>
      <c r="N539" s="140">
        <f t="shared" si="71"/>
        <v>1.5667852738384167E-4</v>
      </c>
      <c r="O539" s="116">
        <f t="shared" si="72"/>
        <v>7.5602998309239961E-5</v>
      </c>
      <c r="P539" s="116" t="str">
        <f t="shared" si="73"/>
        <v/>
      </c>
      <c r="Q539" s="116" t="str">
        <f t="shared" si="74"/>
        <v/>
      </c>
      <c r="R539" s="116">
        <f t="shared" si="75"/>
        <v>0</v>
      </c>
      <c r="S539" s="116">
        <f t="shared" si="76"/>
        <v>7.5602998309239961E-5</v>
      </c>
      <c r="T539" s="116" t="str">
        <f t="shared" si="77"/>
        <v/>
      </c>
      <c r="Y539" s="123">
        <v>99</v>
      </c>
      <c r="Z539" s="116">
        <f t="shared" si="78"/>
        <v>-9.545458858855832E-2</v>
      </c>
      <c r="AA539" s="140">
        <f t="shared" si="79"/>
        <v>2.2772592789829019E-2</v>
      </c>
      <c r="AB539" s="140">
        <f t="shared" si="80"/>
        <v>1.5667852738384132E-4</v>
      </c>
      <c r="AC539" s="116">
        <f t="shared" si="81"/>
        <v>2.2772592789829019E-2</v>
      </c>
      <c r="AD539" s="116" t="str">
        <f t="shared" si="82"/>
        <v/>
      </c>
      <c r="AE539" s="116" t="str">
        <f t="shared" si="83"/>
        <v/>
      </c>
      <c r="AF539" s="140">
        <f t="shared" si="84"/>
        <v>0</v>
      </c>
      <c r="AG539" s="116">
        <f t="shared" si="85"/>
        <v>2.2772592789829019E-2</v>
      </c>
      <c r="AH539" s="116" t="str">
        <f t="shared" si="86"/>
        <v/>
      </c>
      <c r="AL539" s="126">
        <f t="shared" si="66"/>
        <v>0.67839999999999945</v>
      </c>
      <c r="AM539" s="116">
        <f t="shared" si="67"/>
        <v>0.9984962519804198</v>
      </c>
      <c r="AN539" s="116">
        <f t="shared" si="68"/>
        <v>4.6432131980744806E-5</v>
      </c>
      <c r="AO539" s="116" t="str">
        <f t="shared" si="64"/>
        <v/>
      </c>
      <c r="AP539" s="118" t="str">
        <f t="shared" si="65"/>
        <v/>
      </c>
    </row>
    <row r="540" spans="11:42" ht="20.100000000000001" customHeight="1" x14ac:dyDescent="0.25">
      <c r="K540" s="123">
        <v>100</v>
      </c>
      <c r="L540" s="116">
        <f t="shared" si="69"/>
        <v>-28.720235030147368</v>
      </c>
      <c r="M540" s="140">
        <f t="shared" si="70"/>
        <v>7.6700171363405312E-5</v>
      </c>
      <c r="N540" s="140">
        <f t="shared" si="71"/>
        <v>1.5910859015753364E-4</v>
      </c>
      <c r="O540" s="116">
        <f t="shared" si="72"/>
        <v>7.6700171363405312E-5</v>
      </c>
      <c r="P540" s="116" t="str">
        <f t="shared" si="73"/>
        <v/>
      </c>
      <c r="Q540" s="116" t="str">
        <f t="shared" si="74"/>
        <v/>
      </c>
      <c r="R540" s="116">
        <f t="shared" si="75"/>
        <v>0</v>
      </c>
      <c r="S540" s="116">
        <f t="shared" si="76"/>
        <v>7.6700171363405312E-5</v>
      </c>
      <c r="T540" s="116" t="str">
        <f t="shared" si="77"/>
        <v/>
      </c>
      <c r="Y540" s="123">
        <v>100</v>
      </c>
      <c r="Z540" s="116">
        <f t="shared" si="78"/>
        <v>-9.5348645648948377E-2</v>
      </c>
      <c r="AA540" s="140">
        <f t="shared" si="79"/>
        <v>2.3103075386303348E-2</v>
      </c>
      <c r="AB540" s="140">
        <f t="shared" si="80"/>
        <v>1.5910859015753364E-4</v>
      </c>
      <c r="AC540" s="116">
        <f t="shared" si="81"/>
        <v>2.3103075386303348E-2</v>
      </c>
      <c r="AD540" s="116" t="str">
        <f t="shared" si="82"/>
        <v/>
      </c>
      <c r="AE540" s="116" t="str">
        <f t="shared" si="83"/>
        <v/>
      </c>
      <c r="AF540" s="140">
        <f t="shared" si="84"/>
        <v>0</v>
      </c>
      <c r="AG540" s="116">
        <f t="shared" si="85"/>
        <v>2.3103075386303348E-2</v>
      </c>
      <c r="AH540" s="116" t="str">
        <f t="shared" si="86"/>
        <v/>
      </c>
      <c r="AL540" s="126">
        <f t="shared" si="66"/>
        <v>0.68479999999999941</v>
      </c>
      <c r="AM540" s="116">
        <f t="shared" si="67"/>
        <v>0.99844981984843906</v>
      </c>
      <c r="AN540" s="116">
        <f t="shared" si="68"/>
        <v>4.737791435882599E-5</v>
      </c>
      <c r="AO540" s="116" t="str">
        <f t="shared" si="64"/>
        <v/>
      </c>
      <c r="AP540" s="118" t="str">
        <f t="shared" si="65"/>
        <v/>
      </c>
    </row>
    <row r="541" spans="11:42" ht="20.100000000000001" customHeight="1" x14ac:dyDescent="0.25">
      <c r="K541" s="123">
        <v>101</v>
      </c>
      <c r="L541" s="116">
        <f t="shared" si="69"/>
        <v>-28.688323657891647</v>
      </c>
      <c r="M541" s="140">
        <f t="shared" si="70"/>
        <v>7.781202191486606E-5</v>
      </c>
      <c r="N541" s="140">
        <f t="shared" si="71"/>
        <v>1.6157389895046271E-4</v>
      </c>
      <c r="O541" s="116">
        <f t="shared" si="72"/>
        <v>7.781202191486606E-5</v>
      </c>
      <c r="P541" s="116" t="str">
        <f t="shared" si="73"/>
        <v/>
      </c>
      <c r="Q541" s="116" t="str">
        <f t="shared" si="74"/>
        <v/>
      </c>
      <c r="R541" s="116">
        <f t="shared" si="75"/>
        <v>0</v>
      </c>
      <c r="S541" s="116">
        <f t="shared" si="76"/>
        <v>7.781202191486606E-5</v>
      </c>
      <c r="T541" s="116" t="str">
        <f t="shared" si="77"/>
        <v/>
      </c>
      <c r="Y541" s="123">
        <v>101</v>
      </c>
      <c r="Z541" s="116">
        <f t="shared" si="78"/>
        <v>-9.5242702709338434E-2</v>
      </c>
      <c r="AA541" s="140">
        <f t="shared" si="79"/>
        <v>2.3437979033219532E-2</v>
      </c>
      <c r="AB541" s="140">
        <f t="shared" si="80"/>
        <v>1.6157389895046271E-4</v>
      </c>
      <c r="AC541" s="116">
        <f t="shared" si="81"/>
        <v>2.3437979033219532E-2</v>
      </c>
      <c r="AD541" s="116" t="str">
        <f t="shared" si="82"/>
        <v/>
      </c>
      <c r="AE541" s="116" t="str">
        <f t="shared" si="83"/>
        <v/>
      </c>
      <c r="AF541" s="140">
        <f t="shared" si="84"/>
        <v>0</v>
      </c>
      <c r="AG541" s="116">
        <f t="shared" si="85"/>
        <v>2.3437979033219532E-2</v>
      </c>
      <c r="AH541" s="116" t="str">
        <f t="shared" si="86"/>
        <v/>
      </c>
      <c r="AL541" s="126">
        <f t="shared" si="66"/>
        <v>0.69119999999999937</v>
      </c>
      <c r="AM541" s="116">
        <f t="shared" si="67"/>
        <v>0.99840244193408023</v>
      </c>
      <c r="AN541" s="116">
        <f t="shared" si="68"/>
        <v>4.8332504287484923E-5</v>
      </c>
      <c r="AO541" s="116" t="str">
        <f t="shared" si="64"/>
        <v/>
      </c>
      <c r="AP541" s="118" t="str">
        <f t="shared" si="65"/>
        <v/>
      </c>
    </row>
    <row r="542" spans="11:42" ht="20.100000000000001" customHeight="1" x14ac:dyDescent="0.25">
      <c r="K542" s="123">
        <v>102</v>
      </c>
      <c r="L542" s="116">
        <f t="shared" si="69"/>
        <v>-28.65641228563593</v>
      </c>
      <c r="M542" s="140">
        <f t="shared" si="70"/>
        <v>7.8938726892744152E-5</v>
      </c>
      <c r="N542" s="140">
        <f t="shared" si="71"/>
        <v>1.640749249598474E-4</v>
      </c>
      <c r="O542" s="116">
        <f t="shared" si="72"/>
        <v>7.8938726892744152E-5</v>
      </c>
      <c r="P542" s="116" t="str">
        <f t="shared" si="73"/>
        <v/>
      </c>
      <c r="Q542" s="116" t="str">
        <f t="shared" si="74"/>
        <v/>
      </c>
      <c r="R542" s="116">
        <f t="shared" si="75"/>
        <v>0</v>
      </c>
      <c r="S542" s="116">
        <f t="shared" si="76"/>
        <v>7.8938726892744152E-5</v>
      </c>
      <c r="T542" s="116" t="str">
        <f t="shared" si="77"/>
        <v/>
      </c>
      <c r="Y542" s="123">
        <v>102</v>
      </c>
      <c r="Z542" s="116">
        <f t="shared" si="78"/>
        <v>-9.5136759769728491E-2</v>
      </c>
      <c r="AA542" s="140">
        <f t="shared" si="79"/>
        <v>2.3777357023898441E-2</v>
      </c>
      <c r="AB542" s="140">
        <f t="shared" si="80"/>
        <v>1.640749249598474E-4</v>
      </c>
      <c r="AC542" s="116">
        <f t="shared" si="81"/>
        <v>2.3777357023898441E-2</v>
      </c>
      <c r="AD542" s="116" t="str">
        <f t="shared" si="82"/>
        <v/>
      </c>
      <c r="AE542" s="116" t="str">
        <f t="shared" si="83"/>
        <v/>
      </c>
      <c r="AF542" s="140">
        <f t="shared" si="84"/>
        <v>0</v>
      </c>
      <c r="AG542" s="116">
        <f t="shared" si="85"/>
        <v>2.3777357023898441E-2</v>
      </c>
      <c r="AH542" s="116" t="str">
        <f t="shared" si="86"/>
        <v/>
      </c>
      <c r="AL542" s="126">
        <f t="shared" si="66"/>
        <v>0.69759999999999933</v>
      </c>
      <c r="AM542" s="116">
        <f t="shared" si="67"/>
        <v>0.99835410942979275</v>
      </c>
      <c r="AN542" s="116">
        <f t="shared" si="68"/>
        <v>4.9295857759590334E-5</v>
      </c>
      <c r="AO542" s="116" t="str">
        <f t="shared" si="64"/>
        <v/>
      </c>
      <c r="AP542" s="118" t="str">
        <f t="shared" si="65"/>
        <v/>
      </c>
    </row>
    <row r="543" spans="11:42" ht="20.100000000000001" customHeight="1" x14ac:dyDescent="0.25">
      <c r="K543" s="123">
        <v>103</v>
      </c>
      <c r="L543" s="116">
        <f t="shared" si="69"/>
        <v>-28.62450091338021</v>
      </c>
      <c r="M543" s="140">
        <f t="shared" si="70"/>
        <v>8.0080465071332538E-5</v>
      </c>
      <c r="N543" s="140">
        <f t="shared" si="71"/>
        <v>1.6661214505835818E-4</v>
      </c>
      <c r="O543" s="116">
        <f t="shared" si="72"/>
        <v>8.0080465071332538E-5</v>
      </c>
      <c r="P543" s="116" t="str">
        <f t="shared" si="73"/>
        <v/>
      </c>
      <c r="Q543" s="116" t="str">
        <f t="shared" si="74"/>
        <v/>
      </c>
      <c r="R543" s="116">
        <f t="shared" si="75"/>
        <v>0</v>
      </c>
      <c r="S543" s="116">
        <f t="shared" si="76"/>
        <v>8.0080465071332538E-5</v>
      </c>
      <c r="T543" s="116" t="str">
        <f t="shared" si="77"/>
        <v/>
      </c>
      <c r="Y543" s="123">
        <v>103</v>
      </c>
      <c r="Z543" s="116">
        <f t="shared" si="78"/>
        <v>-9.5030816830118547E-2</v>
      </c>
      <c r="AA543" s="140">
        <f t="shared" si="79"/>
        <v>2.412126320745012E-2</v>
      </c>
      <c r="AB543" s="140">
        <f t="shared" si="80"/>
        <v>1.6661214505835818E-4</v>
      </c>
      <c r="AC543" s="116">
        <f t="shared" si="81"/>
        <v>2.412126320745012E-2</v>
      </c>
      <c r="AD543" s="116" t="str">
        <f t="shared" si="82"/>
        <v/>
      </c>
      <c r="AE543" s="116" t="str">
        <f t="shared" si="83"/>
        <v/>
      </c>
      <c r="AF543" s="140">
        <f t="shared" si="84"/>
        <v>0</v>
      </c>
      <c r="AG543" s="116">
        <f t="shared" si="85"/>
        <v>2.412126320745012E-2</v>
      </c>
      <c r="AH543" s="116" t="str">
        <f t="shared" si="86"/>
        <v/>
      </c>
      <c r="AL543" s="126">
        <f t="shared" si="66"/>
        <v>0.70399999999999929</v>
      </c>
      <c r="AM543" s="116">
        <f t="shared" si="67"/>
        <v>0.99830481357203316</v>
      </c>
      <c r="AN543" s="116">
        <f t="shared" si="68"/>
        <v>5.0267930339797928E-5</v>
      </c>
      <c r="AO543" s="116" t="str">
        <f t="shared" si="64"/>
        <v/>
      </c>
      <c r="AP543" s="118" t="str">
        <f t="shared" si="65"/>
        <v/>
      </c>
    </row>
    <row r="544" spans="11:42" ht="20.100000000000001" customHeight="1" x14ac:dyDescent="0.25">
      <c r="K544" s="123">
        <v>104</v>
      </c>
      <c r="L544" s="116">
        <f t="shared" si="69"/>
        <v>-28.592589541124489</v>
      </c>
      <c r="M544" s="140">
        <f t="shared" si="70"/>
        <v>8.1237417085289017E-5</v>
      </c>
      <c r="N544" s="140">
        <f t="shared" si="71"/>
        <v>1.6918604185324178E-4</v>
      </c>
      <c r="O544" s="116">
        <f t="shared" si="72"/>
        <v>8.1237417085289017E-5</v>
      </c>
      <c r="P544" s="116" t="str">
        <f t="shared" si="73"/>
        <v/>
      </c>
      <c r="Q544" s="116" t="str">
        <f t="shared" si="74"/>
        <v/>
      </c>
      <c r="R544" s="116">
        <f t="shared" si="75"/>
        <v>0</v>
      </c>
      <c r="S544" s="116">
        <f t="shared" si="76"/>
        <v>8.1237417085289017E-5</v>
      </c>
      <c r="T544" s="116" t="str">
        <f t="shared" si="77"/>
        <v/>
      </c>
      <c r="Y544" s="123">
        <v>104</v>
      </c>
      <c r="Z544" s="116">
        <f t="shared" si="78"/>
        <v>-9.4924873890508604E-2</v>
      </c>
      <c r="AA544" s="140">
        <f t="shared" si="79"/>
        <v>2.4469751993350341E-2</v>
      </c>
      <c r="AB544" s="140">
        <f t="shared" si="80"/>
        <v>1.6918604185324178E-4</v>
      </c>
      <c r="AC544" s="116">
        <f t="shared" si="81"/>
        <v>2.4469751993350341E-2</v>
      </c>
      <c r="AD544" s="116" t="str">
        <f t="shared" si="82"/>
        <v/>
      </c>
      <c r="AE544" s="116" t="str">
        <f t="shared" si="83"/>
        <v/>
      </c>
      <c r="AF544" s="140">
        <f t="shared" si="84"/>
        <v>0</v>
      </c>
      <c r="AG544" s="116">
        <f t="shared" si="85"/>
        <v>2.4469751993350341E-2</v>
      </c>
      <c r="AH544" s="116" t="str">
        <f t="shared" si="86"/>
        <v/>
      </c>
      <c r="AL544" s="126">
        <f t="shared" si="66"/>
        <v>0.71039999999999925</v>
      </c>
      <c r="AM544" s="116">
        <f t="shared" si="67"/>
        <v>0.99825454564169336</v>
      </c>
      <c r="AN544" s="116">
        <f t="shared" si="68"/>
        <v>5.1248677173321155E-5</v>
      </c>
      <c r="AO544" s="116" t="str">
        <f t="shared" si="64"/>
        <v/>
      </c>
      <c r="AP544" s="118" t="str">
        <f t="shared" si="65"/>
        <v/>
      </c>
    </row>
    <row r="545" spans="11:42" ht="20.100000000000001" customHeight="1" x14ac:dyDescent="0.25">
      <c r="K545" s="123">
        <v>105</v>
      </c>
      <c r="L545" s="116">
        <f t="shared" si="69"/>
        <v>-28.560678168868769</v>
      </c>
      <c r="M545" s="140">
        <f t="shared" si="70"/>
        <v>8.2409765444899728E-5</v>
      </c>
      <c r="N545" s="140">
        <f t="shared" si="71"/>
        <v>1.7179710374593096E-4</v>
      </c>
      <c r="O545" s="116">
        <f t="shared" si="72"/>
        <v>8.2409765444899728E-5</v>
      </c>
      <c r="P545" s="116" t="str">
        <f t="shared" si="73"/>
        <v/>
      </c>
      <c r="Q545" s="116" t="str">
        <f t="shared" si="74"/>
        <v/>
      </c>
      <c r="R545" s="116">
        <f t="shared" si="75"/>
        <v>0</v>
      </c>
      <c r="S545" s="116">
        <f t="shared" si="76"/>
        <v>8.2409765444899728E-5</v>
      </c>
      <c r="T545" s="116" t="str">
        <f t="shared" si="77"/>
        <v/>
      </c>
      <c r="Y545" s="123">
        <v>105</v>
      </c>
      <c r="Z545" s="116">
        <f t="shared" si="78"/>
        <v>-9.4818930950898661E-2</v>
      </c>
      <c r="AA545" s="140">
        <f t="shared" si="79"/>
        <v>2.4822878356038188E-2</v>
      </c>
      <c r="AB545" s="140">
        <f t="shared" si="80"/>
        <v>1.7179710374593045E-4</v>
      </c>
      <c r="AC545" s="116">
        <f t="shared" si="81"/>
        <v>2.4822878356038188E-2</v>
      </c>
      <c r="AD545" s="116" t="str">
        <f t="shared" si="82"/>
        <v/>
      </c>
      <c r="AE545" s="116" t="str">
        <f t="shared" si="83"/>
        <v/>
      </c>
      <c r="AF545" s="140">
        <f t="shared" si="84"/>
        <v>0</v>
      </c>
      <c r="AG545" s="116">
        <f t="shared" si="85"/>
        <v>2.4822878356038188E-2</v>
      </c>
      <c r="AH545" s="116" t="str">
        <f t="shared" si="86"/>
        <v/>
      </c>
      <c r="AL545" s="126">
        <f t="shared" si="66"/>
        <v>0.71679999999999922</v>
      </c>
      <c r="AM545" s="116">
        <f t="shared" si="67"/>
        <v>0.99820329696452004</v>
      </c>
      <c r="AN545" s="116">
        <f t="shared" si="68"/>
        <v>5.2238053001030238E-5</v>
      </c>
      <c r="AO545" s="116" t="str">
        <f t="shared" si="64"/>
        <v/>
      </c>
      <c r="AP545" s="118" t="str">
        <f t="shared" si="65"/>
        <v/>
      </c>
    </row>
    <row r="546" spans="11:42" ht="20.100000000000001" customHeight="1" x14ac:dyDescent="0.25">
      <c r="K546" s="123">
        <v>106</v>
      </c>
      <c r="L546" s="116">
        <f t="shared" si="69"/>
        <v>-28.528766796613052</v>
      </c>
      <c r="M546" s="140">
        <f t="shared" si="70"/>
        <v>8.3597694551411494E-5</v>
      </c>
      <c r="N546" s="140">
        <f t="shared" si="71"/>
        <v>1.7444582499214154E-4</v>
      </c>
      <c r="O546" s="116">
        <f t="shared" si="72"/>
        <v>8.3597694551411494E-5</v>
      </c>
      <c r="P546" s="116" t="str">
        <f t="shared" si="73"/>
        <v/>
      </c>
      <c r="Q546" s="116" t="str">
        <f t="shared" si="74"/>
        <v/>
      </c>
      <c r="R546" s="116">
        <f t="shared" si="75"/>
        <v>0</v>
      </c>
      <c r="S546" s="116">
        <f t="shared" si="76"/>
        <v>8.3597694551411494E-5</v>
      </c>
      <c r="T546" s="116" t="str">
        <f t="shared" si="77"/>
        <v/>
      </c>
      <c r="Y546" s="123">
        <v>106</v>
      </c>
      <c r="Z546" s="116">
        <f t="shared" si="78"/>
        <v>-9.4712988011288718E-2</v>
      </c>
      <c r="AA546" s="140">
        <f t="shared" si="79"/>
        <v>2.518069783953443E-2</v>
      </c>
      <c r="AB546" s="140">
        <f t="shared" si="80"/>
        <v>1.7444582499214154E-4</v>
      </c>
      <c r="AC546" s="116">
        <f t="shared" si="81"/>
        <v>2.518069783953443E-2</v>
      </c>
      <c r="AD546" s="116" t="str">
        <f t="shared" si="82"/>
        <v/>
      </c>
      <c r="AE546" s="116" t="str">
        <f t="shared" si="83"/>
        <v/>
      </c>
      <c r="AF546" s="140">
        <f t="shared" si="84"/>
        <v>0</v>
      </c>
      <c r="AG546" s="116">
        <f t="shared" si="85"/>
        <v>2.518069783953443E-2</v>
      </c>
      <c r="AH546" s="116" t="str">
        <f t="shared" si="86"/>
        <v/>
      </c>
      <c r="AL546" s="126">
        <f t="shared" si="66"/>
        <v>0.72319999999999918</v>
      </c>
      <c r="AM546" s="116">
        <f t="shared" si="67"/>
        <v>0.99815105891151901</v>
      </c>
      <c r="AN546" s="116">
        <f t="shared" si="68"/>
        <v>5.3236012169666225E-5</v>
      </c>
      <c r="AO546" s="116" t="str">
        <f t="shared" si="64"/>
        <v/>
      </c>
      <c r="AP546" s="118" t="str">
        <f t="shared" si="65"/>
        <v/>
      </c>
    </row>
    <row r="547" spans="11:42" ht="20.100000000000001" customHeight="1" x14ac:dyDescent="0.25">
      <c r="K547" s="123">
        <v>107</v>
      </c>
      <c r="L547" s="116">
        <f t="shared" si="69"/>
        <v>-28.496855424357332</v>
      </c>
      <c r="M547" s="140">
        <f t="shared" si="70"/>
        <v>8.4801390712435255E-5</v>
      </c>
      <c r="N547" s="140">
        <f t="shared" si="71"/>
        <v>1.7713270576246462E-4</v>
      </c>
      <c r="O547" s="116">
        <f t="shared" si="72"/>
        <v>8.4801390712435255E-5</v>
      </c>
      <c r="P547" s="116" t="str">
        <f t="shared" si="73"/>
        <v/>
      </c>
      <c r="Q547" s="116" t="str">
        <f t="shared" si="74"/>
        <v/>
      </c>
      <c r="R547" s="116">
        <f t="shared" si="75"/>
        <v>0</v>
      </c>
      <c r="S547" s="116">
        <f t="shared" si="76"/>
        <v>8.4801390712435255E-5</v>
      </c>
      <c r="T547" s="116" t="str">
        <f t="shared" si="77"/>
        <v/>
      </c>
      <c r="Y547" s="123">
        <v>107</v>
      </c>
      <c r="Z547" s="116">
        <f t="shared" si="78"/>
        <v>-9.4607045071678775E-2</v>
      </c>
      <c r="AA547" s="140">
        <f t="shared" si="79"/>
        <v>2.554326656208104E-2</v>
      </c>
      <c r="AB547" s="140">
        <f t="shared" si="80"/>
        <v>1.7713270576246462E-4</v>
      </c>
      <c r="AC547" s="116">
        <f t="shared" si="81"/>
        <v>2.554326656208104E-2</v>
      </c>
      <c r="AD547" s="116" t="str">
        <f t="shared" si="82"/>
        <v/>
      </c>
      <c r="AE547" s="116" t="str">
        <f t="shared" si="83"/>
        <v/>
      </c>
      <c r="AF547" s="140">
        <f t="shared" si="84"/>
        <v>0</v>
      </c>
      <c r="AG547" s="116">
        <f t="shared" si="85"/>
        <v>2.554326656208104E-2</v>
      </c>
      <c r="AH547" s="116" t="str">
        <f t="shared" si="86"/>
        <v/>
      </c>
      <c r="AL547" s="126">
        <f t="shared" si="66"/>
        <v>0.72959999999999914</v>
      </c>
      <c r="AM547" s="116">
        <f t="shared" si="67"/>
        <v>0.99809782289934934</v>
      </c>
      <c r="AN547" s="116">
        <f t="shared" si="68"/>
        <v>5.4242508643609355E-5</v>
      </c>
      <c r="AO547" s="116" t="str">
        <f t="shared" si="64"/>
        <v/>
      </c>
      <c r="AP547" s="118" t="str">
        <f t="shared" si="65"/>
        <v/>
      </c>
    </row>
    <row r="548" spans="11:42" ht="20.100000000000001" customHeight="1" x14ac:dyDescent="0.25">
      <c r="K548" s="123">
        <v>108</v>
      </c>
      <c r="L548" s="116">
        <f t="shared" si="69"/>
        <v>-28.464944052101615</v>
      </c>
      <c r="M548" s="140">
        <f t="shared" si="70"/>
        <v>8.602104215741552E-5</v>
      </c>
      <c r="N548" s="140">
        <f t="shared" si="71"/>
        <v>1.79858252203444E-4</v>
      </c>
      <c r="O548" s="116">
        <f t="shared" si="72"/>
        <v>8.602104215741552E-5</v>
      </c>
      <c r="P548" s="116" t="str">
        <f t="shared" si="73"/>
        <v/>
      </c>
      <c r="Q548" s="116" t="str">
        <f t="shared" si="74"/>
        <v/>
      </c>
      <c r="R548" s="116">
        <f t="shared" si="75"/>
        <v>0</v>
      </c>
      <c r="S548" s="116">
        <f t="shared" si="76"/>
        <v>8.602104215741552E-5</v>
      </c>
      <c r="T548" s="116" t="str">
        <f t="shared" si="77"/>
        <v/>
      </c>
      <c r="Y548" s="123">
        <v>108</v>
      </c>
      <c r="Z548" s="116">
        <f t="shared" si="78"/>
        <v>-9.4501102132068832E-2</v>
      </c>
      <c r="AA548" s="140">
        <f t="shared" si="79"/>
        <v>2.591064122080099E-2</v>
      </c>
      <c r="AB548" s="140">
        <f t="shared" si="80"/>
        <v>1.79858252203444E-4</v>
      </c>
      <c r="AC548" s="116">
        <f t="shared" si="81"/>
        <v>2.591064122080099E-2</v>
      </c>
      <c r="AD548" s="116" t="str">
        <f t="shared" si="82"/>
        <v/>
      </c>
      <c r="AE548" s="116" t="str">
        <f t="shared" si="83"/>
        <v/>
      </c>
      <c r="AF548" s="140">
        <f t="shared" si="84"/>
        <v>0</v>
      </c>
      <c r="AG548" s="116">
        <f t="shared" si="85"/>
        <v>2.591064122080099E-2</v>
      </c>
      <c r="AH548" s="116" t="str">
        <f t="shared" si="86"/>
        <v/>
      </c>
      <c r="AL548" s="126">
        <f t="shared" si="66"/>
        <v>0.7359999999999991</v>
      </c>
      <c r="AM548" s="116">
        <f t="shared" si="67"/>
        <v>0.99804358039070573</v>
      </c>
      <c r="AN548" s="116">
        <f t="shared" si="68"/>
        <v>5.5257496017313557E-5</v>
      </c>
      <c r="AO548" s="116" t="str">
        <f t="shared" si="64"/>
        <v/>
      </c>
      <c r="AP548" s="118" t="str">
        <f t="shared" si="65"/>
        <v/>
      </c>
    </row>
    <row r="549" spans="11:42" ht="20.100000000000001" customHeight="1" x14ac:dyDescent="0.25">
      <c r="K549" s="123">
        <v>109</v>
      </c>
      <c r="L549" s="116">
        <f t="shared" si="69"/>
        <v>-28.433032679845894</v>
      </c>
      <c r="M549" s="140">
        <f t="shared" si="70"/>
        <v>8.7256839053169438E-5</v>
      </c>
      <c r="N549" s="140">
        <f t="shared" si="71"/>
        <v>1.8262297649915564E-4</v>
      </c>
      <c r="O549" s="116">
        <f t="shared" si="72"/>
        <v>8.7256839053169438E-5</v>
      </c>
      <c r="P549" s="116" t="str">
        <f t="shared" si="73"/>
        <v/>
      </c>
      <c r="Q549" s="116" t="str">
        <f t="shared" si="74"/>
        <v/>
      </c>
      <c r="R549" s="116">
        <f t="shared" si="75"/>
        <v>0</v>
      </c>
      <c r="S549" s="116">
        <f t="shared" si="76"/>
        <v>8.7256839053169438E-5</v>
      </c>
      <c r="T549" s="116" t="str">
        <f t="shared" si="77"/>
        <v/>
      </c>
      <c r="Y549" s="123">
        <v>109</v>
      </c>
      <c r="Z549" s="116">
        <f t="shared" si="78"/>
        <v>-9.4395159192458888E-2</v>
      </c>
      <c r="AA549" s="140">
        <f t="shared" si="79"/>
        <v>2.6282879096378723E-2</v>
      </c>
      <c r="AB549" s="140">
        <f t="shared" si="80"/>
        <v>1.8262297649915564E-4</v>
      </c>
      <c r="AC549" s="116">
        <f t="shared" si="81"/>
        <v>2.6282879096378723E-2</v>
      </c>
      <c r="AD549" s="116" t="str">
        <f t="shared" si="82"/>
        <v/>
      </c>
      <c r="AE549" s="116" t="str">
        <f t="shared" si="83"/>
        <v/>
      </c>
      <c r="AF549" s="140">
        <f t="shared" si="84"/>
        <v>0</v>
      </c>
      <c r="AG549" s="116">
        <f t="shared" si="85"/>
        <v>2.6282879096378723E-2</v>
      </c>
      <c r="AH549" s="116" t="str">
        <f t="shared" si="86"/>
        <v/>
      </c>
      <c r="AL549" s="126">
        <f t="shared" si="66"/>
        <v>0.74239999999999906</v>
      </c>
      <c r="AM549" s="116">
        <f t="shared" si="67"/>
        <v>0.99798832289468842</v>
      </c>
      <c r="AN549" s="116">
        <f t="shared" si="68"/>
        <v>5.628092752518743E-5</v>
      </c>
      <c r="AO549" s="116" t="str">
        <f t="shared" si="64"/>
        <v/>
      </c>
      <c r="AP549" s="118" t="str">
        <f t="shared" si="65"/>
        <v/>
      </c>
    </row>
    <row r="550" spans="11:42" ht="20.100000000000001" customHeight="1" x14ac:dyDescent="0.25">
      <c r="K550" s="123">
        <v>110</v>
      </c>
      <c r="L550" s="116">
        <f t="shared" si="69"/>
        <v>-28.401121307590174</v>
      </c>
      <c r="M550" s="140">
        <f t="shared" si="70"/>
        <v>8.8508973519493061E-5</v>
      </c>
      <c r="N550" s="140">
        <f t="shared" si="71"/>
        <v>1.8542739693327775E-4</v>
      </c>
      <c r="O550" s="116">
        <f t="shared" si="72"/>
        <v>8.8508973519493061E-5</v>
      </c>
      <c r="P550" s="116" t="str">
        <f t="shared" si="73"/>
        <v/>
      </c>
      <c r="Q550" s="116" t="str">
        <f t="shared" si="74"/>
        <v/>
      </c>
      <c r="R550" s="116">
        <f t="shared" si="75"/>
        <v>0</v>
      </c>
      <c r="S550" s="116">
        <f t="shared" si="76"/>
        <v>8.8508973519493061E-5</v>
      </c>
      <c r="T550" s="116" t="str">
        <f t="shared" si="77"/>
        <v/>
      </c>
      <c r="Y550" s="123">
        <v>110</v>
      </c>
      <c r="Z550" s="116">
        <f t="shared" si="78"/>
        <v>-9.4289216252848945E-2</v>
      </c>
      <c r="AA550" s="140">
        <f t="shared" si="79"/>
        <v>2.6660038057760991E-2</v>
      </c>
      <c r="AB550" s="140">
        <f t="shared" si="80"/>
        <v>1.8542739693327775E-4</v>
      </c>
      <c r="AC550" s="116">
        <f t="shared" si="81"/>
        <v>2.6660038057760991E-2</v>
      </c>
      <c r="AD550" s="116" t="str">
        <f t="shared" si="82"/>
        <v/>
      </c>
      <c r="AE550" s="116" t="str">
        <f t="shared" si="83"/>
        <v/>
      </c>
      <c r="AF550" s="140">
        <f t="shared" si="84"/>
        <v>0</v>
      </c>
      <c r="AG550" s="116">
        <f t="shared" si="85"/>
        <v>2.6660038057760991E-2</v>
      </c>
      <c r="AH550" s="116" t="str">
        <f t="shared" si="86"/>
        <v/>
      </c>
      <c r="AL550" s="126">
        <f t="shared" si="66"/>
        <v>0.74879999999999902</v>
      </c>
      <c r="AM550" s="116">
        <f t="shared" si="67"/>
        <v>0.99793204196716323</v>
      </c>
      <c r="AN550" s="116">
        <f t="shared" si="68"/>
        <v>5.7312756053806702E-5</v>
      </c>
      <c r="AO550" s="116" t="str">
        <f t="shared" si="64"/>
        <v/>
      </c>
      <c r="AP550" s="118" t="str">
        <f t="shared" si="65"/>
        <v/>
      </c>
    </row>
    <row r="551" spans="11:42" ht="20.100000000000001" customHeight="1" x14ac:dyDescent="0.25">
      <c r="K551" s="123">
        <v>111</v>
      </c>
      <c r="L551" s="116">
        <f t="shared" si="69"/>
        <v>-28.369209935334453</v>
      </c>
      <c r="M551" s="140">
        <f t="shared" si="70"/>
        <v>8.9777639644834486E-5</v>
      </c>
      <c r="N551" s="140">
        <f t="shared" si="71"/>
        <v>1.8827203795166483E-4</v>
      </c>
      <c r="O551" s="116">
        <f t="shared" si="72"/>
        <v>8.9777639644834486E-5</v>
      </c>
      <c r="P551" s="116" t="str">
        <f t="shared" si="73"/>
        <v/>
      </c>
      <c r="Q551" s="116" t="str">
        <f t="shared" si="74"/>
        <v/>
      </c>
      <c r="R551" s="116">
        <f t="shared" si="75"/>
        <v>0</v>
      </c>
      <c r="S551" s="116">
        <f t="shared" si="76"/>
        <v>8.9777639644834486E-5</v>
      </c>
      <c r="T551" s="116" t="str">
        <f t="shared" si="77"/>
        <v/>
      </c>
      <c r="Y551" s="123">
        <v>111</v>
      </c>
      <c r="Z551" s="116">
        <f t="shared" si="78"/>
        <v>-9.4183273313239002E-2</v>
      </c>
      <c r="AA551" s="140">
        <f t="shared" si="79"/>
        <v>2.7042176566877706E-2</v>
      </c>
      <c r="AB551" s="140">
        <f t="shared" si="80"/>
        <v>1.8827203795166483E-4</v>
      </c>
      <c r="AC551" s="116">
        <f t="shared" si="81"/>
        <v>2.7042176566877706E-2</v>
      </c>
      <c r="AD551" s="116" t="str">
        <f t="shared" si="82"/>
        <v/>
      </c>
      <c r="AE551" s="116" t="str">
        <f t="shared" si="83"/>
        <v/>
      </c>
      <c r="AF551" s="140">
        <f t="shared" si="84"/>
        <v>0</v>
      </c>
      <c r="AG551" s="116">
        <f t="shared" si="85"/>
        <v>2.7042176566877706E-2</v>
      </c>
      <c r="AH551" s="116" t="str">
        <f t="shared" si="86"/>
        <v/>
      </c>
      <c r="AL551" s="126">
        <f t="shared" si="66"/>
        <v>0.75519999999999898</v>
      </c>
      <c r="AM551" s="116">
        <f t="shared" si="67"/>
        <v>0.99787472921110942</v>
      </c>
      <c r="AN551" s="116">
        <f t="shared" si="68"/>
        <v>5.8352934151351121E-5</v>
      </c>
      <c r="AO551" s="116" t="str">
        <f t="shared" si="64"/>
        <v/>
      </c>
      <c r="AP551" s="118" t="str">
        <f t="shared" si="65"/>
        <v/>
      </c>
    </row>
    <row r="552" spans="11:42" ht="20.100000000000001" customHeight="1" x14ac:dyDescent="0.25">
      <c r="K552" s="123">
        <v>112</v>
      </c>
      <c r="L552" s="116">
        <f t="shared" si="69"/>
        <v>-28.337298563078736</v>
      </c>
      <c r="M552" s="140">
        <f t="shared" si="70"/>
        <v>9.1063033502032737E-5</v>
      </c>
      <c r="N552" s="140">
        <f t="shared" si="71"/>
        <v>1.9115743022542035E-4</v>
      </c>
      <c r="O552" s="116">
        <f t="shared" si="72"/>
        <v>9.1063033502032737E-5</v>
      </c>
      <c r="P552" s="116" t="str">
        <f t="shared" si="73"/>
        <v/>
      </c>
      <c r="Q552" s="116" t="str">
        <f t="shared" si="74"/>
        <v/>
      </c>
      <c r="R552" s="116">
        <f t="shared" si="75"/>
        <v>0</v>
      </c>
      <c r="S552" s="116">
        <f t="shared" si="76"/>
        <v>9.1063033502032737E-5</v>
      </c>
      <c r="T552" s="116" t="str">
        <f t="shared" si="77"/>
        <v/>
      </c>
      <c r="Y552" s="123">
        <v>112</v>
      </c>
      <c r="Z552" s="116">
        <f t="shared" si="78"/>
        <v>-9.4077330373629059E-2</v>
      </c>
      <c r="AA552" s="140">
        <f t="shared" si="79"/>
        <v>2.7429353683383013E-2</v>
      </c>
      <c r="AB552" s="140">
        <f t="shared" si="80"/>
        <v>1.9115743022542035E-4</v>
      </c>
      <c r="AC552" s="116">
        <f t="shared" si="81"/>
        <v>2.7429353683383013E-2</v>
      </c>
      <c r="AD552" s="116" t="str">
        <f t="shared" si="82"/>
        <v/>
      </c>
      <c r="AE552" s="116" t="str">
        <f t="shared" si="83"/>
        <v/>
      </c>
      <c r="AF552" s="140">
        <f t="shared" si="84"/>
        <v>0</v>
      </c>
      <c r="AG552" s="116">
        <f t="shared" si="85"/>
        <v>2.7429353683383013E-2</v>
      </c>
      <c r="AH552" s="116" t="str">
        <f t="shared" si="86"/>
        <v/>
      </c>
      <c r="AL552" s="126">
        <f t="shared" si="66"/>
        <v>0.76159999999999894</v>
      </c>
      <c r="AM552" s="116">
        <f t="shared" si="67"/>
        <v>0.99781637627695807</v>
      </c>
      <c r="AN552" s="116">
        <f t="shared" si="68"/>
        <v>5.9401414039372824E-5</v>
      </c>
      <c r="AO552" s="116" t="str">
        <f t="shared" si="64"/>
        <v/>
      </c>
      <c r="AP552" s="118" t="str">
        <f t="shared" si="65"/>
        <v/>
      </c>
    </row>
    <row r="553" spans="11:42" ht="20.100000000000001" customHeight="1" x14ac:dyDescent="0.25">
      <c r="K553" s="123">
        <v>113</v>
      </c>
      <c r="L553" s="116">
        <f t="shared" si="69"/>
        <v>-28.305387190823016</v>
      </c>
      <c r="M553" s="140">
        <f t="shared" si="70"/>
        <v>9.23653531641246E-5</v>
      </c>
      <c r="N553" s="140">
        <f t="shared" si="71"/>
        <v>1.9408411071447355E-4</v>
      </c>
      <c r="O553" s="116">
        <f t="shared" si="72"/>
        <v>9.23653531641246E-5</v>
      </c>
      <c r="P553" s="116" t="str">
        <f t="shared" si="73"/>
        <v/>
      </c>
      <c r="Q553" s="116" t="str">
        <f t="shared" si="74"/>
        <v/>
      </c>
      <c r="R553" s="116">
        <f t="shared" si="75"/>
        <v>0</v>
      </c>
      <c r="S553" s="116">
        <f t="shared" si="76"/>
        <v>9.23653531641246E-5</v>
      </c>
      <c r="T553" s="116" t="str">
        <f t="shared" si="77"/>
        <v/>
      </c>
      <c r="Y553" s="123">
        <v>113</v>
      </c>
      <c r="Z553" s="116">
        <f t="shared" si="78"/>
        <v>-9.3971387434019116E-2</v>
      </c>
      <c r="AA553" s="140">
        <f t="shared" si="79"/>
        <v>2.7821629069415963E-2</v>
      </c>
      <c r="AB553" s="140">
        <f t="shared" si="80"/>
        <v>1.9408411071447355E-4</v>
      </c>
      <c r="AC553" s="116">
        <f t="shared" si="81"/>
        <v>2.7821629069415963E-2</v>
      </c>
      <c r="AD553" s="116" t="str">
        <f t="shared" si="82"/>
        <v/>
      </c>
      <c r="AE553" s="116" t="str">
        <f t="shared" si="83"/>
        <v/>
      </c>
      <c r="AF553" s="140">
        <f t="shared" si="84"/>
        <v>0</v>
      </c>
      <c r="AG553" s="116">
        <f t="shared" si="85"/>
        <v>2.7821629069415963E-2</v>
      </c>
      <c r="AH553" s="116" t="str">
        <f t="shared" si="86"/>
        <v/>
      </c>
      <c r="AL553" s="126">
        <f t="shared" si="66"/>
        <v>0.76799999999999891</v>
      </c>
      <c r="AM553" s="116">
        <f t="shared" si="67"/>
        <v>0.9977569748629187</v>
      </c>
      <c r="AN553" s="116">
        <f t="shared" si="68"/>
        <v>6.0458147621789138E-5</v>
      </c>
      <c r="AO553" s="116" t="str">
        <f t="shared" si="64"/>
        <v/>
      </c>
      <c r="AP553" s="118" t="str">
        <f t="shared" si="65"/>
        <v/>
      </c>
    </row>
    <row r="554" spans="11:42" ht="20.100000000000001" customHeight="1" x14ac:dyDescent="0.25">
      <c r="K554" s="123">
        <v>114</v>
      </c>
      <c r="L554" s="116">
        <f t="shared" si="69"/>
        <v>-28.273475818567299</v>
      </c>
      <c r="M554" s="140">
        <f t="shared" si="70"/>
        <v>9.3684798720213876E-5</v>
      </c>
      <c r="N554" s="140">
        <f t="shared" si="71"/>
        <v>1.9705262273166189E-4</v>
      </c>
      <c r="O554" s="116">
        <f t="shared" si="72"/>
        <v>9.3684798720213876E-5</v>
      </c>
      <c r="P554" s="116" t="str">
        <f t="shared" si="73"/>
        <v/>
      </c>
      <c r="Q554" s="116" t="str">
        <f t="shared" si="74"/>
        <v/>
      </c>
      <c r="R554" s="116">
        <f t="shared" si="75"/>
        <v>0</v>
      </c>
      <c r="S554" s="116">
        <f t="shared" si="76"/>
        <v>9.3684798720213876E-5</v>
      </c>
      <c r="T554" s="116" t="str">
        <f t="shared" si="77"/>
        <v/>
      </c>
      <c r="Y554" s="123">
        <v>114</v>
      </c>
      <c r="Z554" s="116">
        <f t="shared" si="78"/>
        <v>-9.3865444494409173E-2</v>
      </c>
      <c r="AA554" s="140">
        <f t="shared" si="79"/>
        <v>2.821906299438106E-2</v>
      </c>
      <c r="AB554" s="140">
        <f t="shared" si="80"/>
        <v>1.9705262273166189E-4</v>
      </c>
      <c r="AC554" s="116">
        <f t="shared" si="81"/>
        <v>2.821906299438106E-2</v>
      </c>
      <c r="AD554" s="116" t="str">
        <f t="shared" si="82"/>
        <v/>
      </c>
      <c r="AE554" s="116" t="str">
        <f t="shared" si="83"/>
        <v/>
      </c>
      <c r="AF554" s="140">
        <f t="shared" si="84"/>
        <v>0</v>
      </c>
      <c r="AG554" s="116">
        <f t="shared" si="85"/>
        <v>2.821906299438106E-2</v>
      </c>
      <c r="AH554" s="116" t="str">
        <f t="shared" si="86"/>
        <v/>
      </c>
      <c r="AL554" s="126">
        <f t="shared" si="66"/>
        <v>0.77439999999999887</v>
      </c>
      <c r="AM554" s="116">
        <f t="shared" si="67"/>
        <v>0.99769651671529691</v>
      </c>
      <c r="AN554" s="116">
        <f t="shared" si="68"/>
        <v>6.1523086496650947E-5</v>
      </c>
      <c r="AO554" s="116" t="str">
        <f t="shared" si="64"/>
        <v/>
      </c>
      <c r="AP554" s="118" t="str">
        <f t="shared" si="65"/>
        <v/>
      </c>
    </row>
    <row r="555" spans="11:42" ht="20.100000000000001" customHeight="1" x14ac:dyDescent="0.25">
      <c r="K555" s="123">
        <v>115</v>
      </c>
      <c r="L555" s="116">
        <f t="shared" si="69"/>
        <v>-28.241564446311578</v>
      </c>
      <c r="M555" s="140">
        <f t="shared" si="70"/>
        <v>9.5021572291407322E-5</v>
      </c>
      <c r="N555" s="140">
        <f t="shared" si="71"/>
        <v>2.0006351600732001E-4</v>
      </c>
      <c r="O555" s="116">
        <f t="shared" si="72"/>
        <v>9.5021572291407322E-5</v>
      </c>
      <c r="P555" s="116" t="str">
        <f t="shared" si="73"/>
        <v/>
      </c>
      <c r="Q555" s="116" t="str">
        <f t="shared" si="74"/>
        <v/>
      </c>
      <c r="R555" s="116">
        <f t="shared" si="75"/>
        <v>0</v>
      </c>
      <c r="S555" s="116">
        <f t="shared" si="76"/>
        <v>9.5021572291407322E-5</v>
      </c>
      <c r="T555" s="116" t="str">
        <f t="shared" si="77"/>
        <v/>
      </c>
      <c r="Y555" s="123">
        <v>115</v>
      </c>
      <c r="Z555" s="116">
        <f t="shared" si="78"/>
        <v>-9.3759501554799229E-2</v>
      </c>
      <c r="AA555" s="140">
        <f t="shared" si="79"/>
        <v>2.8621716339748148E-2</v>
      </c>
      <c r="AB555" s="140">
        <f t="shared" si="80"/>
        <v>2.0006351600732056E-4</v>
      </c>
      <c r="AC555" s="116">
        <f t="shared" si="81"/>
        <v>2.8621716339748148E-2</v>
      </c>
      <c r="AD555" s="116" t="str">
        <f t="shared" si="82"/>
        <v/>
      </c>
      <c r="AE555" s="116" t="str">
        <f t="shared" si="83"/>
        <v/>
      </c>
      <c r="AF555" s="140">
        <f t="shared" si="84"/>
        <v>0</v>
      </c>
      <c r="AG555" s="116">
        <f t="shared" si="85"/>
        <v>2.8621716339748148E-2</v>
      </c>
      <c r="AH555" s="116" t="str">
        <f t="shared" si="86"/>
        <v/>
      </c>
      <c r="AL555" s="126">
        <f t="shared" si="66"/>
        <v>0.78079999999999883</v>
      </c>
      <c r="AM555" s="116">
        <f t="shared" si="67"/>
        <v>0.99763499362880026</v>
      </c>
      <c r="AN555" s="116">
        <f t="shared" si="68"/>
        <v>6.2596181964469366E-5</v>
      </c>
      <c r="AO555" s="116" t="str">
        <f t="shared" si="64"/>
        <v/>
      </c>
      <c r="AP555" s="118" t="str">
        <f t="shared" si="65"/>
        <v/>
      </c>
    </row>
    <row r="556" spans="11:42" ht="20.100000000000001" customHeight="1" x14ac:dyDescent="0.25">
      <c r="K556" s="123">
        <v>116</v>
      </c>
      <c r="L556" s="116">
        <f t="shared" si="69"/>
        <v>-28.209653074055858</v>
      </c>
      <c r="M556" s="140">
        <f t="shared" si="70"/>
        <v>9.6375878046814101E-5</v>
      </c>
      <c r="N556" s="140">
        <f t="shared" si="71"/>
        <v>2.0311734675437893E-4</v>
      </c>
      <c r="O556" s="116">
        <f t="shared" si="72"/>
        <v>9.6375878046814101E-5</v>
      </c>
      <c r="P556" s="116" t="str">
        <f t="shared" si="73"/>
        <v/>
      </c>
      <c r="Q556" s="116" t="str">
        <f t="shared" si="74"/>
        <v/>
      </c>
      <c r="R556" s="116">
        <f t="shared" si="75"/>
        <v>0</v>
      </c>
      <c r="S556" s="116">
        <f t="shared" si="76"/>
        <v>9.6375878046814101E-5</v>
      </c>
      <c r="T556" s="116" t="str">
        <f t="shared" si="77"/>
        <v/>
      </c>
      <c r="Y556" s="123">
        <v>116</v>
      </c>
      <c r="Z556" s="116">
        <f t="shared" si="78"/>
        <v>-9.3653558615189286E-2</v>
      </c>
      <c r="AA556" s="140">
        <f t="shared" si="79"/>
        <v>2.9029650603871523E-2</v>
      </c>
      <c r="AB556" s="140">
        <f t="shared" si="80"/>
        <v>2.0311734675437893E-4</v>
      </c>
      <c r="AC556" s="116">
        <f t="shared" si="81"/>
        <v>2.9029650603871523E-2</v>
      </c>
      <c r="AD556" s="116" t="str">
        <f t="shared" si="82"/>
        <v/>
      </c>
      <c r="AE556" s="116" t="str">
        <f t="shared" si="83"/>
        <v/>
      </c>
      <c r="AF556" s="140">
        <f t="shared" si="84"/>
        <v>0</v>
      </c>
      <c r="AG556" s="116">
        <f t="shared" si="85"/>
        <v>2.9029650603871523E-2</v>
      </c>
      <c r="AH556" s="116" t="str">
        <f t="shared" si="86"/>
        <v/>
      </c>
      <c r="AL556" s="126">
        <f t="shared" si="66"/>
        <v>0.78719999999999879</v>
      </c>
      <c r="AM556" s="116">
        <f t="shared" si="67"/>
        <v>0.99757239744683579</v>
      </c>
      <c r="AN556" s="116">
        <f t="shared" si="68"/>
        <v>6.3677385038651835E-5</v>
      </c>
      <c r="AO556" s="116" t="str">
        <f t="shared" si="64"/>
        <v/>
      </c>
      <c r="AP556" s="118" t="str">
        <f t="shared" si="65"/>
        <v/>
      </c>
    </row>
    <row r="557" spans="11:42" ht="20.100000000000001" customHeight="1" x14ac:dyDescent="0.25">
      <c r="K557" s="123">
        <v>117</v>
      </c>
      <c r="L557" s="116">
        <f t="shared" si="69"/>
        <v>-28.177741701800137</v>
      </c>
      <c r="M557" s="140">
        <f t="shared" si="70"/>
        <v>9.7747922219608389E-5</v>
      </c>
      <c r="N557" s="140">
        <f t="shared" si="71"/>
        <v>2.0621467773397647E-4</v>
      </c>
      <c r="O557" s="116">
        <f t="shared" si="72"/>
        <v>9.7747922219608389E-5</v>
      </c>
      <c r="P557" s="116" t="str">
        <f t="shared" si="73"/>
        <v/>
      </c>
      <c r="Q557" s="116" t="str">
        <f t="shared" si="74"/>
        <v/>
      </c>
      <c r="R557" s="116">
        <f t="shared" si="75"/>
        <v>0</v>
      </c>
      <c r="S557" s="116">
        <f t="shared" si="76"/>
        <v>9.7747922219608389E-5</v>
      </c>
      <c r="T557" s="116" t="str">
        <f t="shared" si="77"/>
        <v/>
      </c>
      <c r="Y557" s="123">
        <v>117</v>
      </c>
      <c r="Z557" s="116">
        <f t="shared" si="78"/>
        <v>-9.3547615675579343E-2</v>
      </c>
      <c r="AA557" s="140">
        <f t="shared" si="79"/>
        <v>2.9442927906828446E-2</v>
      </c>
      <c r="AB557" s="140">
        <f t="shared" si="80"/>
        <v>2.0621467773397693E-4</v>
      </c>
      <c r="AC557" s="116">
        <f t="shared" si="81"/>
        <v>2.9442927906828446E-2</v>
      </c>
      <c r="AD557" s="116" t="str">
        <f t="shared" si="82"/>
        <v/>
      </c>
      <c r="AE557" s="116" t="str">
        <f t="shared" si="83"/>
        <v/>
      </c>
      <c r="AF557" s="140">
        <f t="shared" si="84"/>
        <v>0</v>
      </c>
      <c r="AG557" s="116">
        <f t="shared" si="85"/>
        <v>2.9442927906828446E-2</v>
      </c>
      <c r="AH557" s="116" t="str">
        <f t="shared" si="86"/>
        <v/>
      </c>
      <c r="AL557" s="126">
        <f t="shared" si="66"/>
        <v>0.79359999999999875</v>
      </c>
      <c r="AM557" s="116">
        <f t="shared" si="67"/>
        <v>0.99750872006179714</v>
      </c>
      <c r="AN557" s="116">
        <f t="shared" si="68"/>
        <v>6.476664645471697E-5</v>
      </c>
      <c r="AO557" s="116" t="str">
        <f t="shared" si="64"/>
        <v/>
      </c>
      <c r="AP557" s="118" t="str">
        <f t="shared" si="65"/>
        <v/>
      </c>
    </row>
    <row r="558" spans="11:42" ht="20.100000000000001" customHeight="1" x14ac:dyDescent="0.25">
      <c r="K558" s="123">
        <v>118</v>
      </c>
      <c r="L558" s="116">
        <f t="shared" si="69"/>
        <v>-28.14583032954442</v>
      </c>
      <c r="M558" s="140">
        <f t="shared" si="70"/>
        <v>9.9137913123154749E-5</v>
      </c>
      <c r="N558" s="140">
        <f t="shared" si="71"/>
        <v>2.0935607832158333E-4</v>
      </c>
      <c r="O558" s="116">
        <f t="shared" si="72"/>
        <v>9.9137913123154749E-5</v>
      </c>
      <c r="P558" s="116" t="str">
        <f t="shared" si="73"/>
        <v/>
      </c>
      <c r="Q558" s="116" t="str">
        <f t="shared" si="74"/>
        <v/>
      </c>
      <c r="R558" s="116">
        <f t="shared" si="75"/>
        <v>0</v>
      </c>
      <c r="S558" s="116">
        <f t="shared" si="76"/>
        <v>9.9137913123154749E-5</v>
      </c>
      <c r="T558" s="116" t="str">
        <f t="shared" si="77"/>
        <v/>
      </c>
      <c r="Y558" s="123">
        <v>118</v>
      </c>
      <c r="Z558" s="116">
        <f t="shared" si="78"/>
        <v>-9.34416727359694E-2</v>
      </c>
      <c r="AA558" s="140">
        <f t="shared" si="79"/>
        <v>2.9861610995276296E-2</v>
      </c>
      <c r="AB558" s="140">
        <f t="shared" si="80"/>
        <v>2.0935607832158384E-4</v>
      </c>
      <c r="AC558" s="116">
        <f t="shared" si="81"/>
        <v>2.9861610995276296E-2</v>
      </c>
      <c r="AD558" s="116" t="str">
        <f t="shared" si="82"/>
        <v/>
      </c>
      <c r="AE558" s="116" t="str">
        <f t="shared" si="83"/>
        <v/>
      </c>
      <c r="AF558" s="140">
        <f t="shared" si="84"/>
        <v>0</v>
      </c>
      <c r="AG558" s="116">
        <f t="shared" si="85"/>
        <v>2.9861610995276296E-2</v>
      </c>
      <c r="AH558" s="116" t="str">
        <f t="shared" si="86"/>
        <v/>
      </c>
      <c r="AL558" s="126">
        <f t="shared" si="66"/>
        <v>0.79999999999999871</v>
      </c>
      <c r="AM558" s="116">
        <f t="shared" si="67"/>
        <v>0.99744395341534242</v>
      </c>
      <c r="AN558" s="116">
        <f t="shared" si="68"/>
        <v>6.5863916680619639E-5</v>
      </c>
      <c r="AO558" s="116" t="str">
        <f t="shared" si="64"/>
        <v/>
      </c>
      <c r="AP558" s="118" t="str">
        <f t="shared" si="65"/>
        <v/>
      </c>
    </row>
    <row r="559" spans="11:42" ht="20.100000000000001" customHeight="1" x14ac:dyDescent="0.25">
      <c r="K559" s="123">
        <v>119</v>
      </c>
      <c r="L559" s="116">
        <f t="shared" si="69"/>
        <v>-28.1139189572887</v>
      </c>
      <c r="M559" s="140">
        <f t="shared" si="70"/>
        <v>1.0054606116719657E-4</v>
      </c>
      <c r="N559" s="140">
        <f t="shared" si="71"/>
        <v>2.1254212457364041E-4</v>
      </c>
      <c r="O559" s="116">
        <f t="shared" si="72"/>
        <v>1.0054606116719657E-4</v>
      </c>
      <c r="P559" s="116" t="str">
        <f t="shared" si="73"/>
        <v/>
      </c>
      <c r="Q559" s="116" t="str">
        <f t="shared" si="74"/>
        <v/>
      </c>
      <c r="R559" s="116">
        <f t="shared" si="75"/>
        <v>0</v>
      </c>
      <c r="S559" s="116">
        <f t="shared" si="76"/>
        <v>1.0054606116719657E-4</v>
      </c>
      <c r="T559" s="116" t="str">
        <f t="shared" si="77"/>
        <v/>
      </c>
      <c r="Y559" s="123">
        <v>119</v>
      </c>
      <c r="Z559" s="116">
        <f t="shared" si="78"/>
        <v>-9.3335729796359457E-2</v>
      </c>
      <c r="AA559" s="140">
        <f t="shared" si="79"/>
        <v>3.0285763247328443E-2</v>
      </c>
      <c r="AB559" s="140">
        <f t="shared" si="80"/>
        <v>2.1254212457364076E-4</v>
      </c>
      <c r="AC559" s="116">
        <f t="shared" si="81"/>
        <v>3.0285763247328443E-2</v>
      </c>
      <c r="AD559" s="116" t="str">
        <f t="shared" si="82"/>
        <v/>
      </c>
      <c r="AE559" s="116" t="str">
        <f t="shared" si="83"/>
        <v/>
      </c>
      <c r="AF559" s="140">
        <f t="shared" si="84"/>
        <v>0</v>
      </c>
      <c r="AG559" s="116">
        <f t="shared" si="85"/>
        <v>3.0285763247328443E-2</v>
      </c>
      <c r="AH559" s="116" t="str">
        <f t="shared" si="86"/>
        <v/>
      </c>
      <c r="AL559" s="126">
        <f t="shared" si="66"/>
        <v>0.80639999999999867</v>
      </c>
      <c r="AM559" s="116">
        <f t="shared" si="67"/>
        <v>0.9973780894986618</v>
      </c>
      <c r="AN559" s="116">
        <f t="shared" si="68"/>
        <v>6.6969145924189455E-5</v>
      </c>
      <c r="AO559" s="116" t="str">
        <f t="shared" si="64"/>
        <v/>
      </c>
      <c r="AP559" s="118" t="str">
        <f t="shared" si="65"/>
        <v/>
      </c>
    </row>
    <row r="560" spans="11:42" ht="20.100000000000001" customHeight="1" x14ac:dyDescent="0.25">
      <c r="K560" s="123">
        <v>120</v>
      </c>
      <c r="L560" s="116">
        <f t="shared" si="69"/>
        <v>-28.082007585032983</v>
      </c>
      <c r="M560" s="140">
        <f t="shared" si="70"/>
        <v>1.0197257887410393E-4</v>
      </c>
      <c r="N560" s="140">
        <f t="shared" si="71"/>
        <v>2.1577339929471694E-4</v>
      </c>
      <c r="O560" s="116">
        <f t="shared" si="72"/>
        <v>1.0197257887410393E-4</v>
      </c>
      <c r="P560" s="116" t="str">
        <f t="shared" si="73"/>
        <v/>
      </c>
      <c r="Q560" s="116" t="str">
        <f t="shared" si="74"/>
        <v/>
      </c>
      <c r="R560" s="116">
        <f t="shared" si="75"/>
        <v>0</v>
      </c>
      <c r="S560" s="116">
        <f t="shared" si="76"/>
        <v>1.0197257887410393E-4</v>
      </c>
      <c r="T560" s="116" t="str">
        <f t="shared" si="77"/>
        <v/>
      </c>
      <c r="Y560" s="123">
        <v>120</v>
      </c>
      <c r="Z560" s="116">
        <f t="shared" si="78"/>
        <v>-9.3229786856749527E-2</v>
      </c>
      <c r="AA560" s="140">
        <f t="shared" si="79"/>
        <v>3.0715448677448638E-2</v>
      </c>
      <c r="AB560" s="140">
        <f t="shared" si="80"/>
        <v>2.1577339929471738E-4</v>
      </c>
      <c r="AC560" s="116">
        <f t="shared" si="81"/>
        <v>3.0715448677448638E-2</v>
      </c>
      <c r="AD560" s="116" t="str">
        <f t="shared" si="82"/>
        <v/>
      </c>
      <c r="AE560" s="116" t="str">
        <f t="shared" si="83"/>
        <v/>
      </c>
      <c r="AF560" s="140">
        <f t="shared" si="84"/>
        <v>0</v>
      </c>
      <c r="AG560" s="116">
        <f t="shared" si="85"/>
        <v>3.0715448677448638E-2</v>
      </c>
      <c r="AH560" s="116" t="str">
        <f t="shared" si="86"/>
        <v/>
      </c>
      <c r="AL560" s="126">
        <f t="shared" si="66"/>
        <v>0.81279999999999863</v>
      </c>
      <c r="AM560" s="116">
        <f t="shared" si="67"/>
        <v>0.99731112035273761</v>
      </c>
      <c r="AN560" s="116">
        <f t="shared" si="68"/>
        <v>6.8082284143677896E-5</v>
      </c>
      <c r="AO560" s="116" t="str">
        <f t="shared" si="64"/>
        <v/>
      </c>
      <c r="AP560" s="118" t="str">
        <f t="shared" si="65"/>
        <v/>
      </c>
    </row>
    <row r="561" spans="11:42" ht="20.100000000000001" customHeight="1" x14ac:dyDescent="0.25">
      <c r="K561" s="123">
        <v>121</v>
      </c>
      <c r="L561" s="116">
        <f t="shared" si="69"/>
        <v>-28.050096212777262</v>
      </c>
      <c r="M561" s="140">
        <f t="shared" si="70"/>
        <v>1.0341768089518506E-4</v>
      </c>
      <c r="N561" s="140">
        <f t="shared" si="71"/>
        <v>2.1905049210519021E-4</v>
      </c>
      <c r="O561" s="116">
        <f t="shared" si="72"/>
        <v>1.0341768089518506E-4</v>
      </c>
      <c r="P561" s="116" t="str">
        <f t="shared" si="73"/>
        <v/>
      </c>
      <c r="Q561" s="116" t="str">
        <f t="shared" si="74"/>
        <v/>
      </c>
      <c r="R561" s="116">
        <f t="shared" si="75"/>
        <v>0</v>
      </c>
      <c r="S561" s="116">
        <f t="shared" si="76"/>
        <v>1.0341768089518506E-4</v>
      </c>
      <c r="T561" s="116" t="str">
        <f t="shared" si="77"/>
        <v/>
      </c>
      <c r="Y561" s="123">
        <v>121</v>
      </c>
      <c r="Z561" s="116">
        <f t="shared" si="78"/>
        <v>-9.3123843917139584E-2</v>
      </c>
      <c r="AA561" s="140">
        <f t="shared" si="79"/>
        <v>3.1150731941364026E-2</v>
      </c>
      <c r="AB561" s="140">
        <f t="shared" si="80"/>
        <v>2.1905049210519021E-4</v>
      </c>
      <c r="AC561" s="116">
        <f t="shared" si="81"/>
        <v>3.1150731941364026E-2</v>
      </c>
      <c r="AD561" s="116" t="str">
        <f t="shared" si="82"/>
        <v/>
      </c>
      <c r="AE561" s="116" t="str">
        <f t="shared" si="83"/>
        <v/>
      </c>
      <c r="AF561" s="140">
        <f t="shared" si="84"/>
        <v>0</v>
      </c>
      <c r="AG561" s="116">
        <f t="shared" si="85"/>
        <v>3.1150731941364026E-2</v>
      </c>
      <c r="AH561" s="116" t="str">
        <f t="shared" si="86"/>
        <v/>
      </c>
      <c r="AL561" s="126">
        <f t="shared" si="66"/>
        <v>0.8191999999999986</v>
      </c>
      <c r="AM561" s="116">
        <f t="shared" si="67"/>
        <v>0.99724303806859393</v>
      </c>
      <c r="AN561" s="116">
        <f t="shared" si="68"/>
        <v>6.9203281055529864E-5</v>
      </c>
      <c r="AO561" s="116" t="str">
        <f t="shared" ref="AO561:AO624" si="87">IF(AM561&lt;(1-$AK$437),AN561,"")</f>
        <v/>
      </c>
      <c r="AP561" s="118" t="str">
        <f t="shared" ref="AP561:AP624" si="88">IF(AM561&lt;(1-$AK$443),AN561,"")</f>
        <v/>
      </c>
    </row>
    <row r="562" spans="11:42" ht="20.100000000000001" customHeight="1" x14ac:dyDescent="0.25">
      <c r="K562" s="123">
        <v>122</v>
      </c>
      <c r="L562" s="116">
        <f t="shared" si="69"/>
        <v>-28.018184840521542</v>
      </c>
      <c r="M562" s="140">
        <f t="shared" si="70"/>
        <v>1.048815840270542E-4</v>
      </c>
      <c r="N562" s="140">
        <f t="shared" si="71"/>
        <v>2.2237399950943791E-4</v>
      </c>
      <c r="O562" s="116">
        <f t="shared" si="72"/>
        <v>1.048815840270542E-4</v>
      </c>
      <c r="P562" s="116" t="str">
        <f t="shared" si="73"/>
        <v/>
      </c>
      <c r="Q562" s="116" t="str">
        <f t="shared" si="74"/>
        <v/>
      </c>
      <c r="R562" s="116">
        <f t="shared" si="75"/>
        <v>0</v>
      </c>
      <c r="S562" s="116">
        <f t="shared" si="76"/>
        <v>1.048815840270542E-4</v>
      </c>
      <c r="T562" s="116" t="str">
        <f t="shared" si="77"/>
        <v/>
      </c>
      <c r="Y562" s="123">
        <v>122</v>
      </c>
      <c r="Z562" s="116">
        <f t="shared" si="78"/>
        <v>-9.3017900977529641E-2</v>
      </c>
      <c r="AA562" s="140">
        <f t="shared" si="79"/>
        <v>3.1591678340995605E-2</v>
      </c>
      <c r="AB562" s="140">
        <f t="shared" si="80"/>
        <v>2.2237399950943791E-4</v>
      </c>
      <c r="AC562" s="116">
        <f t="shared" si="81"/>
        <v>3.1591678340995605E-2</v>
      </c>
      <c r="AD562" s="116" t="str">
        <f t="shared" si="82"/>
        <v/>
      </c>
      <c r="AE562" s="116" t="str">
        <f t="shared" si="83"/>
        <v/>
      </c>
      <c r="AF562" s="140">
        <f t="shared" si="84"/>
        <v>0</v>
      </c>
      <c r="AG562" s="116">
        <f t="shared" si="85"/>
        <v>3.1591678340995605E-2</v>
      </c>
      <c r="AH562" s="116" t="str">
        <f t="shared" si="86"/>
        <v/>
      </c>
      <c r="AL562" s="126">
        <f t="shared" ref="AL562:AL625" si="89">AL561+$AO$430</f>
        <v>0.82559999999999856</v>
      </c>
      <c r="AM562" s="116">
        <f t="shared" ref="AM562:AM625" si="90">_xlfn.CHISQ.DIST.RT(AL562,7)</f>
        <v>0.9971738347875384</v>
      </c>
      <c r="AN562" s="116">
        <f t="shared" ref="AN562:AN625" si="91">AM562-AM563</f>
        <v>7.0332086143376493E-5</v>
      </c>
      <c r="AO562" s="116" t="str">
        <f t="shared" si="87"/>
        <v/>
      </c>
      <c r="AP562" s="118" t="str">
        <f t="shared" si="88"/>
        <v/>
      </c>
    </row>
    <row r="563" spans="11:42" ht="20.100000000000001" customHeight="1" x14ac:dyDescent="0.25">
      <c r="K563" s="123">
        <v>123</v>
      </c>
      <c r="L563" s="116">
        <f t="shared" si="69"/>
        <v>-27.986273468265821</v>
      </c>
      <c r="M563" s="140">
        <f t="shared" si="70"/>
        <v>1.0636450722806238E-4</v>
      </c>
      <c r="N563" s="140">
        <f t="shared" si="71"/>
        <v>2.257445249645668E-4</v>
      </c>
      <c r="O563" s="116">
        <f t="shared" si="72"/>
        <v>1.0636450722806238E-4</v>
      </c>
      <c r="P563" s="116" t="str">
        <f t="shared" si="73"/>
        <v/>
      </c>
      <c r="Q563" s="116" t="str">
        <f t="shared" si="74"/>
        <v/>
      </c>
      <c r="R563" s="116">
        <f t="shared" si="75"/>
        <v>0</v>
      </c>
      <c r="S563" s="116">
        <f t="shared" si="76"/>
        <v>1.0636450722806238E-4</v>
      </c>
      <c r="T563" s="116" t="str">
        <f t="shared" si="77"/>
        <v/>
      </c>
      <c r="Y563" s="123">
        <v>123</v>
      </c>
      <c r="Z563" s="116">
        <f t="shared" si="78"/>
        <v>-9.2911958037919698E-2</v>
      </c>
      <c r="AA563" s="140">
        <f t="shared" si="79"/>
        <v>3.2038353829407035E-2</v>
      </c>
      <c r="AB563" s="140">
        <f t="shared" si="80"/>
        <v>2.257445249645668E-4</v>
      </c>
      <c r="AC563" s="116">
        <f t="shared" si="81"/>
        <v>3.2038353829407035E-2</v>
      </c>
      <c r="AD563" s="116" t="str">
        <f t="shared" si="82"/>
        <v/>
      </c>
      <c r="AE563" s="116" t="str">
        <f t="shared" si="83"/>
        <v/>
      </c>
      <c r="AF563" s="140">
        <f t="shared" si="84"/>
        <v>0</v>
      </c>
      <c r="AG563" s="116">
        <f t="shared" si="85"/>
        <v>3.2038353829407035E-2</v>
      </c>
      <c r="AH563" s="116" t="str">
        <f t="shared" si="86"/>
        <v/>
      </c>
      <c r="AL563" s="126">
        <f t="shared" si="89"/>
        <v>0.83199999999999852</v>
      </c>
      <c r="AM563" s="116">
        <f t="shared" si="90"/>
        <v>0.99710350270139503</v>
      </c>
      <c r="AN563" s="116">
        <f t="shared" si="91"/>
        <v>7.1468648666805912E-5</v>
      </c>
      <c r="AO563" s="116" t="str">
        <f t="shared" si="87"/>
        <v/>
      </c>
      <c r="AP563" s="118" t="str">
        <f t="shared" si="88"/>
        <v/>
      </c>
    </row>
    <row r="564" spans="11:42" ht="20.100000000000001" customHeight="1" x14ac:dyDescent="0.25">
      <c r="K564" s="123">
        <v>124</v>
      </c>
      <c r="L564" s="116">
        <f t="shared" si="69"/>
        <v>-27.954362096010104</v>
      </c>
      <c r="M564" s="140">
        <f t="shared" si="70"/>
        <v>1.0786667163478407E-4</v>
      </c>
      <c r="N564" s="140">
        <f t="shared" si="71"/>
        <v>2.2916267894965438E-4</v>
      </c>
      <c r="O564" s="116">
        <f t="shared" si="72"/>
        <v>1.0786667163478407E-4</v>
      </c>
      <c r="P564" s="116" t="str">
        <f t="shared" si="73"/>
        <v/>
      </c>
      <c r="Q564" s="116" t="str">
        <f t="shared" si="74"/>
        <v/>
      </c>
      <c r="R564" s="116">
        <f t="shared" si="75"/>
        <v>0</v>
      </c>
      <c r="S564" s="116">
        <f t="shared" si="76"/>
        <v>1.0786667163478407E-4</v>
      </c>
      <c r="T564" s="116" t="str">
        <f t="shared" si="77"/>
        <v/>
      </c>
      <c r="Y564" s="123">
        <v>124</v>
      </c>
      <c r="Z564" s="116">
        <f t="shared" si="78"/>
        <v>-9.2806015098309755E-2</v>
      </c>
      <c r="AA564" s="140">
        <f t="shared" si="79"/>
        <v>3.249082501577092E-2</v>
      </c>
      <c r="AB564" s="140">
        <f t="shared" si="80"/>
        <v>2.2916267894965438E-4</v>
      </c>
      <c r="AC564" s="116">
        <f t="shared" si="81"/>
        <v>3.249082501577092E-2</v>
      </c>
      <c r="AD564" s="116" t="str">
        <f t="shared" si="82"/>
        <v/>
      </c>
      <c r="AE564" s="116" t="str">
        <f t="shared" si="83"/>
        <v/>
      </c>
      <c r="AF564" s="140">
        <f t="shared" si="84"/>
        <v>0</v>
      </c>
      <c r="AG564" s="116">
        <f t="shared" si="85"/>
        <v>3.249082501577092E-2</v>
      </c>
      <c r="AH564" s="116" t="str">
        <f t="shared" si="86"/>
        <v/>
      </c>
      <c r="AL564" s="126">
        <f t="shared" si="89"/>
        <v>0.83839999999999848</v>
      </c>
      <c r="AM564" s="116">
        <f t="shared" si="90"/>
        <v>0.99703203405272822</v>
      </c>
      <c r="AN564" s="116">
        <f t="shared" si="91"/>
        <v>7.2612917669245824E-5</v>
      </c>
      <c r="AO564" s="116" t="str">
        <f t="shared" si="87"/>
        <v/>
      </c>
      <c r="AP564" s="118" t="str">
        <f t="shared" si="88"/>
        <v/>
      </c>
    </row>
    <row r="565" spans="11:42" ht="20.100000000000001" customHeight="1" x14ac:dyDescent="0.25">
      <c r="K565" s="123">
        <v>125</v>
      </c>
      <c r="L565" s="116">
        <f t="shared" si="69"/>
        <v>-27.922450723754384</v>
      </c>
      <c r="M565" s="140">
        <f t="shared" si="70"/>
        <v>1.0938830057856307E-4</v>
      </c>
      <c r="N565" s="140">
        <f t="shared" si="71"/>
        <v>2.3262907903552504E-4</v>
      </c>
      <c r="O565" s="116">
        <f t="shared" si="72"/>
        <v>1.0938830057856307E-4</v>
      </c>
      <c r="P565" s="116" t="str">
        <f t="shared" si="73"/>
        <v/>
      </c>
      <c r="Q565" s="116" t="str">
        <f t="shared" si="74"/>
        <v/>
      </c>
      <c r="R565" s="116">
        <f t="shared" si="75"/>
        <v>0</v>
      </c>
      <c r="S565" s="116">
        <f t="shared" si="76"/>
        <v>1.0938830057856307E-4</v>
      </c>
      <c r="T565" s="116" t="str">
        <f t="shared" si="77"/>
        <v/>
      </c>
      <c r="Y565" s="123">
        <v>125</v>
      </c>
      <c r="Z565" s="116">
        <f t="shared" si="78"/>
        <v>-9.2700072158699812E-2</v>
      </c>
      <c r="AA565" s="140">
        <f t="shared" si="79"/>
        <v>3.2949159170352481E-2</v>
      </c>
      <c r="AB565" s="140">
        <f t="shared" si="80"/>
        <v>2.3262907903552504E-4</v>
      </c>
      <c r="AC565" s="116">
        <f t="shared" si="81"/>
        <v>3.2949159170352481E-2</v>
      </c>
      <c r="AD565" s="116" t="str">
        <f t="shared" si="82"/>
        <v/>
      </c>
      <c r="AE565" s="116" t="str">
        <f t="shared" si="83"/>
        <v/>
      </c>
      <c r="AF565" s="140">
        <f t="shared" si="84"/>
        <v>0</v>
      </c>
      <c r="AG565" s="116">
        <f t="shared" si="85"/>
        <v>3.2949159170352481E-2</v>
      </c>
      <c r="AH565" s="116" t="str">
        <f t="shared" si="86"/>
        <v/>
      </c>
      <c r="AL565" s="126">
        <f t="shared" si="89"/>
        <v>0.84479999999999844</v>
      </c>
      <c r="AM565" s="116">
        <f t="shared" si="90"/>
        <v>0.99695942113505898</v>
      </c>
      <c r="AN565" s="116">
        <f t="shared" si="91"/>
        <v>7.3764841985957119E-5</v>
      </c>
      <c r="AO565" s="116" t="str">
        <f t="shared" si="87"/>
        <v/>
      </c>
      <c r="AP565" s="118" t="str">
        <f t="shared" si="88"/>
        <v/>
      </c>
    </row>
    <row r="566" spans="11:42" ht="20.100000000000001" customHeight="1" x14ac:dyDescent="0.25">
      <c r="K566" s="123">
        <v>126</v>
      </c>
      <c r="L566" s="116">
        <f t="shared" si="69"/>
        <v>-27.890539351498667</v>
      </c>
      <c r="M566" s="140">
        <f t="shared" si="70"/>
        <v>1.1092961960211463E-4</v>
      </c>
      <c r="N566" s="140">
        <f t="shared" si="71"/>
        <v>2.3614434995505203E-4</v>
      </c>
      <c r="O566" s="116">
        <f t="shared" si="72"/>
        <v>1.1092961960211463E-4</v>
      </c>
      <c r="P566" s="116" t="str">
        <f t="shared" si="73"/>
        <v/>
      </c>
      <c r="Q566" s="116" t="str">
        <f t="shared" si="74"/>
        <v/>
      </c>
      <c r="R566" s="116">
        <f t="shared" si="75"/>
        <v>0</v>
      </c>
      <c r="S566" s="116">
        <f t="shared" si="76"/>
        <v>1.1092961960211463E-4</v>
      </c>
      <c r="T566" s="116" t="str">
        <f t="shared" si="77"/>
        <v/>
      </c>
      <c r="Y566" s="123">
        <v>126</v>
      </c>
      <c r="Z566" s="116">
        <f t="shared" si="78"/>
        <v>-9.2594129219089868E-2</v>
      </c>
      <c r="AA566" s="140">
        <f t="shared" si="79"/>
        <v>3.3413424229510477E-2</v>
      </c>
      <c r="AB566" s="140">
        <f t="shared" si="80"/>
        <v>2.3614434995505203E-4</v>
      </c>
      <c r="AC566" s="116">
        <f t="shared" si="81"/>
        <v>3.3413424229510477E-2</v>
      </c>
      <c r="AD566" s="116" t="str">
        <f t="shared" si="82"/>
        <v/>
      </c>
      <c r="AE566" s="116" t="str">
        <f t="shared" si="83"/>
        <v/>
      </c>
      <c r="AF566" s="140">
        <f t="shared" si="84"/>
        <v>0</v>
      </c>
      <c r="AG566" s="116">
        <f t="shared" si="85"/>
        <v>3.3413424229510477E-2</v>
      </c>
      <c r="AH566" s="116" t="str">
        <f t="shared" si="86"/>
        <v/>
      </c>
      <c r="AL566" s="126">
        <f t="shared" si="89"/>
        <v>0.8511999999999984</v>
      </c>
      <c r="AM566" s="116">
        <f t="shared" si="90"/>
        <v>0.99688565629307302</v>
      </c>
      <c r="AN566" s="116">
        <f t="shared" si="91"/>
        <v>7.4924370252471562E-5</v>
      </c>
      <c r="AO566" s="116" t="str">
        <f t="shared" si="87"/>
        <v/>
      </c>
      <c r="AP566" s="118" t="str">
        <f t="shared" si="88"/>
        <v/>
      </c>
    </row>
    <row r="567" spans="11:42" ht="20.100000000000001" customHeight="1" x14ac:dyDescent="0.25">
      <c r="K567" s="123">
        <v>127</v>
      </c>
      <c r="L567" s="116">
        <f t="shared" si="69"/>
        <v>-27.858627979242947</v>
      </c>
      <c r="M567" s="140">
        <f t="shared" si="70"/>
        <v>1.124908564761848E-4</v>
      </c>
      <c r="N567" s="140">
        <f t="shared" si="71"/>
        <v>2.3970912367399304E-4</v>
      </c>
      <c r="O567" s="116">
        <f t="shared" si="72"/>
        <v>1.124908564761848E-4</v>
      </c>
      <c r="P567" s="116" t="str">
        <f t="shared" si="73"/>
        <v/>
      </c>
      <c r="Q567" s="116" t="str">
        <f t="shared" si="74"/>
        <v/>
      </c>
      <c r="R567" s="116">
        <f t="shared" si="75"/>
        <v>0</v>
      </c>
      <c r="S567" s="116">
        <f t="shared" si="76"/>
        <v>1.124908564761848E-4</v>
      </c>
      <c r="T567" s="116" t="str">
        <f t="shared" si="77"/>
        <v/>
      </c>
      <c r="Y567" s="123">
        <v>127</v>
      </c>
      <c r="Z567" s="116">
        <f t="shared" si="78"/>
        <v>-9.2488186279479925E-2</v>
      </c>
      <c r="AA567" s="140">
        <f t="shared" si="79"/>
        <v>3.3883688800714865E-2</v>
      </c>
      <c r="AB567" s="140">
        <f t="shared" si="80"/>
        <v>2.3970912367399304E-4</v>
      </c>
      <c r="AC567" s="116">
        <f t="shared" si="81"/>
        <v>3.3883688800714865E-2</v>
      </c>
      <c r="AD567" s="116" t="str">
        <f t="shared" si="82"/>
        <v/>
      </c>
      <c r="AE567" s="116" t="str">
        <f t="shared" si="83"/>
        <v/>
      </c>
      <c r="AF567" s="140">
        <f t="shared" si="84"/>
        <v>0</v>
      </c>
      <c r="AG567" s="116">
        <f t="shared" si="85"/>
        <v>3.3883688800714865E-2</v>
      </c>
      <c r="AH567" s="116" t="str">
        <f t="shared" si="86"/>
        <v/>
      </c>
      <c r="AL567" s="126">
        <f t="shared" si="89"/>
        <v>0.85759999999999836</v>
      </c>
      <c r="AM567" s="116">
        <f t="shared" si="90"/>
        <v>0.99681073192282055</v>
      </c>
      <c r="AN567" s="116">
        <f t="shared" si="91"/>
        <v>7.6091450912585401E-5</v>
      </c>
      <c r="AO567" s="116" t="str">
        <f t="shared" si="87"/>
        <v/>
      </c>
      <c r="AP567" s="118" t="str">
        <f t="shared" si="88"/>
        <v/>
      </c>
    </row>
    <row r="568" spans="11:42" ht="20.100000000000001" customHeight="1" x14ac:dyDescent="0.25">
      <c r="K568" s="123">
        <v>128</v>
      </c>
      <c r="L568" s="116">
        <f t="shared" ref="L568:L631" si="92">$L$434+(K568*$L$437)</f>
        <v>-27.826716606987226</v>
      </c>
      <c r="M568" s="140">
        <f t="shared" ref="M568:M631" si="93">_xlfn.NORM.DIST($L568,$L$431,$L$432,0)</f>
        <v>1.1407224121626247E-4</v>
      </c>
      <c r="N568" s="140">
        <f t="shared" ref="N568:N631" si="94">_xlfn.NORM.DIST($L568,$L$431,$L$432,1)</f>
        <v>2.4332403946235361E-4</v>
      </c>
      <c r="O568" s="116">
        <f t="shared" ref="O568:O631" si="95">IF(OR(N568&lt;$P$436,N568&gt;$P$437),M568,"")</f>
        <v>1.1407224121626247E-4</v>
      </c>
      <c r="P568" s="116" t="str">
        <f t="shared" ref="P568:P631" si="96">IF(AND(N568&gt;$P$436,N568&lt;$P$437),M568,"")</f>
        <v/>
      </c>
      <c r="Q568" s="116" t="str">
        <f t="shared" ref="Q568:Q631" si="97">IF(M568=MAX($M$440:$M$2440),M568,"")</f>
        <v/>
      </c>
      <c r="R568" s="116">
        <f t="shared" ref="R568:R631" si="98">_xlfn.NORM.DIST(L568,$P$432,$P$433,0)</f>
        <v>0</v>
      </c>
      <c r="S568" s="116">
        <f t="shared" ref="S568:S631" si="99">IF(R568=MAX($R$440:$R$2440),M568,"")</f>
        <v>1.1407224121626247E-4</v>
      </c>
      <c r="T568" s="116" t="str">
        <f t="shared" ref="T568:T631" si="100">IF(S568=MIN($S$440:$S$2440),S568,"")</f>
        <v/>
      </c>
      <c r="Y568" s="123">
        <v>128</v>
      </c>
      <c r="Z568" s="116">
        <f t="shared" ref="Z568:Z631" si="101">$Z$434+(Y568*$Z$437)</f>
        <v>-9.2382243339869982E-2</v>
      </c>
      <c r="AA568" s="140">
        <f t="shared" ref="AA568:AA631" si="102">_xlfn.NORM.DIST(Z568,Z$431,Z$432,0)</f>
        <v>3.4360022167581321E-2</v>
      </c>
      <c r="AB568" s="140">
        <f t="shared" ref="AB568:AB631" si="103">_xlfn.NORM.DIST(Z568,Z$431,Z$432,1)</f>
        <v>2.4332403946235361E-4</v>
      </c>
      <c r="AC568" s="116">
        <f t="shared" ref="AC568:AC631" si="104">IF(OR(AB568&lt;$AD$436,AB568&gt;$AD$437),AA568,"")</f>
        <v>3.4360022167581321E-2</v>
      </c>
      <c r="AD568" s="116" t="str">
        <f t="shared" ref="AD568:AD631" si="105">IF(AND(AB568&gt;$AD$436,AB568&lt;$AD$437),AA568,"")</f>
        <v/>
      </c>
      <c r="AE568" s="116" t="str">
        <f t="shared" ref="AE568:AE631" si="106">IF(AA568=MAX($AA$440:$AA$2440),AA568,"")</f>
        <v/>
      </c>
      <c r="AF568" s="140">
        <f t="shared" ref="AF568:AF631" si="107">_xlfn.NORM.DIST(Z568,$AD$432,$AD$433,0)</f>
        <v>0</v>
      </c>
      <c r="AG568" s="116">
        <f t="shared" ref="AG568:AG631" si="108">IF(AF568=MAX($AF$440:$AF$2440),AA568,"")</f>
        <v>3.4360022167581321E-2</v>
      </c>
      <c r="AH568" s="116" t="str">
        <f t="shared" ref="AH568:AH631" si="109">IF(AG568=MIN($AG$440:$AG$2440),AG568,"")</f>
        <v/>
      </c>
      <c r="AL568" s="126">
        <f t="shared" si="89"/>
        <v>0.86399999999999832</v>
      </c>
      <c r="AM568" s="116">
        <f t="shared" si="90"/>
        <v>0.99673464047190796</v>
      </c>
      <c r="AN568" s="116">
        <f t="shared" si="91"/>
        <v>7.7266032225242753E-5</v>
      </c>
      <c r="AO568" s="116" t="str">
        <f t="shared" si="87"/>
        <v/>
      </c>
      <c r="AP568" s="118" t="str">
        <f t="shared" si="88"/>
        <v/>
      </c>
    </row>
    <row r="569" spans="11:42" ht="20.100000000000001" customHeight="1" x14ac:dyDescent="0.25">
      <c r="K569" s="123">
        <v>129</v>
      </c>
      <c r="L569" s="116">
        <f t="shared" si="92"/>
        <v>-27.794805234731506</v>
      </c>
      <c r="M569" s="140">
        <f t="shared" si="93"/>
        <v>1.1567400609934988E-4</v>
      </c>
      <c r="N569" s="140">
        <f t="shared" si="94"/>
        <v>2.469897439662884E-4</v>
      </c>
      <c r="O569" s="116">
        <f t="shared" si="95"/>
        <v>1.1567400609934988E-4</v>
      </c>
      <c r="P569" s="116" t="str">
        <f t="shared" si="96"/>
        <v/>
      </c>
      <c r="Q569" s="116" t="str">
        <f t="shared" si="97"/>
        <v/>
      </c>
      <c r="R569" s="116">
        <f t="shared" si="98"/>
        <v>0</v>
      </c>
      <c r="S569" s="116">
        <f t="shared" si="99"/>
        <v>1.1567400609934988E-4</v>
      </c>
      <c r="T569" s="116" t="str">
        <f t="shared" si="100"/>
        <v/>
      </c>
      <c r="Y569" s="123">
        <v>129</v>
      </c>
      <c r="Z569" s="116">
        <f t="shared" si="101"/>
        <v>-9.2276300400260039E-2</v>
      </c>
      <c r="AA569" s="140">
        <f t="shared" si="102"/>
        <v>3.4842494294922061E-2</v>
      </c>
      <c r="AB569" s="140">
        <f t="shared" si="103"/>
        <v>2.469897439662884E-4</v>
      </c>
      <c r="AC569" s="116">
        <f t="shared" si="104"/>
        <v>3.4842494294922061E-2</v>
      </c>
      <c r="AD569" s="116" t="str">
        <f t="shared" si="105"/>
        <v/>
      </c>
      <c r="AE569" s="116" t="str">
        <f t="shared" si="106"/>
        <v/>
      </c>
      <c r="AF569" s="140">
        <f t="shared" si="107"/>
        <v>0</v>
      </c>
      <c r="AG569" s="116">
        <f t="shared" si="108"/>
        <v>3.4842494294922061E-2</v>
      </c>
      <c r="AH569" s="116" t="str">
        <f t="shared" si="109"/>
        <v/>
      </c>
      <c r="AL569" s="126">
        <f t="shared" si="89"/>
        <v>0.87039999999999829</v>
      </c>
      <c r="AM569" s="116">
        <f t="shared" si="90"/>
        <v>0.99665737443968272</v>
      </c>
      <c r="AN569" s="116">
        <f t="shared" si="91"/>
        <v>7.8448062272307162E-5</v>
      </c>
      <c r="AO569" s="116" t="str">
        <f t="shared" si="87"/>
        <v/>
      </c>
      <c r="AP569" s="118" t="str">
        <f t="shared" si="88"/>
        <v/>
      </c>
    </row>
    <row r="570" spans="11:42" ht="20.100000000000001" customHeight="1" x14ac:dyDescent="0.25">
      <c r="K570" s="123">
        <v>130</v>
      </c>
      <c r="L570" s="116">
        <f t="shared" si="92"/>
        <v>-27.762893862475789</v>
      </c>
      <c r="M570" s="140">
        <f t="shared" si="93"/>
        <v>1.1729638568078395E-4</v>
      </c>
      <c r="N570" s="140">
        <f t="shared" si="94"/>
        <v>2.5070689128053755E-4</v>
      </c>
      <c r="O570" s="116">
        <f t="shared" si="95"/>
        <v>1.1729638568078395E-4</v>
      </c>
      <c r="P570" s="116" t="str">
        <f t="shared" si="96"/>
        <v/>
      </c>
      <c r="Q570" s="116" t="str">
        <f t="shared" si="97"/>
        <v/>
      </c>
      <c r="R570" s="116">
        <f t="shared" si="98"/>
        <v>0</v>
      </c>
      <c r="S570" s="116">
        <f t="shared" si="99"/>
        <v>1.1729638568078395E-4</v>
      </c>
      <c r="T570" s="116" t="str">
        <f t="shared" si="100"/>
        <v/>
      </c>
      <c r="Y570" s="123">
        <v>130</v>
      </c>
      <c r="Z570" s="116">
        <f t="shared" si="101"/>
        <v>-9.2170357460650096E-2</v>
      </c>
      <c r="AA570" s="140">
        <f t="shared" si="102"/>
        <v>3.5331175833813039E-2</v>
      </c>
      <c r="AB570" s="140">
        <f t="shared" si="103"/>
        <v>2.5070689128053755E-4</v>
      </c>
      <c r="AC570" s="116">
        <f t="shared" si="104"/>
        <v>3.5331175833813039E-2</v>
      </c>
      <c r="AD570" s="116" t="str">
        <f t="shared" si="105"/>
        <v/>
      </c>
      <c r="AE570" s="116" t="str">
        <f t="shared" si="106"/>
        <v/>
      </c>
      <c r="AF570" s="140">
        <f t="shared" si="107"/>
        <v>0</v>
      </c>
      <c r="AG570" s="116">
        <f t="shared" si="108"/>
        <v>3.5331175833813039E-2</v>
      </c>
      <c r="AH570" s="116" t="str">
        <f t="shared" si="109"/>
        <v/>
      </c>
      <c r="AL570" s="126">
        <f t="shared" si="89"/>
        <v>0.87679999999999825</v>
      </c>
      <c r="AM570" s="116">
        <f t="shared" si="90"/>
        <v>0.99657892637741041</v>
      </c>
      <c r="AN570" s="116">
        <f t="shared" si="91"/>
        <v>7.9637488966999292E-5</v>
      </c>
      <c r="AO570" s="116" t="str">
        <f t="shared" si="87"/>
        <v/>
      </c>
      <c r="AP570" s="118" t="str">
        <f t="shared" si="88"/>
        <v/>
      </c>
    </row>
    <row r="571" spans="11:42" ht="20.100000000000001" customHeight="1" x14ac:dyDescent="0.25">
      <c r="K571" s="123">
        <v>131</v>
      </c>
      <c r="L571" s="116">
        <f t="shared" si="92"/>
        <v>-27.730982490220068</v>
      </c>
      <c r="M571" s="140">
        <f t="shared" si="93"/>
        <v>1.18939616811111E-4</v>
      </c>
      <c r="N571" s="140">
        <f t="shared" si="94"/>
        <v>2.5447614302140094E-4</v>
      </c>
      <c r="O571" s="116">
        <f t="shared" si="95"/>
        <v>1.18939616811111E-4</v>
      </c>
      <c r="P571" s="116" t="str">
        <f t="shared" si="96"/>
        <v/>
      </c>
      <c r="Q571" s="116" t="str">
        <f t="shared" si="97"/>
        <v/>
      </c>
      <c r="R571" s="116">
        <f t="shared" si="98"/>
        <v>0</v>
      </c>
      <c r="S571" s="116">
        <f t="shared" si="99"/>
        <v>1.18939616811111E-4</v>
      </c>
      <c r="T571" s="116" t="str">
        <f t="shared" si="100"/>
        <v/>
      </c>
      <c r="Y571" s="123">
        <v>131</v>
      </c>
      <c r="Z571" s="116">
        <f t="shared" si="101"/>
        <v>-9.2064414521040153E-2</v>
      </c>
      <c r="AA571" s="140">
        <f t="shared" si="102"/>
        <v>3.5826138126676683E-2</v>
      </c>
      <c r="AB571" s="140">
        <f t="shared" si="103"/>
        <v>2.5447614302140094E-4</v>
      </c>
      <c r="AC571" s="116">
        <f t="shared" si="104"/>
        <v>3.5826138126676683E-2</v>
      </c>
      <c r="AD571" s="116" t="str">
        <f t="shared" si="105"/>
        <v/>
      </c>
      <c r="AE571" s="116" t="str">
        <f t="shared" si="106"/>
        <v/>
      </c>
      <c r="AF571" s="140">
        <f t="shared" si="107"/>
        <v>0</v>
      </c>
      <c r="AG571" s="116">
        <f t="shared" si="108"/>
        <v>3.5826138126676683E-2</v>
      </c>
      <c r="AH571" s="116" t="str">
        <f t="shared" si="109"/>
        <v/>
      </c>
      <c r="AL571" s="126">
        <f t="shared" si="89"/>
        <v>0.88319999999999821</v>
      </c>
      <c r="AM571" s="116">
        <f t="shared" si="90"/>
        <v>0.99649928888844341</v>
      </c>
      <c r="AN571" s="116">
        <f t="shared" si="91"/>
        <v>8.0834260059781116E-5</v>
      </c>
      <c r="AO571" s="116" t="str">
        <f t="shared" si="87"/>
        <v/>
      </c>
      <c r="AP571" s="118" t="str">
        <f t="shared" si="88"/>
        <v/>
      </c>
    </row>
    <row r="572" spans="11:42" ht="20.100000000000001" customHeight="1" x14ac:dyDescent="0.25">
      <c r="K572" s="123">
        <v>132</v>
      </c>
      <c r="L572" s="116">
        <f t="shared" si="92"/>
        <v>-27.699071117964351</v>
      </c>
      <c r="M572" s="140">
        <f t="shared" si="93"/>
        <v>1.206039386530136E-4</v>
      </c>
      <c r="N572" s="140">
        <f t="shared" si="94"/>
        <v>2.582981684002509E-4</v>
      </c>
      <c r="O572" s="116">
        <f t="shared" si="95"/>
        <v>1.206039386530136E-4</v>
      </c>
      <c r="P572" s="116" t="str">
        <f t="shared" si="96"/>
        <v/>
      </c>
      <c r="Q572" s="116" t="str">
        <f t="shared" si="97"/>
        <v/>
      </c>
      <c r="R572" s="116">
        <f t="shared" si="98"/>
        <v>0</v>
      </c>
      <c r="S572" s="116">
        <f t="shared" si="99"/>
        <v>1.206039386530136E-4</v>
      </c>
      <c r="T572" s="116" t="str">
        <f t="shared" si="100"/>
        <v/>
      </c>
      <c r="Y572" s="123">
        <v>132</v>
      </c>
      <c r="Z572" s="116">
        <f t="shared" si="101"/>
        <v>-9.1958471581430209E-2</v>
      </c>
      <c r="AA572" s="140">
        <f t="shared" si="102"/>
        <v>3.632745321238063E-2</v>
      </c>
      <c r="AB572" s="140">
        <f t="shared" si="103"/>
        <v>2.582981684002516E-4</v>
      </c>
      <c r="AC572" s="116">
        <f t="shared" si="104"/>
        <v>3.632745321238063E-2</v>
      </c>
      <c r="AD572" s="116" t="str">
        <f t="shared" si="105"/>
        <v/>
      </c>
      <c r="AE572" s="116" t="str">
        <f t="shared" si="106"/>
        <v/>
      </c>
      <c r="AF572" s="140">
        <f t="shared" si="107"/>
        <v>0</v>
      </c>
      <c r="AG572" s="116">
        <f t="shared" si="108"/>
        <v>3.632745321238063E-2</v>
      </c>
      <c r="AH572" s="116" t="str">
        <f t="shared" si="109"/>
        <v/>
      </c>
      <c r="AL572" s="126">
        <f t="shared" si="89"/>
        <v>0.88959999999999817</v>
      </c>
      <c r="AM572" s="116">
        <f t="shared" si="90"/>
        <v>0.99641845462838363</v>
      </c>
      <c r="AN572" s="116">
        <f t="shared" si="91"/>
        <v>8.2038323146016445E-5</v>
      </c>
      <c r="AO572" s="116" t="str">
        <f t="shared" si="87"/>
        <v/>
      </c>
      <c r="AP572" s="118" t="str">
        <f t="shared" si="88"/>
        <v/>
      </c>
    </row>
    <row r="573" spans="11:42" ht="20.100000000000001" customHeight="1" x14ac:dyDescent="0.25">
      <c r="K573" s="123">
        <v>133</v>
      </c>
      <c r="L573" s="116">
        <f t="shared" si="92"/>
        <v>-27.667159745708631</v>
      </c>
      <c r="M573" s="140">
        <f t="shared" si="93"/>
        <v>1.2228959269828976E-4</v>
      </c>
      <c r="N573" s="140">
        <f t="shared" si="94"/>
        <v>2.6217364429758819E-4</v>
      </c>
      <c r="O573" s="116">
        <f t="shared" si="95"/>
        <v>1.2228959269828976E-4</v>
      </c>
      <c r="P573" s="116" t="str">
        <f t="shared" si="96"/>
        <v/>
      </c>
      <c r="Q573" s="116" t="str">
        <f t="shared" si="97"/>
        <v/>
      </c>
      <c r="R573" s="116">
        <f t="shared" si="98"/>
        <v>0</v>
      </c>
      <c r="S573" s="116">
        <f t="shared" si="99"/>
        <v>1.2228959269828976E-4</v>
      </c>
      <c r="T573" s="116" t="str">
        <f t="shared" si="100"/>
        <v/>
      </c>
      <c r="Y573" s="123">
        <v>133</v>
      </c>
      <c r="Z573" s="116">
        <f t="shared" si="101"/>
        <v>-9.1852528641820266E-2</v>
      </c>
      <c r="AA573" s="140">
        <f t="shared" si="102"/>
        <v>3.6835193831351622E-2</v>
      </c>
      <c r="AB573" s="140">
        <f t="shared" si="103"/>
        <v>2.6217364429758819E-4</v>
      </c>
      <c r="AC573" s="116">
        <f t="shared" si="104"/>
        <v>3.6835193831351622E-2</v>
      </c>
      <c r="AD573" s="116" t="str">
        <f t="shared" si="105"/>
        <v/>
      </c>
      <c r="AE573" s="116" t="str">
        <f t="shared" si="106"/>
        <v/>
      </c>
      <c r="AF573" s="140">
        <f t="shared" si="107"/>
        <v>0</v>
      </c>
      <c r="AG573" s="116">
        <f t="shared" si="108"/>
        <v>3.6835193831351622E-2</v>
      </c>
      <c r="AH573" s="116" t="str">
        <f t="shared" si="109"/>
        <v/>
      </c>
      <c r="AL573" s="126">
        <f t="shared" si="89"/>
        <v>0.89599999999999813</v>
      </c>
      <c r="AM573" s="116">
        <f t="shared" si="90"/>
        <v>0.99633641630523762</v>
      </c>
      <c r="AN573" s="116">
        <f t="shared" si="91"/>
        <v>8.3249625673409433E-5</v>
      </c>
      <c r="AO573" s="116" t="str">
        <f t="shared" si="87"/>
        <v/>
      </c>
      <c r="AP573" s="118" t="str">
        <f t="shared" si="88"/>
        <v/>
      </c>
    </row>
    <row r="574" spans="11:42" ht="20.100000000000001" customHeight="1" x14ac:dyDescent="0.25">
      <c r="K574" s="123">
        <v>134</v>
      </c>
      <c r="L574" s="116">
        <f t="shared" si="92"/>
        <v>-27.63524837345291</v>
      </c>
      <c r="M574" s="140">
        <f t="shared" si="93"/>
        <v>1.239968227848782E-4</v>
      </c>
      <c r="N574" s="140">
        <f t="shared" si="94"/>
        <v>2.6610325533763359E-4</v>
      </c>
      <c r="O574" s="116">
        <f t="shared" si="95"/>
        <v>1.239968227848782E-4</v>
      </c>
      <c r="P574" s="116" t="str">
        <f t="shared" si="96"/>
        <v/>
      </c>
      <c r="Q574" s="116" t="str">
        <f t="shared" si="97"/>
        <v/>
      </c>
      <c r="R574" s="116">
        <f t="shared" si="98"/>
        <v>0</v>
      </c>
      <c r="S574" s="116">
        <f t="shared" si="99"/>
        <v>1.239968227848782E-4</v>
      </c>
      <c r="T574" s="116" t="str">
        <f t="shared" si="100"/>
        <v/>
      </c>
      <c r="Y574" s="123">
        <v>134</v>
      </c>
      <c r="Z574" s="116">
        <f t="shared" si="101"/>
        <v>-9.1746585702210323E-2</v>
      </c>
      <c r="AA574" s="140">
        <f t="shared" si="102"/>
        <v>3.7349433430704543E-2</v>
      </c>
      <c r="AB574" s="140">
        <f t="shared" si="103"/>
        <v>2.6610325533763359E-4</v>
      </c>
      <c r="AC574" s="116">
        <f t="shared" si="104"/>
        <v>3.7349433430704543E-2</v>
      </c>
      <c r="AD574" s="116" t="str">
        <f t="shared" si="105"/>
        <v/>
      </c>
      <c r="AE574" s="116" t="str">
        <f t="shared" si="106"/>
        <v/>
      </c>
      <c r="AF574" s="140">
        <f t="shared" si="107"/>
        <v>0</v>
      </c>
      <c r="AG574" s="116">
        <f t="shared" si="108"/>
        <v>3.7349433430704543E-2</v>
      </c>
      <c r="AH574" s="116" t="str">
        <f t="shared" si="109"/>
        <v/>
      </c>
      <c r="AL574" s="126">
        <f t="shared" si="89"/>
        <v>0.90239999999999809</v>
      </c>
      <c r="AM574" s="116">
        <f t="shared" si="90"/>
        <v>0.99625316667956421</v>
      </c>
      <c r="AN574" s="116">
        <f t="shared" si="91"/>
        <v>8.4468114948110795E-5</v>
      </c>
      <c r="AO574" s="116" t="str">
        <f t="shared" si="87"/>
        <v/>
      </c>
      <c r="AP574" s="118" t="str">
        <f t="shared" si="88"/>
        <v/>
      </c>
    </row>
    <row r="575" spans="11:42" ht="20.100000000000001" customHeight="1" x14ac:dyDescent="0.25">
      <c r="K575" s="123">
        <v>135</v>
      </c>
      <c r="L575" s="116">
        <f t="shared" si="92"/>
        <v>-27.60333700119719</v>
      </c>
      <c r="M575" s="140">
        <f t="shared" si="93"/>
        <v>1.25725875113938E-4</v>
      </c>
      <c r="N575" s="140">
        <f t="shared" si="94"/>
        <v>2.7008769396347416E-4</v>
      </c>
      <c r="O575" s="116">
        <f t="shared" si="95"/>
        <v>1.25725875113938E-4</v>
      </c>
      <c r="P575" s="116" t="str">
        <f t="shared" si="96"/>
        <v/>
      </c>
      <c r="Q575" s="116" t="str">
        <f t="shared" si="97"/>
        <v/>
      </c>
      <c r="R575" s="116">
        <f t="shared" si="98"/>
        <v>0</v>
      </c>
      <c r="S575" s="116">
        <f t="shared" si="99"/>
        <v>1.25725875113938E-4</v>
      </c>
      <c r="T575" s="116" t="str">
        <f t="shared" si="100"/>
        <v/>
      </c>
      <c r="Y575" s="123">
        <v>135</v>
      </c>
      <c r="Z575" s="116">
        <f t="shared" si="101"/>
        <v>-9.164064276260038E-2</v>
      </c>
      <c r="AA575" s="140">
        <f t="shared" si="102"/>
        <v>3.7870246169386265E-2</v>
      </c>
      <c r="AB575" s="140">
        <f t="shared" si="103"/>
        <v>2.7008769396347416E-4</v>
      </c>
      <c r="AC575" s="116">
        <f t="shared" si="104"/>
        <v>3.7870246169386265E-2</v>
      </c>
      <c r="AD575" s="116" t="str">
        <f t="shared" si="105"/>
        <v/>
      </c>
      <c r="AE575" s="116" t="str">
        <f t="shared" si="106"/>
        <v/>
      </c>
      <c r="AF575" s="140">
        <f t="shared" si="107"/>
        <v>0</v>
      </c>
      <c r="AG575" s="116">
        <f t="shared" si="108"/>
        <v>3.7870246169386265E-2</v>
      </c>
      <c r="AH575" s="116" t="str">
        <f t="shared" si="109"/>
        <v/>
      </c>
      <c r="AL575" s="126">
        <f t="shared" si="89"/>
        <v>0.90879999999999805</v>
      </c>
      <c r="AM575" s="116">
        <f t="shared" si="90"/>
        <v>0.9961686985646161</v>
      </c>
      <c r="AN575" s="116">
        <f t="shared" si="91"/>
        <v>8.5693738141712217E-5</v>
      </c>
      <c r="AO575" s="116" t="str">
        <f t="shared" si="87"/>
        <v/>
      </c>
      <c r="AP575" s="118" t="str">
        <f t="shared" si="88"/>
        <v/>
      </c>
    </row>
    <row r="576" spans="11:42" ht="20.100000000000001" customHeight="1" x14ac:dyDescent="0.25">
      <c r="K576" s="123">
        <v>136</v>
      </c>
      <c r="L576" s="116">
        <f t="shared" si="92"/>
        <v>-27.571425628941473</v>
      </c>
      <c r="M576" s="140">
        <f t="shared" si="93"/>
        <v>1.2747699826697295E-4</v>
      </c>
      <c r="N576" s="140">
        <f t="shared" si="94"/>
        <v>2.7412766051275011E-4</v>
      </c>
      <c r="O576" s="116">
        <f t="shared" si="95"/>
        <v>1.2747699826697295E-4</v>
      </c>
      <c r="P576" s="116" t="str">
        <f t="shared" si="96"/>
        <v/>
      </c>
      <c r="Q576" s="116" t="str">
        <f t="shared" si="97"/>
        <v/>
      </c>
      <c r="R576" s="116">
        <f t="shared" si="98"/>
        <v>0</v>
      </c>
      <c r="S576" s="116">
        <f t="shared" si="99"/>
        <v>1.2747699826697295E-4</v>
      </c>
      <c r="T576" s="116" t="str">
        <f t="shared" si="100"/>
        <v/>
      </c>
      <c r="Y576" s="123">
        <v>136</v>
      </c>
      <c r="Z576" s="116">
        <f t="shared" si="101"/>
        <v>-9.1534699822990437E-2</v>
      </c>
      <c r="AA576" s="140">
        <f t="shared" si="102"/>
        <v>3.839770692333408E-2</v>
      </c>
      <c r="AB576" s="140">
        <f t="shared" si="103"/>
        <v>2.7412766051275011E-4</v>
      </c>
      <c r="AC576" s="116">
        <f t="shared" si="104"/>
        <v>3.839770692333408E-2</v>
      </c>
      <c r="AD576" s="116" t="str">
        <f t="shared" si="105"/>
        <v/>
      </c>
      <c r="AE576" s="116" t="str">
        <f t="shared" si="106"/>
        <v/>
      </c>
      <c r="AF576" s="140">
        <f t="shared" si="107"/>
        <v>0</v>
      </c>
      <c r="AG576" s="116">
        <f t="shared" si="108"/>
        <v>3.839770692333408E-2</v>
      </c>
      <c r="AH576" s="116" t="str">
        <f t="shared" si="109"/>
        <v/>
      </c>
      <c r="AL576" s="126">
        <f t="shared" si="89"/>
        <v>0.91519999999999802</v>
      </c>
      <c r="AM576" s="116">
        <f t="shared" si="90"/>
        <v>0.99608300482647438</v>
      </c>
      <c r="AN576" s="116">
        <f t="shared" si="91"/>
        <v>8.6926442298573825E-5</v>
      </c>
      <c r="AO576" s="116" t="str">
        <f t="shared" si="87"/>
        <v/>
      </c>
      <c r="AP576" s="118" t="str">
        <f t="shared" si="88"/>
        <v/>
      </c>
    </row>
    <row r="577" spans="11:42" ht="20.100000000000001" customHeight="1" x14ac:dyDescent="0.25">
      <c r="K577" s="123">
        <v>137</v>
      </c>
      <c r="L577" s="116">
        <f t="shared" si="92"/>
        <v>-27.539514256685752</v>
      </c>
      <c r="M577" s="140">
        <f t="shared" si="93"/>
        <v>1.2925044322300333E-4</v>
      </c>
      <c r="N577" s="140">
        <f t="shared" si="94"/>
        <v>2.7822386329388464E-4</v>
      </c>
      <c r="O577" s="116">
        <f t="shared" si="95"/>
        <v>1.2925044322300333E-4</v>
      </c>
      <c r="P577" s="116" t="str">
        <f t="shared" si="96"/>
        <v/>
      </c>
      <c r="Q577" s="116" t="str">
        <f t="shared" si="97"/>
        <v/>
      </c>
      <c r="R577" s="116">
        <f t="shared" si="98"/>
        <v>0</v>
      </c>
      <c r="S577" s="116">
        <f t="shared" si="99"/>
        <v>1.2925044322300333E-4</v>
      </c>
      <c r="T577" s="116" t="str">
        <f t="shared" si="100"/>
        <v/>
      </c>
      <c r="Y577" s="123">
        <v>137</v>
      </c>
      <c r="Z577" s="116">
        <f t="shared" si="101"/>
        <v>-9.1428756883380494E-2</v>
      </c>
      <c r="AA577" s="140">
        <f t="shared" si="102"/>
        <v>3.8931891290647981E-2</v>
      </c>
      <c r="AB577" s="140">
        <f t="shared" si="103"/>
        <v>2.7822386329388464E-4</v>
      </c>
      <c r="AC577" s="116">
        <f t="shared" si="104"/>
        <v>3.8931891290647981E-2</v>
      </c>
      <c r="AD577" s="116" t="str">
        <f t="shared" si="105"/>
        <v/>
      </c>
      <c r="AE577" s="116" t="str">
        <f t="shared" si="106"/>
        <v/>
      </c>
      <c r="AF577" s="140">
        <f t="shared" si="107"/>
        <v>0</v>
      </c>
      <c r="AG577" s="116">
        <f t="shared" si="108"/>
        <v>3.8931891290647981E-2</v>
      </c>
      <c r="AH577" s="116" t="str">
        <f t="shared" si="109"/>
        <v/>
      </c>
      <c r="AL577" s="126">
        <f t="shared" si="89"/>
        <v>0.92159999999999798</v>
      </c>
      <c r="AM577" s="116">
        <f t="shared" si="90"/>
        <v>0.99599607838417581</v>
      </c>
      <c r="AN577" s="116">
        <f t="shared" si="91"/>
        <v>8.8166174340931214E-5</v>
      </c>
      <c r="AO577" s="116" t="str">
        <f t="shared" si="87"/>
        <v/>
      </c>
      <c r="AP577" s="118" t="str">
        <f t="shared" si="88"/>
        <v/>
      </c>
    </row>
    <row r="578" spans="11:42" ht="20.100000000000001" customHeight="1" x14ac:dyDescent="0.25">
      <c r="K578" s="123">
        <v>138</v>
      </c>
      <c r="L578" s="116">
        <f t="shared" si="92"/>
        <v>-27.507602884430035</v>
      </c>
      <c r="M578" s="140">
        <f t="shared" si="93"/>
        <v>1.3104646337578547E-4</v>
      </c>
      <c r="N578" s="140">
        <f t="shared" si="94"/>
        <v>2.8237701866286877E-4</v>
      </c>
      <c r="O578" s="116">
        <f t="shared" si="95"/>
        <v>1.3104646337578547E-4</v>
      </c>
      <c r="P578" s="116" t="str">
        <f t="shared" si="96"/>
        <v/>
      </c>
      <c r="Q578" s="116" t="str">
        <f t="shared" si="97"/>
        <v/>
      </c>
      <c r="R578" s="116">
        <f t="shared" si="98"/>
        <v>0</v>
      </c>
      <c r="S578" s="116">
        <f t="shared" si="99"/>
        <v>1.3104646337578547E-4</v>
      </c>
      <c r="T578" s="116" t="str">
        <f t="shared" si="100"/>
        <v/>
      </c>
      <c r="Y578" s="123">
        <v>138</v>
      </c>
      <c r="Z578" s="116">
        <f t="shared" si="101"/>
        <v>-9.1322813943770551E-2</v>
      </c>
      <c r="AA578" s="140">
        <f t="shared" si="102"/>
        <v>3.9472875596777555E-2</v>
      </c>
      <c r="AB578" s="140">
        <f t="shared" si="103"/>
        <v>2.8237701866286921E-4</v>
      </c>
      <c r="AC578" s="116">
        <f t="shared" si="104"/>
        <v>3.9472875596777555E-2</v>
      </c>
      <c r="AD578" s="116" t="str">
        <f t="shared" si="105"/>
        <v/>
      </c>
      <c r="AE578" s="116" t="str">
        <f t="shared" si="106"/>
        <v/>
      </c>
      <c r="AF578" s="140">
        <f t="shared" si="107"/>
        <v>0</v>
      </c>
      <c r="AG578" s="116">
        <f t="shared" si="108"/>
        <v>3.9472875596777555E-2</v>
      </c>
      <c r="AH578" s="116" t="str">
        <f t="shared" si="109"/>
        <v/>
      </c>
      <c r="AL578" s="126">
        <f t="shared" si="89"/>
        <v>0.92799999999999794</v>
      </c>
      <c r="AM578" s="116">
        <f t="shared" si="90"/>
        <v>0.99590791220983488</v>
      </c>
      <c r="AN578" s="116">
        <f t="shared" si="91"/>
        <v>8.9412881076222916E-5</v>
      </c>
      <c r="AO578" s="116" t="str">
        <f t="shared" si="87"/>
        <v/>
      </c>
      <c r="AP578" s="118" t="str">
        <f t="shared" si="88"/>
        <v/>
      </c>
    </row>
    <row r="579" spans="11:42" ht="20.100000000000001" customHeight="1" x14ac:dyDescent="0.25">
      <c r="K579" s="123">
        <v>139</v>
      </c>
      <c r="L579" s="116">
        <f t="shared" si="92"/>
        <v>-27.475691512174315</v>
      </c>
      <c r="M579" s="140">
        <f t="shared" si="93"/>
        <v>1.3286531455107553E-4</v>
      </c>
      <c r="N579" s="140">
        <f t="shared" si="94"/>
        <v>2.8658785110059629E-4</v>
      </c>
      <c r="O579" s="116">
        <f t="shared" si="95"/>
        <v>1.3286531455107553E-4</v>
      </c>
      <c r="P579" s="116" t="str">
        <f t="shared" si="96"/>
        <v/>
      </c>
      <c r="Q579" s="116" t="str">
        <f t="shared" si="97"/>
        <v/>
      </c>
      <c r="R579" s="116">
        <f t="shared" si="98"/>
        <v>0</v>
      </c>
      <c r="S579" s="116">
        <f t="shared" si="99"/>
        <v>1.3286531455107553E-4</v>
      </c>
      <c r="T579" s="116" t="str">
        <f t="shared" si="100"/>
        <v/>
      </c>
      <c r="Y579" s="123">
        <v>139</v>
      </c>
      <c r="Z579" s="116">
        <f t="shared" si="101"/>
        <v>-9.1216871004160607E-2</v>
      </c>
      <c r="AA579" s="140">
        <f t="shared" si="102"/>
        <v>4.0020736899721597E-2</v>
      </c>
      <c r="AB579" s="140">
        <f t="shared" si="103"/>
        <v>2.8658785110059629E-4</v>
      </c>
      <c r="AC579" s="116">
        <f t="shared" si="104"/>
        <v>4.0020736899721597E-2</v>
      </c>
      <c r="AD579" s="116" t="str">
        <f t="shared" si="105"/>
        <v/>
      </c>
      <c r="AE579" s="116" t="str">
        <f t="shared" si="106"/>
        <v/>
      </c>
      <c r="AF579" s="140">
        <f t="shared" si="107"/>
        <v>0</v>
      </c>
      <c r="AG579" s="116">
        <f t="shared" si="108"/>
        <v>4.0020736899721597E-2</v>
      </c>
      <c r="AH579" s="116" t="str">
        <f t="shared" si="109"/>
        <v/>
      </c>
      <c r="AL579" s="126">
        <f t="shared" si="89"/>
        <v>0.9343999999999979</v>
      </c>
      <c r="AM579" s="116">
        <f t="shared" si="90"/>
        <v>0.99581849932875866</v>
      </c>
      <c r="AN579" s="116">
        <f t="shared" si="91"/>
        <v>9.0666509203751744E-5</v>
      </c>
      <c r="AO579" s="116" t="str">
        <f t="shared" si="87"/>
        <v/>
      </c>
      <c r="AP579" s="118" t="str">
        <f t="shared" si="88"/>
        <v/>
      </c>
    </row>
    <row r="580" spans="11:42" ht="20.100000000000001" customHeight="1" x14ac:dyDescent="0.25">
      <c r="K580" s="123">
        <v>140</v>
      </c>
      <c r="L580" s="116">
        <f t="shared" si="92"/>
        <v>-27.443780139918594</v>
      </c>
      <c r="M580" s="140">
        <f t="shared" si="93"/>
        <v>1.3470725502393624E-4</v>
      </c>
      <c r="N580" s="140">
        <f t="shared" si="94"/>
        <v>2.908570932907428E-4</v>
      </c>
      <c r="O580" s="116">
        <f t="shared" si="95"/>
        <v>1.3470725502393624E-4</v>
      </c>
      <c r="P580" s="116" t="str">
        <f t="shared" si="96"/>
        <v/>
      </c>
      <c r="Q580" s="116" t="str">
        <f t="shared" si="97"/>
        <v/>
      </c>
      <c r="R580" s="116">
        <f t="shared" si="98"/>
        <v>0</v>
      </c>
      <c r="S580" s="116">
        <f t="shared" si="99"/>
        <v>1.3470725502393624E-4</v>
      </c>
      <c r="T580" s="116" t="str">
        <f t="shared" si="100"/>
        <v/>
      </c>
      <c r="Y580" s="123">
        <v>140</v>
      </c>
      <c r="Z580" s="116">
        <f t="shared" si="101"/>
        <v>-9.1110928064550664E-2</v>
      </c>
      <c r="AA580" s="140">
        <f t="shared" si="102"/>
        <v>4.0575552995241931E-2</v>
      </c>
      <c r="AB580" s="140">
        <f t="shared" si="103"/>
        <v>2.908570932907428E-4</v>
      </c>
      <c r="AC580" s="116">
        <f t="shared" si="104"/>
        <v>4.0575552995241931E-2</v>
      </c>
      <c r="AD580" s="116" t="str">
        <f t="shared" si="105"/>
        <v/>
      </c>
      <c r="AE580" s="116" t="str">
        <f t="shared" si="106"/>
        <v/>
      </c>
      <c r="AF580" s="140">
        <f t="shared" si="107"/>
        <v>0</v>
      </c>
      <c r="AG580" s="116">
        <f t="shared" si="108"/>
        <v>4.0575552995241931E-2</v>
      </c>
      <c r="AH580" s="116" t="str">
        <f t="shared" si="109"/>
        <v/>
      </c>
      <c r="AL580" s="126">
        <f t="shared" si="89"/>
        <v>0.94079999999999786</v>
      </c>
      <c r="AM580" s="116">
        <f t="shared" si="90"/>
        <v>0.9957278328195549</v>
      </c>
      <c r="AN580" s="116">
        <f t="shared" si="91"/>
        <v>9.1927005319236699E-5</v>
      </c>
      <c r="AO580" s="116" t="str">
        <f t="shared" si="87"/>
        <v/>
      </c>
      <c r="AP580" s="118" t="str">
        <f t="shared" si="88"/>
        <v/>
      </c>
    </row>
    <row r="581" spans="11:42" ht="20.100000000000001" customHeight="1" x14ac:dyDescent="0.25">
      <c r="K581" s="123">
        <v>141</v>
      </c>
      <c r="L581" s="116">
        <f t="shared" si="92"/>
        <v>-27.411868767662877</v>
      </c>
      <c r="M581" s="140">
        <f t="shared" si="93"/>
        <v>1.3657254553608894E-4</v>
      </c>
      <c r="N581" s="140">
        <f t="shared" si="94"/>
        <v>2.9518548619820979E-4</v>
      </c>
      <c r="O581" s="116">
        <f t="shared" si="95"/>
        <v>1.3657254553608894E-4</v>
      </c>
      <c r="P581" s="116" t="str">
        <f t="shared" si="96"/>
        <v/>
      </c>
      <c r="Q581" s="116" t="str">
        <f t="shared" si="97"/>
        <v/>
      </c>
      <c r="R581" s="116">
        <f t="shared" si="98"/>
        <v>0</v>
      </c>
      <c r="S581" s="116">
        <f t="shared" si="99"/>
        <v>1.3657254553608894E-4</v>
      </c>
      <c r="T581" s="116" t="str">
        <f t="shared" si="100"/>
        <v/>
      </c>
      <c r="Y581" s="123">
        <v>141</v>
      </c>
      <c r="Z581" s="116">
        <f t="shared" si="101"/>
        <v>-9.1004985124940721E-2</v>
      </c>
      <c r="AA581" s="140">
        <f t="shared" si="102"/>
        <v>4.1137402422089277E-2</v>
      </c>
      <c r="AB581" s="140">
        <f t="shared" si="103"/>
        <v>2.9518548619821033E-4</v>
      </c>
      <c r="AC581" s="116">
        <f t="shared" si="104"/>
        <v>4.1137402422089277E-2</v>
      </c>
      <c r="AD581" s="116" t="str">
        <f t="shared" si="105"/>
        <v/>
      </c>
      <c r="AE581" s="116" t="str">
        <f t="shared" si="106"/>
        <v/>
      </c>
      <c r="AF581" s="140">
        <f t="shared" si="107"/>
        <v>0</v>
      </c>
      <c r="AG581" s="116">
        <f t="shared" si="108"/>
        <v>4.1137402422089277E-2</v>
      </c>
      <c r="AH581" s="116" t="str">
        <f t="shared" si="109"/>
        <v/>
      </c>
      <c r="AL581" s="126">
        <f t="shared" si="89"/>
        <v>0.94719999999999782</v>
      </c>
      <c r="AM581" s="116">
        <f t="shared" si="90"/>
        <v>0.99563590581423567</v>
      </c>
      <c r="AN581" s="116">
        <f t="shared" si="91"/>
        <v>9.3194315922362492E-5</v>
      </c>
      <c r="AO581" s="116" t="str">
        <f t="shared" si="87"/>
        <v/>
      </c>
      <c r="AP581" s="118" t="str">
        <f t="shared" si="88"/>
        <v/>
      </c>
    </row>
    <row r="582" spans="11:42" ht="20.100000000000001" customHeight="1" x14ac:dyDescent="0.25">
      <c r="K582" s="123">
        <v>142</v>
      </c>
      <c r="L582" s="116">
        <f t="shared" si="92"/>
        <v>-27.379957395407157</v>
      </c>
      <c r="M582" s="140">
        <f t="shared" si="93"/>
        <v>1.3846144931330712E-4</v>
      </c>
      <c r="N582" s="140">
        <f t="shared" si="94"/>
        <v>2.9957377914811324E-4</v>
      </c>
      <c r="O582" s="116">
        <f t="shared" si="95"/>
        <v>1.3846144931330712E-4</v>
      </c>
      <c r="P582" s="116" t="str">
        <f t="shared" si="96"/>
        <v/>
      </c>
      <c r="Q582" s="116" t="str">
        <f t="shared" si="97"/>
        <v/>
      </c>
      <c r="R582" s="116">
        <f t="shared" si="98"/>
        <v>0</v>
      </c>
      <c r="S582" s="116">
        <f t="shared" si="99"/>
        <v>1.3846144931330712E-4</v>
      </c>
      <c r="T582" s="116" t="str">
        <f t="shared" si="100"/>
        <v/>
      </c>
      <c r="Y582" s="123">
        <v>142</v>
      </c>
      <c r="Z582" s="116">
        <f t="shared" si="101"/>
        <v>-9.0899042185330778E-2</v>
      </c>
      <c r="AA582" s="140">
        <f t="shared" si="102"/>
        <v>4.1706364467242719E-2</v>
      </c>
      <c r="AB582" s="140">
        <f t="shared" si="103"/>
        <v>2.9957377914811324E-4</v>
      </c>
      <c r="AC582" s="116">
        <f t="shared" si="104"/>
        <v>4.1706364467242719E-2</v>
      </c>
      <c r="AD582" s="116" t="str">
        <f t="shared" si="105"/>
        <v/>
      </c>
      <c r="AE582" s="116" t="str">
        <f t="shared" si="106"/>
        <v/>
      </c>
      <c r="AF582" s="140">
        <f t="shared" si="107"/>
        <v>0</v>
      </c>
      <c r="AG582" s="116">
        <f t="shared" si="108"/>
        <v>4.1706364467242719E-2</v>
      </c>
      <c r="AH582" s="116" t="str">
        <f t="shared" si="109"/>
        <v/>
      </c>
      <c r="AL582" s="126">
        <f t="shared" si="89"/>
        <v>0.95359999999999778</v>
      </c>
      <c r="AM582" s="116">
        <f t="shared" si="90"/>
        <v>0.9955427114983133</v>
      </c>
      <c r="AN582" s="116">
        <f t="shared" si="91"/>
        <v>9.446838742244168E-5</v>
      </c>
      <c r="AO582" s="116" t="str">
        <f t="shared" si="87"/>
        <v/>
      </c>
      <c r="AP582" s="118" t="str">
        <f t="shared" si="88"/>
        <v/>
      </c>
    </row>
    <row r="583" spans="11:42" ht="20.100000000000001" customHeight="1" x14ac:dyDescent="0.25">
      <c r="K583" s="123">
        <v>143</v>
      </c>
      <c r="L583" s="116">
        <f t="shared" si="92"/>
        <v>-27.348046023151436</v>
      </c>
      <c r="M583" s="140">
        <f t="shared" si="93"/>
        <v>1.4037423208284813E-4</v>
      </c>
      <c r="N583" s="140">
        <f t="shared" si="94"/>
        <v>3.0402272990532849E-4</v>
      </c>
      <c r="O583" s="116">
        <f t="shared" si="95"/>
        <v>1.4037423208284813E-4</v>
      </c>
      <c r="P583" s="116" t="str">
        <f t="shared" si="96"/>
        <v/>
      </c>
      <c r="Q583" s="116" t="str">
        <f t="shared" si="97"/>
        <v/>
      </c>
      <c r="R583" s="116">
        <f t="shared" si="98"/>
        <v>0</v>
      </c>
      <c r="S583" s="116">
        <f t="shared" si="99"/>
        <v>1.4037423208284813E-4</v>
      </c>
      <c r="T583" s="116" t="str">
        <f t="shared" si="100"/>
        <v/>
      </c>
      <c r="Y583" s="123">
        <v>143</v>
      </c>
      <c r="Z583" s="116">
        <f t="shared" si="101"/>
        <v>-9.0793099245720849E-2</v>
      </c>
      <c r="AA583" s="140">
        <f t="shared" si="102"/>
        <v>4.2282519171160486E-2</v>
      </c>
      <c r="AB583" s="140">
        <f t="shared" si="103"/>
        <v>3.0402272990532795E-4</v>
      </c>
      <c r="AC583" s="116">
        <f t="shared" si="104"/>
        <v>4.2282519171160486E-2</v>
      </c>
      <c r="AD583" s="116" t="str">
        <f t="shared" si="105"/>
        <v/>
      </c>
      <c r="AE583" s="116" t="str">
        <f t="shared" si="106"/>
        <v/>
      </c>
      <c r="AF583" s="140">
        <f t="shared" si="107"/>
        <v>0</v>
      </c>
      <c r="AG583" s="116">
        <f t="shared" si="108"/>
        <v>4.2282519171160486E-2</v>
      </c>
      <c r="AH583" s="116" t="str">
        <f t="shared" si="109"/>
        <v/>
      </c>
      <c r="AL583" s="126">
        <f t="shared" si="89"/>
        <v>0.95999999999999774</v>
      </c>
      <c r="AM583" s="116">
        <f t="shared" si="90"/>
        <v>0.99544824311089086</v>
      </c>
      <c r="AN583" s="116">
        <f t="shared" si="91"/>
        <v>9.574916614296658E-5</v>
      </c>
      <c r="AO583" s="116" t="str">
        <f t="shared" si="87"/>
        <v/>
      </c>
      <c r="AP583" s="118" t="str">
        <f t="shared" si="88"/>
        <v/>
      </c>
    </row>
    <row r="584" spans="11:42" ht="20.100000000000001" customHeight="1" x14ac:dyDescent="0.25">
      <c r="K584" s="123">
        <v>144</v>
      </c>
      <c r="L584" s="116">
        <f t="shared" si="92"/>
        <v>-27.316134650895719</v>
      </c>
      <c r="M584" s="140">
        <f t="shared" si="93"/>
        <v>1.4231116209092892E-4</v>
      </c>
      <c r="N584" s="140">
        <f t="shared" si="94"/>
        <v>3.0853310475459941E-4</v>
      </c>
      <c r="O584" s="116">
        <f t="shared" si="95"/>
        <v>1.4231116209092892E-4</v>
      </c>
      <c r="P584" s="116" t="str">
        <f t="shared" si="96"/>
        <v/>
      </c>
      <c r="Q584" s="116" t="str">
        <f t="shared" si="97"/>
        <v/>
      </c>
      <c r="R584" s="116">
        <f t="shared" si="98"/>
        <v>0</v>
      </c>
      <c r="S584" s="116">
        <f t="shared" si="99"/>
        <v>1.4231116209092892E-4</v>
      </c>
      <c r="T584" s="116" t="str">
        <f t="shared" si="100"/>
        <v/>
      </c>
      <c r="Y584" s="123">
        <v>144</v>
      </c>
      <c r="Z584" s="116">
        <f t="shared" si="101"/>
        <v>-9.0687156306110905E-2</v>
      </c>
      <c r="AA584" s="140">
        <f t="shared" si="102"/>
        <v>4.2865947333043795E-2</v>
      </c>
      <c r="AB584" s="140">
        <f t="shared" si="103"/>
        <v>3.0853310475459941E-4</v>
      </c>
      <c r="AC584" s="116">
        <f t="shared" si="104"/>
        <v>4.2865947333043795E-2</v>
      </c>
      <c r="AD584" s="116" t="str">
        <f t="shared" si="105"/>
        <v/>
      </c>
      <c r="AE584" s="116" t="str">
        <f t="shared" si="106"/>
        <v/>
      </c>
      <c r="AF584" s="140">
        <f t="shared" si="107"/>
        <v>0</v>
      </c>
      <c r="AG584" s="116">
        <f t="shared" si="108"/>
        <v>4.2865947333043795E-2</v>
      </c>
      <c r="AH584" s="116" t="str">
        <f t="shared" si="109"/>
        <v/>
      </c>
      <c r="AL584" s="126">
        <f t="shared" si="89"/>
        <v>0.96639999999999771</v>
      </c>
      <c r="AM584" s="116">
        <f t="shared" si="90"/>
        <v>0.9953524939447479</v>
      </c>
      <c r="AN584" s="116">
        <f t="shared" si="91"/>
        <v>9.703659832938083E-5</v>
      </c>
      <c r="AO584" s="116" t="str">
        <f t="shared" si="87"/>
        <v/>
      </c>
      <c r="AP584" s="118" t="str">
        <f t="shared" si="88"/>
        <v/>
      </c>
    </row>
    <row r="585" spans="11:42" ht="20.100000000000001" customHeight="1" x14ac:dyDescent="0.25">
      <c r="K585" s="123">
        <v>145</v>
      </c>
      <c r="L585" s="116">
        <f t="shared" si="92"/>
        <v>-27.284223278639999</v>
      </c>
      <c r="M585" s="140">
        <f t="shared" si="93"/>
        <v>1.442725101202378E-4</v>
      </c>
      <c r="N585" s="140">
        <f t="shared" si="94"/>
        <v>3.1310567858119958E-4</v>
      </c>
      <c r="O585" s="116">
        <f t="shared" si="95"/>
        <v>1.442725101202378E-4</v>
      </c>
      <c r="P585" s="116" t="str">
        <f t="shared" si="96"/>
        <v/>
      </c>
      <c r="Q585" s="116" t="str">
        <f t="shared" si="97"/>
        <v/>
      </c>
      <c r="R585" s="116">
        <f t="shared" si="98"/>
        <v>0</v>
      </c>
      <c r="S585" s="116">
        <f t="shared" si="99"/>
        <v>1.442725101202378E-4</v>
      </c>
      <c r="T585" s="116" t="str">
        <f t="shared" si="100"/>
        <v/>
      </c>
      <c r="Y585" s="123">
        <v>145</v>
      </c>
      <c r="Z585" s="116">
        <f t="shared" si="101"/>
        <v>-9.0581213366500962E-2</v>
      </c>
      <c r="AA585" s="140">
        <f t="shared" si="102"/>
        <v>4.3456730516111292E-2</v>
      </c>
      <c r="AB585" s="140">
        <f t="shared" si="103"/>
        <v>3.1310567858119909E-4</v>
      </c>
      <c r="AC585" s="116">
        <f t="shared" si="104"/>
        <v>4.3456730516111292E-2</v>
      </c>
      <c r="AD585" s="116" t="str">
        <f t="shared" si="105"/>
        <v/>
      </c>
      <c r="AE585" s="116" t="str">
        <f t="shared" si="106"/>
        <v/>
      </c>
      <c r="AF585" s="140">
        <f t="shared" si="107"/>
        <v>0</v>
      </c>
      <c r="AG585" s="116">
        <f t="shared" si="108"/>
        <v>4.3456730516111292E-2</v>
      </c>
      <c r="AH585" s="116" t="str">
        <f t="shared" si="109"/>
        <v/>
      </c>
      <c r="AL585" s="126">
        <f t="shared" si="89"/>
        <v>0.97279999999999767</v>
      </c>
      <c r="AM585" s="116">
        <f t="shared" si="90"/>
        <v>0.99525545734641852</v>
      </c>
      <c r="AN585" s="116">
        <f t="shared" si="91"/>
        <v>9.8330630152521081E-5</v>
      </c>
      <c r="AO585" s="116" t="str">
        <f t="shared" si="87"/>
        <v/>
      </c>
      <c r="AP585" s="118" t="str">
        <f t="shared" si="88"/>
        <v/>
      </c>
    </row>
    <row r="586" spans="11:42" ht="20.100000000000001" customHeight="1" x14ac:dyDescent="0.25">
      <c r="K586" s="123">
        <v>146</v>
      </c>
      <c r="L586" s="116">
        <f t="shared" si="92"/>
        <v>-27.252311906384278</v>
      </c>
      <c r="M586" s="140">
        <f t="shared" si="93"/>
        <v>1.4625854950748253E-4</v>
      </c>
      <c r="N586" s="140">
        <f t="shared" si="94"/>
        <v>3.1774123495215383E-4</v>
      </c>
      <c r="O586" s="116">
        <f t="shared" si="95"/>
        <v>1.4625854950748253E-4</v>
      </c>
      <c r="P586" s="116" t="str">
        <f t="shared" si="96"/>
        <v/>
      </c>
      <c r="Q586" s="116" t="str">
        <f t="shared" si="97"/>
        <v/>
      </c>
      <c r="R586" s="116">
        <f t="shared" si="98"/>
        <v>0</v>
      </c>
      <c r="S586" s="116">
        <f t="shared" si="99"/>
        <v>1.4625854950748253E-4</v>
      </c>
      <c r="T586" s="116" t="str">
        <f t="shared" si="100"/>
        <v/>
      </c>
      <c r="Y586" s="123">
        <v>146</v>
      </c>
      <c r="Z586" s="116">
        <f t="shared" si="101"/>
        <v>-9.0475270426891019E-2</v>
      </c>
      <c r="AA586" s="140">
        <f t="shared" si="102"/>
        <v>4.4054951052885399E-2</v>
      </c>
      <c r="AB586" s="140">
        <f t="shared" si="103"/>
        <v>3.1774123495215308E-4</v>
      </c>
      <c r="AC586" s="116">
        <f t="shared" si="104"/>
        <v>4.4054951052885399E-2</v>
      </c>
      <c r="AD586" s="116" t="str">
        <f t="shared" si="105"/>
        <v/>
      </c>
      <c r="AE586" s="116" t="str">
        <f t="shared" si="106"/>
        <v/>
      </c>
      <c r="AF586" s="140">
        <f t="shared" si="107"/>
        <v>0</v>
      </c>
      <c r="AG586" s="116">
        <f t="shared" si="108"/>
        <v>4.4054951052885399E-2</v>
      </c>
      <c r="AH586" s="116" t="str">
        <f t="shared" si="109"/>
        <v/>
      </c>
      <c r="AL586" s="126">
        <f t="shared" si="89"/>
        <v>0.97919999999999763</v>
      </c>
      <c r="AM586" s="116">
        <f t="shared" si="90"/>
        <v>0.99515712671626599</v>
      </c>
      <c r="AN586" s="116">
        <f t="shared" si="91"/>
        <v>9.9631207716055492E-5</v>
      </c>
      <c r="AO586" s="116" t="str">
        <f t="shared" si="87"/>
        <v/>
      </c>
      <c r="AP586" s="118" t="str">
        <f t="shared" si="88"/>
        <v/>
      </c>
    </row>
    <row r="587" spans="11:42" ht="20.100000000000001" customHeight="1" x14ac:dyDescent="0.25">
      <c r="K587" s="123">
        <v>147</v>
      </c>
      <c r="L587" s="116">
        <f t="shared" si="92"/>
        <v>-27.220400534128562</v>
      </c>
      <c r="M587" s="140">
        <f t="shared" si="93"/>
        <v>1.4826955616097846E-4</v>
      </c>
      <c r="N587" s="140">
        <f t="shared" si="94"/>
        <v>3.224405661980199E-4</v>
      </c>
      <c r="O587" s="116">
        <f t="shared" si="95"/>
        <v>1.4826955616097846E-4</v>
      </c>
      <c r="P587" s="116" t="str">
        <f t="shared" si="96"/>
        <v/>
      </c>
      <c r="Q587" s="116" t="str">
        <f t="shared" si="97"/>
        <v/>
      </c>
      <c r="R587" s="116">
        <f t="shared" si="98"/>
        <v>0</v>
      </c>
      <c r="S587" s="116">
        <f t="shared" si="99"/>
        <v>1.4826955616097846E-4</v>
      </c>
      <c r="T587" s="116" t="str">
        <f t="shared" si="100"/>
        <v/>
      </c>
      <c r="Y587" s="123">
        <v>147</v>
      </c>
      <c r="Z587" s="116">
        <f t="shared" si="101"/>
        <v>-9.0369327487281076E-2</v>
      </c>
      <c r="AA587" s="140">
        <f t="shared" si="102"/>
        <v>4.466069205048958E-2</v>
      </c>
      <c r="AB587" s="140">
        <f t="shared" si="103"/>
        <v>3.224405661980199E-4</v>
      </c>
      <c r="AC587" s="116">
        <f t="shared" si="104"/>
        <v>4.466069205048958E-2</v>
      </c>
      <c r="AD587" s="116" t="str">
        <f t="shared" si="105"/>
        <v/>
      </c>
      <c r="AE587" s="116" t="str">
        <f t="shared" si="106"/>
        <v/>
      </c>
      <c r="AF587" s="140">
        <f t="shared" si="107"/>
        <v>0</v>
      </c>
      <c r="AG587" s="116">
        <f t="shared" si="108"/>
        <v>4.466069205048958E-2</v>
      </c>
      <c r="AH587" s="116" t="str">
        <f t="shared" si="109"/>
        <v/>
      </c>
      <c r="AL587" s="126">
        <f t="shared" si="89"/>
        <v>0.98559999999999759</v>
      </c>
      <c r="AM587" s="116">
        <f t="shared" si="90"/>
        <v>0.99505749550854994</v>
      </c>
      <c r="AN587" s="116">
        <f t="shared" si="91"/>
        <v>1.0093827706025849E-4</v>
      </c>
      <c r="AO587" s="116" t="str">
        <f t="shared" si="87"/>
        <v/>
      </c>
      <c r="AP587" s="118" t="str">
        <f t="shared" si="88"/>
        <v/>
      </c>
    </row>
    <row r="588" spans="11:42" ht="20.100000000000001" customHeight="1" x14ac:dyDescent="0.25">
      <c r="K588" s="123">
        <v>148</v>
      </c>
      <c r="L588" s="116">
        <f t="shared" si="92"/>
        <v>-27.188489161872841</v>
      </c>
      <c r="M588" s="140">
        <f t="shared" si="93"/>
        <v>1.5030580857826927E-4</v>
      </c>
      <c r="N588" s="140">
        <f t="shared" si="94"/>
        <v>3.2720447349523835E-4</v>
      </c>
      <c r="O588" s="116">
        <f t="shared" si="95"/>
        <v>1.5030580857826927E-4</v>
      </c>
      <c r="P588" s="116" t="str">
        <f t="shared" si="96"/>
        <v/>
      </c>
      <c r="Q588" s="116" t="str">
        <f t="shared" si="97"/>
        <v/>
      </c>
      <c r="R588" s="116">
        <f t="shared" si="98"/>
        <v>0</v>
      </c>
      <c r="S588" s="116">
        <f t="shared" si="99"/>
        <v>1.5030580857826927E-4</v>
      </c>
      <c r="T588" s="116" t="str">
        <f t="shared" si="100"/>
        <v/>
      </c>
      <c r="Y588" s="123">
        <v>148</v>
      </c>
      <c r="Z588" s="116">
        <f t="shared" si="101"/>
        <v>-9.0263384547671133E-2</v>
      </c>
      <c r="AA588" s="140">
        <f t="shared" si="102"/>
        <v>4.5274037395955827E-2</v>
      </c>
      <c r="AB588" s="140">
        <f t="shared" si="103"/>
        <v>3.2720447349523769E-4</v>
      </c>
      <c r="AC588" s="116">
        <f t="shared" si="104"/>
        <v>4.5274037395955827E-2</v>
      </c>
      <c r="AD588" s="116" t="str">
        <f t="shared" si="105"/>
        <v/>
      </c>
      <c r="AE588" s="116" t="str">
        <f t="shared" si="106"/>
        <v/>
      </c>
      <c r="AF588" s="140">
        <f t="shared" si="107"/>
        <v>0</v>
      </c>
      <c r="AG588" s="116">
        <f t="shared" si="108"/>
        <v>4.5274037395955827E-2</v>
      </c>
      <c r="AH588" s="116" t="str">
        <f t="shared" si="109"/>
        <v/>
      </c>
      <c r="AL588" s="126">
        <f t="shared" si="89"/>
        <v>0.99199999999999755</v>
      </c>
      <c r="AM588" s="116">
        <f t="shared" si="90"/>
        <v>0.99495655723148968</v>
      </c>
      <c r="AN588" s="116">
        <f t="shared" si="91"/>
        <v>1.0225178416833902E-4</v>
      </c>
      <c r="AO588" s="116" t="str">
        <f t="shared" si="87"/>
        <v/>
      </c>
      <c r="AP588" s="118" t="str">
        <f t="shared" si="88"/>
        <v/>
      </c>
    </row>
    <row r="589" spans="11:42" ht="20.100000000000001" customHeight="1" x14ac:dyDescent="0.25">
      <c r="K589" s="123">
        <v>149</v>
      </c>
      <c r="L589" s="116">
        <f t="shared" si="92"/>
        <v>-27.156577789617121</v>
      </c>
      <c r="M589" s="140">
        <f t="shared" si="93"/>
        <v>1.5236758786378005E-4</v>
      </c>
      <c r="N589" s="140">
        <f t="shared" si="94"/>
        <v>3.3203376694903073E-4</v>
      </c>
      <c r="O589" s="116">
        <f t="shared" si="95"/>
        <v>1.5236758786378005E-4</v>
      </c>
      <c r="P589" s="116" t="str">
        <f t="shared" si="96"/>
        <v/>
      </c>
      <c r="Q589" s="116" t="str">
        <f t="shared" si="97"/>
        <v/>
      </c>
      <c r="R589" s="116">
        <f t="shared" si="98"/>
        <v>0</v>
      </c>
      <c r="S589" s="116">
        <f t="shared" si="99"/>
        <v>1.5236758786378005E-4</v>
      </c>
      <c r="T589" s="116" t="str">
        <f t="shared" si="100"/>
        <v/>
      </c>
      <c r="Y589" s="123">
        <v>149</v>
      </c>
      <c r="Z589" s="116">
        <f t="shared" si="101"/>
        <v>-9.015744160806119E-2</v>
      </c>
      <c r="AA589" s="140">
        <f t="shared" si="102"/>
        <v>4.5895071761542623E-2</v>
      </c>
      <c r="AB589" s="140">
        <f t="shared" si="103"/>
        <v>3.3203376694903073E-4</v>
      </c>
      <c r="AC589" s="116">
        <f t="shared" si="104"/>
        <v>4.5895071761542623E-2</v>
      </c>
      <c r="AD589" s="116" t="str">
        <f t="shared" si="105"/>
        <v/>
      </c>
      <c r="AE589" s="116" t="str">
        <f t="shared" si="106"/>
        <v/>
      </c>
      <c r="AF589" s="140">
        <f t="shared" si="107"/>
        <v>0</v>
      </c>
      <c r="AG589" s="116">
        <f t="shared" si="108"/>
        <v>4.5895071761542623E-2</v>
      </c>
      <c r="AH589" s="116" t="str">
        <f t="shared" si="109"/>
        <v/>
      </c>
      <c r="AL589" s="126">
        <f t="shared" si="89"/>
        <v>0.99839999999999751</v>
      </c>
      <c r="AM589" s="116">
        <f t="shared" si="90"/>
        <v>0.99485430544732134</v>
      </c>
      <c r="AN589" s="116">
        <f t="shared" si="91"/>
        <v>1.0357167497154762E-4</v>
      </c>
      <c r="AO589" s="116" t="str">
        <f t="shared" si="87"/>
        <v/>
      </c>
      <c r="AP589" s="118" t="str">
        <f t="shared" si="88"/>
        <v/>
      </c>
    </row>
    <row r="590" spans="11:42" ht="20.100000000000001" customHeight="1" x14ac:dyDescent="0.25">
      <c r="K590" s="123">
        <v>150</v>
      </c>
      <c r="L590" s="116">
        <f t="shared" si="92"/>
        <v>-27.124666417361404</v>
      </c>
      <c r="M590" s="140">
        <f t="shared" si="93"/>
        <v>1.5445517774650684E-4</v>
      </c>
      <c r="N590" s="140">
        <f t="shared" si="94"/>
        <v>3.3692926567687983E-4</v>
      </c>
      <c r="O590" s="116">
        <f t="shared" si="95"/>
        <v>1.5445517774650684E-4</v>
      </c>
      <c r="P590" s="116" t="str">
        <f t="shared" si="96"/>
        <v/>
      </c>
      <c r="Q590" s="116" t="str">
        <f t="shared" si="97"/>
        <v/>
      </c>
      <c r="R590" s="116">
        <f t="shared" si="98"/>
        <v>0</v>
      </c>
      <c r="S590" s="116">
        <f t="shared" si="99"/>
        <v>1.5445517774650684E-4</v>
      </c>
      <c r="T590" s="116" t="str">
        <f t="shared" si="100"/>
        <v/>
      </c>
      <c r="Y590" s="123">
        <v>150</v>
      </c>
      <c r="Z590" s="116">
        <f t="shared" si="101"/>
        <v>-9.0051498668451246E-2</v>
      </c>
      <c r="AA590" s="140">
        <f t="shared" si="102"/>
        <v>4.6523880610062858E-2</v>
      </c>
      <c r="AB590" s="140">
        <f t="shared" si="103"/>
        <v>3.3692926567687983E-4</v>
      </c>
      <c r="AC590" s="116">
        <f t="shared" si="104"/>
        <v>4.6523880610062858E-2</v>
      </c>
      <c r="AD590" s="116" t="str">
        <f t="shared" si="105"/>
        <v/>
      </c>
      <c r="AE590" s="116" t="str">
        <f t="shared" si="106"/>
        <v/>
      </c>
      <c r="AF590" s="140">
        <f t="shared" si="107"/>
        <v>0</v>
      </c>
      <c r="AG590" s="116">
        <f t="shared" si="108"/>
        <v>4.6523880610062858E-2</v>
      </c>
      <c r="AH590" s="116" t="str">
        <f t="shared" si="109"/>
        <v/>
      </c>
      <c r="AL590" s="126">
        <f t="shared" si="89"/>
        <v>1.0047999999999975</v>
      </c>
      <c r="AM590" s="116">
        <f t="shared" si="90"/>
        <v>0.99475073377234979</v>
      </c>
      <c r="AN590" s="116">
        <f t="shared" si="91"/>
        <v>1.048978953532842E-4</v>
      </c>
      <c r="AO590" s="116" t="str">
        <f t="shared" si="87"/>
        <v/>
      </c>
      <c r="AP590" s="118" t="str">
        <f t="shared" si="88"/>
        <v/>
      </c>
    </row>
    <row r="591" spans="11:42" ht="20.100000000000001" customHeight="1" x14ac:dyDescent="0.25">
      <c r="K591" s="123">
        <v>151</v>
      </c>
      <c r="L591" s="116">
        <f t="shared" si="92"/>
        <v>-27.092755045105683</v>
      </c>
      <c r="M591" s="140">
        <f t="shared" si="93"/>
        <v>1.5656886459773569E-4</v>
      </c>
      <c r="N591" s="140">
        <f t="shared" si="94"/>
        <v>3.4189179789256407E-4</v>
      </c>
      <c r="O591" s="116">
        <f t="shared" si="95"/>
        <v>1.5656886459773569E-4</v>
      </c>
      <c r="P591" s="116" t="str">
        <f t="shared" si="96"/>
        <v/>
      </c>
      <c r="Q591" s="116" t="str">
        <f t="shared" si="97"/>
        <v/>
      </c>
      <c r="R591" s="116">
        <f t="shared" si="98"/>
        <v>0</v>
      </c>
      <c r="S591" s="116">
        <f t="shared" si="99"/>
        <v>1.5656886459773569E-4</v>
      </c>
      <c r="T591" s="116" t="str">
        <f t="shared" si="100"/>
        <v/>
      </c>
      <c r="Y591" s="123">
        <v>151</v>
      </c>
      <c r="Z591" s="116">
        <f t="shared" si="101"/>
        <v>-8.9945555728841303E-2</v>
      </c>
      <c r="AA591" s="140">
        <f t="shared" si="102"/>
        <v>4.7160550200220655E-2</v>
      </c>
      <c r="AB591" s="140">
        <f t="shared" si="103"/>
        <v>3.4189179789256353E-4</v>
      </c>
      <c r="AC591" s="116">
        <f t="shared" si="104"/>
        <v>4.7160550200220655E-2</v>
      </c>
      <c r="AD591" s="116" t="str">
        <f t="shared" si="105"/>
        <v/>
      </c>
      <c r="AE591" s="116" t="str">
        <f t="shared" si="106"/>
        <v/>
      </c>
      <c r="AF591" s="140">
        <f t="shared" si="107"/>
        <v>0</v>
      </c>
      <c r="AG591" s="116">
        <f t="shared" si="108"/>
        <v>4.7160550200220655E-2</v>
      </c>
      <c r="AH591" s="116" t="str">
        <f t="shared" si="109"/>
        <v/>
      </c>
      <c r="AL591" s="126">
        <f t="shared" si="89"/>
        <v>1.0111999999999974</v>
      </c>
      <c r="AM591" s="116">
        <f t="shared" si="90"/>
        <v>0.99464583587699651</v>
      </c>
      <c r="AN591" s="116">
        <f t="shared" si="91"/>
        <v>1.0623039115575938E-4</v>
      </c>
      <c r="AO591" s="116" t="str">
        <f t="shared" si="87"/>
        <v/>
      </c>
      <c r="AP591" s="118" t="str">
        <f t="shared" si="88"/>
        <v/>
      </c>
    </row>
    <row r="592" spans="11:42" ht="20.100000000000001" customHeight="1" x14ac:dyDescent="0.25">
      <c r="K592" s="123">
        <v>152</v>
      </c>
      <c r="L592" s="116">
        <f t="shared" si="92"/>
        <v>-27.060843672849963</v>
      </c>
      <c r="M592" s="140">
        <f t="shared" si="93"/>
        <v>1.5870893744878944E-4</v>
      </c>
      <c r="N592" s="140">
        <f t="shared" si="94"/>
        <v>3.4692220099075317E-4</v>
      </c>
      <c r="O592" s="116">
        <f t="shared" si="95"/>
        <v>1.5870893744878944E-4</v>
      </c>
      <c r="P592" s="116" t="str">
        <f t="shared" si="96"/>
        <v/>
      </c>
      <c r="Q592" s="116" t="str">
        <f t="shared" si="97"/>
        <v/>
      </c>
      <c r="R592" s="116">
        <f t="shared" si="98"/>
        <v>0</v>
      </c>
      <c r="S592" s="116">
        <f t="shared" si="99"/>
        <v>1.5870893744878944E-4</v>
      </c>
      <c r="T592" s="116" t="str">
        <f t="shared" si="100"/>
        <v/>
      </c>
      <c r="Y592" s="123">
        <v>152</v>
      </c>
      <c r="Z592" s="116">
        <f t="shared" si="101"/>
        <v>-8.983961278923136E-2</v>
      </c>
      <c r="AA592" s="140">
        <f t="shared" si="102"/>
        <v>4.7805167591957957E-2</v>
      </c>
      <c r="AB592" s="140">
        <f t="shared" si="103"/>
        <v>3.4692220099075317E-4</v>
      </c>
      <c r="AC592" s="116">
        <f t="shared" si="104"/>
        <v>4.7805167591957957E-2</v>
      </c>
      <c r="AD592" s="116" t="str">
        <f t="shared" si="105"/>
        <v/>
      </c>
      <c r="AE592" s="116" t="str">
        <f t="shared" si="106"/>
        <v/>
      </c>
      <c r="AF592" s="140">
        <f t="shared" si="107"/>
        <v>0</v>
      </c>
      <c r="AG592" s="116">
        <f t="shared" si="108"/>
        <v>4.7805167591957957E-2</v>
      </c>
      <c r="AH592" s="116" t="str">
        <f t="shared" si="109"/>
        <v/>
      </c>
      <c r="AL592" s="126">
        <f t="shared" si="89"/>
        <v>1.0175999999999974</v>
      </c>
      <c r="AM592" s="116">
        <f t="shared" si="90"/>
        <v>0.99453960548584075</v>
      </c>
      <c r="AN592" s="116">
        <f t="shared" si="91"/>
        <v>1.0756910818343624E-4</v>
      </c>
      <c r="AO592" s="116" t="str">
        <f t="shared" si="87"/>
        <v/>
      </c>
      <c r="AP592" s="118" t="str">
        <f t="shared" si="88"/>
        <v/>
      </c>
    </row>
    <row r="593" spans="11:42" ht="20.100000000000001" customHeight="1" x14ac:dyDescent="0.25">
      <c r="K593" s="123">
        <v>153</v>
      </c>
      <c r="L593" s="116">
        <f t="shared" si="92"/>
        <v>-27.028932300594246</v>
      </c>
      <c r="M593" s="140">
        <f t="shared" si="93"/>
        <v>1.6087568800880793E-4</v>
      </c>
      <c r="N593" s="140">
        <f t="shared" si="94"/>
        <v>3.5202132163218437E-4</v>
      </c>
      <c r="O593" s="116">
        <f t="shared" si="95"/>
        <v>1.6087568800880793E-4</v>
      </c>
      <c r="P593" s="116" t="str">
        <f t="shared" si="96"/>
        <v/>
      </c>
      <c r="Q593" s="116" t="str">
        <f t="shared" si="97"/>
        <v/>
      </c>
      <c r="R593" s="116">
        <f t="shared" si="98"/>
        <v>0</v>
      </c>
      <c r="S593" s="116">
        <f t="shared" si="99"/>
        <v>1.6087568800880793E-4</v>
      </c>
      <c r="T593" s="116" t="str">
        <f t="shared" si="100"/>
        <v/>
      </c>
      <c r="Y593" s="123">
        <v>153</v>
      </c>
      <c r="Z593" s="116">
        <f t="shared" si="101"/>
        <v>-8.9733669849621417E-2</v>
      </c>
      <c r="AA593" s="140">
        <f t="shared" si="102"/>
        <v>4.8457820651809036E-2</v>
      </c>
      <c r="AB593" s="140">
        <f t="shared" si="103"/>
        <v>3.5202132163218437E-4</v>
      </c>
      <c r="AC593" s="116">
        <f t="shared" si="104"/>
        <v>4.8457820651809036E-2</v>
      </c>
      <c r="AD593" s="116" t="str">
        <f t="shared" si="105"/>
        <v/>
      </c>
      <c r="AE593" s="116" t="str">
        <f t="shared" si="106"/>
        <v/>
      </c>
      <c r="AF593" s="140">
        <f t="shared" si="107"/>
        <v>0</v>
      </c>
      <c r="AG593" s="116">
        <f t="shared" si="108"/>
        <v>4.8457820651809036E-2</v>
      </c>
      <c r="AH593" s="116" t="str">
        <f t="shared" si="109"/>
        <v/>
      </c>
      <c r="AL593" s="126">
        <f t="shared" si="89"/>
        <v>1.0239999999999974</v>
      </c>
      <c r="AM593" s="116">
        <f t="shared" si="90"/>
        <v>0.99443203637765731</v>
      </c>
      <c r="AN593" s="116">
        <f t="shared" si="91"/>
        <v>1.0891399220847031E-4</v>
      </c>
      <c r="AO593" s="116" t="str">
        <f t="shared" si="87"/>
        <v/>
      </c>
      <c r="AP593" s="118" t="str">
        <f t="shared" si="88"/>
        <v/>
      </c>
    </row>
    <row r="594" spans="11:42" ht="20.100000000000001" customHeight="1" x14ac:dyDescent="0.25">
      <c r="K594" s="123">
        <v>154</v>
      </c>
      <c r="L594" s="116">
        <f t="shared" si="92"/>
        <v>-26.997020928338525</v>
      </c>
      <c r="M594" s="140">
        <f t="shared" si="93"/>
        <v>1.6306941068255316E-4</v>
      </c>
      <c r="N594" s="140">
        <f t="shared" si="94"/>
        <v>3.5719001582939906E-4</v>
      </c>
      <c r="O594" s="116">
        <f t="shared" si="95"/>
        <v>1.6306941068255316E-4</v>
      </c>
      <c r="P594" s="116" t="str">
        <f t="shared" si="96"/>
        <v/>
      </c>
      <c r="Q594" s="116" t="str">
        <f t="shared" si="97"/>
        <v/>
      </c>
      <c r="R594" s="116">
        <f t="shared" si="98"/>
        <v>0</v>
      </c>
      <c r="S594" s="116">
        <f t="shared" si="99"/>
        <v>1.6306941068255316E-4</v>
      </c>
      <c r="T594" s="116" t="str">
        <f t="shared" si="100"/>
        <v/>
      </c>
      <c r="Y594" s="123">
        <v>154</v>
      </c>
      <c r="Z594" s="116">
        <f t="shared" si="101"/>
        <v>-8.9627726910011474E-2</v>
      </c>
      <c r="AA594" s="140">
        <f t="shared" si="102"/>
        <v>4.9118598058264129E-2</v>
      </c>
      <c r="AB594" s="140">
        <f t="shared" si="103"/>
        <v>3.5719001582939906E-4</v>
      </c>
      <c r="AC594" s="116">
        <f t="shared" si="104"/>
        <v>4.9118598058264129E-2</v>
      </c>
      <c r="AD594" s="116" t="str">
        <f t="shared" si="105"/>
        <v/>
      </c>
      <c r="AE594" s="116" t="str">
        <f t="shared" si="106"/>
        <v/>
      </c>
      <c r="AF594" s="140">
        <f t="shared" si="107"/>
        <v>0</v>
      </c>
      <c r="AG594" s="116">
        <f t="shared" si="108"/>
        <v>4.9118598058264129E-2</v>
      </c>
      <c r="AH594" s="116" t="str">
        <f t="shared" si="109"/>
        <v/>
      </c>
      <c r="AL594" s="126">
        <f t="shared" si="89"/>
        <v>1.0303999999999973</v>
      </c>
      <c r="AM594" s="116">
        <f t="shared" si="90"/>
        <v>0.99432312238544884</v>
      </c>
      <c r="AN594" s="116">
        <f t="shared" si="91"/>
        <v>1.1026498897603876E-4</v>
      </c>
      <c r="AO594" s="116" t="str">
        <f t="shared" si="87"/>
        <v/>
      </c>
      <c r="AP594" s="118" t="str">
        <f t="shared" si="88"/>
        <v/>
      </c>
    </row>
    <row r="595" spans="11:42" ht="20.100000000000001" customHeight="1" x14ac:dyDescent="0.25">
      <c r="K595" s="123">
        <v>155</v>
      </c>
      <c r="L595" s="116">
        <f t="shared" si="92"/>
        <v>-26.965109556082805</v>
      </c>
      <c r="M595" s="140">
        <f t="shared" si="93"/>
        <v>1.6529040258823793E-4</v>
      </c>
      <c r="N595" s="140">
        <f t="shared" si="94"/>
        <v>3.6242914903304382E-4</v>
      </c>
      <c r="O595" s="116">
        <f t="shared" si="95"/>
        <v>1.6529040258823793E-4</v>
      </c>
      <c r="P595" s="116" t="str">
        <f t="shared" si="96"/>
        <v/>
      </c>
      <c r="Q595" s="116" t="str">
        <f t="shared" si="97"/>
        <v/>
      </c>
      <c r="R595" s="116">
        <f t="shared" si="98"/>
        <v>0</v>
      </c>
      <c r="S595" s="116">
        <f t="shared" si="99"/>
        <v>1.6529040258823793E-4</v>
      </c>
      <c r="T595" s="116" t="str">
        <f t="shared" si="100"/>
        <v/>
      </c>
      <c r="Y595" s="123">
        <v>155</v>
      </c>
      <c r="Z595" s="116">
        <f t="shared" si="101"/>
        <v>-8.9521783970401531E-2</v>
      </c>
      <c r="AA595" s="140">
        <f t="shared" si="102"/>
        <v>4.9787589307140098E-2</v>
      </c>
      <c r="AB595" s="140">
        <f t="shared" si="103"/>
        <v>3.6242914903304382E-4</v>
      </c>
      <c r="AC595" s="116">
        <f t="shared" si="104"/>
        <v>4.9787589307140098E-2</v>
      </c>
      <c r="AD595" s="116" t="str">
        <f t="shared" si="105"/>
        <v/>
      </c>
      <c r="AE595" s="116" t="str">
        <f t="shared" si="106"/>
        <v/>
      </c>
      <c r="AF595" s="140">
        <f t="shared" si="107"/>
        <v>0</v>
      </c>
      <c r="AG595" s="116">
        <f t="shared" si="108"/>
        <v>4.9787589307140098E-2</v>
      </c>
      <c r="AH595" s="116" t="str">
        <f t="shared" si="109"/>
        <v/>
      </c>
      <c r="AL595" s="126">
        <f t="shared" si="89"/>
        <v>1.0367999999999973</v>
      </c>
      <c r="AM595" s="116">
        <f t="shared" si="90"/>
        <v>0.9942128573964728</v>
      </c>
      <c r="AN595" s="116">
        <f t="shared" si="91"/>
        <v>1.1162204420778199E-4</v>
      </c>
      <c r="AO595" s="116" t="str">
        <f t="shared" si="87"/>
        <v/>
      </c>
      <c r="AP595" s="118" t="str">
        <f t="shared" si="88"/>
        <v/>
      </c>
    </row>
    <row r="596" spans="11:42" ht="20.100000000000001" customHeight="1" x14ac:dyDescent="0.25">
      <c r="K596" s="123">
        <v>156</v>
      </c>
      <c r="L596" s="116">
        <f t="shared" si="92"/>
        <v>-26.933198183827088</v>
      </c>
      <c r="M596" s="140">
        <f t="shared" si="93"/>
        <v>1.6753896357538496E-4</v>
      </c>
      <c r="N596" s="140">
        <f t="shared" si="94"/>
        <v>3.677395962187461E-4</v>
      </c>
      <c r="O596" s="116">
        <f t="shared" si="95"/>
        <v>1.6753896357538496E-4</v>
      </c>
      <c r="P596" s="116" t="str">
        <f t="shared" si="96"/>
        <v/>
      </c>
      <c r="Q596" s="116" t="str">
        <f t="shared" si="97"/>
        <v/>
      </c>
      <c r="R596" s="116">
        <f t="shared" si="98"/>
        <v>0</v>
      </c>
      <c r="S596" s="116">
        <f t="shared" si="99"/>
        <v>1.6753896357538496E-4</v>
      </c>
      <c r="T596" s="116" t="str">
        <f t="shared" si="100"/>
        <v/>
      </c>
      <c r="Y596" s="123">
        <v>156</v>
      </c>
      <c r="Z596" s="116">
        <f t="shared" si="101"/>
        <v>-8.9415841030791587E-2</v>
      </c>
      <c r="AA596" s="140">
        <f t="shared" si="102"/>
        <v>5.0464884716959098E-2</v>
      </c>
      <c r="AB596" s="140">
        <f t="shared" si="103"/>
        <v>3.6773959621874718E-4</v>
      </c>
      <c r="AC596" s="116">
        <f t="shared" si="104"/>
        <v>5.0464884716959098E-2</v>
      </c>
      <c r="AD596" s="116" t="str">
        <f t="shared" si="105"/>
        <v/>
      </c>
      <c r="AE596" s="116" t="str">
        <f t="shared" si="106"/>
        <v/>
      </c>
      <c r="AF596" s="140">
        <f t="shared" si="107"/>
        <v>0</v>
      </c>
      <c r="AG596" s="116">
        <f t="shared" si="108"/>
        <v>5.0464884716959098E-2</v>
      </c>
      <c r="AH596" s="116" t="str">
        <f t="shared" si="109"/>
        <v/>
      </c>
      <c r="AL596" s="126">
        <f t="shared" si="89"/>
        <v>1.0431999999999972</v>
      </c>
      <c r="AM596" s="116">
        <f t="shared" si="90"/>
        <v>0.99410123535226502</v>
      </c>
      <c r="AN596" s="116">
        <f t="shared" si="91"/>
        <v>1.1298510360691072E-4</v>
      </c>
      <c r="AO596" s="116" t="str">
        <f t="shared" si="87"/>
        <v/>
      </c>
      <c r="AP596" s="118" t="str">
        <f t="shared" si="88"/>
        <v/>
      </c>
    </row>
    <row r="597" spans="11:42" ht="20.100000000000001" customHeight="1" x14ac:dyDescent="0.25">
      <c r="K597" s="123">
        <v>157</v>
      </c>
      <c r="L597" s="116">
        <f t="shared" si="92"/>
        <v>-26.901286811571367</v>
      </c>
      <c r="M597" s="140">
        <f t="shared" si="93"/>
        <v>1.6981539624270634E-4</v>
      </c>
      <c r="N597" s="140">
        <f t="shared" si="94"/>
        <v>3.7312224197456629E-4</v>
      </c>
      <c r="O597" s="116">
        <f t="shared" si="95"/>
        <v>1.6981539624270634E-4</v>
      </c>
      <c r="P597" s="116" t="str">
        <f t="shared" si="96"/>
        <v/>
      </c>
      <c r="Q597" s="116" t="str">
        <f t="shared" si="97"/>
        <v/>
      </c>
      <c r="R597" s="116">
        <f t="shared" si="98"/>
        <v>0</v>
      </c>
      <c r="S597" s="116">
        <f t="shared" si="99"/>
        <v>1.6981539624270634E-4</v>
      </c>
      <c r="T597" s="116" t="str">
        <f t="shared" si="100"/>
        <v/>
      </c>
      <c r="Y597" s="123">
        <v>157</v>
      </c>
      <c r="Z597" s="116">
        <f t="shared" si="101"/>
        <v>-8.9309898091181644E-2</v>
      </c>
      <c r="AA597" s="140">
        <f t="shared" si="102"/>
        <v>5.1150575434334149E-2</v>
      </c>
      <c r="AB597" s="140">
        <f t="shared" si="103"/>
        <v>3.7312224197456629E-4</v>
      </c>
      <c r="AC597" s="116">
        <f t="shared" si="104"/>
        <v>5.1150575434334149E-2</v>
      </c>
      <c r="AD597" s="116" t="str">
        <f t="shared" si="105"/>
        <v/>
      </c>
      <c r="AE597" s="116" t="str">
        <f t="shared" si="106"/>
        <v/>
      </c>
      <c r="AF597" s="140">
        <f t="shared" si="107"/>
        <v>0</v>
      </c>
      <c r="AG597" s="116">
        <f t="shared" si="108"/>
        <v>5.1150575434334149E-2</v>
      </c>
      <c r="AH597" s="116" t="str">
        <f t="shared" si="109"/>
        <v/>
      </c>
      <c r="AL597" s="126">
        <f t="shared" si="89"/>
        <v>1.0495999999999972</v>
      </c>
      <c r="AM597" s="116">
        <f t="shared" si="90"/>
        <v>0.99398825024865811</v>
      </c>
      <c r="AN597" s="116">
        <f t="shared" si="91"/>
        <v>1.1435411286331298E-4</v>
      </c>
      <c r="AO597" s="116" t="str">
        <f t="shared" si="87"/>
        <v/>
      </c>
      <c r="AP597" s="118" t="str">
        <f t="shared" si="88"/>
        <v/>
      </c>
    </row>
    <row r="598" spans="11:42" ht="20.100000000000001" customHeight="1" x14ac:dyDescent="0.25">
      <c r="K598" s="123">
        <v>158</v>
      </c>
      <c r="L598" s="116">
        <f t="shared" si="92"/>
        <v>-26.869375439315647</v>
      </c>
      <c r="M598" s="140">
        <f t="shared" si="93"/>
        <v>1.7212000595600199E-4</v>
      </c>
      <c r="N598" s="140">
        <f t="shared" si="94"/>
        <v>3.7857798058900047E-4</v>
      </c>
      <c r="O598" s="116">
        <f t="shared" si="95"/>
        <v>1.7212000595600199E-4</v>
      </c>
      <c r="P598" s="116" t="str">
        <f t="shared" si="96"/>
        <v/>
      </c>
      <c r="Q598" s="116" t="str">
        <f t="shared" si="97"/>
        <v/>
      </c>
      <c r="R598" s="116">
        <f t="shared" si="98"/>
        <v>0</v>
      </c>
      <c r="S598" s="116">
        <f t="shared" si="99"/>
        <v>1.7212000595600199E-4</v>
      </c>
      <c r="T598" s="116" t="str">
        <f t="shared" si="100"/>
        <v/>
      </c>
      <c r="Y598" s="123">
        <v>158</v>
      </c>
      <c r="Z598" s="116">
        <f t="shared" si="101"/>
        <v>-8.9203955151571701E-2</v>
      </c>
      <c r="AA598" s="140">
        <f t="shared" si="102"/>
        <v>5.1844753439361131E-2</v>
      </c>
      <c r="AB598" s="140">
        <f t="shared" si="103"/>
        <v>3.7857798058900047E-4</v>
      </c>
      <c r="AC598" s="116">
        <f t="shared" si="104"/>
        <v>5.1844753439361131E-2</v>
      </c>
      <c r="AD598" s="116" t="str">
        <f t="shared" si="105"/>
        <v/>
      </c>
      <c r="AE598" s="116" t="str">
        <f t="shared" si="106"/>
        <v/>
      </c>
      <c r="AF598" s="140">
        <f t="shared" si="107"/>
        <v>0</v>
      </c>
      <c r="AG598" s="116">
        <f t="shared" si="108"/>
        <v>5.1844753439361131E-2</v>
      </c>
      <c r="AH598" s="116" t="str">
        <f t="shared" si="109"/>
        <v/>
      </c>
      <c r="AL598" s="126">
        <f t="shared" si="89"/>
        <v>1.0559999999999972</v>
      </c>
      <c r="AM598" s="116">
        <f t="shared" si="90"/>
        <v>0.9938738961357948</v>
      </c>
      <c r="AN598" s="116">
        <f t="shared" si="91"/>
        <v>1.1572901765710686E-4</v>
      </c>
      <c r="AO598" s="116" t="str">
        <f t="shared" si="87"/>
        <v/>
      </c>
      <c r="AP598" s="118" t="str">
        <f t="shared" si="88"/>
        <v/>
      </c>
    </row>
    <row r="599" spans="11:42" ht="20.100000000000001" customHeight="1" x14ac:dyDescent="0.25">
      <c r="K599" s="123">
        <v>159</v>
      </c>
      <c r="L599" s="116">
        <f t="shared" si="92"/>
        <v>-26.83746406705993</v>
      </c>
      <c r="M599" s="140">
        <f t="shared" si="93"/>
        <v>1.7445310086608421E-4</v>
      </c>
      <c r="N599" s="140">
        <f t="shared" si="94"/>
        <v>3.8410771613958097E-4</v>
      </c>
      <c r="O599" s="116">
        <f t="shared" si="95"/>
        <v>1.7445310086608421E-4</v>
      </c>
      <c r="P599" s="116" t="str">
        <f t="shared" si="96"/>
        <v/>
      </c>
      <c r="Q599" s="116" t="str">
        <f t="shared" si="97"/>
        <v/>
      </c>
      <c r="R599" s="116">
        <f t="shared" si="98"/>
        <v>0</v>
      </c>
      <c r="S599" s="116">
        <f t="shared" si="99"/>
        <v>1.7445310086608421E-4</v>
      </c>
      <c r="T599" s="116" t="str">
        <f t="shared" si="100"/>
        <v/>
      </c>
      <c r="Y599" s="123">
        <v>159</v>
      </c>
      <c r="Z599" s="116">
        <f t="shared" si="101"/>
        <v>-8.9098012211961758E-2</v>
      </c>
      <c r="AA599" s="140">
        <f t="shared" si="102"/>
        <v>5.2547511551017112E-2</v>
      </c>
      <c r="AB599" s="140">
        <f t="shared" si="103"/>
        <v>3.8410771613958217E-4</v>
      </c>
      <c r="AC599" s="116">
        <f t="shared" si="104"/>
        <v>5.2547511551017112E-2</v>
      </c>
      <c r="AD599" s="116" t="str">
        <f t="shared" si="105"/>
        <v/>
      </c>
      <c r="AE599" s="116" t="str">
        <f t="shared" si="106"/>
        <v/>
      </c>
      <c r="AF599" s="140">
        <f t="shared" si="107"/>
        <v>0</v>
      </c>
      <c r="AG599" s="116">
        <f t="shared" si="108"/>
        <v>5.2547511551017112E-2</v>
      </c>
      <c r="AH599" s="116" t="str">
        <f t="shared" si="109"/>
        <v/>
      </c>
      <c r="AL599" s="126">
        <f t="shared" si="89"/>
        <v>1.0623999999999971</v>
      </c>
      <c r="AM599" s="116">
        <f t="shared" si="90"/>
        <v>0.99375816711813769</v>
      </c>
      <c r="AN599" s="116">
        <f t="shared" si="91"/>
        <v>1.1710976366341441E-4</v>
      </c>
      <c r="AO599" s="116" t="str">
        <f t="shared" si="87"/>
        <v/>
      </c>
      <c r="AP599" s="118" t="str">
        <f t="shared" si="88"/>
        <v/>
      </c>
    </row>
    <row r="600" spans="11:42" ht="20.100000000000001" customHeight="1" x14ac:dyDescent="0.25">
      <c r="K600" s="123">
        <v>160</v>
      </c>
      <c r="L600" s="116">
        <f t="shared" si="92"/>
        <v>-26.805552694804209</v>
      </c>
      <c r="M600" s="140">
        <f t="shared" si="93"/>
        <v>1.7681499192671922E-4</v>
      </c>
      <c r="N600" s="140">
        <f t="shared" si="94"/>
        <v>3.8971236258203158E-4</v>
      </c>
      <c r="O600" s="116">
        <f t="shared" si="95"/>
        <v>1.7681499192671922E-4</v>
      </c>
      <c r="P600" s="116" t="str">
        <f t="shared" si="96"/>
        <v/>
      </c>
      <c r="Q600" s="116" t="str">
        <f t="shared" si="97"/>
        <v/>
      </c>
      <c r="R600" s="116">
        <f t="shared" si="98"/>
        <v>0</v>
      </c>
      <c r="S600" s="116">
        <f t="shared" si="99"/>
        <v>1.7681499192671922E-4</v>
      </c>
      <c r="T600" s="116" t="str">
        <f t="shared" si="100"/>
        <v/>
      </c>
      <c r="Y600" s="123">
        <v>160</v>
      </c>
      <c r="Z600" s="116">
        <f t="shared" si="101"/>
        <v>-8.8992069272351815E-2</v>
      </c>
      <c r="AA600" s="140">
        <f t="shared" si="102"/>
        <v>5.3258943432564571E-2</v>
      </c>
      <c r="AB600" s="140">
        <f t="shared" si="103"/>
        <v>3.8971236258203158E-4</v>
      </c>
      <c r="AC600" s="116">
        <f t="shared" si="104"/>
        <v>5.3258943432564571E-2</v>
      </c>
      <c r="AD600" s="116" t="str">
        <f t="shared" si="105"/>
        <v/>
      </c>
      <c r="AE600" s="116" t="str">
        <f t="shared" si="106"/>
        <v/>
      </c>
      <c r="AF600" s="140">
        <f t="shared" si="107"/>
        <v>0</v>
      </c>
      <c r="AG600" s="116">
        <f t="shared" si="108"/>
        <v>5.3258943432564571E-2</v>
      </c>
      <c r="AH600" s="116" t="str">
        <f t="shared" si="109"/>
        <v/>
      </c>
      <c r="AL600" s="126">
        <f t="shared" si="89"/>
        <v>1.0687999999999971</v>
      </c>
      <c r="AM600" s="116">
        <f t="shared" si="90"/>
        <v>0.99364105735447428</v>
      </c>
      <c r="AN600" s="116">
        <f t="shared" si="91"/>
        <v>1.1849629655624749E-4</v>
      </c>
      <c r="AO600" s="116" t="str">
        <f t="shared" si="87"/>
        <v/>
      </c>
      <c r="AP600" s="118" t="str">
        <f t="shared" si="88"/>
        <v/>
      </c>
    </row>
    <row r="601" spans="11:42" ht="20.100000000000001" customHeight="1" x14ac:dyDescent="0.25">
      <c r="K601" s="123">
        <v>161</v>
      </c>
      <c r="L601" s="116">
        <f t="shared" si="92"/>
        <v>-26.773641322548492</v>
      </c>
      <c r="M601" s="140">
        <f t="shared" si="93"/>
        <v>1.7920599291258211E-4</v>
      </c>
      <c r="N601" s="140">
        <f t="shared" si="94"/>
        <v>3.9539284383999267E-4</v>
      </c>
      <c r="O601" s="116">
        <f t="shared" si="95"/>
        <v>1.7920599291258211E-4</v>
      </c>
      <c r="P601" s="116" t="str">
        <f t="shared" si="96"/>
        <v/>
      </c>
      <c r="Q601" s="116" t="str">
        <f t="shared" si="97"/>
        <v/>
      </c>
      <c r="R601" s="116">
        <f t="shared" si="98"/>
        <v>0</v>
      </c>
      <c r="S601" s="116">
        <f t="shared" si="99"/>
        <v>1.7920599291258211E-4</v>
      </c>
      <c r="T601" s="116" t="str">
        <f t="shared" si="100"/>
        <v/>
      </c>
      <c r="Y601" s="123">
        <v>161</v>
      </c>
      <c r="Z601" s="116">
        <f t="shared" si="101"/>
        <v>-8.8886126332741872E-2</v>
      </c>
      <c r="AA601" s="140">
        <f t="shared" si="102"/>
        <v>5.3979143596960523E-2</v>
      </c>
      <c r="AB601" s="140">
        <f t="shared" si="103"/>
        <v>3.9539284383999397E-4</v>
      </c>
      <c r="AC601" s="116">
        <f t="shared" si="104"/>
        <v>5.3979143596960523E-2</v>
      </c>
      <c r="AD601" s="116" t="str">
        <f t="shared" si="105"/>
        <v/>
      </c>
      <c r="AE601" s="116" t="str">
        <f t="shared" si="106"/>
        <v/>
      </c>
      <c r="AF601" s="140">
        <f t="shared" si="107"/>
        <v>0</v>
      </c>
      <c r="AG601" s="116">
        <f t="shared" si="108"/>
        <v>5.3979143596960523E-2</v>
      </c>
      <c r="AH601" s="116" t="str">
        <f t="shared" si="109"/>
        <v/>
      </c>
      <c r="AL601" s="126">
        <f t="shared" si="89"/>
        <v>1.075199999999997</v>
      </c>
      <c r="AM601" s="116">
        <f t="shared" si="90"/>
        <v>0.99352256105791803</v>
      </c>
      <c r="AN601" s="116">
        <f t="shared" si="91"/>
        <v>1.1988856201317066E-4</v>
      </c>
      <c r="AO601" s="116" t="str">
        <f t="shared" si="87"/>
        <v/>
      </c>
      <c r="AP601" s="118" t="str">
        <f t="shared" si="88"/>
        <v/>
      </c>
    </row>
    <row r="602" spans="11:42" ht="20.100000000000001" customHeight="1" x14ac:dyDescent="0.25">
      <c r="K602" s="123">
        <v>162</v>
      </c>
      <c r="L602" s="116">
        <f t="shared" si="92"/>
        <v>-26.741729950292772</v>
      </c>
      <c r="M602" s="140">
        <f t="shared" si="93"/>
        <v>1.8162642043723619E-4</v>
      </c>
      <c r="N602" s="140">
        <f t="shared" si="94"/>
        <v>4.0115009389534107E-4</v>
      </c>
      <c r="O602" s="116">
        <f t="shared" si="95"/>
        <v>1.8162642043723619E-4</v>
      </c>
      <c r="P602" s="116" t="str">
        <f t="shared" si="96"/>
        <v/>
      </c>
      <c r="Q602" s="116" t="str">
        <f t="shared" si="97"/>
        <v/>
      </c>
      <c r="R602" s="116">
        <f t="shared" si="98"/>
        <v>0</v>
      </c>
      <c r="S602" s="116">
        <f t="shared" si="99"/>
        <v>1.8162642043723619E-4</v>
      </c>
      <c r="T602" s="116" t="str">
        <f t="shared" si="100"/>
        <v/>
      </c>
      <c r="Y602" s="123">
        <v>162</v>
      </c>
      <c r="Z602" s="116">
        <f t="shared" si="101"/>
        <v>-8.8780183393131928E-2</v>
      </c>
      <c r="AA602" s="140">
        <f t="shared" si="102"/>
        <v>5.4708207412270907E-2</v>
      </c>
      <c r="AB602" s="140">
        <f t="shared" si="103"/>
        <v>4.0115009389534107E-4</v>
      </c>
      <c r="AC602" s="116">
        <f t="shared" si="104"/>
        <v>5.4708207412270907E-2</v>
      </c>
      <c r="AD602" s="116" t="str">
        <f t="shared" si="105"/>
        <v/>
      </c>
      <c r="AE602" s="116" t="str">
        <f t="shared" si="106"/>
        <v/>
      </c>
      <c r="AF602" s="140">
        <f t="shared" si="107"/>
        <v>0</v>
      </c>
      <c r="AG602" s="116">
        <f t="shared" si="108"/>
        <v>5.4708207412270907E-2</v>
      </c>
      <c r="AH602" s="116" t="str">
        <f t="shared" si="109"/>
        <v/>
      </c>
      <c r="AL602" s="126">
        <f t="shared" si="89"/>
        <v>1.081599999999997</v>
      </c>
      <c r="AM602" s="116">
        <f t="shared" si="90"/>
        <v>0.99340267249590486</v>
      </c>
      <c r="AN602" s="116">
        <f t="shared" si="91"/>
        <v>1.2128650571896493E-4</v>
      </c>
      <c r="AO602" s="116" t="str">
        <f t="shared" si="87"/>
        <v/>
      </c>
      <c r="AP602" s="118" t="str">
        <f t="shared" si="88"/>
        <v/>
      </c>
    </row>
    <row r="603" spans="11:42" ht="20.100000000000001" customHeight="1" x14ac:dyDescent="0.25">
      <c r="K603" s="123">
        <v>163</v>
      </c>
      <c r="L603" s="116">
        <f t="shared" si="92"/>
        <v>-26.709818578037051</v>
      </c>
      <c r="M603" s="140">
        <f t="shared" si="93"/>
        <v>1.8407659397111871E-4</v>
      </c>
      <c r="N603" s="140">
        <f t="shared" si="94"/>
        <v>4.0698505687905789E-4</v>
      </c>
      <c r="O603" s="116">
        <f t="shared" si="95"/>
        <v>1.8407659397111871E-4</v>
      </c>
      <c r="P603" s="116" t="str">
        <f t="shared" si="96"/>
        <v/>
      </c>
      <c r="Q603" s="116" t="str">
        <f t="shared" si="97"/>
        <v/>
      </c>
      <c r="R603" s="116">
        <f t="shared" si="98"/>
        <v>0</v>
      </c>
      <c r="S603" s="116">
        <f t="shared" si="99"/>
        <v>1.8407659397111871E-4</v>
      </c>
      <c r="T603" s="116" t="str">
        <f t="shared" si="100"/>
        <v/>
      </c>
      <c r="Y603" s="123">
        <v>163</v>
      </c>
      <c r="Z603" s="116">
        <f t="shared" si="101"/>
        <v>-8.8674240453521985E-2</v>
      </c>
      <c r="AA603" s="140">
        <f t="shared" si="102"/>
        <v>5.54462311070891E-2</v>
      </c>
      <c r="AB603" s="140">
        <f t="shared" si="103"/>
        <v>4.0698505687905789E-4</v>
      </c>
      <c r="AC603" s="116">
        <f t="shared" si="104"/>
        <v>5.54462311070891E-2</v>
      </c>
      <c r="AD603" s="116" t="str">
        <f t="shared" si="105"/>
        <v/>
      </c>
      <c r="AE603" s="116" t="str">
        <f t="shared" si="106"/>
        <v/>
      </c>
      <c r="AF603" s="140">
        <f t="shared" si="107"/>
        <v>0</v>
      </c>
      <c r="AG603" s="116">
        <f t="shared" si="108"/>
        <v>5.54462311070891E-2</v>
      </c>
      <c r="AH603" s="116" t="str">
        <f t="shared" si="109"/>
        <v/>
      </c>
      <c r="AL603" s="126">
        <f t="shared" si="89"/>
        <v>1.087999999999997</v>
      </c>
      <c r="AM603" s="116">
        <f t="shared" si="90"/>
        <v>0.99328138599018589</v>
      </c>
      <c r="AN603" s="116">
        <f t="shared" si="91"/>
        <v>1.2269007337017968E-4</v>
      </c>
      <c r="AO603" s="116" t="str">
        <f t="shared" si="87"/>
        <v/>
      </c>
      <c r="AP603" s="118" t="str">
        <f t="shared" si="88"/>
        <v/>
      </c>
    </row>
    <row r="604" spans="11:42" ht="20.100000000000001" customHeight="1" x14ac:dyDescent="0.25">
      <c r="K604" s="123">
        <v>164</v>
      </c>
      <c r="L604" s="116">
        <f t="shared" si="92"/>
        <v>-26.677907205781331</v>
      </c>
      <c r="M604" s="140">
        <f t="shared" si="93"/>
        <v>1.8655683585954436E-4</v>
      </c>
      <c r="N604" s="140">
        <f t="shared" si="94"/>
        <v>4.1289868716268849E-4</v>
      </c>
      <c r="O604" s="116">
        <f t="shared" si="95"/>
        <v>1.8655683585954436E-4</v>
      </c>
      <c r="P604" s="116" t="str">
        <f t="shared" si="96"/>
        <v/>
      </c>
      <c r="Q604" s="116" t="str">
        <f t="shared" si="97"/>
        <v/>
      </c>
      <c r="R604" s="116">
        <f t="shared" si="98"/>
        <v>0</v>
      </c>
      <c r="S604" s="116">
        <f t="shared" si="99"/>
        <v>1.8655683585954436E-4</v>
      </c>
      <c r="T604" s="116" t="str">
        <f t="shared" si="100"/>
        <v/>
      </c>
      <c r="Y604" s="123">
        <v>164</v>
      </c>
      <c r="Z604" s="116">
        <f t="shared" si="101"/>
        <v>-8.8568297513912042E-2</v>
      </c>
      <c r="AA604" s="140">
        <f t="shared" si="102"/>
        <v>5.6193311775958439E-2</v>
      </c>
      <c r="AB604" s="140">
        <f t="shared" si="103"/>
        <v>4.1289868716268849E-4</v>
      </c>
      <c r="AC604" s="116">
        <f t="shared" si="104"/>
        <v>5.6193311775958439E-2</v>
      </c>
      <c r="AD604" s="116" t="str">
        <f t="shared" si="105"/>
        <v/>
      </c>
      <c r="AE604" s="116" t="str">
        <f t="shared" si="106"/>
        <v/>
      </c>
      <c r="AF604" s="140">
        <f t="shared" si="107"/>
        <v>0</v>
      </c>
      <c r="AG604" s="116">
        <f t="shared" si="108"/>
        <v>5.6193311775958439E-2</v>
      </c>
      <c r="AH604" s="116" t="str">
        <f t="shared" si="109"/>
        <v/>
      </c>
      <c r="AL604" s="126">
        <f t="shared" si="89"/>
        <v>1.0943999999999969</v>
      </c>
      <c r="AM604" s="116">
        <f t="shared" si="90"/>
        <v>0.99315869591681571</v>
      </c>
      <c r="AN604" s="116">
        <f t="shared" si="91"/>
        <v>1.240992106784633E-4</v>
      </c>
      <c r="AO604" s="116" t="str">
        <f t="shared" si="87"/>
        <v/>
      </c>
      <c r="AP604" s="118" t="str">
        <f t="shared" si="88"/>
        <v/>
      </c>
    </row>
    <row r="605" spans="11:42" ht="20.100000000000001" customHeight="1" x14ac:dyDescent="0.25">
      <c r="K605" s="123">
        <v>165</v>
      </c>
      <c r="L605" s="116">
        <f t="shared" si="92"/>
        <v>-26.645995833525614</v>
      </c>
      <c r="M605" s="140">
        <f t="shared" si="93"/>
        <v>1.8906747134071902E-4</v>
      </c>
      <c r="N605" s="140">
        <f t="shared" si="94"/>
        <v>4.1889194945036903E-4</v>
      </c>
      <c r="O605" s="116">
        <f t="shared" si="95"/>
        <v>1.8906747134071902E-4</v>
      </c>
      <c r="P605" s="116" t="str">
        <f t="shared" si="96"/>
        <v/>
      </c>
      <c r="Q605" s="116" t="str">
        <f t="shared" si="97"/>
        <v/>
      </c>
      <c r="R605" s="116">
        <f t="shared" si="98"/>
        <v>0</v>
      </c>
      <c r="S605" s="116">
        <f t="shared" si="99"/>
        <v>1.8906747134071902E-4</v>
      </c>
      <c r="T605" s="116" t="str">
        <f t="shared" si="100"/>
        <v/>
      </c>
      <c r="Y605" s="123">
        <v>165</v>
      </c>
      <c r="Z605" s="116">
        <f t="shared" si="101"/>
        <v>-8.8462354574302099E-2</v>
      </c>
      <c r="AA605" s="140">
        <f t="shared" si="102"/>
        <v>5.6949547384798072E-2</v>
      </c>
      <c r="AB605" s="140">
        <f t="shared" si="103"/>
        <v>4.1889194945036979E-4</v>
      </c>
      <c r="AC605" s="116">
        <f t="shared" si="104"/>
        <v>5.6949547384798072E-2</v>
      </c>
      <c r="AD605" s="116" t="str">
        <f t="shared" si="105"/>
        <v/>
      </c>
      <c r="AE605" s="116" t="str">
        <f t="shared" si="106"/>
        <v/>
      </c>
      <c r="AF605" s="140">
        <f t="shared" si="107"/>
        <v>0</v>
      </c>
      <c r="AG605" s="116">
        <f t="shared" si="108"/>
        <v>5.6949547384798072E-2</v>
      </c>
      <c r="AH605" s="116" t="str">
        <f t="shared" si="109"/>
        <v/>
      </c>
      <c r="AL605" s="126">
        <f t="shared" si="89"/>
        <v>1.1007999999999969</v>
      </c>
      <c r="AM605" s="116">
        <f t="shared" si="90"/>
        <v>0.99303459670613725</v>
      </c>
      <c r="AN605" s="116">
        <f t="shared" si="91"/>
        <v>1.2551386337456005E-4</v>
      </c>
      <c r="AO605" s="116" t="str">
        <f t="shared" si="87"/>
        <v/>
      </c>
      <c r="AP605" s="118" t="str">
        <f t="shared" si="88"/>
        <v/>
      </c>
    </row>
    <row r="606" spans="11:42" ht="20.100000000000001" customHeight="1" x14ac:dyDescent="0.25">
      <c r="K606" s="123">
        <v>166</v>
      </c>
      <c r="L606" s="116">
        <f t="shared" si="92"/>
        <v>-26.614084461269893</v>
      </c>
      <c r="M606" s="140">
        <f t="shared" si="93"/>
        <v>1.9160882856376405E-4</v>
      </c>
      <c r="N606" s="140">
        <f t="shared" si="94"/>
        <v>4.2496581887143336E-4</v>
      </c>
      <c r="O606" s="116">
        <f t="shared" si="95"/>
        <v>1.9160882856376405E-4</v>
      </c>
      <c r="P606" s="116" t="str">
        <f t="shared" si="96"/>
        <v/>
      </c>
      <c r="Q606" s="116" t="str">
        <f t="shared" si="97"/>
        <v/>
      </c>
      <c r="R606" s="116">
        <f t="shared" si="98"/>
        <v>0</v>
      </c>
      <c r="S606" s="116">
        <f t="shared" si="99"/>
        <v>1.9160882856376405E-4</v>
      </c>
      <c r="T606" s="116" t="str">
        <f t="shared" si="100"/>
        <v/>
      </c>
      <c r="Y606" s="123">
        <v>166</v>
      </c>
      <c r="Z606" s="116">
        <f t="shared" si="101"/>
        <v>-8.8356411634692156E-2</v>
      </c>
      <c r="AA606" s="140">
        <f t="shared" si="102"/>
        <v>5.7715036776332149E-2</v>
      </c>
      <c r="AB606" s="140">
        <f t="shared" si="103"/>
        <v>4.2496581887143336E-4</v>
      </c>
      <c r="AC606" s="116">
        <f t="shared" si="104"/>
        <v>5.7715036776332149E-2</v>
      </c>
      <c r="AD606" s="116" t="str">
        <f t="shared" si="105"/>
        <v/>
      </c>
      <c r="AE606" s="116" t="str">
        <f t="shared" si="106"/>
        <v/>
      </c>
      <c r="AF606" s="140">
        <f t="shared" si="107"/>
        <v>0</v>
      </c>
      <c r="AG606" s="116">
        <f t="shared" si="108"/>
        <v>5.7715036776332149E-2</v>
      </c>
      <c r="AH606" s="116" t="str">
        <f t="shared" si="109"/>
        <v/>
      </c>
      <c r="AL606" s="126">
        <f t="shared" si="89"/>
        <v>1.1071999999999969</v>
      </c>
      <c r="AM606" s="116">
        <f t="shared" si="90"/>
        <v>0.99290908284276269</v>
      </c>
      <c r="AN606" s="116">
        <f t="shared" si="91"/>
        <v>1.2693397721252886E-4</v>
      </c>
      <c r="AO606" s="116" t="str">
        <f t="shared" si="87"/>
        <v/>
      </c>
      <c r="AP606" s="118" t="str">
        <f t="shared" si="88"/>
        <v/>
      </c>
    </row>
    <row r="607" spans="11:42" ht="20.100000000000001" customHeight="1" x14ac:dyDescent="0.25">
      <c r="K607" s="123">
        <v>167</v>
      </c>
      <c r="L607" s="116">
        <f t="shared" si="92"/>
        <v>-26.582173089014177</v>
      </c>
      <c r="M607" s="140">
        <f t="shared" si="93"/>
        <v>1.9418123860674596E-4</v>
      </c>
      <c r="N607" s="140">
        <f t="shared" si="94"/>
        <v>4.3112128107358451E-4</v>
      </c>
      <c r="O607" s="116">
        <f t="shared" si="95"/>
        <v>1.9418123860674596E-4</v>
      </c>
      <c r="P607" s="116" t="str">
        <f t="shared" si="96"/>
        <v/>
      </c>
      <c r="Q607" s="116" t="str">
        <f t="shared" si="97"/>
        <v/>
      </c>
      <c r="R607" s="116">
        <f t="shared" si="98"/>
        <v>0</v>
      </c>
      <c r="S607" s="116">
        <f t="shared" si="99"/>
        <v>1.9418123860674596E-4</v>
      </c>
      <c r="T607" s="116" t="str">
        <f t="shared" si="100"/>
        <v/>
      </c>
      <c r="Y607" s="123">
        <v>167</v>
      </c>
      <c r="Z607" s="116">
        <f t="shared" si="101"/>
        <v>-8.8250468695082213E-2</v>
      </c>
      <c r="AA607" s="140">
        <f t="shared" si="102"/>
        <v>5.8489879675520953E-2</v>
      </c>
      <c r="AB607" s="140">
        <f t="shared" si="103"/>
        <v>4.3112128107358451E-4</v>
      </c>
      <c r="AC607" s="116">
        <f t="shared" si="104"/>
        <v>5.8489879675520953E-2</v>
      </c>
      <c r="AD607" s="116" t="str">
        <f t="shared" si="105"/>
        <v/>
      </c>
      <c r="AE607" s="116" t="str">
        <f t="shared" si="106"/>
        <v/>
      </c>
      <c r="AF607" s="140">
        <f t="shared" si="107"/>
        <v>0</v>
      </c>
      <c r="AG607" s="116">
        <f t="shared" si="108"/>
        <v>5.8489879675520953E-2</v>
      </c>
      <c r="AH607" s="116" t="str">
        <f t="shared" si="109"/>
        <v/>
      </c>
      <c r="AL607" s="126">
        <f t="shared" si="89"/>
        <v>1.1135999999999968</v>
      </c>
      <c r="AM607" s="116">
        <f t="shared" si="90"/>
        <v>0.99278214886555016</v>
      </c>
      <c r="AN607" s="116">
        <f t="shared" si="91"/>
        <v>1.2835949797362911E-4</v>
      </c>
      <c r="AO607" s="116" t="str">
        <f t="shared" si="87"/>
        <v/>
      </c>
      <c r="AP607" s="118" t="str">
        <f t="shared" si="88"/>
        <v/>
      </c>
    </row>
    <row r="608" spans="11:42" ht="20.100000000000001" customHeight="1" x14ac:dyDescent="0.25">
      <c r="K608" s="123">
        <v>168</v>
      </c>
      <c r="L608" s="116">
        <f t="shared" si="92"/>
        <v>-26.550261716758456</v>
      </c>
      <c r="M608" s="140">
        <f t="shared" si="93"/>
        <v>1.9678503549471767E-4</v>
      </c>
      <c r="N608" s="140">
        <f t="shared" si="94"/>
        <v>4.3735933231665858E-4</v>
      </c>
      <c r="O608" s="116">
        <f t="shared" si="95"/>
        <v>1.9678503549471767E-4</v>
      </c>
      <c r="P608" s="116" t="str">
        <f t="shared" si="96"/>
        <v/>
      </c>
      <c r="Q608" s="116" t="str">
        <f t="shared" si="97"/>
        <v/>
      </c>
      <c r="R608" s="116">
        <f t="shared" si="98"/>
        <v>0</v>
      </c>
      <c r="S608" s="116">
        <f t="shared" si="99"/>
        <v>1.9678503549471767E-4</v>
      </c>
      <c r="T608" s="116" t="str">
        <f t="shared" si="100"/>
        <v/>
      </c>
      <c r="Y608" s="123">
        <v>168</v>
      </c>
      <c r="Z608" s="116">
        <f t="shared" si="101"/>
        <v>-8.8144525755472269E-2</v>
      </c>
      <c r="AA608" s="140">
        <f t="shared" si="102"/>
        <v>5.9274176694994594E-2</v>
      </c>
      <c r="AB608" s="140">
        <f t="shared" si="103"/>
        <v>4.3735933231665928E-4</v>
      </c>
      <c r="AC608" s="116">
        <f t="shared" si="104"/>
        <v>5.9274176694994594E-2</v>
      </c>
      <c r="AD608" s="116" t="str">
        <f t="shared" si="105"/>
        <v/>
      </c>
      <c r="AE608" s="116" t="str">
        <f t="shared" si="106"/>
        <v/>
      </c>
      <c r="AF608" s="140">
        <f t="shared" si="107"/>
        <v>0</v>
      </c>
      <c r="AG608" s="116">
        <f t="shared" si="108"/>
        <v>5.9274176694994594E-2</v>
      </c>
      <c r="AH608" s="116" t="str">
        <f t="shared" si="109"/>
        <v/>
      </c>
      <c r="AL608" s="126">
        <f t="shared" si="89"/>
        <v>1.1199999999999968</v>
      </c>
      <c r="AM608" s="116">
        <f t="shared" si="90"/>
        <v>0.99265378936757653</v>
      </c>
      <c r="AN608" s="116">
        <f t="shared" si="91"/>
        <v>1.2979037146865213E-4</v>
      </c>
      <c r="AO608" s="116" t="str">
        <f t="shared" si="87"/>
        <v/>
      </c>
      <c r="AP608" s="118" t="str">
        <f t="shared" si="88"/>
        <v/>
      </c>
    </row>
    <row r="609" spans="11:42" ht="20.100000000000001" customHeight="1" x14ac:dyDescent="0.25">
      <c r="K609" s="123">
        <v>169</v>
      </c>
      <c r="L609" s="116">
        <f t="shared" si="92"/>
        <v>-26.518350344502736</v>
      </c>
      <c r="M609" s="140">
        <f t="shared" si="93"/>
        <v>1.9942055621776053E-4</v>
      </c>
      <c r="N609" s="140">
        <f t="shared" si="94"/>
        <v>4.4368097956695111E-4</v>
      </c>
      <c r="O609" s="116">
        <f t="shared" si="95"/>
        <v>1.9942055621776053E-4</v>
      </c>
      <c r="P609" s="116" t="str">
        <f t="shared" si="96"/>
        <v/>
      </c>
      <c r="Q609" s="116" t="str">
        <f t="shared" si="97"/>
        <v/>
      </c>
      <c r="R609" s="116">
        <f t="shared" si="98"/>
        <v>0</v>
      </c>
      <c r="S609" s="116">
        <f t="shared" si="99"/>
        <v>1.9942055621776053E-4</v>
      </c>
      <c r="T609" s="116" t="str">
        <f t="shared" si="100"/>
        <v/>
      </c>
      <c r="Y609" s="123">
        <v>169</v>
      </c>
      <c r="Z609" s="116">
        <f t="shared" si="101"/>
        <v>-8.8038582815862326E-2</v>
      </c>
      <c r="AA609" s="140">
        <f t="shared" si="102"/>
        <v>6.0068029340487723E-2</v>
      </c>
      <c r="AB609" s="140">
        <f t="shared" si="103"/>
        <v>4.4368097956695111E-4</v>
      </c>
      <c r="AC609" s="116">
        <f t="shared" si="104"/>
        <v>6.0068029340487723E-2</v>
      </c>
      <c r="AD609" s="116" t="str">
        <f t="shared" si="105"/>
        <v/>
      </c>
      <c r="AE609" s="116" t="str">
        <f t="shared" si="106"/>
        <v/>
      </c>
      <c r="AF609" s="140">
        <f t="shared" si="107"/>
        <v>0</v>
      </c>
      <c r="AG609" s="116">
        <f t="shared" si="108"/>
        <v>6.0068029340487723E-2</v>
      </c>
      <c r="AH609" s="116" t="str">
        <f t="shared" si="109"/>
        <v/>
      </c>
      <c r="AL609" s="126">
        <f t="shared" si="89"/>
        <v>1.1263999999999967</v>
      </c>
      <c r="AM609" s="116">
        <f t="shared" si="90"/>
        <v>0.99252399899610788</v>
      </c>
      <c r="AN609" s="116">
        <f t="shared" si="91"/>
        <v>1.3122654354325025E-4</v>
      </c>
      <c r="AO609" s="116" t="str">
        <f t="shared" si="87"/>
        <v/>
      </c>
      <c r="AP609" s="118" t="str">
        <f t="shared" si="88"/>
        <v/>
      </c>
    </row>
    <row r="610" spans="11:42" ht="20.100000000000001" customHeight="1" x14ac:dyDescent="0.25">
      <c r="K610" s="123">
        <v>170</v>
      </c>
      <c r="L610" s="116">
        <f t="shared" si="92"/>
        <v>-26.486438972247015</v>
      </c>
      <c r="M610" s="140">
        <f t="shared" si="93"/>
        <v>2.0208814074903017E-4</v>
      </c>
      <c r="N610" s="140">
        <f t="shared" si="94"/>
        <v>4.5008724059211757E-4</v>
      </c>
      <c r="O610" s="116">
        <f t="shared" si="95"/>
        <v>2.0208814074903017E-4</v>
      </c>
      <c r="P610" s="116" t="str">
        <f t="shared" si="96"/>
        <v/>
      </c>
      <c r="Q610" s="116" t="str">
        <f t="shared" si="97"/>
        <v/>
      </c>
      <c r="R610" s="116">
        <f t="shared" si="98"/>
        <v>0</v>
      </c>
      <c r="S610" s="116">
        <f t="shared" si="99"/>
        <v>2.0208814074903017E-4</v>
      </c>
      <c r="T610" s="116" t="str">
        <f t="shared" si="100"/>
        <v/>
      </c>
      <c r="Y610" s="123">
        <v>170</v>
      </c>
      <c r="Z610" s="116">
        <f t="shared" si="101"/>
        <v>-8.7932639876252383E-2</v>
      </c>
      <c r="AA610" s="140">
        <f t="shared" si="102"/>
        <v>6.0871540016275642E-2</v>
      </c>
      <c r="AB610" s="140">
        <f t="shared" si="103"/>
        <v>4.5008724059211757E-4</v>
      </c>
      <c r="AC610" s="116">
        <f t="shared" si="104"/>
        <v>6.0871540016275642E-2</v>
      </c>
      <c r="AD610" s="116" t="str">
        <f t="shared" si="105"/>
        <v/>
      </c>
      <c r="AE610" s="116" t="str">
        <f t="shared" si="106"/>
        <v/>
      </c>
      <c r="AF610" s="140">
        <f t="shared" si="107"/>
        <v>0</v>
      </c>
      <c r="AG610" s="116">
        <f t="shared" si="108"/>
        <v>6.0871540016275642E-2</v>
      </c>
      <c r="AH610" s="116" t="str">
        <f t="shared" si="109"/>
        <v/>
      </c>
      <c r="AL610" s="126">
        <f t="shared" si="89"/>
        <v>1.1327999999999967</v>
      </c>
      <c r="AM610" s="116">
        <f t="shared" si="90"/>
        <v>0.99239277245256463</v>
      </c>
      <c r="AN610" s="116">
        <f t="shared" si="91"/>
        <v>1.3266796008049031E-4</v>
      </c>
      <c r="AO610" s="116" t="str">
        <f t="shared" si="87"/>
        <v/>
      </c>
      <c r="AP610" s="118" t="str">
        <f t="shared" si="88"/>
        <v/>
      </c>
    </row>
    <row r="611" spans="11:42" ht="20.100000000000001" customHeight="1" x14ac:dyDescent="0.25">
      <c r="K611" s="123">
        <v>171</v>
      </c>
      <c r="L611" s="116">
        <f t="shared" si="92"/>
        <v>-26.454527599991298</v>
      </c>
      <c r="M611" s="140">
        <f t="shared" si="93"/>
        <v>2.0478813206280675E-4</v>
      </c>
      <c r="N611" s="140">
        <f t="shared" si="94"/>
        <v>4.5657914405666388E-4</v>
      </c>
      <c r="O611" s="116">
        <f t="shared" si="95"/>
        <v>2.0478813206280675E-4</v>
      </c>
      <c r="P611" s="116" t="str">
        <f t="shared" si="96"/>
        <v/>
      </c>
      <c r="Q611" s="116" t="str">
        <f t="shared" si="97"/>
        <v/>
      </c>
      <c r="R611" s="116">
        <f t="shared" si="98"/>
        <v>0</v>
      </c>
      <c r="S611" s="116">
        <f t="shared" si="99"/>
        <v>2.0478813206280675E-4</v>
      </c>
      <c r="T611" s="116" t="str">
        <f t="shared" si="100"/>
        <v/>
      </c>
      <c r="Y611" s="123">
        <v>171</v>
      </c>
      <c r="Z611" s="116">
        <f t="shared" si="101"/>
        <v>-8.782669693664244E-2</v>
      </c>
      <c r="AA611" s="140">
        <f t="shared" si="102"/>
        <v>6.168481203061061E-2</v>
      </c>
      <c r="AB611" s="140">
        <f t="shared" si="103"/>
        <v>4.5657914405666388E-4</v>
      </c>
      <c r="AC611" s="116">
        <f t="shared" si="104"/>
        <v>6.168481203061061E-2</v>
      </c>
      <c r="AD611" s="116" t="str">
        <f t="shared" si="105"/>
        <v/>
      </c>
      <c r="AE611" s="116" t="str">
        <f t="shared" si="106"/>
        <v/>
      </c>
      <c r="AF611" s="140">
        <f t="shared" si="107"/>
        <v>0</v>
      </c>
      <c r="AG611" s="116">
        <f t="shared" si="108"/>
        <v>6.168481203061061E-2</v>
      </c>
      <c r="AH611" s="116" t="str">
        <f t="shared" si="109"/>
        <v/>
      </c>
      <c r="AL611" s="126">
        <f t="shared" si="89"/>
        <v>1.1391999999999967</v>
      </c>
      <c r="AM611" s="116">
        <f t="shared" si="90"/>
        <v>0.99226010449248414</v>
      </c>
      <c r="AN611" s="116">
        <f t="shared" si="91"/>
        <v>1.3411456700418434E-4</v>
      </c>
      <c r="AO611" s="116" t="str">
        <f t="shared" si="87"/>
        <v/>
      </c>
      <c r="AP611" s="118" t="str">
        <f t="shared" si="88"/>
        <v/>
      </c>
    </row>
    <row r="612" spans="11:42" ht="20.100000000000001" customHeight="1" x14ac:dyDescent="0.25">
      <c r="K612" s="123">
        <v>172</v>
      </c>
      <c r="L612" s="116">
        <f t="shared" si="92"/>
        <v>-26.422616227735578</v>
      </c>
      <c r="M612" s="140">
        <f t="shared" si="93"/>
        <v>2.0752087615254309E-4</v>
      </c>
      <c r="N612" s="140">
        <f t="shared" si="94"/>
        <v>4.6315772961800144E-4</v>
      </c>
      <c r="O612" s="116">
        <f t="shared" si="95"/>
        <v>2.0752087615254309E-4</v>
      </c>
      <c r="P612" s="116" t="str">
        <f t="shared" si="96"/>
        <v/>
      </c>
      <c r="Q612" s="116" t="str">
        <f t="shared" si="97"/>
        <v/>
      </c>
      <c r="R612" s="116">
        <f t="shared" si="98"/>
        <v>0</v>
      </c>
      <c r="S612" s="116">
        <f t="shared" si="99"/>
        <v>2.0752087615254309E-4</v>
      </c>
      <c r="T612" s="116" t="str">
        <f t="shared" si="100"/>
        <v/>
      </c>
      <c r="Y612" s="123">
        <v>172</v>
      </c>
      <c r="Z612" s="116">
        <f t="shared" si="101"/>
        <v>-8.7720753997032497E-2</v>
      </c>
      <c r="AA612" s="140">
        <f t="shared" si="102"/>
        <v>6.2507949601158033E-2</v>
      </c>
      <c r="AB612" s="140">
        <f t="shared" si="103"/>
        <v>4.6315772961800144E-4</v>
      </c>
      <c r="AC612" s="116">
        <f t="shared" si="104"/>
        <v>6.2507949601158033E-2</v>
      </c>
      <c r="AD612" s="116" t="str">
        <f t="shared" si="105"/>
        <v/>
      </c>
      <c r="AE612" s="116" t="str">
        <f t="shared" si="106"/>
        <v/>
      </c>
      <c r="AF612" s="140">
        <f t="shared" si="107"/>
        <v>0</v>
      </c>
      <c r="AG612" s="116">
        <f t="shared" si="108"/>
        <v>6.2507949601158033E-2</v>
      </c>
      <c r="AH612" s="116" t="str">
        <f t="shared" si="109"/>
        <v/>
      </c>
      <c r="AL612" s="126">
        <f t="shared" si="89"/>
        <v>1.1455999999999966</v>
      </c>
      <c r="AM612" s="116">
        <f t="shared" si="90"/>
        <v>0.99212598992547996</v>
      </c>
      <c r="AN612" s="116">
        <f t="shared" si="91"/>
        <v>1.3556631028344146E-4</v>
      </c>
      <c r="AO612" s="116" t="str">
        <f t="shared" si="87"/>
        <v/>
      </c>
      <c r="AP612" s="118" t="str">
        <f t="shared" si="88"/>
        <v/>
      </c>
    </row>
    <row r="613" spans="11:42" ht="20.100000000000001" customHeight="1" x14ac:dyDescent="0.25">
      <c r="K613" s="123">
        <v>173</v>
      </c>
      <c r="L613" s="116">
        <f t="shared" si="92"/>
        <v>-26.390704855479861</v>
      </c>
      <c r="M613" s="140">
        <f t="shared" si="93"/>
        <v>2.1028672204890888E-4</v>
      </c>
      <c r="N613" s="140">
        <f t="shared" si="94"/>
        <v>4.6982404802307812E-4</v>
      </c>
      <c r="O613" s="116">
        <f t="shared" si="95"/>
        <v>2.1028672204890888E-4</v>
      </c>
      <c r="P613" s="116" t="str">
        <f t="shared" si="96"/>
        <v/>
      </c>
      <c r="Q613" s="116" t="str">
        <f t="shared" si="97"/>
        <v/>
      </c>
      <c r="R613" s="116">
        <f t="shared" si="98"/>
        <v>0</v>
      </c>
      <c r="S613" s="116">
        <f t="shared" si="99"/>
        <v>2.1028672204890888E-4</v>
      </c>
      <c r="T613" s="116" t="str">
        <f t="shared" si="100"/>
        <v/>
      </c>
      <c r="Y613" s="123">
        <v>173</v>
      </c>
      <c r="Z613" s="116">
        <f t="shared" si="101"/>
        <v>-8.7614811057422554E-2</v>
      </c>
      <c r="AA613" s="140">
        <f t="shared" si="102"/>
        <v>6.3341057860432814E-2</v>
      </c>
      <c r="AB613" s="140">
        <f t="shared" si="103"/>
        <v>4.6982404802307904E-4</v>
      </c>
      <c r="AC613" s="116">
        <f t="shared" si="104"/>
        <v>6.3341057860432814E-2</v>
      </c>
      <c r="AD613" s="116" t="str">
        <f t="shared" si="105"/>
        <v/>
      </c>
      <c r="AE613" s="116" t="str">
        <f t="shared" si="106"/>
        <v/>
      </c>
      <c r="AF613" s="140">
        <f t="shared" si="107"/>
        <v>0</v>
      </c>
      <c r="AG613" s="116">
        <f t="shared" si="108"/>
        <v>6.3341057860432814E-2</v>
      </c>
      <c r="AH613" s="116" t="str">
        <f t="shared" si="109"/>
        <v/>
      </c>
      <c r="AL613" s="126">
        <f t="shared" si="89"/>
        <v>1.1519999999999966</v>
      </c>
      <c r="AM613" s="116">
        <f t="shared" si="90"/>
        <v>0.99199042361519651</v>
      </c>
      <c r="AN613" s="116">
        <f t="shared" si="91"/>
        <v>1.3702313593444426E-4</v>
      </c>
      <c r="AO613" s="116" t="str">
        <f t="shared" si="87"/>
        <v/>
      </c>
      <c r="AP613" s="118" t="str">
        <f t="shared" si="88"/>
        <v/>
      </c>
    </row>
    <row r="614" spans="11:42" ht="20.100000000000001" customHeight="1" x14ac:dyDescent="0.25">
      <c r="K614" s="123">
        <v>174</v>
      </c>
      <c r="L614" s="116">
        <f t="shared" si="92"/>
        <v>-26.35879348322414</v>
      </c>
      <c r="M614" s="140">
        <f t="shared" si="93"/>
        <v>2.1308602183783658E-4</v>
      </c>
      <c r="N614" s="140">
        <f t="shared" si="94"/>
        <v>4.765791612055928E-4</v>
      </c>
      <c r="O614" s="116">
        <f t="shared" si="95"/>
        <v>2.1308602183783658E-4</v>
      </c>
      <c r="P614" s="116" t="str">
        <f t="shared" si="96"/>
        <v/>
      </c>
      <c r="Q614" s="116" t="str">
        <f t="shared" si="97"/>
        <v/>
      </c>
      <c r="R614" s="116">
        <f t="shared" si="98"/>
        <v>0</v>
      </c>
      <c r="S614" s="116">
        <f t="shared" si="99"/>
        <v>2.1308602183783658E-4</v>
      </c>
      <c r="T614" s="116" t="str">
        <f t="shared" si="100"/>
        <v/>
      </c>
      <c r="Y614" s="123">
        <v>174</v>
      </c>
      <c r="Z614" s="116">
        <f t="shared" si="101"/>
        <v>-8.7508868117812624E-2</v>
      </c>
      <c r="AA614" s="140">
        <f t="shared" si="102"/>
        <v>6.4184242861233337E-2</v>
      </c>
      <c r="AB614" s="140">
        <f t="shared" si="103"/>
        <v>4.765791612055928E-4</v>
      </c>
      <c r="AC614" s="116">
        <f t="shared" si="104"/>
        <v>6.4184242861233337E-2</v>
      </c>
      <c r="AD614" s="116" t="str">
        <f t="shared" si="105"/>
        <v/>
      </c>
      <c r="AE614" s="116" t="str">
        <f t="shared" si="106"/>
        <v/>
      </c>
      <c r="AF614" s="140">
        <f t="shared" si="107"/>
        <v>0</v>
      </c>
      <c r="AG614" s="116">
        <f t="shared" si="108"/>
        <v>6.4184242861233337E-2</v>
      </c>
      <c r="AH614" s="116" t="str">
        <f t="shared" si="109"/>
        <v/>
      </c>
      <c r="AL614" s="126">
        <f t="shared" si="89"/>
        <v>1.1583999999999965</v>
      </c>
      <c r="AM614" s="116">
        <f t="shared" si="90"/>
        <v>0.99185340047926207</v>
      </c>
      <c r="AN614" s="116">
        <f t="shared" si="91"/>
        <v>1.3848499002477865E-4</v>
      </c>
      <c r="AO614" s="116" t="str">
        <f t="shared" si="87"/>
        <v/>
      </c>
      <c r="AP614" s="118" t="str">
        <f t="shared" si="88"/>
        <v/>
      </c>
    </row>
    <row r="615" spans="11:42" ht="20.100000000000001" customHeight="1" x14ac:dyDescent="0.25">
      <c r="K615" s="123">
        <v>175</v>
      </c>
      <c r="L615" s="116">
        <f t="shared" si="92"/>
        <v>-26.32688211096842</v>
      </c>
      <c r="M615" s="140">
        <f t="shared" si="93"/>
        <v>2.1591913067855672E-4</v>
      </c>
      <c r="N615" s="140">
        <f t="shared" si="94"/>
        <v>4.8342414238377744E-4</v>
      </c>
      <c r="O615" s="116">
        <f t="shared" si="95"/>
        <v>2.1591913067855672E-4</v>
      </c>
      <c r="P615" s="116" t="str">
        <f t="shared" si="96"/>
        <v/>
      </c>
      <c r="Q615" s="116" t="str">
        <f t="shared" si="97"/>
        <v/>
      </c>
      <c r="R615" s="116">
        <f t="shared" si="98"/>
        <v>0</v>
      </c>
      <c r="S615" s="116">
        <f t="shared" si="99"/>
        <v>2.1591913067855672E-4</v>
      </c>
      <c r="T615" s="116" t="str">
        <f t="shared" si="100"/>
        <v/>
      </c>
      <c r="Y615" s="123">
        <v>175</v>
      </c>
      <c r="Z615" s="116">
        <f t="shared" si="101"/>
        <v>-8.7402925178202681E-2</v>
      </c>
      <c r="AA615" s="140">
        <f t="shared" si="102"/>
        <v>6.5037611582075341E-2</v>
      </c>
      <c r="AB615" s="140">
        <f t="shared" si="103"/>
        <v>4.8342414238377674E-4</v>
      </c>
      <c r="AC615" s="116">
        <f t="shared" si="104"/>
        <v>6.5037611582075341E-2</v>
      </c>
      <c r="AD615" s="116" t="str">
        <f t="shared" si="105"/>
        <v/>
      </c>
      <c r="AE615" s="116" t="str">
        <f t="shared" si="106"/>
        <v/>
      </c>
      <c r="AF615" s="140">
        <f t="shared" si="107"/>
        <v>0</v>
      </c>
      <c r="AG615" s="116">
        <f t="shared" si="108"/>
        <v>6.5037611582075341E-2</v>
      </c>
      <c r="AH615" s="116" t="str">
        <f t="shared" si="109"/>
        <v/>
      </c>
      <c r="AL615" s="126">
        <f t="shared" si="89"/>
        <v>1.1647999999999965</v>
      </c>
      <c r="AM615" s="116">
        <f t="shared" si="90"/>
        <v>0.99171491548923729</v>
      </c>
      <c r="AN615" s="116">
        <f t="shared" si="91"/>
        <v>1.3995181867654249E-4</v>
      </c>
      <c r="AO615" s="116" t="str">
        <f t="shared" si="87"/>
        <v/>
      </c>
      <c r="AP615" s="118" t="str">
        <f t="shared" si="88"/>
        <v/>
      </c>
    </row>
    <row r="616" spans="11:42" ht="20.100000000000001" customHeight="1" x14ac:dyDescent="0.25">
      <c r="K616" s="123">
        <v>176</v>
      </c>
      <c r="L616" s="116">
        <f t="shared" si="92"/>
        <v>-26.294970738712699</v>
      </c>
      <c r="M616" s="140">
        <f t="shared" si="93"/>
        <v>2.1878640682162777E-4</v>
      </c>
      <c r="N616" s="140">
        <f t="shared" si="94"/>
        <v>4.9036007615875477E-4</v>
      </c>
      <c r="O616" s="116">
        <f t="shared" si="95"/>
        <v>2.1878640682162777E-4</v>
      </c>
      <c r="P616" s="116" t="str">
        <f t="shared" si="96"/>
        <v/>
      </c>
      <c r="Q616" s="116" t="str">
        <f t="shared" si="97"/>
        <v/>
      </c>
      <c r="R616" s="116">
        <f t="shared" si="98"/>
        <v>0</v>
      </c>
      <c r="S616" s="116">
        <f t="shared" si="99"/>
        <v>2.1878640682162777E-4</v>
      </c>
      <c r="T616" s="116" t="str">
        <f t="shared" si="100"/>
        <v/>
      </c>
      <c r="Y616" s="123">
        <v>176</v>
      </c>
      <c r="Z616" s="116">
        <f t="shared" si="101"/>
        <v>-8.7296982238592738E-2</v>
      </c>
      <c r="AA616" s="140">
        <f t="shared" si="102"/>
        <v>6.590127193262213E-2</v>
      </c>
      <c r="AB616" s="140">
        <f t="shared" si="103"/>
        <v>4.9036007615875477E-4</v>
      </c>
      <c r="AC616" s="116">
        <f t="shared" si="104"/>
        <v>6.590127193262213E-2</v>
      </c>
      <c r="AD616" s="116" t="str">
        <f t="shared" si="105"/>
        <v/>
      </c>
      <c r="AE616" s="116" t="str">
        <f t="shared" si="106"/>
        <v/>
      </c>
      <c r="AF616" s="140">
        <f t="shared" si="107"/>
        <v>0</v>
      </c>
      <c r="AG616" s="116">
        <f t="shared" si="108"/>
        <v>6.590127193262213E-2</v>
      </c>
      <c r="AH616" s="116" t="str">
        <f t="shared" si="109"/>
        <v/>
      </c>
      <c r="AL616" s="126">
        <f t="shared" si="89"/>
        <v>1.1711999999999965</v>
      </c>
      <c r="AM616" s="116">
        <f t="shared" si="90"/>
        <v>0.99157496367056075</v>
      </c>
      <c r="AN616" s="116">
        <f t="shared" si="91"/>
        <v>1.4142356806945422E-4</v>
      </c>
      <c r="AO616" s="116" t="str">
        <f t="shared" si="87"/>
        <v/>
      </c>
      <c r="AP616" s="118" t="str">
        <f t="shared" si="88"/>
        <v/>
      </c>
    </row>
    <row r="617" spans="11:42" ht="20.100000000000001" customHeight="1" x14ac:dyDescent="0.25">
      <c r="K617" s="123">
        <v>177</v>
      </c>
      <c r="L617" s="116">
        <f t="shared" si="92"/>
        <v>-26.263059366456982</v>
      </c>
      <c r="M617" s="140">
        <f t="shared" si="93"/>
        <v>2.2168821162695849E-4</v>
      </c>
      <c r="N617" s="140">
        <f t="shared" si="94"/>
        <v>4.9738805861348438E-4</v>
      </c>
      <c r="O617" s="116">
        <f t="shared" si="95"/>
        <v>2.2168821162695849E-4</v>
      </c>
      <c r="P617" s="116" t="str">
        <f t="shared" si="96"/>
        <v/>
      </c>
      <c r="Q617" s="116" t="str">
        <f t="shared" si="97"/>
        <v/>
      </c>
      <c r="R617" s="116">
        <f t="shared" si="98"/>
        <v>0</v>
      </c>
      <c r="S617" s="116">
        <f t="shared" si="99"/>
        <v>2.2168821162695849E-4</v>
      </c>
      <c r="T617" s="116" t="str">
        <f t="shared" si="100"/>
        <v/>
      </c>
      <c r="Y617" s="123">
        <v>177</v>
      </c>
      <c r="Z617" s="116">
        <f t="shared" si="101"/>
        <v>-8.7191039298982795E-2</v>
      </c>
      <c r="AA617" s="140">
        <f t="shared" si="102"/>
        <v>6.6775332759113168E-2</v>
      </c>
      <c r="AB617" s="140">
        <f t="shared" si="103"/>
        <v>4.9738805861348438E-4</v>
      </c>
      <c r="AC617" s="116">
        <f t="shared" si="104"/>
        <v>6.6775332759113168E-2</v>
      </c>
      <c r="AD617" s="116" t="str">
        <f t="shared" si="105"/>
        <v/>
      </c>
      <c r="AE617" s="116" t="str">
        <f t="shared" si="106"/>
        <v/>
      </c>
      <c r="AF617" s="140">
        <f t="shared" si="107"/>
        <v>0</v>
      </c>
      <c r="AG617" s="116">
        <f t="shared" si="108"/>
        <v>6.6775332759113168E-2</v>
      </c>
      <c r="AH617" s="116" t="str">
        <f t="shared" si="109"/>
        <v/>
      </c>
      <c r="AL617" s="126">
        <f t="shared" si="89"/>
        <v>1.1775999999999964</v>
      </c>
      <c r="AM617" s="116">
        <f t="shared" si="90"/>
        <v>0.9914335401024913</v>
      </c>
      <c r="AN617" s="116">
        <f t="shared" si="91"/>
        <v>1.4290018444340635E-4</v>
      </c>
      <c r="AO617" s="116" t="str">
        <f t="shared" si="87"/>
        <v/>
      </c>
      <c r="AP617" s="118" t="str">
        <f t="shared" si="88"/>
        <v/>
      </c>
    </row>
    <row r="618" spans="11:42" ht="20.100000000000001" customHeight="1" x14ac:dyDescent="0.25">
      <c r="K618" s="123">
        <v>178</v>
      </c>
      <c r="L618" s="116">
        <f t="shared" si="92"/>
        <v>-26.231147994201262</v>
      </c>
      <c r="M618" s="140">
        <f t="shared" si="93"/>
        <v>2.2462490958181835E-4</v>
      </c>
      <c r="N618" s="140">
        <f t="shared" si="94"/>
        <v>5.0450919741226697E-4</v>
      </c>
      <c r="O618" s="116">
        <f t="shared" si="95"/>
        <v>2.2462490958181835E-4</v>
      </c>
      <c r="P618" s="116" t="str">
        <f t="shared" si="96"/>
        <v/>
      </c>
      <c r="Q618" s="116" t="str">
        <f t="shared" si="97"/>
        <v/>
      </c>
      <c r="R618" s="116">
        <f t="shared" si="98"/>
        <v>0</v>
      </c>
      <c r="S618" s="116">
        <f t="shared" si="99"/>
        <v>2.2462490958181835E-4</v>
      </c>
      <c r="T618" s="116" t="str">
        <f t="shared" si="100"/>
        <v/>
      </c>
      <c r="Y618" s="123">
        <v>178</v>
      </c>
      <c r="Z618" s="116">
        <f t="shared" si="101"/>
        <v>-8.7085096359372852E-2</v>
      </c>
      <c r="AA618" s="140">
        <f t="shared" si="102"/>
        <v>6.7659903849788663E-2</v>
      </c>
      <c r="AB618" s="140">
        <f t="shared" si="103"/>
        <v>5.0450919741226545E-4</v>
      </c>
      <c r="AC618" s="116">
        <f t="shared" si="104"/>
        <v>6.7659903849788663E-2</v>
      </c>
      <c r="AD618" s="116" t="str">
        <f t="shared" si="105"/>
        <v/>
      </c>
      <c r="AE618" s="116" t="str">
        <f t="shared" si="106"/>
        <v/>
      </c>
      <c r="AF618" s="140">
        <f t="shared" si="107"/>
        <v>0</v>
      </c>
      <c r="AG618" s="116">
        <f t="shared" si="108"/>
        <v>6.7659903849788663E-2</v>
      </c>
      <c r="AH618" s="116" t="str">
        <f t="shared" si="109"/>
        <v/>
      </c>
      <c r="AL618" s="126">
        <f t="shared" si="89"/>
        <v>1.1839999999999964</v>
      </c>
      <c r="AM618" s="116">
        <f t="shared" si="90"/>
        <v>0.99129063991804789</v>
      </c>
      <c r="AN618" s="116">
        <f t="shared" si="91"/>
        <v>1.4438161410246231E-4</v>
      </c>
      <c r="AO618" s="116" t="str">
        <f t="shared" si="87"/>
        <v/>
      </c>
      <c r="AP618" s="118" t="str">
        <f t="shared" si="88"/>
        <v/>
      </c>
    </row>
    <row r="619" spans="11:42" ht="20.100000000000001" customHeight="1" x14ac:dyDescent="0.25">
      <c r="K619" s="123">
        <v>179</v>
      </c>
      <c r="L619" s="116">
        <f t="shared" si="92"/>
        <v>-26.199236621945545</v>
      </c>
      <c r="M619" s="140">
        <f t="shared" si="93"/>
        <v>2.2759686831883209E-4</v>
      </c>
      <c r="N619" s="140">
        <f t="shared" si="94"/>
        <v>5.117246119008236E-4</v>
      </c>
      <c r="O619" s="116">
        <f t="shared" si="95"/>
        <v>2.2759686831883209E-4</v>
      </c>
      <c r="P619" s="116" t="str">
        <f t="shared" si="96"/>
        <v/>
      </c>
      <c r="Q619" s="116" t="str">
        <f t="shared" si="97"/>
        <v/>
      </c>
      <c r="R619" s="116">
        <f t="shared" si="98"/>
        <v>0</v>
      </c>
      <c r="S619" s="116">
        <f t="shared" si="99"/>
        <v>2.2759686831883209E-4</v>
      </c>
      <c r="T619" s="116" t="str">
        <f t="shared" si="100"/>
        <v/>
      </c>
      <c r="Y619" s="123">
        <v>179</v>
      </c>
      <c r="Z619" s="116">
        <f t="shared" si="101"/>
        <v>-8.6979153419762908E-2</v>
      </c>
      <c r="AA619" s="140">
        <f t="shared" si="102"/>
        <v>6.8555095940310853E-2</v>
      </c>
      <c r="AB619" s="140">
        <f t="shared" si="103"/>
        <v>5.117246119008236E-4</v>
      </c>
      <c r="AC619" s="116">
        <f t="shared" si="104"/>
        <v>6.8555095940310853E-2</v>
      </c>
      <c r="AD619" s="116" t="str">
        <f t="shared" si="105"/>
        <v/>
      </c>
      <c r="AE619" s="116" t="str">
        <f t="shared" si="106"/>
        <v/>
      </c>
      <c r="AF619" s="140">
        <f t="shared" si="107"/>
        <v>0</v>
      </c>
      <c r="AG619" s="116">
        <f t="shared" si="108"/>
        <v>6.8555095940310853E-2</v>
      </c>
      <c r="AH619" s="116" t="str">
        <f t="shared" si="109"/>
        <v/>
      </c>
      <c r="AL619" s="126">
        <f t="shared" si="89"/>
        <v>1.1903999999999963</v>
      </c>
      <c r="AM619" s="116">
        <f t="shared" si="90"/>
        <v>0.99114625830394543</v>
      </c>
      <c r="AN619" s="116">
        <f t="shared" si="91"/>
        <v>1.4586780341729888E-4</v>
      </c>
      <c r="AO619" s="116" t="str">
        <f t="shared" si="87"/>
        <v/>
      </c>
      <c r="AP619" s="118" t="str">
        <f t="shared" si="88"/>
        <v/>
      </c>
    </row>
    <row r="620" spans="11:42" ht="20.100000000000001" customHeight="1" x14ac:dyDescent="0.25">
      <c r="K620" s="123">
        <v>180</v>
      </c>
      <c r="L620" s="116">
        <f t="shared" si="92"/>
        <v>-26.167325249689824</v>
      </c>
      <c r="M620" s="140">
        <f t="shared" si="93"/>
        <v>2.3060445863396599E-4</v>
      </c>
      <c r="N620" s="140">
        <f t="shared" si="94"/>
        <v>5.190354332069723E-4</v>
      </c>
      <c r="O620" s="116">
        <f t="shared" si="95"/>
        <v>2.3060445863396599E-4</v>
      </c>
      <c r="P620" s="116" t="str">
        <f t="shared" si="96"/>
        <v/>
      </c>
      <c r="Q620" s="116" t="str">
        <f t="shared" si="97"/>
        <v/>
      </c>
      <c r="R620" s="116">
        <f t="shared" si="98"/>
        <v>0</v>
      </c>
      <c r="S620" s="116">
        <f t="shared" si="99"/>
        <v>2.3060445863396599E-4</v>
      </c>
      <c r="T620" s="116" t="str">
        <f t="shared" si="100"/>
        <v/>
      </c>
      <c r="Y620" s="123">
        <v>180</v>
      </c>
      <c r="Z620" s="116">
        <f t="shared" si="101"/>
        <v>-8.6873210480152965E-2</v>
      </c>
      <c r="AA620" s="140">
        <f t="shared" si="102"/>
        <v>6.9461020719180464E-2</v>
      </c>
      <c r="AB620" s="140">
        <f t="shared" si="103"/>
        <v>5.190354332069723E-4</v>
      </c>
      <c r="AC620" s="116">
        <f t="shared" si="104"/>
        <v>6.9461020719180464E-2</v>
      </c>
      <c r="AD620" s="116" t="str">
        <f t="shared" si="105"/>
        <v/>
      </c>
      <c r="AE620" s="116" t="str">
        <f t="shared" si="106"/>
        <v/>
      </c>
      <c r="AF620" s="140">
        <f t="shared" si="107"/>
        <v>0</v>
      </c>
      <c r="AG620" s="116">
        <f t="shared" si="108"/>
        <v>6.9461020719180464E-2</v>
      </c>
      <c r="AH620" s="116" t="str">
        <f t="shared" si="109"/>
        <v/>
      </c>
      <c r="AL620" s="126">
        <f t="shared" si="89"/>
        <v>1.1967999999999963</v>
      </c>
      <c r="AM620" s="116">
        <f t="shared" si="90"/>
        <v>0.99100039050052813</v>
      </c>
      <c r="AN620" s="116">
        <f t="shared" si="91"/>
        <v>1.4735869882775976E-4</v>
      </c>
      <c r="AO620" s="116" t="str">
        <f t="shared" si="87"/>
        <v/>
      </c>
      <c r="AP620" s="118" t="str">
        <f t="shared" si="88"/>
        <v/>
      </c>
    </row>
    <row r="621" spans="11:42" ht="20.100000000000001" customHeight="1" x14ac:dyDescent="0.25">
      <c r="K621" s="123">
        <v>181</v>
      </c>
      <c r="L621" s="116">
        <f t="shared" si="92"/>
        <v>-26.135413877434104</v>
      </c>
      <c r="M621" s="140">
        <f t="shared" si="93"/>
        <v>2.3364805450449094E-4</v>
      </c>
      <c r="N621" s="140">
        <f t="shared" si="94"/>
        <v>5.2644280434184466E-4</v>
      </c>
      <c r="O621" s="116">
        <f t="shared" si="95"/>
        <v>2.3364805450449094E-4</v>
      </c>
      <c r="P621" s="116" t="str">
        <f t="shared" si="96"/>
        <v/>
      </c>
      <c r="Q621" s="116" t="str">
        <f t="shared" si="97"/>
        <v/>
      </c>
      <c r="R621" s="116">
        <f t="shared" si="98"/>
        <v>0</v>
      </c>
      <c r="S621" s="116">
        <f t="shared" si="99"/>
        <v>2.3364805450449094E-4</v>
      </c>
      <c r="T621" s="116" t="str">
        <f t="shared" si="100"/>
        <v/>
      </c>
      <c r="Y621" s="123">
        <v>181</v>
      </c>
      <c r="Z621" s="116">
        <f t="shared" si="101"/>
        <v>-8.6767267540543022E-2</v>
      </c>
      <c r="AA621" s="140">
        <f t="shared" si="102"/>
        <v>7.0377790833148213E-2</v>
      </c>
      <c r="AB621" s="140">
        <f t="shared" si="103"/>
        <v>5.2644280434184466E-4</v>
      </c>
      <c r="AC621" s="116">
        <f t="shared" si="104"/>
        <v>7.0377790833148213E-2</v>
      </c>
      <c r="AD621" s="116" t="str">
        <f t="shared" si="105"/>
        <v/>
      </c>
      <c r="AE621" s="116" t="str">
        <f t="shared" si="106"/>
        <v/>
      </c>
      <c r="AF621" s="140">
        <f t="shared" si="107"/>
        <v>0</v>
      </c>
      <c r="AG621" s="116">
        <f t="shared" si="108"/>
        <v>7.0377790833148213E-2</v>
      </c>
      <c r="AH621" s="116" t="str">
        <f t="shared" si="109"/>
        <v/>
      </c>
      <c r="AL621" s="126">
        <f t="shared" si="89"/>
        <v>1.2031999999999963</v>
      </c>
      <c r="AM621" s="116">
        <f t="shared" si="90"/>
        <v>0.99085303180170037</v>
      </c>
      <c r="AN621" s="116">
        <f t="shared" si="91"/>
        <v>1.4885424684707438E-4</v>
      </c>
      <c r="AO621" s="116" t="str">
        <f t="shared" si="87"/>
        <v/>
      </c>
      <c r="AP621" s="118" t="str">
        <f t="shared" si="88"/>
        <v/>
      </c>
    </row>
    <row r="622" spans="11:42" ht="20.100000000000001" customHeight="1" x14ac:dyDescent="0.25">
      <c r="K622" s="123">
        <v>182</v>
      </c>
      <c r="L622" s="116">
        <f t="shared" si="92"/>
        <v>-26.103502505178383</v>
      </c>
      <c r="M622" s="140">
        <f t="shared" si="93"/>
        <v>2.3672803310693008E-4</v>
      </c>
      <c r="N622" s="140">
        <f t="shared" si="94"/>
        <v>5.3394788030170057E-4</v>
      </c>
      <c r="O622" s="116">
        <f t="shared" si="95"/>
        <v>2.3672803310693008E-4</v>
      </c>
      <c r="P622" s="116" t="str">
        <f t="shared" si="96"/>
        <v/>
      </c>
      <c r="Q622" s="116" t="str">
        <f t="shared" si="97"/>
        <v/>
      </c>
      <c r="R622" s="116">
        <f t="shared" si="98"/>
        <v>0</v>
      </c>
      <c r="S622" s="116">
        <f t="shared" si="99"/>
        <v>2.3672803310693008E-4</v>
      </c>
      <c r="T622" s="116" t="str">
        <f t="shared" si="100"/>
        <v/>
      </c>
      <c r="Y622" s="123">
        <v>182</v>
      </c>
      <c r="Z622" s="116">
        <f t="shared" si="101"/>
        <v>-8.6661324600933079E-2</v>
      </c>
      <c r="AA622" s="140">
        <f t="shared" si="102"/>
        <v>7.1305519892620739E-2</v>
      </c>
      <c r="AB622" s="140">
        <f t="shared" si="103"/>
        <v>5.3394788030169959E-4</v>
      </c>
      <c r="AC622" s="116">
        <f t="shared" si="104"/>
        <v>7.1305519892620739E-2</v>
      </c>
      <c r="AD622" s="116" t="str">
        <f t="shared" si="105"/>
        <v/>
      </c>
      <c r="AE622" s="116" t="str">
        <f t="shared" si="106"/>
        <v/>
      </c>
      <c r="AF622" s="140">
        <f t="shared" si="107"/>
        <v>0</v>
      </c>
      <c r="AG622" s="116">
        <f t="shared" si="108"/>
        <v>7.1305519892620739E-2</v>
      </c>
      <c r="AH622" s="116" t="str">
        <f t="shared" si="109"/>
        <v/>
      </c>
      <c r="AL622" s="126">
        <f t="shared" si="89"/>
        <v>1.2095999999999962</v>
      </c>
      <c r="AM622" s="116">
        <f t="shared" si="90"/>
        <v>0.99070417755485329</v>
      </c>
      <c r="AN622" s="116">
        <f t="shared" si="91"/>
        <v>1.5035439406285711E-4</v>
      </c>
      <c r="AO622" s="116" t="str">
        <f t="shared" si="87"/>
        <v/>
      </c>
      <c r="AP622" s="118" t="str">
        <f t="shared" si="88"/>
        <v/>
      </c>
    </row>
    <row r="623" spans="11:42" ht="20.100000000000001" customHeight="1" x14ac:dyDescent="0.25">
      <c r="K623" s="123">
        <v>183</v>
      </c>
      <c r="L623" s="116">
        <f t="shared" si="92"/>
        <v>-26.071591132922666</v>
      </c>
      <c r="M623" s="140">
        <f t="shared" si="93"/>
        <v>2.3984477483498644E-4</v>
      </c>
      <c r="N623" s="140">
        <f t="shared" si="94"/>
        <v>5.4155182817030461E-4</v>
      </c>
      <c r="O623" s="116">
        <f t="shared" si="95"/>
        <v>2.3984477483498644E-4</v>
      </c>
      <c r="P623" s="116" t="str">
        <f t="shared" si="96"/>
        <v/>
      </c>
      <c r="Q623" s="116" t="str">
        <f t="shared" si="97"/>
        <v/>
      </c>
      <c r="R623" s="116">
        <f t="shared" si="98"/>
        <v>0</v>
      </c>
      <c r="S623" s="116">
        <f t="shared" si="99"/>
        <v>2.3984477483498644E-4</v>
      </c>
      <c r="T623" s="116" t="str">
        <f t="shared" si="100"/>
        <v/>
      </c>
      <c r="Y623" s="123">
        <v>183</v>
      </c>
      <c r="Z623" s="116">
        <f t="shared" si="101"/>
        <v>-8.6555381661323136E-2</v>
      </c>
      <c r="AA623" s="140">
        <f t="shared" si="102"/>
        <v>7.2244322477060363E-2</v>
      </c>
      <c r="AB623" s="140">
        <f t="shared" si="103"/>
        <v>5.4155182817030461E-4</v>
      </c>
      <c r="AC623" s="116">
        <f t="shared" si="104"/>
        <v>7.2244322477060363E-2</v>
      </c>
      <c r="AD623" s="116" t="str">
        <f t="shared" si="105"/>
        <v/>
      </c>
      <c r="AE623" s="116" t="str">
        <f t="shared" si="106"/>
        <v/>
      </c>
      <c r="AF623" s="140">
        <f t="shared" si="107"/>
        <v>0</v>
      </c>
      <c r="AG623" s="116">
        <f t="shared" si="108"/>
        <v>7.2244322477060363E-2</v>
      </c>
      <c r="AH623" s="116" t="str">
        <f t="shared" si="109"/>
        <v/>
      </c>
      <c r="AL623" s="126">
        <f t="shared" si="89"/>
        <v>1.2159999999999962</v>
      </c>
      <c r="AM623" s="116">
        <f t="shared" si="90"/>
        <v>0.99055382316079044</v>
      </c>
      <c r="AN623" s="116">
        <f t="shared" si="91"/>
        <v>1.5185908714188123E-4</v>
      </c>
      <c r="AO623" s="116" t="str">
        <f t="shared" si="87"/>
        <v/>
      </c>
      <c r="AP623" s="118" t="str">
        <f t="shared" si="88"/>
        <v/>
      </c>
    </row>
    <row r="624" spans="11:42" ht="20.100000000000001" customHeight="1" x14ac:dyDescent="0.25">
      <c r="K624" s="123">
        <v>184</v>
      </c>
      <c r="L624" s="116">
        <f t="shared" si="92"/>
        <v>-26.039679760666946</v>
      </c>
      <c r="M624" s="140">
        <f t="shared" si="93"/>
        <v>2.4299866331744762E-4</v>
      </c>
      <c r="N624" s="140">
        <f t="shared" si="94"/>
        <v>5.4925582722188085E-4</v>
      </c>
      <c r="O624" s="116">
        <f t="shared" si="95"/>
        <v>2.4299866331744762E-4</v>
      </c>
      <c r="P624" s="116" t="str">
        <f t="shared" si="96"/>
        <v/>
      </c>
      <c r="Q624" s="116" t="str">
        <f t="shared" si="97"/>
        <v/>
      </c>
      <c r="R624" s="116">
        <f t="shared" si="98"/>
        <v>0</v>
      </c>
      <c r="S624" s="116">
        <f t="shared" si="99"/>
        <v>2.4299866331744762E-4</v>
      </c>
      <c r="T624" s="116" t="str">
        <f t="shared" si="100"/>
        <v/>
      </c>
      <c r="Y624" s="123">
        <v>184</v>
      </c>
      <c r="Z624" s="116">
        <f t="shared" si="101"/>
        <v>-8.6449438721713193E-2</v>
      </c>
      <c r="AA624" s="140">
        <f t="shared" si="102"/>
        <v>7.319431414037833E-2</v>
      </c>
      <c r="AB624" s="140">
        <f t="shared" si="103"/>
        <v>5.4925582722188085E-4</v>
      </c>
      <c r="AC624" s="116">
        <f t="shared" si="104"/>
        <v>7.319431414037833E-2</v>
      </c>
      <c r="AD624" s="116" t="str">
        <f t="shared" si="105"/>
        <v/>
      </c>
      <c r="AE624" s="116" t="str">
        <f t="shared" si="106"/>
        <v/>
      </c>
      <c r="AF624" s="140">
        <f t="shared" si="107"/>
        <v>0</v>
      </c>
      <c r="AG624" s="116">
        <f t="shared" si="108"/>
        <v>7.319431414037833E-2</v>
      </c>
      <c r="AH624" s="116" t="str">
        <f t="shared" si="109"/>
        <v/>
      </c>
      <c r="AL624" s="126">
        <f t="shared" si="89"/>
        <v>1.2223999999999962</v>
      </c>
      <c r="AM624" s="116">
        <f t="shared" si="90"/>
        <v>0.99040196407364856</v>
      </c>
      <c r="AN624" s="116">
        <f t="shared" si="91"/>
        <v>1.5336827283063403E-4</v>
      </c>
      <c r="AO624" s="116" t="str">
        <f t="shared" si="87"/>
        <v/>
      </c>
      <c r="AP624" s="118" t="str">
        <f t="shared" si="88"/>
        <v/>
      </c>
    </row>
    <row r="625" spans="11:42" ht="20.100000000000001" customHeight="1" x14ac:dyDescent="0.25">
      <c r="K625" s="123">
        <v>185</v>
      </c>
      <c r="L625" s="116">
        <f t="shared" si="92"/>
        <v>-26.007768388411229</v>
      </c>
      <c r="M625" s="140">
        <f t="shared" si="93"/>
        <v>2.4619008543606152E-4</v>
      </c>
      <c r="N625" s="140">
        <f t="shared" si="94"/>
        <v>5.5706106902462128E-4</v>
      </c>
      <c r="O625" s="116">
        <f t="shared" si="95"/>
        <v>2.4619008543606152E-4</v>
      </c>
      <c r="P625" s="116" t="str">
        <f t="shared" si="96"/>
        <v/>
      </c>
      <c r="Q625" s="116" t="str">
        <f t="shared" si="97"/>
        <v/>
      </c>
      <c r="R625" s="116">
        <f t="shared" si="98"/>
        <v>0</v>
      </c>
      <c r="S625" s="116">
        <f t="shared" si="99"/>
        <v>2.4619008543606152E-4</v>
      </c>
      <c r="T625" s="116" t="str">
        <f t="shared" si="100"/>
        <v/>
      </c>
      <c r="Y625" s="123">
        <v>185</v>
      </c>
      <c r="Z625" s="116">
        <f t="shared" si="101"/>
        <v>-8.6343495782103249E-2</v>
      </c>
      <c r="AA625" s="140">
        <f t="shared" si="102"/>
        <v>7.4155611416319447E-2</v>
      </c>
      <c r="AB625" s="140">
        <f t="shared" si="103"/>
        <v>5.5706106902462128E-4</v>
      </c>
      <c r="AC625" s="116">
        <f t="shared" si="104"/>
        <v>7.4155611416319447E-2</v>
      </c>
      <c r="AD625" s="116" t="str">
        <f t="shared" si="105"/>
        <v/>
      </c>
      <c r="AE625" s="116" t="str">
        <f t="shared" si="106"/>
        <v/>
      </c>
      <c r="AF625" s="140">
        <f t="shared" si="107"/>
        <v>0</v>
      </c>
      <c r="AG625" s="116">
        <f t="shared" si="108"/>
        <v>7.4155611416319447E-2</v>
      </c>
      <c r="AH625" s="116" t="str">
        <f t="shared" si="109"/>
        <v/>
      </c>
      <c r="AL625" s="126">
        <f t="shared" si="89"/>
        <v>1.2287999999999961</v>
      </c>
      <c r="AM625" s="116">
        <f t="shared" si="90"/>
        <v>0.99024859580081792</v>
      </c>
      <c r="AN625" s="116">
        <f t="shared" si="91"/>
        <v>1.5488189796009078E-4</v>
      </c>
      <c r="AO625" s="116" t="str">
        <f t="shared" ref="AO625:AO688" si="110">IF(AM625&lt;(1-$AK$437),AN625,"")</f>
        <v/>
      </c>
      <c r="AP625" s="118" t="str">
        <f t="shared" ref="AP625:AP688" si="111">IF(AM625&lt;(1-$AK$443),AN625,"")</f>
        <v/>
      </c>
    </row>
    <row r="626" spans="11:42" ht="20.100000000000001" customHeight="1" x14ac:dyDescent="0.25">
      <c r="K626" s="123">
        <v>186</v>
      </c>
      <c r="L626" s="116">
        <f t="shared" si="92"/>
        <v>-25.975857016155508</v>
      </c>
      <c r="M626" s="140">
        <f t="shared" si="93"/>
        <v>2.4941943134339407E-4</v>
      </c>
      <c r="N626" s="140">
        <f t="shared" si="94"/>
        <v>5.6496875754479404E-4</v>
      </c>
      <c r="O626" s="116">
        <f t="shared" si="95"/>
        <v>2.4941943134339407E-4</v>
      </c>
      <c r="P626" s="116" t="str">
        <f t="shared" si="96"/>
        <v/>
      </c>
      <c r="Q626" s="116" t="str">
        <f t="shared" si="97"/>
        <v/>
      </c>
      <c r="R626" s="116">
        <f t="shared" si="98"/>
        <v>0</v>
      </c>
      <c r="S626" s="116">
        <f t="shared" si="99"/>
        <v>2.4941943134339407E-4</v>
      </c>
      <c r="T626" s="116" t="str">
        <f t="shared" si="100"/>
        <v/>
      </c>
      <c r="Y626" s="123">
        <v>186</v>
      </c>
      <c r="Z626" s="116">
        <f t="shared" si="101"/>
        <v>-8.6237552842493306E-2</v>
      </c>
      <c r="AA626" s="140">
        <f t="shared" si="102"/>
        <v>7.5128331823840586E-2</v>
      </c>
      <c r="AB626" s="140">
        <f t="shared" si="103"/>
        <v>5.6496875754479534E-4</v>
      </c>
      <c r="AC626" s="116">
        <f t="shared" si="104"/>
        <v>7.5128331823840586E-2</v>
      </c>
      <c r="AD626" s="116" t="str">
        <f t="shared" si="105"/>
        <v/>
      </c>
      <c r="AE626" s="116" t="str">
        <f t="shared" si="106"/>
        <v/>
      </c>
      <c r="AF626" s="140">
        <f t="shared" si="107"/>
        <v>0</v>
      </c>
      <c r="AG626" s="116">
        <f t="shared" si="108"/>
        <v>7.5128331823840586E-2</v>
      </c>
      <c r="AH626" s="116" t="str">
        <f t="shared" si="109"/>
        <v/>
      </c>
      <c r="AL626" s="126">
        <f t="shared" ref="AL626:AL689" si="112">AL625+$AO$430</f>
        <v>1.2351999999999961</v>
      </c>
      <c r="AM626" s="116">
        <f t="shared" ref="AM626:AM689" si="113">_xlfn.CHISQ.DIST.RT(AL626,7)</f>
        <v>0.99009371390285783</v>
      </c>
      <c r="AN626" s="116">
        <f t="shared" ref="AN626:AN689" si="114">AM626-AM627</f>
        <v>1.5639990944715798E-4</v>
      </c>
      <c r="AO626" s="116" t="str">
        <f t="shared" si="110"/>
        <v/>
      </c>
      <c r="AP626" s="118" t="str">
        <f t="shared" si="111"/>
        <v/>
      </c>
    </row>
    <row r="627" spans="11:42" ht="20.100000000000001" customHeight="1" x14ac:dyDescent="0.25">
      <c r="K627" s="123">
        <v>187</v>
      </c>
      <c r="L627" s="116">
        <f t="shared" si="92"/>
        <v>-25.943945643899788</v>
      </c>
      <c r="M627" s="140">
        <f t="shared" si="93"/>
        <v>2.5268709448064962E-4</v>
      </c>
      <c r="N627" s="140">
        <f t="shared" si="94"/>
        <v>5.7298010925139608E-4</v>
      </c>
      <c r="O627" s="116">
        <f t="shared" si="95"/>
        <v>2.5268709448064962E-4</v>
      </c>
      <c r="P627" s="116" t="str">
        <f t="shared" si="96"/>
        <v/>
      </c>
      <c r="Q627" s="116" t="str">
        <f t="shared" si="97"/>
        <v/>
      </c>
      <c r="R627" s="116">
        <f t="shared" si="98"/>
        <v>0</v>
      </c>
      <c r="S627" s="116">
        <f t="shared" si="99"/>
        <v>2.5268709448064962E-4</v>
      </c>
      <c r="T627" s="116" t="str">
        <f t="shared" si="100"/>
        <v/>
      </c>
      <c r="Y627" s="123">
        <v>187</v>
      </c>
      <c r="Z627" s="116">
        <f t="shared" si="101"/>
        <v>-8.6131609902883363E-2</v>
      </c>
      <c r="AA627" s="140">
        <f t="shared" si="102"/>
        <v>7.6112593872478901E-2</v>
      </c>
      <c r="AB627" s="140">
        <f t="shared" si="103"/>
        <v>5.7298010925139608E-4</v>
      </c>
      <c r="AC627" s="116">
        <f t="shared" si="104"/>
        <v>7.6112593872478901E-2</v>
      </c>
      <c r="AD627" s="116" t="str">
        <f t="shared" si="105"/>
        <v/>
      </c>
      <c r="AE627" s="116" t="str">
        <f t="shared" si="106"/>
        <v/>
      </c>
      <c r="AF627" s="140">
        <f t="shared" si="107"/>
        <v>0</v>
      </c>
      <c r="AG627" s="116">
        <f t="shared" si="108"/>
        <v>7.6112593872478901E-2</v>
      </c>
      <c r="AH627" s="116" t="str">
        <f t="shared" si="109"/>
        <v/>
      </c>
      <c r="AL627" s="126">
        <f t="shared" si="112"/>
        <v>1.241599999999996</v>
      </c>
      <c r="AM627" s="116">
        <f t="shared" si="113"/>
        <v>0.98993731399341067</v>
      </c>
      <c r="AN627" s="116">
        <f t="shared" si="114"/>
        <v>1.5792225429678286E-4</v>
      </c>
      <c r="AO627" s="116" t="str">
        <f t="shared" si="110"/>
        <v/>
      </c>
      <c r="AP627" s="118" t="str">
        <f t="shared" si="111"/>
        <v/>
      </c>
    </row>
    <row r="628" spans="11:42" ht="20.100000000000001" customHeight="1" x14ac:dyDescent="0.25">
      <c r="K628" s="123">
        <v>188</v>
      </c>
      <c r="L628" s="116">
        <f t="shared" si="92"/>
        <v>-25.912034271644067</v>
      </c>
      <c r="M628" s="140">
        <f t="shared" si="93"/>
        <v>2.5599347159546443E-4</v>
      </c>
      <c r="N628" s="140">
        <f t="shared" si="94"/>
        <v>5.8109635322137676E-4</v>
      </c>
      <c r="O628" s="116">
        <f t="shared" si="95"/>
        <v>2.5599347159546443E-4</v>
      </c>
      <c r="P628" s="116" t="str">
        <f t="shared" si="96"/>
        <v/>
      </c>
      <c r="Q628" s="116" t="str">
        <f t="shared" si="97"/>
        <v/>
      </c>
      <c r="R628" s="116">
        <f t="shared" si="98"/>
        <v>0</v>
      </c>
      <c r="S628" s="116">
        <f t="shared" si="99"/>
        <v>2.5599347159546443E-4</v>
      </c>
      <c r="T628" s="116" t="str">
        <f t="shared" si="100"/>
        <v/>
      </c>
      <c r="Y628" s="123">
        <v>188</v>
      </c>
      <c r="Z628" s="116">
        <f t="shared" si="101"/>
        <v>-8.602566696327342E-2</v>
      </c>
      <c r="AA628" s="140">
        <f t="shared" si="102"/>
        <v>7.7108517067711296E-2</v>
      </c>
      <c r="AB628" s="140">
        <f t="shared" si="103"/>
        <v>5.8109635322137676E-4</v>
      </c>
      <c r="AC628" s="116">
        <f t="shared" si="104"/>
        <v>7.7108517067711296E-2</v>
      </c>
      <c r="AD628" s="116" t="str">
        <f t="shared" si="105"/>
        <v/>
      </c>
      <c r="AE628" s="116" t="str">
        <f t="shared" si="106"/>
        <v/>
      </c>
      <c r="AF628" s="140">
        <f t="shared" si="107"/>
        <v>0</v>
      </c>
      <c r="AG628" s="116">
        <f t="shared" si="108"/>
        <v>7.7108517067711296E-2</v>
      </c>
      <c r="AH628" s="116" t="str">
        <f t="shared" si="109"/>
        <v/>
      </c>
      <c r="AL628" s="126">
        <f t="shared" si="112"/>
        <v>1.247999999999996</v>
      </c>
      <c r="AM628" s="116">
        <f t="shared" si="113"/>
        <v>0.98977939173911389</v>
      </c>
      <c r="AN628" s="116">
        <f t="shared" si="114"/>
        <v>1.5944887960628318E-4</v>
      </c>
      <c r="AO628" s="116" t="str">
        <f t="shared" si="110"/>
        <v/>
      </c>
      <c r="AP628" s="118" t="str">
        <f t="shared" si="111"/>
        <v/>
      </c>
    </row>
    <row r="629" spans="11:42" ht="20.100000000000001" customHeight="1" x14ac:dyDescent="0.25">
      <c r="K629" s="123">
        <v>189</v>
      </c>
      <c r="L629" s="116">
        <f t="shared" si="92"/>
        <v>-25.880122899388351</v>
      </c>
      <c r="M629" s="140">
        <f t="shared" si="93"/>
        <v>2.5933896275966807E-4</v>
      </c>
      <c r="N629" s="140">
        <f t="shared" si="94"/>
        <v>5.8931873124544118E-4</v>
      </c>
      <c r="O629" s="116">
        <f t="shared" si="95"/>
        <v>2.5933896275966807E-4</v>
      </c>
      <c r="P629" s="116" t="str">
        <f t="shared" si="96"/>
        <v/>
      </c>
      <c r="Q629" s="116" t="str">
        <f t="shared" si="97"/>
        <v/>
      </c>
      <c r="R629" s="116">
        <f t="shared" si="98"/>
        <v>0</v>
      </c>
      <c r="S629" s="116">
        <f t="shared" si="99"/>
        <v>2.5933896275966807E-4</v>
      </c>
      <c r="T629" s="116" t="str">
        <f t="shared" si="100"/>
        <v/>
      </c>
      <c r="Y629" s="123">
        <v>189</v>
      </c>
      <c r="Z629" s="116">
        <f t="shared" si="101"/>
        <v>-8.5919724023663477E-2</v>
      </c>
      <c r="AA629" s="140">
        <f t="shared" si="102"/>
        <v>7.8116221916304324E-2</v>
      </c>
      <c r="AB629" s="140">
        <f t="shared" si="103"/>
        <v>5.8931873124544118E-4</v>
      </c>
      <c r="AC629" s="116">
        <f t="shared" si="104"/>
        <v>7.8116221916304324E-2</v>
      </c>
      <c r="AD629" s="116" t="str">
        <f t="shared" si="105"/>
        <v/>
      </c>
      <c r="AE629" s="116" t="str">
        <f t="shared" si="106"/>
        <v/>
      </c>
      <c r="AF629" s="140">
        <f t="shared" si="107"/>
        <v>0</v>
      </c>
      <c r="AG629" s="116">
        <f t="shared" si="108"/>
        <v>7.8116221916304324E-2</v>
      </c>
      <c r="AH629" s="116" t="str">
        <f t="shared" si="109"/>
        <v/>
      </c>
      <c r="AL629" s="126">
        <f t="shared" si="112"/>
        <v>1.254399999999996</v>
      </c>
      <c r="AM629" s="116">
        <f t="shared" si="113"/>
        <v>0.98961994285950761</v>
      </c>
      <c r="AN629" s="116">
        <f t="shared" si="114"/>
        <v>1.6097973256590237E-4</v>
      </c>
      <c r="AO629" s="116" t="str">
        <f t="shared" si="110"/>
        <v/>
      </c>
      <c r="AP629" s="118" t="str">
        <f t="shared" si="111"/>
        <v/>
      </c>
    </row>
    <row r="630" spans="11:42" ht="20.100000000000001" customHeight="1" x14ac:dyDescent="0.25">
      <c r="K630" s="142">
        <v>190</v>
      </c>
      <c r="L630" s="121">
        <f t="shared" si="92"/>
        <v>-25.84821152713263</v>
      </c>
      <c r="M630" s="143">
        <f t="shared" si="93"/>
        <v>2.6272397138700878E-4</v>
      </c>
      <c r="N630" s="143">
        <f t="shared" si="94"/>
        <v>5.9764849793441559E-4</v>
      </c>
      <c r="O630" s="121">
        <f t="shared" si="95"/>
        <v>2.6272397138700878E-4</v>
      </c>
      <c r="P630" s="121" t="str">
        <f t="shared" si="96"/>
        <v/>
      </c>
      <c r="Q630" s="121" t="str">
        <f t="shared" si="97"/>
        <v/>
      </c>
      <c r="R630" s="121">
        <f t="shared" si="98"/>
        <v>0</v>
      </c>
      <c r="S630" s="121">
        <f t="shared" si="99"/>
        <v>2.6272397138700878E-4</v>
      </c>
      <c r="T630" s="121" t="str">
        <f t="shared" si="100"/>
        <v/>
      </c>
      <c r="U630" s="121"/>
      <c r="V630" s="121"/>
      <c r="W630" s="121"/>
      <c r="X630" s="121"/>
      <c r="Y630" s="142">
        <v>190</v>
      </c>
      <c r="Z630" s="121">
        <f t="shared" si="101"/>
        <v>-8.5813781084053534E-2</v>
      </c>
      <c r="AA630" s="143">
        <f t="shared" si="102"/>
        <v>7.9135829931652787E-2</v>
      </c>
      <c r="AB630" s="143">
        <f t="shared" si="103"/>
        <v>5.9764849793441559E-4</v>
      </c>
      <c r="AC630" s="121">
        <f t="shared" si="104"/>
        <v>7.9135829931652787E-2</v>
      </c>
      <c r="AD630" s="121" t="str">
        <f t="shared" si="105"/>
        <v/>
      </c>
      <c r="AE630" s="121" t="str">
        <f t="shared" si="106"/>
        <v/>
      </c>
      <c r="AF630" s="143">
        <f t="shared" si="107"/>
        <v>0</v>
      </c>
      <c r="AG630" s="121">
        <f t="shared" si="108"/>
        <v>7.9135829931652787E-2</v>
      </c>
      <c r="AH630" s="121" t="str">
        <f t="shared" si="109"/>
        <v/>
      </c>
      <c r="AI630" s="121"/>
      <c r="AJ630" s="121"/>
      <c r="AK630" s="121"/>
      <c r="AL630" s="126">
        <f t="shared" si="112"/>
        <v>1.2607999999999959</v>
      </c>
      <c r="AM630" s="116">
        <f t="shared" si="113"/>
        <v>0.9894589631269417</v>
      </c>
      <c r="AN630" s="116">
        <f t="shared" si="114"/>
        <v>1.6251476046247326E-4</v>
      </c>
      <c r="AO630" s="116" t="str">
        <f t="shared" si="110"/>
        <v/>
      </c>
      <c r="AP630" s="118" t="str">
        <f t="shared" si="111"/>
        <v/>
      </c>
    </row>
    <row r="631" spans="11:42" ht="20.100000000000001" customHeight="1" x14ac:dyDescent="0.25">
      <c r="K631" s="123">
        <v>191</v>
      </c>
      <c r="L631" s="116">
        <f t="shared" si="92"/>
        <v>-25.816300154876913</v>
      </c>
      <c r="M631" s="140">
        <f t="shared" si="93"/>
        <v>2.6614890425083725E-4</v>
      </c>
      <c r="N631" s="140">
        <f t="shared" si="94"/>
        <v>6.0608692082616427E-4</v>
      </c>
      <c r="O631" s="116">
        <f t="shared" si="95"/>
        <v>2.6614890425083725E-4</v>
      </c>
      <c r="P631" s="116" t="str">
        <f t="shared" si="96"/>
        <v/>
      </c>
      <c r="Q631" s="116" t="str">
        <f t="shared" si="97"/>
        <v/>
      </c>
      <c r="R631" s="116">
        <f t="shared" si="98"/>
        <v>0</v>
      </c>
      <c r="S631" s="116">
        <f t="shared" si="99"/>
        <v>2.6614890425083725E-4</v>
      </c>
      <c r="T631" s="116" t="str">
        <f t="shared" si="100"/>
        <v/>
      </c>
      <c r="Y631" s="123">
        <v>191</v>
      </c>
      <c r="Z631" s="116">
        <f t="shared" si="101"/>
        <v>-8.5707838144443591E-2</v>
      </c>
      <c r="AA631" s="140">
        <f t="shared" si="102"/>
        <v>8.0167463639107817E-2</v>
      </c>
      <c r="AB631" s="140">
        <f t="shared" si="103"/>
        <v>6.0608692082616525E-4</v>
      </c>
      <c r="AC631" s="116">
        <f t="shared" si="104"/>
        <v>8.0167463639107817E-2</v>
      </c>
      <c r="AD631" s="116" t="str">
        <f t="shared" si="105"/>
        <v/>
      </c>
      <c r="AE631" s="116" t="str">
        <f t="shared" si="106"/>
        <v/>
      </c>
      <c r="AF631" s="140">
        <f t="shared" si="107"/>
        <v>0</v>
      </c>
      <c r="AG631" s="116">
        <f t="shared" si="108"/>
        <v>8.0167463639107817E-2</v>
      </c>
      <c r="AH631" s="116" t="str">
        <f t="shared" si="109"/>
        <v/>
      </c>
      <c r="AL631" s="126">
        <f t="shared" si="112"/>
        <v>1.2671999999999959</v>
      </c>
      <c r="AM631" s="116">
        <f t="shared" si="113"/>
        <v>0.98929644836647923</v>
      </c>
      <c r="AN631" s="116">
        <f t="shared" si="114"/>
        <v>1.6405391068108344E-4</v>
      </c>
      <c r="AO631" s="116" t="str">
        <f t="shared" si="110"/>
        <v/>
      </c>
      <c r="AP631" s="118" t="str">
        <f t="shared" si="111"/>
        <v/>
      </c>
    </row>
    <row r="632" spans="11:42" ht="20.100000000000001" customHeight="1" x14ac:dyDescent="0.25">
      <c r="K632" s="123">
        <v>192</v>
      </c>
      <c r="L632" s="116">
        <f t="shared" ref="L632:L695" si="115">$L$434+(K632*$L$437)</f>
        <v>-25.784388782621193</v>
      </c>
      <c r="M632" s="140">
        <f t="shared" ref="M632:M695" si="116">_xlfn.NORM.DIST($L632,$L$431,$L$432,0)</f>
        <v>2.6961417150176016E-4</v>
      </c>
      <c r="N632" s="140">
        <f t="shared" ref="N632:N695" si="117">_xlfn.NORM.DIST($L632,$L$431,$L$432,1)</f>
        <v>6.1463528049309185E-4</v>
      </c>
      <c r="O632" s="116">
        <f t="shared" ref="O632:O695" si="118">IF(OR(N632&lt;$P$436,N632&gt;$P$437),M632,"")</f>
        <v>2.6961417150176016E-4</v>
      </c>
      <c r="P632" s="116" t="str">
        <f t="shared" ref="P632:P695" si="119">IF(AND(N632&gt;$P$436,N632&lt;$P$437),M632,"")</f>
        <v/>
      </c>
      <c r="Q632" s="116" t="str">
        <f t="shared" ref="Q632:Q695" si="120">IF(M632=MAX($M$440:$M$2440),M632,"")</f>
        <v/>
      </c>
      <c r="R632" s="116">
        <f t="shared" ref="R632:R695" si="121">_xlfn.NORM.DIST(L632,$P$432,$P$433,0)</f>
        <v>0</v>
      </c>
      <c r="S632" s="116">
        <f t="shared" ref="S632:S695" si="122">IF(R632=MAX($R$440:$R$2440),M632,"")</f>
        <v>2.6961417150176016E-4</v>
      </c>
      <c r="T632" s="116" t="str">
        <f t="shared" ref="T632:T695" si="123">IF(S632=MIN($S$440:$S$2440),S632,"")</f>
        <v/>
      </c>
      <c r="Y632" s="123">
        <v>192</v>
      </c>
      <c r="Z632" s="116">
        <f t="shared" ref="Z632:Z695" si="124">$Z$434+(Y632*$Z$437)</f>
        <v>-8.5601895204833647E-2</v>
      </c>
      <c r="AA632" s="140">
        <f t="shared" ref="AA632:AA695" si="125">_xlfn.NORM.DIST(Z632,Z$431,Z$432,0)</f>
        <v>8.1211246581292473E-2</v>
      </c>
      <c r="AB632" s="140">
        <f t="shared" ref="AB632:AB695" si="126">_xlfn.NORM.DIST(Z632,Z$431,Z$432,1)</f>
        <v>6.1463528049309358E-4</v>
      </c>
      <c r="AC632" s="116">
        <f t="shared" ref="AC632:AC695" si="127">IF(OR(AB632&lt;$AD$436,AB632&gt;$AD$437),AA632,"")</f>
        <v>8.1211246581292473E-2</v>
      </c>
      <c r="AD632" s="116" t="str">
        <f t="shared" ref="AD632:AD695" si="128">IF(AND(AB632&gt;$AD$436,AB632&lt;$AD$437),AA632,"")</f>
        <v/>
      </c>
      <c r="AE632" s="116" t="str">
        <f t="shared" ref="AE632:AE695" si="129">IF(AA632=MAX($AA$440:$AA$2440),AA632,"")</f>
        <v/>
      </c>
      <c r="AF632" s="140">
        <f t="shared" ref="AF632:AF695" si="130">_xlfn.NORM.DIST(Z632,$AD$432,$AD$433,0)</f>
        <v>0</v>
      </c>
      <c r="AG632" s="116">
        <f t="shared" ref="AG632:AG695" si="131">IF(AF632=MAX($AF$440:$AF$2440),AA632,"")</f>
        <v>8.1211246581292473E-2</v>
      </c>
      <c r="AH632" s="116" t="str">
        <f t="shared" ref="AH632:AH695" si="132">IF(AG632=MIN($AG$440:$AG$2440),AG632,"")</f>
        <v/>
      </c>
      <c r="AL632" s="126">
        <f t="shared" si="112"/>
        <v>1.2735999999999958</v>
      </c>
      <c r="AM632" s="116">
        <f t="shared" si="113"/>
        <v>0.98913239445579815</v>
      </c>
      <c r="AN632" s="116">
        <f t="shared" si="114"/>
        <v>1.6559713070796178E-4</v>
      </c>
      <c r="AO632" s="116" t="str">
        <f t="shared" si="110"/>
        <v/>
      </c>
      <c r="AP632" s="118" t="str">
        <f t="shared" si="111"/>
        <v/>
      </c>
    </row>
    <row r="633" spans="11:42" ht="20.100000000000001" customHeight="1" x14ac:dyDescent="0.25">
      <c r="K633" s="123">
        <v>193</v>
      </c>
      <c r="L633" s="116">
        <f t="shared" si="115"/>
        <v>-25.752477410365472</v>
      </c>
      <c r="M633" s="140">
        <f t="shared" si="116"/>
        <v>2.7312018668524291E-4</v>
      </c>
      <c r="N633" s="140">
        <f t="shared" si="117"/>
        <v>6.2329487065018925E-4</v>
      </c>
      <c r="O633" s="116">
        <f t="shared" si="118"/>
        <v>2.7312018668524291E-4</v>
      </c>
      <c r="P633" s="116" t="str">
        <f t="shared" si="119"/>
        <v/>
      </c>
      <c r="Q633" s="116" t="str">
        <f t="shared" si="120"/>
        <v/>
      </c>
      <c r="R633" s="116">
        <f t="shared" si="121"/>
        <v>0</v>
      </c>
      <c r="S633" s="116">
        <f t="shared" si="122"/>
        <v>2.7312018668524291E-4</v>
      </c>
      <c r="T633" s="116" t="str">
        <f t="shared" si="123"/>
        <v/>
      </c>
      <c r="Y633" s="123">
        <v>193</v>
      </c>
      <c r="Z633" s="116">
        <f t="shared" si="124"/>
        <v>-8.5495952265223704E-2</v>
      </c>
      <c r="AA633" s="140">
        <f t="shared" si="125"/>
        <v>8.2267303323405191E-2</v>
      </c>
      <c r="AB633" s="140">
        <f t="shared" si="126"/>
        <v>6.2329487065019087E-4</v>
      </c>
      <c r="AC633" s="116">
        <f t="shared" si="127"/>
        <v>8.2267303323405191E-2</v>
      </c>
      <c r="AD633" s="116" t="str">
        <f t="shared" si="128"/>
        <v/>
      </c>
      <c r="AE633" s="116" t="str">
        <f t="shared" si="129"/>
        <v/>
      </c>
      <c r="AF633" s="140">
        <f t="shared" si="130"/>
        <v>0</v>
      </c>
      <c r="AG633" s="116">
        <f t="shared" si="131"/>
        <v>8.2267303323405191E-2</v>
      </c>
      <c r="AH633" s="116" t="str">
        <f t="shared" si="132"/>
        <v/>
      </c>
      <c r="AL633" s="126">
        <f t="shared" si="112"/>
        <v>1.2799999999999958</v>
      </c>
      <c r="AM633" s="116">
        <f t="shared" si="113"/>
        <v>0.98896679732509019</v>
      </c>
      <c r="AN633" s="116">
        <f t="shared" si="114"/>
        <v>1.6714436813236588E-4</v>
      </c>
      <c r="AO633" s="116" t="str">
        <f t="shared" si="110"/>
        <v/>
      </c>
      <c r="AP633" s="118" t="str">
        <f t="shared" si="111"/>
        <v/>
      </c>
    </row>
    <row r="634" spans="11:42" ht="20.100000000000001" customHeight="1" x14ac:dyDescent="0.25">
      <c r="K634" s="123">
        <v>194</v>
      </c>
      <c r="L634" s="116">
        <f t="shared" si="115"/>
        <v>-25.720566038109752</v>
      </c>
      <c r="M634" s="140">
        <f t="shared" si="116"/>
        <v>2.7666736675917319E-4</v>
      </c>
      <c r="N634" s="140">
        <f t="shared" si="117"/>
        <v>6.3206699826365276E-4</v>
      </c>
      <c r="O634" s="116">
        <f t="shared" si="118"/>
        <v>2.7666736675917319E-4</v>
      </c>
      <c r="P634" s="116" t="str">
        <f t="shared" si="119"/>
        <v/>
      </c>
      <c r="Q634" s="116" t="str">
        <f t="shared" si="120"/>
        <v/>
      </c>
      <c r="R634" s="116">
        <f t="shared" si="121"/>
        <v>0</v>
      </c>
      <c r="S634" s="116">
        <f t="shared" si="122"/>
        <v>2.7666736675917319E-4</v>
      </c>
      <c r="T634" s="116" t="str">
        <f t="shared" si="123"/>
        <v/>
      </c>
      <c r="Y634" s="123">
        <v>194</v>
      </c>
      <c r="Z634" s="116">
        <f t="shared" si="124"/>
        <v>-8.5390009325613775E-2</v>
      </c>
      <c r="AA634" s="140">
        <f t="shared" si="125"/>
        <v>8.3335759458509504E-2</v>
      </c>
      <c r="AB634" s="140">
        <f t="shared" si="126"/>
        <v>6.3206699826365276E-4</v>
      </c>
      <c r="AC634" s="116">
        <f t="shared" si="127"/>
        <v>8.3335759458509504E-2</v>
      </c>
      <c r="AD634" s="116" t="str">
        <f t="shared" si="128"/>
        <v/>
      </c>
      <c r="AE634" s="116" t="str">
        <f t="shared" si="129"/>
        <v/>
      </c>
      <c r="AF634" s="140">
        <f t="shared" si="130"/>
        <v>0</v>
      </c>
      <c r="AG634" s="116">
        <f t="shared" si="131"/>
        <v>8.3335759458509504E-2</v>
      </c>
      <c r="AH634" s="116" t="str">
        <f t="shared" si="132"/>
        <v/>
      </c>
      <c r="AL634" s="126">
        <f t="shared" si="112"/>
        <v>1.2863999999999958</v>
      </c>
      <c r="AM634" s="116">
        <f t="shared" si="113"/>
        <v>0.98879965295695782</v>
      </c>
      <c r="AN634" s="116">
        <f t="shared" si="114"/>
        <v>1.6869557064902452E-4</v>
      </c>
      <c r="AO634" s="116" t="str">
        <f t="shared" si="110"/>
        <v/>
      </c>
      <c r="AP634" s="118" t="str">
        <f t="shared" si="111"/>
        <v/>
      </c>
    </row>
    <row r="635" spans="11:42" ht="20.100000000000001" customHeight="1" x14ac:dyDescent="0.25">
      <c r="K635" s="123">
        <v>195</v>
      </c>
      <c r="L635" s="116">
        <f t="shared" si="115"/>
        <v>-25.688654665854035</v>
      </c>
      <c r="M635" s="140">
        <f t="shared" si="116"/>
        <v>2.8025613211137565E-4</v>
      </c>
      <c r="N635" s="140">
        <f t="shared" si="117"/>
        <v>6.4095298366005486E-4</v>
      </c>
      <c r="O635" s="116">
        <f t="shared" si="118"/>
        <v>2.8025613211137565E-4</v>
      </c>
      <c r="P635" s="116" t="str">
        <f t="shared" si="119"/>
        <v/>
      </c>
      <c r="Q635" s="116" t="str">
        <f t="shared" si="120"/>
        <v/>
      </c>
      <c r="R635" s="116">
        <f t="shared" si="121"/>
        <v>0</v>
      </c>
      <c r="S635" s="116">
        <f t="shared" si="122"/>
        <v>2.8025613211137565E-4</v>
      </c>
      <c r="T635" s="116" t="str">
        <f t="shared" si="123"/>
        <v/>
      </c>
      <c r="Y635" s="123">
        <v>195</v>
      </c>
      <c r="Z635" s="116">
        <f t="shared" si="124"/>
        <v>-8.5284066386003832E-2</v>
      </c>
      <c r="AA635" s="140">
        <f t="shared" si="125"/>
        <v>8.4416741612810875E-2</v>
      </c>
      <c r="AB635" s="140">
        <f t="shared" si="126"/>
        <v>6.4095298366005486E-4</v>
      </c>
      <c r="AC635" s="116">
        <f t="shared" si="127"/>
        <v>8.4416741612810875E-2</v>
      </c>
      <c r="AD635" s="116" t="str">
        <f t="shared" si="128"/>
        <v/>
      </c>
      <c r="AE635" s="116" t="str">
        <f t="shared" si="129"/>
        <v/>
      </c>
      <c r="AF635" s="140">
        <f t="shared" si="130"/>
        <v>0</v>
      </c>
      <c r="AG635" s="116">
        <f t="shared" si="131"/>
        <v>8.4416741612810875E-2</v>
      </c>
      <c r="AH635" s="116" t="str">
        <f t="shared" si="132"/>
        <v/>
      </c>
      <c r="AL635" s="126">
        <f t="shared" si="112"/>
        <v>1.2927999999999957</v>
      </c>
      <c r="AM635" s="116">
        <f t="shared" si="113"/>
        <v>0.9886309573863088</v>
      </c>
      <c r="AN635" s="116">
        <f t="shared" si="114"/>
        <v>1.7025068606069116E-4</v>
      </c>
      <c r="AO635" s="116" t="str">
        <f t="shared" si="110"/>
        <v/>
      </c>
      <c r="AP635" s="118" t="str">
        <f t="shared" si="111"/>
        <v/>
      </c>
    </row>
    <row r="636" spans="11:42" ht="20.100000000000001" customHeight="1" x14ac:dyDescent="0.25">
      <c r="K636" s="123">
        <v>196</v>
      </c>
      <c r="L636" s="116">
        <f t="shared" si="115"/>
        <v>-25.656743293598314</v>
      </c>
      <c r="M636" s="140">
        <f t="shared" si="116"/>
        <v>2.8388690657708344E-4</v>
      </c>
      <c r="N636" s="140">
        <f t="shared" si="117"/>
        <v>6.4995416063608473E-4</v>
      </c>
      <c r="O636" s="116">
        <f t="shared" si="118"/>
        <v>2.8388690657708344E-4</v>
      </c>
      <c r="P636" s="116" t="str">
        <f t="shared" si="119"/>
        <v/>
      </c>
      <c r="Q636" s="116" t="str">
        <f t="shared" si="120"/>
        <v/>
      </c>
      <c r="R636" s="116">
        <f t="shared" si="121"/>
        <v>0</v>
      </c>
      <c r="S636" s="116">
        <f t="shared" si="122"/>
        <v>2.8388690657708344E-4</v>
      </c>
      <c r="T636" s="116" t="str">
        <f t="shared" si="123"/>
        <v/>
      </c>
      <c r="Y636" s="123">
        <v>196</v>
      </c>
      <c r="Z636" s="116">
        <f t="shared" si="124"/>
        <v>-8.5178123446393889E-2</v>
      </c>
      <c r="AA636" s="140">
        <f t="shared" si="125"/>
        <v>8.5510377450917149E-2</v>
      </c>
      <c r="AB636" s="140">
        <f t="shared" si="126"/>
        <v>6.4995416063608473E-4</v>
      </c>
      <c r="AC636" s="116">
        <f t="shared" si="127"/>
        <v>8.5510377450917149E-2</v>
      </c>
      <c r="AD636" s="116" t="str">
        <f t="shared" si="128"/>
        <v/>
      </c>
      <c r="AE636" s="116" t="str">
        <f t="shared" si="129"/>
        <v/>
      </c>
      <c r="AF636" s="140">
        <f t="shared" si="130"/>
        <v>0</v>
      </c>
      <c r="AG636" s="116">
        <f t="shared" si="131"/>
        <v>8.5510377450917149E-2</v>
      </c>
      <c r="AH636" s="116" t="str">
        <f t="shared" si="132"/>
        <v/>
      </c>
      <c r="AL636" s="126">
        <f t="shared" si="112"/>
        <v>1.2991999999999957</v>
      </c>
      <c r="AM636" s="116">
        <f t="shared" si="113"/>
        <v>0.9884607067002481</v>
      </c>
      <c r="AN636" s="116">
        <f t="shared" si="114"/>
        <v>1.718096622792542E-4</v>
      </c>
      <c r="AO636" s="116" t="str">
        <f t="shared" si="110"/>
        <v/>
      </c>
      <c r="AP636" s="118" t="str">
        <f t="shared" si="111"/>
        <v/>
      </c>
    </row>
    <row r="637" spans="11:42" ht="20.100000000000001" customHeight="1" x14ac:dyDescent="0.25">
      <c r="K637" s="123">
        <v>197</v>
      </c>
      <c r="L637" s="116">
        <f t="shared" si="115"/>
        <v>-25.624831921342597</v>
      </c>
      <c r="M637" s="140">
        <f t="shared" si="116"/>
        <v>2.8756011745635103E-4</v>
      </c>
      <c r="N637" s="140">
        <f t="shared" si="117"/>
        <v>6.5907187656882914E-4</v>
      </c>
      <c r="O637" s="116">
        <f t="shared" si="118"/>
        <v>2.8756011745635103E-4</v>
      </c>
      <c r="P637" s="116" t="str">
        <f t="shared" si="119"/>
        <v/>
      </c>
      <c r="Q637" s="116" t="str">
        <f t="shared" si="120"/>
        <v/>
      </c>
      <c r="R637" s="116">
        <f t="shared" si="121"/>
        <v>0</v>
      </c>
      <c r="S637" s="116">
        <f t="shared" si="122"/>
        <v>2.8756011745635103E-4</v>
      </c>
      <c r="T637" s="116" t="str">
        <f t="shared" si="123"/>
        <v/>
      </c>
      <c r="Y637" s="123">
        <v>197</v>
      </c>
      <c r="Z637" s="116">
        <f t="shared" si="124"/>
        <v>-8.5072180506783945E-2</v>
      </c>
      <c r="AA637" s="140">
        <f t="shared" si="125"/>
        <v>8.6616795681085504E-2</v>
      </c>
      <c r="AB637" s="140">
        <f t="shared" si="126"/>
        <v>6.5907187656882914E-4</v>
      </c>
      <c r="AC637" s="116">
        <f t="shared" si="127"/>
        <v>8.6616795681085504E-2</v>
      </c>
      <c r="AD637" s="116" t="str">
        <f t="shared" si="128"/>
        <v/>
      </c>
      <c r="AE637" s="116" t="str">
        <f t="shared" si="129"/>
        <v/>
      </c>
      <c r="AF637" s="140">
        <f t="shared" si="130"/>
        <v>0</v>
      </c>
      <c r="AG637" s="116">
        <f t="shared" si="131"/>
        <v>8.6616795681085504E-2</v>
      </c>
      <c r="AH637" s="116" t="str">
        <f t="shared" si="132"/>
        <v/>
      </c>
      <c r="AL637" s="126">
        <f t="shared" si="112"/>
        <v>1.3055999999999957</v>
      </c>
      <c r="AM637" s="116">
        <f t="shared" si="113"/>
        <v>0.98828889703796885</v>
      </c>
      <c r="AN637" s="116">
        <f t="shared" si="114"/>
        <v>1.7337244732895662E-4</v>
      </c>
      <c r="AO637" s="116" t="str">
        <f t="shared" si="110"/>
        <v/>
      </c>
      <c r="AP637" s="118" t="str">
        <f t="shared" si="111"/>
        <v/>
      </c>
    </row>
    <row r="638" spans="11:42" ht="20.100000000000001" customHeight="1" x14ac:dyDescent="0.25">
      <c r="K638" s="123">
        <v>198</v>
      </c>
      <c r="L638" s="116">
        <f t="shared" si="115"/>
        <v>-25.592920549086877</v>
      </c>
      <c r="M638" s="140">
        <f t="shared" si="116"/>
        <v>2.9127619553141927E-4</v>
      </c>
      <c r="N638" s="140">
        <f t="shared" si="117"/>
        <v>6.6830749252662152E-4</v>
      </c>
      <c r="O638" s="116">
        <f t="shared" si="118"/>
        <v>2.9127619553141927E-4</v>
      </c>
      <c r="P638" s="116" t="str">
        <f t="shared" si="119"/>
        <v/>
      </c>
      <c r="Q638" s="116" t="str">
        <f t="shared" si="120"/>
        <v/>
      </c>
      <c r="R638" s="116">
        <f t="shared" si="121"/>
        <v>0</v>
      </c>
      <c r="S638" s="116">
        <f t="shared" si="122"/>
        <v>2.9127619553141927E-4</v>
      </c>
      <c r="T638" s="116" t="str">
        <f t="shared" si="123"/>
        <v/>
      </c>
      <c r="Y638" s="123">
        <v>198</v>
      </c>
      <c r="Z638" s="116">
        <f t="shared" si="124"/>
        <v>-8.4966237567174002E-2</v>
      </c>
      <c r="AA638" s="140">
        <f t="shared" si="125"/>
        <v>8.7736126060452196E-2</v>
      </c>
      <c r="AB638" s="140">
        <f t="shared" si="126"/>
        <v>6.6830749252662152E-4</v>
      </c>
      <c r="AC638" s="116">
        <f t="shared" si="127"/>
        <v>8.7736126060452196E-2</v>
      </c>
      <c r="AD638" s="116" t="str">
        <f t="shared" si="128"/>
        <v/>
      </c>
      <c r="AE638" s="116" t="str">
        <f t="shared" si="129"/>
        <v/>
      </c>
      <c r="AF638" s="140">
        <f t="shared" si="130"/>
        <v>0</v>
      </c>
      <c r="AG638" s="116">
        <f t="shared" si="131"/>
        <v>8.7736126060452196E-2</v>
      </c>
      <c r="AH638" s="116" t="str">
        <f t="shared" si="132"/>
        <v/>
      </c>
      <c r="AL638" s="126">
        <f t="shared" si="112"/>
        <v>1.3119999999999956</v>
      </c>
      <c r="AM638" s="116">
        <f t="shared" si="113"/>
        <v>0.98811552459063989</v>
      </c>
      <c r="AN638" s="116">
        <f t="shared" si="114"/>
        <v>1.7493898934828334E-4</v>
      </c>
      <c r="AO638" s="116" t="str">
        <f t="shared" si="110"/>
        <v/>
      </c>
      <c r="AP638" s="118" t="str">
        <f t="shared" si="111"/>
        <v/>
      </c>
    </row>
    <row r="639" spans="11:42" ht="20.100000000000001" customHeight="1" x14ac:dyDescent="0.25">
      <c r="K639" s="123">
        <v>199</v>
      </c>
      <c r="L639" s="116">
        <f t="shared" si="115"/>
        <v>-25.561009176831156</v>
      </c>
      <c r="M639" s="140">
        <f t="shared" si="116"/>
        <v>2.9503557508402388E-4</v>
      </c>
      <c r="N639" s="140">
        <f t="shared" si="117"/>
        <v>6.7766238338043774E-4</v>
      </c>
      <c r="O639" s="116">
        <f t="shared" si="118"/>
        <v>2.9503557508402388E-4</v>
      </c>
      <c r="P639" s="116" t="str">
        <f t="shared" si="119"/>
        <v/>
      </c>
      <c r="Q639" s="116" t="str">
        <f t="shared" si="120"/>
        <v/>
      </c>
      <c r="R639" s="116">
        <f t="shared" si="121"/>
        <v>0</v>
      </c>
      <c r="S639" s="116">
        <f t="shared" si="122"/>
        <v>2.9503557508402388E-4</v>
      </c>
      <c r="T639" s="116" t="str">
        <f t="shared" si="123"/>
        <v/>
      </c>
      <c r="Y639" s="123">
        <v>199</v>
      </c>
      <c r="Z639" s="116">
        <f t="shared" si="124"/>
        <v>-8.4860294627564059E-2</v>
      </c>
      <c r="AA639" s="140">
        <f t="shared" si="125"/>
        <v>8.8868499400246215E-2</v>
      </c>
      <c r="AB639" s="140">
        <f t="shared" si="126"/>
        <v>6.7766238338043774E-4</v>
      </c>
      <c r="AC639" s="116">
        <f t="shared" si="127"/>
        <v>8.8868499400246215E-2</v>
      </c>
      <c r="AD639" s="116" t="str">
        <f t="shared" si="128"/>
        <v/>
      </c>
      <c r="AE639" s="116" t="str">
        <f t="shared" si="129"/>
        <v/>
      </c>
      <c r="AF639" s="140">
        <f t="shared" si="130"/>
        <v>0</v>
      </c>
      <c r="AG639" s="116">
        <f t="shared" si="131"/>
        <v>8.8868499400246215E-2</v>
      </c>
      <c r="AH639" s="116" t="str">
        <f t="shared" si="132"/>
        <v/>
      </c>
      <c r="AL639" s="126">
        <f t="shared" si="112"/>
        <v>1.3183999999999956</v>
      </c>
      <c r="AM639" s="116">
        <f t="shared" si="113"/>
        <v>0.98794058560129161</v>
      </c>
      <c r="AN639" s="116">
        <f t="shared" si="114"/>
        <v>1.7650923659118245E-4</v>
      </c>
      <c r="AO639" s="116" t="str">
        <f t="shared" si="110"/>
        <v/>
      </c>
      <c r="AP639" s="118" t="str">
        <f t="shared" si="111"/>
        <v/>
      </c>
    </row>
    <row r="640" spans="11:42" ht="20.100000000000001" customHeight="1" x14ac:dyDescent="0.25">
      <c r="K640" s="123">
        <v>200</v>
      </c>
      <c r="L640" s="116">
        <f t="shared" si="115"/>
        <v>-25.529097804575436</v>
      </c>
      <c r="M640" s="140">
        <f t="shared" si="116"/>
        <v>2.9883869391264523E-4</v>
      </c>
      <c r="N640" s="140">
        <f t="shared" si="117"/>
        <v>6.8713793791584817E-4</v>
      </c>
      <c r="O640" s="116">
        <f t="shared" si="118"/>
        <v>2.9883869391264523E-4</v>
      </c>
      <c r="P640" s="116" t="str">
        <f t="shared" si="119"/>
        <v/>
      </c>
      <c r="Q640" s="116" t="str">
        <f t="shared" si="120"/>
        <v/>
      </c>
      <c r="R640" s="116">
        <f t="shared" si="121"/>
        <v>0</v>
      </c>
      <c r="S640" s="116">
        <f t="shared" si="122"/>
        <v>2.9883869391264523E-4</v>
      </c>
      <c r="T640" s="116" t="str">
        <f t="shared" si="123"/>
        <v/>
      </c>
      <c r="Y640" s="123">
        <v>200</v>
      </c>
      <c r="Z640" s="116">
        <f t="shared" si="124"/>
        <v>-8.4754351687954116E-2</v>
      </c>
      <c r="AA640" s="140">
        <f t="shared" si="125"/>
        <v>9.001404757098494E-2</v>
      </c>
      <c r="AB640" s="140">
        <f t="shared" si="126"/>
        <v>6.8713793791584719E-4</v>
      </c>
      <c r="AC640" s="116">
        <f t="shared" si="127"/>
        <v>9.001404757098494E-2</v>
      </c>
      <c r="AD640" s="116" t="str">
        <f t="shared" si="128"/>
        <v/>
      </c>
      <c r="AE640" s="116" t="str">
        <f t="shared" si="129"/>
        <v/>
      </c>
      <c r="AF640" s="140">
        <f t="shared" si="130"/>
        <v>0</v>
      </c>
      <c r="AG640" s="116">
        <f t="shared" si="131"/>
        <v>9.001404757098494E-2</v>
      </c>
      <c r="AH640" s="116" t="str">
        <f t="shared" si="132"/>
        <v/>
      </c>
      <c r="AL640" s="126">
        <f t="shared" si="112"/>
        <v>1.3247999999999955</v>
      </c>
      <c r="AM640" s="116">
        <f t="shared" si="113"/>
        <v>0.98776407636470043</v>
      </c>
      <c r="AN640" s="116">
        <f t="shared" si="114"/>
        <v>1.7808313743006288E-4</v>
      </c>
      <c r="AO640" s="116" t="str">
        <f t="shared" si="110"/>
        <v/>
      </c>
      <c r="AP640" s="118" t="str">
        <f t="shared" si="111"/>
        <v/>
      </c>
    </row>
    <row r="641" spans="11:42" ht="20.100000000000001" customHeight="1" x14ac:dyDescent="0.25">
      <c r="K641" s="123">
        <v>201</v>
      </c>
      <c r="L641" s="116">
        <f t="shared" si="115"/>
        <v>-25.497186432319719</v>
      </c>
      <c r="M641" s="140">
        <f t="shared" si="116"/>
        <v>3.0268599334969619E-4</v>
      </c>
      <c r="N641" s="140">
        <f t="shared" si="117"/>
        <v>6.9673555894551084E-4</v>
      </c>
      <c r="O641" s="116">
        <f t="shared" si="118"/>
        <v>3.0268599334969619E-4</v>
      </c>
      <c r="P641" s="116" t="str">
        <f t="shared" si="119"/>
        <v/>
      </c>
      <c r="Q641" s="116" t="str">
        <f t="shared" si="120"/>
        <v/>
      </c>
      <c r="R641" s="116">
        <f t="shared" si="121"/>
        <v>0</v>
      </c>
      <c r="S641" s="116">
        <f t="shared" si="122"/>
        <v>3.0268599334969619E-4</v>
      </c>
      <c r="T641" s="116" t="str">
        <f t="shared" si="123"/>
        <v/>
      </c>
      <c r="Y641" s="123">
        <v>201</v>
      </c>
      <c r="Z641" s="116">
        <f t="shared" si="124"/>
        <v>-8.4648408748344173E-2</v>
      </c>
      <c r="AA641" s="140">
        <f t="shared" si="125"/>
        <v>9.1172903507652253E-2</v>
      </c>
      <c r="AB641" s="140">
        <f t="shared" si="126"/>
        <v>6.9673555894551084E-4</v>
      </c>
      <c r="AC641" s="116">
        <f t="shared" si="127"/>
        <v>9.1172903507652253E-2</v>
      </c>
      <c r="AD641" s="116" t="str">
        <f t="shared" si="128"/>
        <v/>
      </c>
      <c r="AE641" s="116" t="str">
        <f t="shared" si="129"/>
        <v/>
      </c>
      <c r="AF641" s="140">
        <f t="shared" si="130"/>
        <v>0</v>
      </c>
      <c r="AG641" s="116">
        <f t="shared" si="131"/>
        <v>9.1172903507652253E-2</v>
      </c>
      <c r="AH641" s="116" t="str">
        <f t="shared" si="132"/>
        <v/>
      </c>
      <c r="AL641" s="126">
        <f t="shared" si="112"/>
        <v>1.3311999999999955</v>
      </c>
      <c r="AM641" s="116">
        <f t="shared" si="113"/>
        <v>0.98758599322727036</v>
      </c>
      <c r="AN641" s="116">
        <f t="shared" si="114"/>
        <v>1.7966064035734863E-4</v>
      </c>
      <c r="AO641" s="116" t="str">
        <f t="shared" si="110"/>
        <v/>
      </c>
      <c r="AP641" s="118" t="str">
        <f t="shared" si="111"/>
        <v/>
      </c>
    </row>
    <row r="642" spans="11:42" ht="20.100000000000001" customHeight="1" x14ac:dyDescent="0.25">
      <c r="K642" s="123">
        <v>202</v>
      </c>
      <c r="L642" s="116">
        <f t="shared" si="115"/>
        <v>-25.465275060063998</v>
      </c>
      <c r="M642" s="140">
        <f t="shared" si="116"/>
        <v>3.0657791827865368E-4</v>
      </c>
      <c r="N642" s="140">
        <f t="shared" si="117"/>
        <v>7.0645666342222596E-4</v>
      </c>
      <c r="O642" s="116">
        <f t="shared" si="118"/>
        <v>3.0657791827865368E-4</v>
      </c>
      <c r="P642" s="116" t="str">
        <f t="shared" si="119"/>
        <v/>
      </c>
      <c r="Q642" s="116" t="str">
        <f t="shared" si="120"/>
        <v/>
      </c>
      <c r="R642" s="116">
        <f t="shared" si="121"/>
        <v>0</v>
      </c>
      <c r="S642" s="116">
        <f t="shared" si="122"/>
        <v>3.0657791827865368E-4</v>
      </c>
      <c r="T642" s="116" t="str">
        <f t="shared" si="123"/>
        <v/>
      </c>
      <c r="Y642" s="123">
        <v>202</v>
      </c>
      <c r="Z642" s="116">
        <f t="shared" si="124"/>
        <v>-8.454246580873423E-2</v>
      </c>
      <c r="AA642" s="140">
        <f t="shared" si="125"/>
        <v>9.2345201214857092E-2</v>
      </c>
      <c r="AB642" s="140">
        <f t="shared" si="126"/>
        <v>7.0645666342222596E-4</v>
      </c>
      <c r="AC642" s="116">
        <f t="shared" si="127"/>
        <v>9.2345201214857092E-2</v>
      </c>
      <c r="AD642" s="116" t="str">
        <f t="shared" si="128"/>
        <v/>
      </c>
      <c r="AE642" s="116" t="str">
        <f t="shared" si="129"/>
        <v/>
      </c>
      <c r="AF642" s="140">
        <f t="shared" si="130"/>
        <v>0</v>
      </c>
      <c r="AG642" s="116">
        <f t="shared" si="131"/>
        <v>9.2345201214857092E-2</v>
      </c>
      <c r="AH642" s="116" t="str">
        <f t="shared" si="132"/>
        <v/>
      </c>
      <c r="AL642" s="126">
        <f t="shared" si="112"/>
        <v>1.3375999999999955</v>
      </c>
      <c r="AM642" s="116">
        <f t="shared" si="113"/>
        <v>0.98740633258691302</v>
      </c>
      <c r="AN642" s="116">
        <f t="shared" si="114"/>
        <v>1.8124169398736623E-4</v>
      </c>
      <c r="AO642" s="116" t="str">
        <f t="shared" si="110"/>
        <v/>
      </c>
      <c r="AP642" s="118" t="str">
        <f t="shared" si="111"/>
        <v/>
      </c>
    </row>
    <row r="643" spans="11:42" ht="20.100000000000001" customHeight="1" x14ac:dyDescent="0.25">
      <c r="K643" s="123">
        <v>203</v>
      </c>
      <c r="L643" s="116">
        <f t="shared" si="115"/>
        <v>-25.433363687808281</v>
      </c>
      <c r="M643" s="140">
        <f t="shared" si="116"/>
        <v>3.1051491715111494E-4</v>
      </c>
      <c r="N643" s="140">
        <f t="shared" si="117"/>
        <v>7.1630268255251791E-4</v>
      </c>
      <c r="O643" s="116">
        <f t="shared" si="118"/>
        <v>3.1051491715111494E-4</v>
      </c>
      <c r="P643" s="116" t="str">
        <f t="shared" si="119"/>
        <v/>
      </c>
      <c r="Q643" s="116" t="str">
        <f t="shared" si="120"/>
        <v/>
      </c>
      <c r="R643" s="116">
        <f t="shared" si="121"/>
        <v>0</v>
      </c>
      <c r="S643" s="116">
        <f t="shared" si="122"/>
        <v>3.1051491715111494E-4</v>
      </c>
      <c r="T643" s="116" t="str">
        <f t="shared" si="123"/>
        <v/>
      </c>
      <c r="Y643" s="123">
        <v>203</v>
      </c>
      <c r="Z643" s="116">
        <f t="shared" si="124"/>
        <v>-8.4436522869124286E-2</v>
      </c>
      <c r="AA643" s="140">
        <f t="shared" si="125"/>
        <v>9.3531075771972616E-2</v>
      </c>
      <c r="AB643" s="140">
        <f t="shared" si="126"/>
        <v>7.1630268255251791E-4</v>
      </c>
      <c r="AC643" s="116">
        <f t="shared" si="127"/>
        <v>9.3531075771972616E-2</v>
      </c>
      <c r="AD643" s="116" t="str">
        <f t="shared" si="128"/>
        <v/>
      </c>
      <c r="AE643" s="116" t="str">
        <f t="shared" si="129"/>
        <v/>
      </c>
      <c r="AF643" s="140">
        <f t="shared" si="130"/>
        <v>0</v>
      </c>
      <c r="AG643" s="116">
        <f t="shared" si="131"/>
        <v>9.3531075771972616E-2</v>
      </c>
      <c r="AH643" s="116" t="str">
        <f t="shared" si="132"/>
        <v/>
      </c>
      <c r="AL643" s="126">
        <f t="shared" si="112"/>
        <v>1.3439999999999954</v>
      </c>
      <c r="AM643" s="116">
        <f t="shared" si="113"/>
        <v>0.98722509089292565</v>
      </c>
      <c r="AN643" s="116">
        <f t="shared" si="114"/>
        <v>1.8282624705823203E-4</v>
      </c>
      <c r="AO643" s="116" t="str">
        <f t="shared" si="110"/>
        <v/>
      </c>
      <c r="AP643" s="118" t="str">
        <f t="shared" si="111"/>
        <v/>
      </c>
    </row>
    <row r="644" spans="11:42" ht="20.100000000000001" customHeight="1" x14ac:dyDescent="0.25">
      <c r="K644" s="123">
        <v>204</v>
      </c>
      <c r="L644" s="116">
        <f t="shared" si="115"/>
        <v>-25.401452315552561</v>
      </c>
      <c r="M644" s="140">
        <f t="shared" si="116"/>
        <v>3.1449744200379463E-4</v>
      </c>
      <c r="N644" s="140">
        <f t="shared" si="117"/>
        <v>7.2627506191077433E-4</v>
      </c>
      <c r="O644" s="116">
        <f t="shared" si="118"/>
        <v>3.1449744200379463E-4</v>
      </c>
      <c r="P644" s="116" t="str">
        <f t="shared" si="119"/>
        <v/>
      </c>
      <c r="Q644" s="116" t="str">
        <f t="shared" si="120"/>
        <v/>
      </c>
      <c r="R644" s="116">
        <f t="shared" si="121"/>
        <v>0</v>
      </c>
      <c r="S644" s="116">
        <f t="shared" si="122"/>
        <v>3.1449744200379463E-4</v>
      </c>
      <c r="T644" s="116" t="str">
        <f t="shared" si="123"/>
        <v/>
      </c>
      <c r="Y644" s="123">
        <v>204</v>
      </c>
      <c r="Z644" s="116">
        <f t="shared" si="124"/>
        <v>-8.4330579929514343E-2</v>
      </c>
      <c r="AA644" s="140">
        <f t="shared" si="125"/>
        <v>9.4730663338255236E-2</v>
      </c>
      <c r="AB644" s="140">
        <f t="shared" si="126"/>
        <v>7.2627506191077433E-4</v>
      </c>
      <c r="AC644" s="116">
        <f t="shared" si="127"/>
        <v>9.4730663338255236E-2</v>
      </c>
      <c r="AD644" s="116" t="str">
        <f t="shared" si="128"/>
        <v/>
      </c>
      <c r="AE644" s="116" t="str">
        <f t="shared" si="129"/>
        <v/>
      </c>
      <c r="AF644" s="140">
        <f t="shared" si="130"/>
        <v>0</v>
      </c>
      <c r="AG644" s="116">
        <f t="shared" si="131"/>
        <v>9.4730663338255236E-2</v>
      </c>
      <c r="AH644" s="116" t="str">
        <f t="shared" si="132"/>
        <v/>
      </c>
      <c r="AL644" s="126">
        <f t="shared" si="112"/>
        <v>1.3503999999999954</v>
      </c>
      <c r="AM644" s="116">
        <f t="shared" si="113"/>
        <v>0.98704226464586742</v>
      </c>
      <c r="AN644" s="116">
        <f t="shared" si="114"/>
        <v>1.8441424843340659E-4</v>
      </c>
      <c r="AO644" s="116" t="str">
        <f t="shared" si="110"/>
        <v/>
      </c>
      <c r="AP644" s="118" t="str">
        <f t="shared" si="111"/>
        <v/>
      </c>
    </row>
    <row r="645" spans="11:42" ht="20.100000000000001" customHeight="1" x14ac:dyDescent="0.25">
      <c r="K645" s="123">
        <v>205</v>
      </c>
      <c r="L645" s="116">
        <f t="shared" si="115"/>
        <v>-25.36954094329684</v>
      </c>
      <c r="M645" s="140">
        <f t="shared" si="116"/>
        <v>3.1852594847544803E-4</v>
      </c>
      <c r="N645" s="140">
        <f t="shared" si="117"/>
        <v>7.3637526155392961E-4</v>
      </c>
      <c r="O645" s="116">
        <f t="shared" si="118"/>
        <v>3.1852594847544803E-4</v>
      </c>
      <c r="P645" s="116" t="str">
        <f t="shared" si="119"/>
        <v/>
      </c>
      <c r="Q645" s="116" t="str">
        <f t="shared" si="120"/>
        <v/>
      </c>
      <c r="R645" s="116">
        <f t="shared" si="121"/>
        <v>0</v>
      </c>
      <c r="S645" s="116">
        <f t="shared" si="122"/>
        <v>3.1852594847544803E-4</v>
      </c>
      <c r="T645" s="116" t="str">
        <f t="shared" si="123"/>
        <v/>
      </c>
      <c r="Y645" s="123">
        <v>205</v>
      </c>
      <c r="Z645" s="116">
        <f t="shared" si="124"/>
        <v>-8.42246369899044E-2</v>
      </c>
      <c r="AA645" s="140">
        <f t="shared" si="125"/>
        <v>9.5944101157942094E-2</v>
      </c>
      <c r="AB645" s="140">
        <f t="shared" si="126"/>
        <v>7.3637526155392961E-4</v>
      </c>
      <c r="AC645" s="116">
        <f t="shared" si="127"/>
        <v>9.5944101157942094E-2</v>
      </c>
      <c r="AD645" s="116" t="str">
        <f t="shared" si="128"/>
        <v/>
      </c>
      <c r="AE645" s="116" t="str">
        <f t="shared" si="129"/>
        <v/>
      </c>
      <c r="AF645" s="140">
        <f t="shared" si="130"/>
        <v>0</v>
      </c>
      <c r="AG645" s="116">
        <f t="shared" si="131"/>
        <v>9.5944101157942094E-2</v>
      </c>
      <c r="AH645" s="116" t="str">
        <f t="shared" si="132"/>
        <v/>
      </c>
      <c r="AL645" s="126">
        <f t="shared" si="112"/>
        <v>1.3567999999999953</v>
      </c>
      <c r="AM645" s="116">
        <f t="shared" si="113"/>
        <v>0.98685785039743401</v>
      </c>
      <c r="AN645" s="116">
        <f t="shared" si="114"/>
        <v>1.8600564710469225E-4</v>
      </c>
      <c r="AO645" s="116" t="str">
        <f t="shared" si="110"/>
        <v/>
      </c>
      <c r="AP645" s="118" t="str">
        <f t="shared" si="111"/>
        <v/>
      </c>
    </row>
    <row r="646" spans="11:42" ht="20.100000000000001" customHeight="1" x14ac:dyDescent="0.25">
      <c r="K646" s="123">
        <v>206</v>
      </c>
      <c r="L646" s="116">
        <f t="shared" si="115"/>
        <v>-25.33762957104112</v>
      </c>
      <c r="M646" s="140">
        <f t="shared" si="116"/>
        <v>3.2260089582372107E-4</v>
      </c>
      <c r="N646" s="140">
        <f t="shared" si="117"/>
        <v>7.4660475613666738E-4</v>
      </c>
      <c r="O646" s="116">
        <f t="shared" si="118"/>
        <v>3.2260089582372107E-4</v>
      </c>
      <c r="P646" s="116" t="str">
        <f t="shared" si="119"/>
        <v/>
      </c>
      <c r="Q646" s="116" t="str">
        <f t="shared" si="120"/>
        <v/>
      </c>
      <c r="R646" s="116">
        <f t="shared" si="121"/>
        <v>0</v>
      </c>
      <c r="S646" s="116">
        <f t="shared" si="122"/>
        <v>3.2260089582372107E-4</v>
      </c>
      <c r="T646" s="116" t="str">
        <f t="shared" si="123"/>
        <v/>
      </c>
      <c r="Y646" s="123">
        <v>206</v>
      </c>
      <c r="Z646" s="116">
        <f t="shared" si="124"/>
        <v>-8.4118694050294457E-2</v>
      </c>
      <c r="AA646" s="140">
        <f t="shared" si="125"/>
        <v>9.7171527565326529E-2</v>
      </c>
      <c r="AB646" s="140">
        <f t="shared" si="126"/>
        <v>7.4660475613666597E-4</v>
      </c>
      <c r="AC646" s="116">
        <f t="shared" si="127"/>
        <v>9.7171527565326529E-2</v>
      </c>
      <c r="AD646" s="116" t="str">
        <f t="shared" si="128"/>
        <v/>
      </c>
      <c r="AE646" s="116" t="str">
        <f t="shared" si="129"/>
        <v/>
      </c>
      <c r="AF646" s="140">
        <f t="shared" si="130"/>
        <v>0</v>
      </c>
      <c r="AG646" s="116">
        <f t="shared" si="131"/>
        <v>9.7171527565326529E-2</v>
      </c>
      <c r="AH646" s="116" t="str">
        <f t="shared" si="132"/>
        <v/>
      </c>
      <c r="AL646" s="126">
        <f t="shared" si="112"/>
        <v>1.3631999999999953</v>
      </c>
      <c r="AM646" s="116">
        <f t="shared" si="113"/>
        <v>0.98667184475032932</v>
      </c>
      <c r="AN646" s="116">
        <f t="shared" si="114"/>
        <v>1.8760039219234415E-4</v>
      </c>
      <c r="AO646" s="116" t="str">
        <f t="shared" si="110"/>
        <v/>
      </c>
      <c r="AP646" s="118" t="str">
        <f t="shared" si="111"/>
        <v/>
      </c>
    </row>
    <row r="647" spans="11:42" ht="20.100000000000001" customHeight="1" x14ac:dyDescent="0.25">
      <c r="K647" s="123">
        <v>207</v>
      </c>
      <c r="L647" s="116">
        <f t="shared" si="115"/>
        <v>-25.305718198785403</v>
      </c>
      <c r="M647" s="140">
        <f t="shared" si="116"/>
        <v>3.2672274694192448E-4</v>
      </c>
      <c r="N647" s="140">
        <f t="shared" si="117"/>
        <v>7.5696503502717448E-4</v>
      </c>
      <c r="O647" s="116">
        <f t="shared" si="118"/>
        <v>3.2672274694192448E-4</v>
      </c>
      <c r="P647" s="116" t="str">
        <f t="shared" si="119"/>
        <v/>
      </c>
      <c r="Q647" s="116" t="str">
        <f t="shared" si="120"/>
        <v/>
      </c>
      <c r="R647" s="116">
        <f t="shared" si="121"/>
        <v>0</v>
      </c>
      <c r="S647" s="116">
        <f t="shared" si="122"/>
        <v>3.2672274694192448E-4</v>
      </c>
      <c r="T647" s="116" t="str">
        <f t="shared" si="123"/>
        <v/>
      </c>
      <c r="Y647" s="123">
        <v>207</v>
      </c>
      <c r="Z647" s="116">
        <f t="shared" si="124"/>
        <v>-8.4012751110684514E-2</v>
      </c>
      <c r="AA647" s="140">
        <f t="shared" si="125"/>
        <v>9.8413081989811427E-2</v>
      </c>
      <c r="AB647" s="140">
        <f t="shared" si="126"/>
        <v>7.5696503502717448E-4</v>
      </c>
      <c r="AC647" s="116">
        <f t="shared" si="127"/>
        <v>9.8413081989811427E-2</v>
      </c>
      <c r="AD647" s="116" t="str">
        <f t="shared" si="128"/>
        <v/>
      </c>
      <c r="AE647" s="116" t="str">
        <f t="shared" si="129"/>
        <v/>
      </c>
      <c r="AF647" s="140">
        <f t="shared" si="130"/>
        <v>0</v>
      </c>
      <c r="AG647" s="116">
        <f t="shared" si="131"/>
        <v>9.8413081989811427E-2</v>
      </c>
      <c r="AH647" s="116" t="str">
        <f t="shared" si="132"/>
        <v/>
      </c>
      <c r="AL647" s="126">
        <f t="shared" si="112"/>
        <v>1.3695999999999953</v>
      </c>
      <c r="AM647" s="116">
        <f t="shared" si="113"/>
        <v>0.98648424435813697</v>
      </c>
      <c r="AN647" s="116">
        <f t="shared" si="114"/>
        <v>1.8919843294762373E-4</v>
      </c>
      <c r="AO647" s="116" t="str">
        <f t="shared" si="110"/>
        <v/>
      </c>
      <c r="AP647" s="118" t="str">
        <f t="shared" si="111"/>
        <v/>
      </c>
    </row>
    <row r="648" spans="11:42" ht="20.100000000000001" customHeight="1" x14ac:dyDescent="0.25">
      <c r="K648" s="123">
        <v>208</v>
      </c>
      <c r="L648" s="116">
        <f t="shared" si="115"/>
        <v>-25.273806826529682</v>
      </c>
      <c r="M648" s="140">
        <f t="shared" si="116"/>
        <v>3.3089196837573598E-4</v>
      </c>
      <c r="N648" s="140">
        <f t="shared" si="117"/>
        <v>7.6745760242344016E-4</v>
      </c>
      <c r="O648" s="116">
        <f t="shared" si="118"/>
        <v>3.3089196837573598E-4</v>
      </c>
      <c r="P648" s="116" t="str">
        <f t="shared" si="119"/>
        <v/>
      </c>
      <c r="Q648" s="116" t="str">
        <f t="shared" si="120"/>
        <v/>
      </c>
      <c r="R648" s="116">
        <f t="shared" si="121"/>
        <v>0</v>
      </c>
      <c r="S648" s="116">
        <f t="shared" si="122"/>
        <v>3.3089196837573598E-4</v>
      </c>
      <c r="T648" s="116" t="str">
        <f t="shared" si="123"/>
        <v/>
      </c>
      <c r="Y648" s="123">
        <v>208</v>
      </c>
      <c r="Z648" s="116">
        <f t="shared" si="124"/>
        <v>-8.3906808171074571E-2</v>
      </c>
      <c r="AA648" s="140">
        <f t="shared" si="125"/>
        <v>9.9668904960938373E-2</v>
      </c>
      <c r="AB648" s="140">
        <f t="shared" si="126"/>
        <v>7.6745760242344016E-4</v>
      </c>
      <c r="AC648" s="116">
        <f t="shared" si="127"/>
        <v>9.9668904960938373E-2</v>
      </c>
      <c r="AD648" s="116" t="str">
        <f t="shared" si="128"/>
        <v/>
      </c>
      <c r="AE648" s="116" t="str">
        <f t="shared" si="129"/>
        <v/>
      </c>
      <c r="AF648" s="140">
        <f t="shared" si="130"/>
        <v>0</v>
      </c>
      <c r="AG648" s="116">
        <f t="shared" si="131"/>
        <v>9.9668904960938373E-2</v>
      </c>
      <c r="AH648" s="116" t="str">
        <f t="shared" si="132"/>
        <v/>
      </c>
      <c r="AL648" s="126">
        <f t="shared" si="112"/>
        <v>1.3759999999999952</v>
      </c>
      <c r="AM648" s="116">
        <f t="shared" si="113"/>
        <v>0.98629504592518935</v>
      </c>
      <c r="AN648" s="116">
        <f t="shared" si="114"/>
        <v>1.9079971875513024E-4</v>
      </c>
      <c r="AO648" s="116" t="str">
        <f t="shared" si="110"/>
        <v/>
      </c>
      <c r="AP648" s="118" t="str">
        <f t="shared" si="111"/>
        <v/>
      </c>
    </row>
    <row r="649" spans="11:42" ht="20.100000000000001" customHeight="1" x14ac:dyDescent="0.25">
      <c r="K649" s="123">
        <v>209</v>
      </c>
      <c r="L649" s="116">
        <f t="shared" si="115"/>
        <v>-25.241895454273966</v>
      </c>
      <c r="M649" s="140">
        <f t="shared" si="116"/>
        <v>3.3510903033981111E-4</v>
      </c>
      <c r="N649" s="140">
        <f t="shared" si="117"/>
        <v>7.7808397747005514E-4</v>
      </c>
      <c r="O649" s="116">
        <f t="shared" si="118"/>
        <v>3.3510903033981111E-4</v>
      </c>
      <c r="P649" s="116" t="str">
        <f t="shared" si="119"/>
        <v/>
      </c>
      <c r="Q649" s="116" t="str">
        <f t="shared" si="120"/>
        <v/>
      </c>
      <c r="R649" s="116">
        <f t="shared" si="121"/>
        <v>0</v>
      </c>
      <c r="S649" s="116">
        <f t="shared" si="122"/>
        <v>3.3510903033981111E-4</v>
      </c>
      <c r="T649" s="116" t="str">
        <f t="shared" si="123"/>
        <v/>
      </c>
      <c r="Y649" s="123">
        <v>209</v>
      </c>
      <c r="Z649" s="116">
        <f t="shared" si="124"/>
        <v>-8.3800865231464627E-2</v>
      </c>
      <c r="AA649" s="140">
        <f t="shared" si="125"/>
        <v>0.1009391381133929</v>
      </c>
      <c r="AB649" s="140">
        <f t="shared" si="126"/>
        <v>7.7808397747005514E-4</v>
      </c>
      <c r="AC649" s="116">
        <f t="shared" si="127"/>
        <v>0.1009391381133929</v>
      </c>
      <c r="AD649" s="116" t="str">
        <f t="shared" si="128"/>
        <v/>
      </c>
      <c r="AE649" s="116" t="str">
        <f t="shared" si="129"/>
        <v/>
      </c>
      <c r="AF649" s="140">
        <f t="shared" si="130"/>
        <v>0</v>
      </c>
      <c r="AG649" s="116">
        <f t="shared" si="131"/>
        <v>0.1009391381133929</v>
      </c>
      <c r="AH649" s="116" t="str">
        <f t="shared" si="132"/>
        <v/>
      </c>
      <c r="AL649" s="126">
        <f t="shared" si="112"/>
        <v>1.3823999999999952</v>
      </c>
      <c r="AM649" s="116">
        <f t="shared" si="113"/>
        <v>0.98610424620643422</v>
      </c>
      <c r="AN649" s="116">
        <f t="shared" si="114"/>
        <v>1.9240419913313378E-4</v>
      </c>
      <c r="AO649" s="116" t="str">
        <f t="shared" si="110"/>
        <v/>
      </c>
      <c r="AP649" s="118" t="str">
        <f t="shared" si="111"/>
        <v/>
      </c>
    </row>
    <row r="650" spans="11:42" ht="20.100000000000001" customHeight="1" x14ac:dyDescent="0.25">
      <c r="K650" s="123">
        <v>210</v>
      </c>
      <c r="L650" s="116">
        <f t="shared" si="115"/>
        <v>-25.209984082018245</v>
      </c>
      <c r="M650" s="140">
        <f t="shared" si="116"/>
        <v>3.3937440673432074E-4</v>
      </c>
      <c r="N650" s="140">
        <f t="shared" si="117"/>
        <v>7.8884569437557184E-4</v>
      </c>
      <c r="O650" s="116">
        <f t="shared" si="118"/>
        <v>3.3937440673432074E-4</v>
      </c>
      <c r="P650" s="116" t="str">
        <f t="shared" si="119"/>
        <v/>
      </c>
      <c r="Q650" s="116" t="str">
        <f t="shared" si="120"/>
        <v/>
      </c>
      <c r="R650" s="116">
        <f t="shared" si="121"/>
        <v>0</v>
      </c>
      <c r="S650" s="116">
        <f t="shared" si="122"/>
        <v>3.3937440673432074E-4</v>
      </c>
      <c r="T650" s="116" t="str">
        <f t="shared" si="123"/>
        <v/>
      </c>
      <c r="Y650" s="123">
        <v>210</v>
      </c>
      <c r="Z650" s="116">
        <f t="shared" si="124"/>
        <v>-8.3694922291854684E-2</v>
      </c>
      <c r="AA650" s="140">
        <f t="shared" si="125"/>
        <v>0.10222392419198481</v>
      </c>
      <c r="AB650" s="140">
        <f t="shared" si="126"/>
        <v>7.8884569437557184E-4</v>
      </c>
      <c r="AC650" s="116">
        <f t="shared" si="127"/>
        <v>0.10222392419198481</v>
      </c>
      <c r="AD650" s="116" t="str">
        <f t="shared" si="128"/>
        <v/>
      </c>
      <c r="AE650" s="116" t="str">
        <f t="shared" si="129"/>
        <v/>
      </c>
      <c r="AF650" s="140">
        <f t="shared" si="130"/>
        <v>0</v>
      </c>
      <c r="AG650" s="116">
        <f t="shared" si="131"/>
        <v>0.10222392419198481</v>
      </c>
      <c r="AH650" s="116" t="str">
        <f t="shared" si="132"/>
        <v/>
      </c>
      <c r="AL650" s="126">
        <f t="shared" si="112"/>
        <v>1.3887999999999951</v>
      </c>
      <c r="AM650" s="116">
        <f t="shared" si="113"/>
        <v>0.98591184200730109</v>
      </c>
      <c r="AN650" s="116">
        <f t="shared" si="114"/>
        <v>1.9401182373635084E-4</v>
      </c>
      <c r="AO650" s="116" t="str">
        <f t="shared" si="110"/>
        <v/>
      </c>
      <c r="AP650" s="118" t="str">
        <f t="shared" si="111"/>
        <v/>
      </c>
    </row>
    <row r="651" spans="11:42" ht="20.100000000000001" customHeight="1" x14ac:dyDescent="0.25">
      <c r="K651" s="123">
        <v>211</v>
      </c>
      <c r="L651" s="116">
        <f t="shared" si="115"/>
        <v>-25.178072709762525</v>
      </c>
      <c r="M651" s="140">
        <f t="shared" si="116"/>
        <v>3.4368857516139814E-4</v>
      </c>
      <c r="N651" s="140">
        <f t="shared" si="117"/>
        <v>7.9974430253036796E-4</v>
      </c>
      <c r="O651" s="116">
        <f t="shared" si="118"/>
        <v>3.4368857516139814E-4</v>
      </c>
      <c r="P651" s="116" t="str">
        <f t="shared" si="119"/>
        <v/>
      </c>
      <c r="Q651" s="116" t="str">
        <f t="shared" si="120"/>
        <v/>
      </c>
      <c r="R651" s="116">
        <f t="shared" si="121"/>
        <v>0</v>
      </c>
      <c r="S651" s="116">
        <f t="shared" si="122"/>
        <v>3.4368857516139814E-4</v>
      </c>
      <c r="T651" s="116" t="str">
        <f t="shared" si="123"/>
        <v/>
      </c>
      <c r="Y651" s="123">
        <v>211</v>
      </c>
      <c r="Z651" s="116">
        <f t="shared" si="124"/>
        <v>-8.3588979352244741E-2</v>
      </c>
      <c r="AA651" s="140">
        <f t="shared" si="125"/>
        <v>0.10352340705660239</v>
      </c>
      <c r="AB651" s="140">
        <f t="shared" si="126"/>
        <v>7.9974430253036796E-4</v>
      </c>
      <c r="AC651" s="116">
        <f t="shared" si="127"/>
        <v>0.10352340705660239</v>
      </c>
      <c r="AD651" s="116" t="str">
        <f t="shared" si="128"/>
        <v/>
      </c>
      <c r="AE651" s="116" t="str">
        <f t="shared" si="129"/>
        <v/>
      </c>
      <c r="AF651" s="140">
        <f t="shared" si="130"/>
        <v>0</v>
      </c>
      <c r="AG651" s="116">
        <f t="shared" si="131"/>
        <v>0.10352340705660239</v>
      </c>
      <c r="AH651" s="116" t="str">
        <f t="shared" si="132"/>
        <v/>
      </c>
      <c r="AL651" s="126">
        <f t="shared" si="112"/>
        <v>1.3951999999999951</v>
      </c>
      <c r="AM651" s="116">
        <f t="shared" si="113"/>
        <v>0.98571783018356474</v>
      </c>
      <c r="AN651" s="116">
        <f t="shared" si="114"/>
        <v>1.9562254235649945E-4</v>
      </c>
      <c r="AO651" s="116" t="str">
        <f t="shared" si="110"/>
        <v/>
      </c>
      <c r="AP651" s="118" t="str">
        <f t="shared" si="111"/>
        <v/>
      </c>
    </row>
    <row r="652" spans="11:42" ht="20.100000000000001" customHeight="1" x14ac:dyDescent="0.25">
      <c r="K652" s="123">
        <v>212</v>
      </c>
      <c r="L652" s="116">
        <f t="shared" si="115"/>
        <v>-25.146161337506808</v>
      </c>
      <c r="M652" s="140">
        <f t="shared" si="116"/>
        <v>3.4805201694149737E-4</v>
      </c>
      <c r="N652" s="140">
        <f t="shared" si="117"/>
        <v>8.1078136662504499E-4</v>
      </c>
      <c r="O652" s="116">
        <f t="shared" si="118"/>
        <v>3.4805201694149737E-4</v>
      </c>
      <c r="P652" s="116" t="str">
        <f t="shared" si="119"/>
        <v/>
      </c>
      <c r="Q652" s="116" t="str">
        <f t="shared" si="120"/>
        <v/>
      </c>
      <c r="R652" s="116">
        <f t="shared" si="121"/>
        <v>0</v>
      </c>
      <c r="S652" s="116">
        <f t="shared" si="122"/>
        <v>3.4805201694149737E-4</v>
      </c>
      <c r="T652" s="116" t="str">
        <f t="shared" si="123"/>
        <v/>
      </c>
      <c r="Y652" s="123">
        <v>212</v>
      </c>
      <c r="Z652" s="116">
        <f t="shared" si="124"/>
        <v>-8.3483036412634798E-2</v>
      </c>
      <c r="AA652" s="140">
        <f t="shared" si="125"/>
        <v>0.10483773168713999</v>
      </c>
      <c r="AB652" s="140">
        <f t="shared" si="126"/>
        <v>8.1078136662504499E-4</v>
      </c>
      <c r="AC652" s="116">
        <f t="shared" si="127"/>
        <v>0.10483773168713999</v>
      </c>
      <c r="AD652" s="116" t="str">
        <f t="shared" si="128"/>
        <v/>
      </c>
      <c r="AE652" s="116" t="str">
        <f t="shared" si="129"/>
        <v/>
      </c>
      <c r="AF652" s="140">
        <f t="shared" si="130"/>
        <v>0</v>
      </c>
      <c r="AG652" s="116">
        <f t="shared" si="131"/>
        <v>0.10483773168713999</v>
      </c>
      <c r="AH652" s="116" t="str">
        <f t="shared" si="132"/>
        <v/>
      </c>
      <c r="AL652" s="126">
        <f t="shared" si="112"/>
        <v>1.4015999999999951</v>
      </c>
      <c r="AM652" s="116">
        <f t="shared" si="113"/>
        <v>0.98552220764120824</v>
      </c>
      <c r="AN652" s="116">
        <f t="shared" si="114"/>
        <v>1.9723630492518573E-4</v>
      </c>
      <c r="AO652" s="116" t="str">
        <f t="shared" si="110"/>
        <v/>
      </c>
      <c r="AP652" s="118" t="str">
        <f t="shared" si="111"/>
        <v/>
      </c>
    </row>
    <row r="653" spans="11:42" ht="20.100000000000001" customHeight="1" x14ac:dyDescent="0.25">
      <c r="K653" s="123">
        <v>213</v>
      </c>
      <c r="L653" s="116">
        <f t="shared" si="115"/>
        <v>-25.114249965251087</v>
      </c>
      <c r="M653" s="140">
        <f t="shared" si="116"/>
        <v>3.5246521712966168E-4</v>
      </c>
      <c r="N653" s="140">
        <f t="shared" si="117"/>
        <v>8.2195846676934596E-4</v>
      </c>
      <c r="O653" s="116">
        <f t="shared" si="118"/>
        <v>3.5246521712966168E-4</v>
      </c>
      <c r="P653" s="116" t="str">
        <f t="shared" si="119"/>
        <v/>
      </c>
      <c r="Q653" s="116" t="str">
        <f t="shared" si="120"/>
        <v/>
      </c>
      <c r="R653" s="116">
        <f t="shared" si="121"/>
        <v>0</v>
      </c>
      <c r="S653" s="116">
        <f t="shared" si="122"/>
        <v>3.5246521712966168E-4</v>
      </c>
      <c r="T653" s="116" t="str">
        <f t="shared" si="123"/>
        <v/>
      </c>
      <c r="Y653" s="123">
        <v>213</v>
      </c>
      <c r="Z653" s="116">
        <f t="shared" si="124"/>
        <v>-8.3377093473024855E-2</v>
      </c>
      <c r="AA653" s="140">
        <f t="shared" si="125"/>
        <v>0.10616704418839802</v>
      </c>
      <c r="AB653" s="140">
        <f t="shared" si="126"/>
        <v>8.2195846676934596E-4</v>
      </c>
      <c r="AC653" s="116">
        <f t="shared" si="127"/>
        <v>0.10616704418839802</v>
      </c>
      <c r="AD653" s="116" t="str">
        <f t="shared" si="128"/>
        <v/>
      </c>
      <c r="AE653" s="116" t="str">
        <f t="shared" si="129"/>
        <v/>
      </c>
      <c r="AF653" s="140">
        <f t="shared" si="130"/>
        <v>0</v>
      </c>
      <c r="AG653" s="116">
        <f t="shared" si="131"/>
        <v>0.10616704418839802</v>
      </c>
      <c r="AH653" s="116" t="str">
        <f t="shared" si="132"/>
        <v/>
      </c>
      <c r="AL653" s="126">
        <f t="shared" si="112"/>
        <v>1.407999999999995</v>
      </c>
      <c r="AM653" s="116">
        <f t="shared" si="113"/>
        <v>0.98532497133628305</v>
      </c>
      <c r="AN653" s="116">
        <f t="shared" si="114"/>
        <v>1.9885306151423698E-4</v>
      </c>
      <c r="AO653" s="116" t="str">
        <f t="shared" si="110"/>
        <v/>
      </c>
      <c r="AP653" s="118" t="str">
        <f t="shared" si="111"/>
        <v/>
      </c>
    </row>
    <row r="654" spans="11:42" ht="20.100000000000001" customHeight="1" x14ac:dyDescent="0.25">
      <c r="K654" s="123">
        <v>214</v>
      </c>
      <c r="L654" s="116">
        <f t="shared" si="115"/>
        <v>-25.082338592995367</v>
      </c>
      <c r="M654" s="140">
        <f t="shared" si="116"/>
        <v>3.5692866453169802E-4</v>
      </c>
      <c r="N654" s="140">
        <f t="shared" si="117"/>
        <v>8.3327719861159245E-4</v>
      </c>
      <c r="O654" s="116">
        <f t="shared" si="118"/>
        <v>3.5692866453169802E-4</v>
      </c>
      <c r="P654" s="116" t="str">
        <f t="shared" si="119"/>
        <v/>
      </c>
      <c r="Q654" s="116" t="str">
        <f t="shared" si="120"/>
        <v/>
      </c>
      <c r="R654" s="116">
        <f t="shared" si="121"/>
        <v>0</v>
      </c>
      <c r="S654" s="116">
        <f t="shared" si="122"/>
        <v>3.5692866453169802E-4</v>
      </c>
      <c r="T654" s="116" t="str">
        <f t="shared" si="123"/>
        <v/>
      </c>
      <c r="Y654" s="123">
        <v>214</v>
      </c>
      <c r="Z654" s="116">
        <f t="shared" si="124"/>
        <v>-8.3271150533414912E-2</v>
      </c>
      <c r="AA654" s="140">
        <f t="shared" si="125"/>
        <v>0.10751149179495509</v>
      </c>
      <c r="AB654" s="140">
        <f t="shared" si="126"/>
        <v>8.3327719861159245E-4</v>
      </c>
      <c r="AC654" s="116">
        <f t="shared" si="127"/>
        <v>0.10751149179495509</v>
      </c>
      <c r="AD654" s="116" t="str">
        <f t="shared" si="128"/>
        <v/>
      </c>
      <c r="AE654" s="116" t="str">
        <f t="shared" si="129"/>
        <v/>
      </c>
      <c r="AF654" s="140">
        <f t="shared" si="130"/>
        <v>0</v>
      </c>
      <c r="AG654" s="116">
        <f t="shared" si="131"/>
        <v>0.10751149179495509</v>
      </c>
      <c r="AH654" s="116" t="str">
        <f t="shared" si="132"/>
        <v/>
      </c>
      <c r="AL654" s="126">
        <f t="shared" si="112"/>
        <v>1.414399999999995</v>
      </c>
      <c r="AM654" s="116">
        <f t="shared" si="113"/>
        <v>0.98512611827476881</v>
      </c>
      <c r="AN654" s="116">
        <f t="shared" si="114"/>
        <v>2.0047276233747802E-4</v>
      </c>
      <c r="AO654" s="116" t="str">
        <f t="shared" si="110"/>
        <v/>
      </c>
      <c r="AP654" s="118" t="str">
        <f t="shared" si="111"/>
        <v/>
      </c>
    </row>
    <row r="655" spans="11:42" ht="20.100000000000001" customHeight="1" x14ac:dyDescent="0.25">
      <c r="K655" s="123">
        <v>215</v>
      </c>
      <c r="L655" s="116">
        <f t="shared" si="115"/>
        <v>-25.05042722073965</v>
      </c>
      <c r="M655" s="140">
        <f t="shared" si="116"/>
        <v>3.6144285172025331E-4</v>
      </c>
      <c r="N655" s="140">
        <f t="shared" si="117"/>
        <v>8.4473917345862643E-4</v>
      </c>
      <c r="O655" s="116">
        <f t="shared" si="118"/>
        <v>3.6144285172025331E-4</v>
      </c>
      <c r="P655" s="116" t="str">
        <f t="shared" si="119"/>
        <v/>
      </c>
      <c r="Q655" s="116" t="str">
        <f t="shared" si="120"/>
        <v/>
      </c>
      <c r="R655" s="116">
        <f t="shared" si="121"/>
        <v>0</v>
      </c>
      <c r="S655" s="116">
        <f t="shared" si="122"/>
        <v>3.6144285172025331E-4</v>
      </c>
      <c r="T655" s="116" t="str">
        <f t="shared" si="123"/>
        <v/>
      </c>
      <c r="Y655" s="123">
        <v>215</v>
      </c>
      <c r="Z655" s="116">
        <f t="shared" si="124"/>
        <v>-8.3165207593804968E-2</v>
      </c>
      <c r="AA655" s="140">
        <f t="shared" si="125"/>
        <v>0.10887122287601023</v>
      </c>
      <c r="AB655" s="140">
        <f t="shared" si="126"/>
        <v>8.4473917345862643E-4</v>
      </c>
      <c r="AC655" s="116">
        <f t="shared" si="127"/>
        <v>0.10887122287601023</v>
      </c>
      <c r="AD655" s="116" t="str">
        <f t="shared" si="128"/>
        <v/>
      </c>
      <c r="AE655" s="116" t="str">
        <f t="shared" si="129"/>
        <v/>
      </c>
      <c r="AF655" s="140">
        <f t="shared" si="130"/>
        <v>0</v>
      </c>
      <c r="AG655" s="116">
        <f t="shared" si="131"/>
        <v>0.10887122287601023</v>
      </c>
      <c r="AH655" s="116" t="str">
        <f t="shared" si="132"/>
        <v/>
      </c>
      <c r="AL655" s="126">
        <f t="shared" si="112"/>
        <v>1.420799999999995</v>
      </c>
      <c r="AM655" s="116">
        <f t="shared" si="113"/>
        <v>0.98492564551243134</v>
      </c>
      <c r="AN655" s="116">
        <f t="shared" si="114"/>
        <v>2.0209535775261855E-4</v>
      </c>
      <c r="AO655" s="116" t="str">
        <f t="shared" si="110"/>
        <v/>
      </c>
      <c r="AP655" s="118" t="str">
        <f t="shared" si="111"/>
        <v/>
      </c>
    </row>
    <row r="656" spans="11:42" ht="20.100000000000001" customHeight="1" x14ac:dyDescent="0.25">
      <c r="K656" s="123">
        <v>216</v>
      </c>
      <c r="L656" s="116">
        <f t="shared" si="115"/>
        <v>-25.018515848483929</v>
      </c>
      <c r="M656" s="140">
        <f t="shared" si="116"/>
        <v>3.6600827505079309E-4</v>
      </c>
      <c r="N656" s="140">
        <f t="shared" si="117"/>
        <v>8.5634601839627389E-4</v>
      </c>
      <c r="O656" s="116">
        <f t="shared" si="118"/>
        <v>3.6600827505079309E-4</v>
      </c>
      <c r="P656" s="116" t="str">
        <f t="shared" si="119"/>
        <v/>
      </c>
      <c r="Q656" s="116" t="str">
        <f t="shared" si="120"/>
        <v/>
      </c>
      <c r="R656" s="116">
        <f t="shared" si="121"/>
        <v>0</v>
      </c>
      <c r="S656" s="116">
        <f t="shared" si="122"/>
        <v>3.6600827505079309E-4</v>
      </c>
      <c r="T656" s="116" t="str">
        <f t="shared" si="123"/>
        <v/>
      </c>
      <c r="Y656" s="123">
        <v>216</v>
      </c>
      <c r="Z656" s="116">
        <f t="shared" si="124"/>
        <v>-8.3059264654195025E-2</v>
      </c>
      <c r="AA656" s="140">
        <f t="shared" si="125"/>
        <v>0.11024638694019623</v>
      </c>
      <c r="AB656" s="140">
        <f t="shared" si="126"/>
        <v>8.5634601839627389E-4</v>
      </c>
      <c r="AC656" s="116">
        <f t="shared" si="127"/>
        <v>0.11024638694019623</v>
      </c>
      <c r="AD656" s="116" t="str">
        <f t="shared" si="128"/>
        <v/>
      </c>
      <c r="AE656" s="116" t="str">
        <f t="shared" si="129"/>
        <v/>
      </c>
      <c r="AF656" s="140">
        <f t="shared" si="130"/>
        <v>0</v>
      </c>
      <c r="AG656" s="116">
        <f t="shared" si="131"/>
        <v>0.11024638694019623</v>
      </c>
      <c r="AH656" s="116" t="str">
        <f t="shared" si="132"/>
        <v/>
      </c>
      <c r="AL656" s="126">
        <f t="shared" si="112"/>
        <v>1.4271999999999949</v>
      </c>
      <c r="AM656" s="116">
        <f t="shared" si="113"/>
        <v>0.98472355015467872</v>
      </c>
      <c r="AN656" s="116">
        <f t="shared" si="114"/>
        <v>2.0372079826258549E-4</v>
      </c>
      <c r="AO656" s="116" t="str">
        <f t="shared" si="110"/>
        <v/>
      </c>
      <c r="AP656" s="118" t="str">
        <f t="shared" si="111"/>
        <v/>
      </c>
    </row>
    <row r="657" spans="11:42" ht="20.100000000000001" customHeight="1" x14ac:dyDescent="0.25">
      <c r="K657" s="123">
        <v>217</v>
      </c>
      <c r="L657" s="116">
        <f t="shared" si="115"/>
        <v>-24.986604476228209</v>
      </c>
      <c r="M657" s="140">
        <f t="shared" si="116"/>
        <v>3.7062543467747692E-4</v>
      </c>
      <c r="N657" s="140">
        <f t="shared" si="117"/>
        <v>8.6809937641031567E-4</v>
      </c>
      <c r="O657" s="116">
        <f t="shared" si="118"/>
        <v>3.7062543467747692E-4</v>
      </c>
      <c r="P657" s="116" t="str">
        <f t="shared" si="119"/>
        <v/>
      </c>
      <c r="Q657" s="116" t="str">
        <f t="shared" si="120"/>
        <v/>
      </c>
      <c r="R657" s="116">
        <f t="shared" si="121"/>
        <v>0</v>
      </c>
      <c r="S657" s="116">
        <f t="shared" si="122"/>
        <v>3.7062543467747692E-4</v>
      </c>
      <c r="T657" s="116" t="str">
        <f t="shared" si="123"/>
        <v/>
      </c>
      <c r="Y657" s="123">
        <v>217</v>
      </c>
      <c r="Z657" s="116">
        <f t="shared" si="124"/>
        <v>-8.2953321714585082E-2</v>
      </c>
      <c r="AA657" s="140">
        <f t="shared" si="125"/>
        <v>0.11163713464036054</v>
      </c>
      <c r="AB657" s="140">
        <f t="shared" si="126"/>
        <v>8.6809937641031567E-4</v>
      </c>
      <c r="AC657" s="116">
        <f t="shared" si="127"/>
        <v>0.11163713464036054</v>
      </c>
      <c r="AD657" s="116" t="str">
        <f t="shared" si="128"/>
        <v/>
      </c>
      <c r="AE657" s="116" t="str">
        <f t="shared" si="129"/>
        <v/>
      </c>
      <c r="AF657" s="140">
        <f t="shared" si="130"/>
        <v>0</v>
      </c>
      <c r="AG657" s="116">
        <f t="shared" si="131"/>
        <v>0.11163713464036054</v>
      </c>
      <c r="AH657" s="116" t="str">
        <f t="shared" si="132"/>
        <v/>
      </c>
      <c r="AL657" s="126">
        <f t="shared" si="112"/>
        <v>1.4335999999999949</v>
      </c>
      <c r="AM657" s="116">
        <f t="shared" si="113"/>
        <v>0.98451982935641613</v>
      </c>
      <c r="AN657" s="116">
        <f t="shared" si="114"/>
        <v>2.0534903451663311E-4</v>
      </c>
      <c r="AO657" s="116" t="str">
        <f t="shared" si="110"/>
        <v/>
      </c>
      <c r="AP657" s="118" t="str">
        <f t="shared" si="111"/>
        <v/>
      </c>
    </row>
    <row r="658" spans="11:42" ht="20.100000000000001" customHeight="1" x14ac:dyDescent="0.25">
      <c r="K658" s="123">
        <v>218</v>
      </c>
      <c r="L658" s="116">
        <f t="shared" si="115"/>
        <v>-24.954693103972492</v>
      </c>
      <c r="M658" s="140">
        <f t="shared" si="116"/>
        <v>3.752948345689268E-4</v>
      </c>
      <c r="N658" s="140">
        <f t="shared" si="117"/>
        <v>8.8000090650795521E-4</v>
      </c>
      <c r="O658" s="116">
        <f t="shared" si="118"/>
        <v>3.752948345689268E-4</v>
      </c>
      <c r="P658" s="116" t="str">
        <f t="shared" si="119"/>
        <v/>
      </c>
      <c r="Q658" s="116" t="str">
        <f t="shared" si="120"/>
        <v/>
      </c>
      <c r="R658" s="116">
        <f t="shared" si="121"/>
        <v>0</v>
      </c>
      <c r="S658" s="116">
        <f t="shared" si="122"/>
        <v>3.752948345689268E-4</v>
      </c>
      <c r="T658" s="116" t="str">
        <f t="shared" si="123"/>
        <v/>
      </c>
      <c r="Y658" s="123">
        <v>218</v>
      </c>
      <c r="Z658" s="116">
        <f t="shared" si="124"/>
        <v>-8.2847378774975139E-2</v>
      </c>
      <c r="AA658" s="140">
        <f t="shared" si="125"/>
        <v>0.11304361777831662</v>
      </c>
      <c r="AB658" s="140">
        <f t="shared" si="126"/>
        <v>8.8000090650795695E-4</v>
      </c>
      <c r="AC658" s="116">
        <f t="shared" si="127"/>
        <v>0.11304361777831662</v>
      </c>
      <c r="AD658" s="116" t="str">
        <f t="shared" si="128"/>
        <v/>
      </c>
      <c r="AE658" s="116" t="str">
        <f t="shared" si="129"/>
        <v/>
      </c>
      <c r="AF658" s="140">
        <f t="shared" si="130"/>
        <v>0</v>
      </c>
      <c r="AG658" s="116">
        <f t="shared" si="131"/>
        <v>0.11304361777831662</v>
      </c>
      <c r="AH658" s="116" t="str">
        <f t="shared" si="132"/>
        <v/>
      </c>
      <c r="AL658" s="126">
        <f t="shared" si="112"/>
        <v>1.4399999999999948</v>
      </c>
      <c r="AM658" s="116">
        <f t="shared" si="113"/>
        <v>0.9843144803218995</v>
      </c>
      <c r="AN658" s="116">
        <f t="shared" si="114"/>
        <v>2.0698001731145332E-4</v>
      </c>
      <c r="AO658" s="116" t="str">
        <f t="shared" si="110"/>
        <v/>
      </c>
      <c r="AP658" s="118" t="str">
        <f t="shared" si="111"/>
        <v/>
      </c>
    </row>
    <row r="659" spans="11:42" ht="20.100000000000001" customHeight="1" x14ac:dyDescent="0.25">
      <c r="K659" s="123">
        <v>219</v>
      </c>
      <c r="L659" s="116">
        <f t="shared" si="115"/>
        <v>-24.922781731716771</v>
      </c>
      <c r="M659" s="140">
        <f t="shared" si="116"/>
        <v>3.8001698252389233E-4</v>
      </c>
      <c r="N659" s="140">
        <f t="shared" si="117"/>
        <v>8.9205228383980274E-4</v>
      </c>
      <c r="O659" s="116">
        <f t="shared" si="118"/>
        <v>3.8001698252389233E-4</v>
      </c>
      <c r="P659" s="116" t="str">
        <f t="shared" si="119"/>
        <v/>
      </c>
      <c r="Q659" s="116" t="str">
        <f t="shared" si="120"/>
        <v/>
      </c>
      <c r="R659" s="116">
        <f t="shared" si="121"/>
        <v>0</v>
      </c>
      <c r="S659" s="116">
        <f t="shared" si="122"/>
        <v>3.8001698252389233E-4</v>
      </c>
      <c r="T659" s="116" t="str">
        <f t="shared" si="123"/>
        <v/>
      </c>
      <c r="Y659" s="123">
        <v>219</v>
      </c>
      <c r="Z659" s="116">
        <f t="shared" si="124"/>
        <v>-8.2741435835365196E-2</v>
      </c>
      <c r="AA659" s="140">
        <f t="shared" si="125"/>
        <v>0.11446598930956067</v>
      </c>
      <c r="AB659" s="140">
        <f t="shared" si="126"/>
        <v>8.9205228383980534E-4</v>
      </c>
      <c r="AC659" s="116">
        <f t="shared" si="127"/>
        <v>0.11446598930956067</v>
      </c>
      <c r="AD659" s="116" t="str">
        <f t="shared" si="128"/>
        <v/>
      </c>
      <c r="AE659" s="116" t="str">
        <f t="shared" si="129"/>
        <v/>
      </c>
      <c r="AF659" s="140">
        <f t="shared" si="130"/>
        <v>0</v>
      </c>
      <c r="AG659" s="116">
        <f t="shared" si="131"/>
        <v>0.11446598930956067</v>
      </c>
      <c r="AH659" s="116" t="str">
        <f t="shared" si="132"/>
        <v/>
      </c>
      <c r="AL659" s="126">
        <f t="shared" si="112"/>
        <v>1.4463999999999948</v>
      </c>
      <c r="AM659" s="116">
        <f t="shared" si="113"/>
        <v>0.98410750030458805</v>
      </c>
      <c r="AN659" s="116">
        <f t="shared" si="114"/>
        <v>2.086136975933961E-4</v>
      </c>
      <c r="AO659" s="116" t="str">
        <f t="shared" si="110"/>
        <v/>
      </c>
      <c r="AP659" s="118" t="str">
        <f t="shared" si="111"/>
        <v/>
      </c>
    </row>
    <row r="660" spans="11:42" ht="20.100000000000001" customHeight="1" x14ac:dyDescent="0.25">
      <c r="K660" s="123">
        <v>220</v>
      </c>
      <c r="L660" s="116">
        <f t="shared" si="115"/>
        <v>-24.890870359461051</v>
      </c>
      <c r="M660" s="140">
        <f t="shared" si="116"/>
        <v>3.8479239018679993E-4</v>
      </c>
      <c r="N660" s="140">
        <f t="shared" si="117"/>
        <v>9.0425519982233952E-4</v>
      </c>
      <c r="O660" s="116">
        <f t="shared" si="118"/>
        <v>3.8479239018679993E-4</v>
      </c>
      <c r="P660" s="116" t="str">
        <f t="shared" si="119"/>
        <v/>
      </c>
      <c r="Q660" s="116" t="str">
        <f t="shared" si="120"/>
        <v/>
      </c>
      <c r="R660" s="116">
        <f t="shared" si="121"/>
        <v>0</v>
      </c>
      <c r="S660" s="116">
        <f t="shared" si="122"/>
        <v>3.8479239018679993E-4</v>
      </c>
      <c r="T660" s="116" t="str">
        <f t="shared" si="123"/>
        <v/>
      </c>
      <c r="Y660" s="123">
        <v>220</v>
      </c>
      <c r="Z660" s="116">
        <f t="shared" si="124"/>
        <v>-8.2635492895755253E-2</v>
      </c>
      <c r="AA660" s="140">
        <f t="shared" si="125"/>
        <v>0.11590440334795646</v>
      </c>
      <c r="AB660" s="140">
        <f t="shared" si="126"/>
        <v>9.0425519982234115E-4</v>
      </c>
      <c r="AC660" s="116">
        <f t="shared" si="127"/>
        <v>0.11590440334795646</v>
      </c>
      <c r="AD660" s="116" t="str">
        <f t="shared" si="128"/>
        <v/>
      </c>
      <c r="AE660" s="116" t="str">
        <f t="shared" si="129"/>
        <v/>
      </c>
      <c r="AF660" s="140">
        <f t="shared" si="130"/>
        <v>0</v>
      </c>
      <c r="AG660" s="116">
        <f t="shared" si="131"/>
        <v>0.11590440334795646</v>
      </c>
      <c r="AH660" s="116" t="str">
        <f t="shared" si="132"/>
        <v/>
      </c>
      <c r="AL660" s="126">
        <f t="shared" si="112"/>
        <v>1.4527999999999948</v>
      </c>
      <c r="AM660" s="116">
        <f t="shared" si="113"/>
        <v>0.98389888660699465</v>
      </c>
      <c r="AN660" s="116">
        <f t="shared" si="114"/>
        <v>2.1025002645935764E-4</v>
      </c>
      <c r="AO660" s="116" t="str">
        <f t="shared" si="110"/>
        <v/>
      </c>
      <c r="AP660" s="118" t="str">
        <f t="shared" si="111"/>
        <v/>
      </c>
    </row>
    <row r="661" spans="11:42" ht="20.100000000000001" customHeight="1" x14ac:dyDescent="0.25">
      <c r="K661" s="123">
        <v>221</v>
      </c>
      <c r="L661" s="116">
        <f t="shared" si="115"/>
        <v>-24.858958987205334</v>
      </c>
      <c r="M661" s="140">
        <f t="shared" si="116"/>
        <v>3.8962157306319059E-4</v>
      </c>
      <c r="N661" s="140">
        <f t="shared" si="117"/>
        <v>9.1661136226088601E-4</v>
      </c>
      <c r="O661" s="116">
        <f t="shared" si="118"/>
        <v>3.8962157306319059E-4</v>
      </c>
      <c r="P661" s="116" t="str">
        <f t="shared" si="119"/>
        <v/>
      </c>
      <c r="Q661" s="116" t="str">
        <f t="shared" si="120"/>
        <v/>
      </c>
      <c r="R661" s="116">
        <f t="shared" si="121"/>
        <v>0</v>
      </c>
      <c r="S661" s="116">
        <f t="shared" si="122"/>
        <v>3.8962157306319059E-4</v>
      </c>
      <c r="T661" s="116" t="str">
        <f t="shared" si="123"/>
        <v/>
      </c>
      <c r="Y661" s="123">
        <v>221</v>
      </c>
      <c r="Z661" s="116">
        <f t="shared" si="124"/>
        <v>-8.2529549956145309E-2</v>
      </c>
      <c r="AA661" s="140">
        <f t="shared" si="125"/>
        <v>0.11735901517038493</v>
      </c>
      <c r="AB661" s="140">
        <f t="shared" si="126"/>
        <v>9.1661136226088601E-4</v>
      </c>
      <c r="AC661" s="116">
        <f t="shared" si="127"/>
        <v>0.11735901517038493</v>
      </c>
      <c r="AD661" s="116" t="str">
        <f t="shared" si="128"/>
        <v/>
      </c>
      <c r="AE661" s="116" t="str">
        <f t="shared" si="129"/>
        <v/>
      </c>
      <c r="AF661" s="140">
        <f t="shared" si="130"/>
        <v>0</v>
      </c>
      <c r="AG661" s="116">
        <f t="shared" si="131"/>
        <v>0.11735901517038493</v>
      </c>
      <c r="AH661" s="116" t="str">
        <f t="shared" si="132"/>
        <v/>
      </c>
      <c r="AL661" s="126">
        <f t="shared" si="112"/>
        <v>1.4591999999999947</v>
      </c>
      <c r="AM661" s="116">
        <f t="shared" si="113"/>
        <v>0.98368863658053529</v>
      </c>
      <c r="AN661" s="116">
        <f t="shared" si="114"/>
        <v>2.1188895515755757E-4</v>
      </c>
      <c r="AO661" s="116" t="str">
        <f t="shared" si="110"/>
        <v/>
      </c>
      <c r="AP661" s="118" t="str">
        <f t="shared" si="111"/>
        <v/>
      </c>
    </row>
    <row r="662" spans="11:42" ht="20.100000000000001" customHeight="1" x14ac:dyDescent="0.25">
      <c r="K662" s="123">
        <v>222</v>
      </c>
      <c r="L662" s="116">
        <f t="shared" si="115"/>
        <v>-24.827047614949613</v>
      </c>
      <c r="M662" s="140">
        <f t="shared" si="116"/>
        <v>3.9450505053504172E-4</v>
      </c>
      <c r="N662" s="140">
        <f t="shared" si="117"/>
        <v>9.2912249547306384E-4</v>
      </c>
      <c r="O662" s="116">
        <f t="shared" si="118"/>
        <v>3.9450505053504172E-4</v>
      </c>
      <c r="P662" s="116" t="str">
        <f t="shared" si="119"/>
        <v/>
      </c>
      <c r="Q662" s="116" t="str">
        <f t="shared" si="120"/>
        <v/>
      </c>
      <c r="R662" s="116">
        <f t="shared" si="121"/>
        <v>0</v>
      </c>
      <c r="S662" s="116">
        <f t="shared" si="122"/>
        <v>3.9450505053504172E-4</v>
      </c>
      <c r="T662" s="116" t="str">
        <f t="shared" si="123"/>
        <v/>
      </c>
      <c r="Y662" s="123">
        <v>222</v>
      </c>
      <c r="Z662" s="116">
        <f t="shared" si="124"/>
        <v>-8.2423607016535366E-2</v>
      </c>
      <c r="AA662" s="140">
        <f t="shared" si="125"/>
        <v>0.11882998122135935</v>
      </c>
      <c r="AB662" s="140">
        <f t="shared" si="126"/>
        <v>9.2912249547306633E-4</v>
      </c>
      <c r="AC662" s="116">
        <f t="shared" si="127"/>
        <v>0.11882998122135935</v>
      </c>
      <c r="AD662" s="116" t="str">
        <f t="shared" si="128"/>
        <v/>
      </c>
      <c r="AE662" s="116" t="str">
        <f t="shared" si="129"/>
        <v/>
      </c>
      <c r="AF662" s="140">
        <f t="shared" si="130"/>
        <v>0</v>
      </c>
      <c r="AG662" s="116">
        <f t="shared" si="131"/>
        <v>0.11882998122135935</v>
      </c>
      <c r="AH662" s="116" t="str">
        <f t="shared" si="132"/>
        <v/>
      </c>
      <c r="AL662" s="126">
        <f t="shared" si="112"/>
        <v>1.4655999999999947</v>
      </c>
      <c r="AM662" s="116">
        <f t="shared" si="113"/>
        <v>0.98347674762537773</v>
      </c>
      <c r="AN662" s="116">
        <f t="shared" si="114"/>
        <v>2.1353043508975933E-4</v>
      </c>
      <c r="AO662" s="116" t="str">
        <f t="shared" si="110"/>
        <v/>
      </c>
      <c r="AP662" s="118" t="str">
        <f t="shared" si="111"/>
        <v/>
      </c>
    </row>
    <row r="663" spans="11:42" ht="20.100000000000001" customHeight="1" x14ac:dyDescent="0.25">
      <c r="K663" s="123">
        <v>223</v>
      </c>
      <c r="L663" s="116">
        <f t="shared" si="115"/>
        <v>-24.795136242693893</v>
      </c>
      <c r="M663" s="140">
        <f t="shared" si="116"/>
        <v>3.9944334587596717E-4</v>
      </c>
      <c r="N663" s="140">
        <f t="shared" si="117"/>
        <v>9.4179034041274494E-4</v>
      </c>
      <c r="O663" s="116">
        <f t="shared" si="118"/>
        <v>3.9944334587596717E-4</v>
      </c>
      <c r="P663" s="116" t="str">
        <f t="shared" si="119"/>
        <v/>
      </c>
      <c r="Q663" s="116" t="str">
        <f t="shared" si="120"/>
        <v/>
      </c>
      <c r="R663" s="116">
        <f t="shared" si="121"/>
        <v>0</v>
      </c>
      <c r="S663" s="116">
        <f t="shared" si="122"/>
        <v>3.9944334587596717E-4</v>
      </c>
      <c r="T663" s="116" t="str">
        <f t="shared" si="123"/>
        <v/>
      </c>
      <c r="Y663" s="123">
        <v>223</v>
      </c>
      <c r="Z663" s="116">
        <f t="shared" si="124"/>
        <v>-8.2317664076925423E-2</v>
      </c>
      <c r="AA663" s="140">
        <f t="shared" si="125"/>
        <v>0.12031745911760387</v>
      </c>
      <c r="AB663" s="140">
        <f t="shared" si="126"/>
        <v>9.4179034041274689E-4</v>
      </c>
      <c r="AC663" s="116">
        <f t="shared" si="127"/>
        <v>0.12031745911760387</v>
      </c>
      <c r="AD663" s="116" t="str">
        <f t="shared" si="128"/>
        <v/>
      </c>
      <c r="AE663" s="116" t="str">
        <f t="shared" si="129"/>
        <v/>
      </c>
      <c r="AF663" s="140">
        <f t="shared" si="130"/>
        <v>0</v>
      </c>
      <c r="AG663" s="116">
        <f t="shared" si="131"/>
        <v>0.12031745911760387</v>
      </c>
      <c r="AH663" s="116" t="str">
        <f t="shared" si="132"/>
        <v/>
      </c>
      <c r="AL663" s="126">
        <f t="shared" si="112"/>
        <v>1.4719999999999946</v>
      </c>
      <c r="AM663" s="116">
        <f t="shared" si="113"/>
        <v>0.98326321719028797</v>
      </c>
      <c r="AN663" s="116">
        <f t="shared" si="114"/>
        <v>2.1517441781160329E-4</v>
      </c>
      <c r="AO663" s="116" t="str">
        <f t="shared" si="110"/>
        <v/>
      </c>
      <c r="AP663" s="118" t="str">
        <f t="shared" si="111"/>
        <v/>
      </c>
    </row>
    <row r="664" spans="11:42" ht="20.100000000000001" customHeight="1" x14ac:dyDescent="0.25">
      <c r="K664" s="123">
        <v>224</v>
      </c>
      <c r="L664" s="116">
        <f t="shared" si="115"/>
        <v>-24.763224870438176</v>
      </c>
      <c r="M664" s="140">
        <f t="shared" si="116"/>
        <v>4.0443698626629708E-4</v>
      </c>
      <c r="N664" s="140">
        <f t="shared" si="117"/>
        <v>9.5461665479446836E-4</v>
      </c>
      <c r="O664" s="116">
        <f t="shared" si="118"/>
        <v>4.0443698626629708E-4</v>
      </c>
      <c r="P664" s="116" t="str">
        <f t="shared" si="119"/>
        <v/>
      </c>
      <c r="Q664" s="116" t="str">
        <f t="shared" si="120"/>
        <v/>
      </c>
      <c r="R664" s="116">
        <f t="shared" si="121"/>
        <v>0</v>
      </c>
      <c r="S664" s="116">
        <f t="shared" si="122"/>
        <v>4.0443698626629708E-4</v>
      </c>
      <c r="T664" s="116" t="str">
        <f t="shared" si="123"/>
        <v/>
      </c>
      <c r="Y664" s="123">
        <v>224</v>
      </c>
      <c r="Z664" s="116">
        <f t="shared" si="124"/>
        <v>-8.221172113731548E-2</v>
      </c>
      <c r="AA664" s="140">
        <f t="shared" si="125"/>
        <v>0.12182160765259563</v>
      </c>
      <c r="AB664" s="140">
        <f t="shared" si="126"/>
        <v>9.5461665479447085E-4</v>
      </c>
      <c r="AC664" s="116">
        <f t="shared" si="127"/>
        <v>0.12182160765259563</v>
      </c>
      <c r="AD664" s="116" t="str">
        <f t="shared" si="128"/>
        <v/>
      </c>
      <c r="AE664" s="116" t="str">
        <f t="shared" si="129"/>
        <v/>
      </c>
      <c r="AF664" s="140">
        <f t="shared" si="130"/>
        <v>0</v>
      </c>
      <c r="AG664" s="116">
        <f t="shared" si="131"/>
        <v>0.12182160765259563</v>
      </c>
      <c r="AH664" s="116" t="str">
        <f t="shared" si="132"/>
        <v/>
      </c>
      <c r="AL664" s="126">
        <f t="shared" si="112"/>
        <v>1.4783999999999946</v>
      </c>
      <c r="AM664" s="116">
        <f t="shared" si="113"/>
        <v>0.98304804277247637</v>
      </c>
      <c r="AN664" s="116">
        <f t="shared" si="114"/>
        <v>2.1682085503416104E-4</v>
      </c>
      <c r="AO664" s="116" t="str">
        <f t="shared" si="110"/>
        <v/>
      </c>
      <c r="AP664" s="118" t="str">
        <f t="shared" si="111"/>
        <v/>
      </c>
    </row>
    <row r="665" spans="11:42" ht="20.100000000000001" customHeight="1" x14ac:dyDescent="0.25">
      <c r="K665" s="123">
        <v>225</v>
      </c>
      <c r="L665" s="116">
        <f t="shared" si="115"/>
        <v>-24.731313498182455</v>
      </c>
      <c r="M665" s="140">
        <f t="shared" si="116"/>
        <v>4.0948650280802945E-4</v>
      </c>
      <c r="N665" s="140">
        <f t="shared" si="117"/>
        <v>9.676032132183561E-4</v>
      </c>
      <c r="O665" s="116">
        <f t="shared" si="118"/>
        <v>4.0948650280802945E-4</v>
      </c>
      <c r="P665" s="116" t="str">
        <f t="shared" si="119"/>
        <v/>
      </c>
      <c r="Q665" s="116" t="str">
        <f t="shared" si="120"/>
        <v/>
      </c>
      <c r="R665" s="116">
        <f t="shared" si="121"/>
        <v>0</v>
      </c>
      <c r="S665" s="116">
        <f t="shared" si="122"/>
        <v>4.0948650280802945E-4</v>
      </c>
      <c r="T665" s="116" t="str">
        <f t="shared" si="123"/>
        <v/>
      </c>
      <c r="Y665" s="123">
        <v>225</v>
      </c>
      <c r="Z665" s="116">
        <f t="shared" si="124"/>
        <v>-8.2105778197705537E-2</v>
      </c>
      <c r="AA665" s="140">
        <f t="shared" si="125"/>
        <v>0.12334258680106841</v>
      </c>
      <c r="AB665" s="140">
        <f t="shared" si="126"/>
        <v>9.676032132183561E-4</v>
      </c>
      <c r="AC665" s="116">
        <f t="shared" si="127"/>
        <v>0.12334258680106841</v>
      </c>
      <c r="AD665" s="116" t="str">
        <f t="shared" si="128"/>
        <v/>
      </c>
      <c r="AE665" s="116" t="str">
        <f t="shared" si="129"/>
        <v/>
      </c>
      <c r="AF665" s="140">
        <f t="shared" si="130"/>
        <v>0</v>
      </c>
      <c r="AG665" s="116">
        <f t="shared" si="131"/>
        <v>0.12334258680106841</v>
      </c>
      <c r="AH665" s="116" t="str">
        <f t="shared" si="132"/>
        <v/>
      </c>
      <c r="AL665" s="126">
        <f t="shared" si="112"/>
        <v>1.4847999999999946</v>
      </c>
      <c r="AM665" s="116">
        <f t="shared" si="113"/>
        <v>0.98283122191744221</v>
      </c>
      <c r="AN665" s="116">
        <f t="shared" si="114"/>
        <v>2.1846969862548971E-4</v>
      </c>
      <c r="AO665" s="116" t="str">
        <f t="shared" si="110"/>
        <v/>
      </c>
      <c r="AP665" s="118" t="str">
        <f t="shared" si="111"/>
        <v/>
      </c>
    </row>
    <row r="666" spans="11:42" ht="20.100000000000001" customHeight="1" x14ac:dyDescent="0.25">
      <c r="K666" s="123">
        <v>226</v>
      </c>
      <c r="L666" s="116">
        <f t="shared" si="115"/>
        <v>-24.699402125926735</v>
      </c>
      <c r="M666" s="140">
        <f t="shared" si="116"/>
        <v>4.1459243053965577E-4</v>
      </c>
      <c r="N666" s="140">
        <f t="shared" si="117"/>
        <v>9.807518072954941E-4</v>
      </c>
      <c r="O666" s="116">
        <f t="shared" si="118"/>
        <v>4.1459243053965577E-4</v>
      </c>
      <c r="P666" s="116" t="str">
        <f t="shared" si="119"/>
        <v/>
      </c>
      <c r="Q666" s="116" t="str">
        <f t="shared" si="120"/>
        <v/>
      </c>
      <c r="R666" s="116">
        <f t="shared" si="121"/>
        <v>0</v>
      </c>
      <c r="S666" s="116">
        <f t="shared" si="122"/>
        <v>4.1459243053965577E-4</v>
      </c>
      <c r="T666" s="116" t="str">
        <f t="shared" si="123"/>
        <v/>
      </c>
      <c r="Y666" s="123">
        <v>226</v>
      </c>
      <c r="Z666" s="116">
        <f t="shared" si="124"/>
        <v>-8.1999835258095594E-2</v>
      </c>
      <c r="AA666" s="140">
        <f t="shared" si="125"/>
        <v>0.12488055772347839</v>
      </c>
      <c r="AB666" s="140">
        <f t="shared" si="126"/>
        <v>9.807518072954941E-4</v>
      </c>
      <c r="AC666" s="116">
        <f t="shared" si="127"/>
        <v>0.12488055772347839</v>
      </c>
      <c r="AD666" s="116" t="str">
        <f t="shared" si="128"/>
        <v/>
      </c>
      <c r="AE666" s="116" t="str">
        <f t="shared" si="129"/>
        <v/>
      </c>
      <c r="AF666" s="140">
        <f t="shared" si="130"/>
        <v>0</v>
      </c>
      <c r="AG666" s="116">
        <f t="shared" si="131"/>
        <v>0.12488055772347839</v>
      </c>
      <c r="AH666" s="116" t="str">
        <f t="shared" si="132"/>
        <v/>
      </c>
      <c r="AL666" s="126">
        <f t="shared" si="112"/>
        <v>1.4911999999999945</v>
      </c>
      <c r="AM666" s="116">
        <f t="shared" si="113"/>
        <v>0.98261275221881672</v>
      </c>
      <c r="AN666" s="116">
        <f t="shared" si="114"/>
        <v>2.2012090061107603E-4</v>
      </c>
      <c r="AO666" s="116" t="str">
        <f t="shared" si="110"/>
        <v/>
      </c>
      <c r="AP666" s="118" t="str">
        <f t="shared" si="111"/>
        <v/>
      </c>
    </row>
    <row r="667" spans="11:42" ht="20.100000000000001" customHeight="1" x14ac:dyDescent="0.25">
      <c r="K667" s="123">
        <v>227</v>
      </c>
      <c r="L667" s="116">
        <f t="shared" si="115"/>
        <v>-24.667490753671018</v>
      </c>
      <c r="M667" s="140">
        <f t="shared" si="116"/>
        <v>4.1975530845085287E-4</v>
      </c>
      <c r="N667" s="140">
        <f t="shared" si="117"/>
        <v>9.9406424577378459E-4</v>
      </c>
      <c r="O667" s="116">
        <f t="shared" si="118"/>
        <v>4.1975530845085287E-4</v>
      </c>
      <c r="P667" s="116" t="str">
        <f t="shared" si="119"/>
        <v/>
      </c>
      <c r="Q667" s="116" t="str">
        <f t="shared" si="120"/>
        <v/>
      </c>
      <c r="R667" s="116">
        <f t="shared" si="121"/>
        <v>0</v>
      </c>
      <c r="S667" s="116">
        <f t="shared" si="122"/>
        <v>4.1975530845085287E-4</v>
      </c>
      <c r="T667" s="116" t="str">
        <f t="shared" si="123"/>
        <v/>
      </c>
      <c r="Y667" s="123">
        <v>227</v>
      </c>
      <c r="Z667" s="116">
        <f t="shared" si="124"/>
        <v>-8.1893892318485664E-2</v>
      </c>
      <c r="AA667" s="140">
        <f t="shared" si="125"/>
        <v>0.12643568277042916</v>
      </c>
      <c r="AB667" s="140">
        <f t="shared" si="126"/>
        <v>9.9406424577378459E-4</v>
      </c>
      <c r="AC667" s="116">
        <f t="shared" si="127"/>
        <v>0.12643568277042916</v>
      </c>
      <c r="AD667" s="116" t="str">
        <f t="shared" si="128"/>
        <v/>
      </c>
      <c r="AE667" s="116" t="str">
        <f t="shared" si="129"/>
        <v/>
      </c>
      <c r="AF667" s="140">
        <f t="shared" si="130"/>
        <v>0</v>
      </c>
      <c r="AG667" s="116">
        <f t="shared" si="131"/>
        <v>0.12643568277042916</v>
      </c>
      <c r="AH667" s="116" t="str">
        <f t="shared" si="132"/>
        <v/>
      </c>
      <c r="AL667" s="126">
        <f t="shared" si="112"/>
        <v>1.4975999999999945</v>
      </c>
      <c r="AM667" s="116">
        <f t="shared" si="113"/>
        <v>0.98239263131820564</v>
      </c>
      <c r="AN667" s="116">
        <f t="shared" si="114"/>
        <v>2.2177441317516866E-4</v>
      </c>
      <c r="AO667" s="116" t="str">
        <f t="shared" si="110"/>
        <v/>
      </c>
      <c r="AP667" s="118" t="str">
        <f t="shared" si="111"/>
        <v/>
      </c>
    </row>
    <row r="668" spans="11:42" ht="20.100000000000001" customHeight="1" x14ac:dyDescent="0.25">
      <c r="K668" s="123">
        <v>228</v>
      </c>
      <c r="L668" s="116">
        <f t="shared" si="115"/>
        <v>-24.635579381415297</v>
      </c>
      <c r="M668" s="140">
        <f t="shared" si="116"/>
        <v>4.2497567949704009E-4</v>
      </c>
      <c r="N668" s="140">
        <f t="shared" si="117"/>
        <v>1.0075423546642714E-3</v>
      </c>
      <c r="O668" s="116">
        <f t="shared" si="118"/>
        <v>4.2497567949704009E-4</v>
      </c>
      <c r="P668" s="116" t="str">
        <f t="shared" si="119"/>
        <v/>
      </c>
      <c r="Q668" s="116" t="str">
        <f t="shared" si="120"/>
        <v/>
      </c>
      <c r="R668" s="116">
        <f t="shared" si="121"/>
        <v>0</v>
      </c>
      <c r="S668" s="116">
        <f t="shared" si="122"/>
        <v>4.2497567949704009E-4</v>
      </c>
      <c r="T668" s="116" t="str">
        <f t="shared" si="123"/>
        <v/>
      </c>
      <c r="Y668" s="123">
        <v>228</v>
      </c>
      <c r="Z668" s="116">
        <f t="shared" si="124"/>
        <v>-8.1787949378875721E-2</v>
      </c>
      <c r="AA668" s="140">
        <f t="shared" si="125"/>
        <v>0.12800812548705759</v>
      </c>
      <c r="AB668" s="140">
        <f t="shared" si="126"/>
        <v>1.0075423546642714E-3</v>
      </c>
      <c r="AC668" s="116">
        <f t="shared" si="127"/>
        <v>0.12800812548705759</v>
      </c>
      <c r="AD668" s="116" t="str">
        <f t="shared" si="128"/>
        <v/>
      </c>
      <c r="AE668" s="116" t="str">
        <f t="shared" si="129"/>
        <v/>
      </c>
      <c r="AF668" s="140">
        <f t="shared" si="130"/>
        <v>0</v>
      </c>
      <c r="AG668" s="116">
        <f t="shared" si="131"/>
        <v>0.12800812548705759</v>
      </c>
      <c r="AH668" s="116" t="str">
        <f t="shared" si="132"/>
        <v/>
      </c>
      <c r="AL668" s="126">
        <f t="shared" si="112"/>
        <v>1.5039999999999945</v>
      </c>
      <c r="AM668" s="116">
        <f t="shared" si="113"/>
        <v>0.98217085690503048</v>
      </c>
      <c r="AN668" s="116">
        <f t="shared" si="114"/>
        <v>2.2343018866288755E-4</v>
      </c>
      <c r="AO668" s="116" t="str">
        <f t="shared" si="110"/>
        <v/>
      </c>
      <c r="AP668" s="118" t="str">
        <f t="shared" si="111"/>
        <v/>
      </c>
    </row>
    <row r="669" spans="11:42" ht="20.100000000000001" customHeight="1" x14ac:dyDescent="0.25">
      <c r="K669" s="123">
        <v>229</v>
      </c>
      <c r="L669" s="116">
        <f t="shared" si="115"/>
        <v>-24.603668009159577</v>
      </c>
      <c r="M669" s="140">
        <f t="shared" si="116"/>
        <v>4.3025409061380225E-4</v>
      </c>
      <c r="N669" s="140">
        <f t="shared" si="117"/>
        <v>1.0211879773679162E-3</v>
      </c>
      <c r="O669" s="116">
        <f t="shared" si="118"/>
        <v>4.3025409061380225E-4</v>
      </c>
      <c r="P669" s="116" t="str">
        <f t="shared" si="119"/>
        <v/>
      </c>
      <c r="Q669" s="116" t="str">
        <f t="shared" si="120"/>
        <v/>
      </c>
      <c r="R669" s="116">
        <f t="shared" si="121"/>
        <v>0</v>
      </c>
      <c r="S669" s="116">
        <f t="shared" si="122"/>
        <v>4.3025409061380225E-4</v>
      </c>
      <c r="T669" s="116" t="str">
        <f t="shared" si="123"/>
        <v/>
      </c>
      <c r="Y669" s="123">
        <v>229</v>
      </c>
      <c r="Z669" s="116">
        <f t="shared" si="124"/>
        <v>-8.1682006439265778E-2</v>
      </c>
      <c r="AA669" s="140">
        <f t="shared" si="125"/>
        <v>0.12959805061737664</v>
      </c>
      <c r="AB669" s="140">
        <f t="shared" si="126"/>
        <v>1.0211879773679162E-3</v>
      </c>
      <c r="AC669" s="116">
        <f t="shared" si="127"/>
        <v>0.12959805061737664</v>
      </c>
      <c r="AD669" s="116" t="str">
        <f t="shared" si="128"/>
        <v/>
      </c>
      <c r="AE669" s="116" t="str">
        <f t="shared" si="129"/>
        <v/>
      </c>
      <c r="AF669" s="140">
        <f t="shared" si="130"/>
        <v>0</v>
      </c>
      <c r="AG669" s="116">
        <f t="shared" si="131"/>
        <v>0.12959805061737664</v>
      </c>
      <c r="AH669" s="116" t="str">
        <f t="shared" si="132"/>
        <v/>
      </c>
      <c r="AL669" s="126">
        <f t="shared" si="112"/>
        <v>1.5103999999999944</v>
      </c>
      <c r="AM669" s="116">
        <f t="shared" si="113"/>
        <v>0.98194742671636759</v>
      </c>
      <c r="AN669" s="116">
        <f t="shared" si="114"/>
        <v>2.2508817957900273E-4</v>
      </c>
      <c r="AO669" s="116" t="str">
        <f t="shared" si="110"/>
        <v/>
      </c>
      <c r="AP669" s="118" t="str">
        <f t="shared" si="111"/>
        <v/>
      </c>
    </row>
    <row r="670" spans="11:42" ht="20.100000000000001" customHeight="1" x14ac:dyDescent="0.25">
      <c r="K670" s="123">
        <v>230</v>
      </c>
      <c r="L670" s="116">
        <f t="shared" si="115"/>
        <v>-24.57175663690386</v>
      </c>
      <c r="M670" s="140">
        <f t="shared" si="116"/>
        <v>4.3559109273116502E-4</v>
      </c>
      <c r="N670" s="140">
        <f t="shared" si="117"/>
        <v>1.0350029748028415E-3</v>
      </c>
      <c r="O670" s="116">
        <f t="shared" si="118"/>
        <v>4.3559109273116502E-4</v>
      </c>
      <c r="P670" s="116" t="str">
        <f t="shared" si="119"/>
        <v/>
      </c>
      <c r="Q670" s="116" t="str">
        <f t="shared" si="120"/>
        <v/>
      </c>
      <c r="R670" s="116">
        <f t="shared" si="121"/>
        <v>0</v>
      </c>
      <c r="S670" s="116">
        <f t="shared" si="122"/>
        <v>4.3559109273116502E-4</v>
      </c>
      <c r="T670" s="116" t="str">
        <f t="shared" si="123"/>
        <v/>
      </c>
      <c r="Y670" s="123">
        <v>230</v>
      </c>
      <c r="Z670" s="116">
        <f t="shared" si="124"/>
        <v>-8.1576063499655835E-2</v>
      </c>
      <c r="AA670" s="140">
        <f t="shared" si="125"/>
        <v>0.13120562410857647</v>
      </c>
      <c r="AB670" s="140">
        <f t="shared" si="126"/>
        <v>1.0350029748028415E-3</v>
      </c>
      <c r="AC670" s="116">
        <f t="shared" si="127"/>
        <v>0.13120562410857647</v>
      </c>
      <c r="AD670" s="116" t="str">
        <f t="shared" si="128"/>
        <v/>
      </c>
      <c r="AE670" s="116" t="str">
        <f t="shared" si="129"/>
        <v/>
      </c>
      <c r="AF670" s="140">
        <f t="shared" si="130"/>
        <v>0</v>
      </c>
      <c r="AG670" s="116">
        <f t="shared" si="131"/>
        <v>0.13120562410857647</v>
      </c>
      <c r="AH670" s="116" t="str">
        <f t="shared" si="132"/>
        <v/>
      </c>
      <c r="AL670" s="126">
        <f t="shared" si="112"/>
        <v>1.5167999999999944</v>
      </c>
      <c r="AM670" s="116">
        <f t="shared" si="113"/>
        <v>0.98172233853678859</v>
      </c>
      <c r="AN670" s="116">
        <f t="shared" si="114"/>
        <v>2.2674833859159804E-4</v>
      </c>
      <c r="AO670" s="116" t="str">
        <f t="shared" si="110"/>
        <v/>
      </c>
      <c r="AP670" s="118" t="str">
        <f t="shared" si="111"/>
        <v/>
      </c>
    </row>
    <row r="671" spans="11:42" ht="20.100000000000001" customHeight="1" x14ac:dyDescent="0.25">
      <c r="K671" s="123">
        <v>231</v>
      </c>
      <c r="L671" s="116">
        <f t="shared" si="115"/>
        <v>-24.53984526464814</v>
      </c>
      <c r="M671" s="140">
        <f t="shared" si="116"/>
        <v>4.4098724078773285E-4</v>
      </c>
      <c r="N671" s="140">
        <f t="shared" si="117"/>
        <v>1.0489892255320227E-3</v>
      </c>
      <c r="O671" s="116">
        <f t="shared" si="118"/>
        <v>4.4098724078773285E-4</v>
      </c>
      <c r="P671" s="116" t="str">
        <f t="shared" si="119"/>
        <v/>
      </c>
      <c r="Q671" s="116" t="str">
        <f t="shared" si="120"/>
        <v/>
      </c>
      <c r="R671" s="116">
        <f t="shared" si="121"/>
        <v>0</v>
      </c>
      <c r="S671" s="116">
        <f t="shared" si="122"/>
        <v>4.4098724078773285E-4</v>
      </c>
      <c r="T671" s="116" t="str">
        <f t="shared" si="123"/>
        <v/>
      </c>
      <c r="Y671" s="123">
        <v>231</v>
      </c>
      <c r="Z671" s="116">
        <f t="shared" si="124"/>
        <v>-8.1470120560045892E-2</v>
      </c>
      <c r="AA671" s="140">
        <f t="shared" si="125"/>
        <v>0.13283101311528242</v>
      </c>
      <c r="AB671" s="140">
        <f t="shared" si="126"/>
        <v>1.0489892255320227E-3</v>
      </c>
      <c r="AC671" s="116">
        <f t="shared" si="127"/>
        <v>0.13283101311528242</v>
      </c>
      <c r="AD671" s="116" t="str">
        <f t="shared" si="128"/>
        <v/>
      </c>
      <c r="AE671" s="116" t="str">
        <f t="shared" si="129"/>
        <v/>
      </c>
      <c r="AF671" s="140">
        <f t="shared" si="130"/>
        <v>0</v>
      </c>
      <c r="AG671" s="116">
        <f t="shared" si="131"/>
        <v>0.13283101311528242</v>
      </c>
      <c r="AH671" s="116" t="str">
        <f t="shared" si="132"/>
        <v/>
      </c>
      <c r="AL671" s="126">
        <f t="shared" si="112"/>
        <v>1.5231999999999943</v>
      </c>
      <c r="AM671" s="116">
        <f t="shared" si="113"/>
        <v>0.98149559019819699</v>
      </c>
      <c r="AN671" s="116">
        <f t="shared" si="114"/>
        <v>2.2841061853084987E-4</v>
      </c>
      <c r="AO671" s="116" t="str">
        <f t="shared" si="110"/>
        <v/>
      </c>
      <c r="AP671" s="118" t="str">
        <f t="shared" si="111"/>
        <v/>
      </c>
    </row>
    <row r="672" spans="11:42" ht="20.100000000000001" customHeight="1" x14ac:dyDescent="0.25">
      <c r="K672" s="123">
        <v>232</v>
      </c>
      <c r="L672" s="116">
        <f t="shared" si="115"/>
        <v>-24.507933892392423</v>
      </c>
      <c r="M672" s="140">
        <f t="shared" si="116"/>
        <v>4.4644309374467509E-4</v>
      </c>
      <c r="N672" s="140">
        <f t="shared" si="117"/>
        <v>1.0631486258914427E-3</v>
      </c>
      <c r="O672" s="116">
        <f t="shared" si="118"/>
        <v>4.4644309374467509E-4</v>
      </c>
      <c r="P672" s="116" t="str">
        <f t="shared" si="119"/>
        <v/>
      </c>
      <c r="Q672" s="116" t="str">
        <f t="shared" si="120"/>
        <v/>
      </c>
      <c r="R672" s="116">
        <f t="shared" si="121"/>
        <v>0</v>
      </c>
      <c r="S672" s="116">
        <f t="shared" si="122"/>
        <v>4.4644309374467509E-4</v>
      </c>
      <c r="T672" s="116" t="str">
        <f t="shared" si="123"/>
        <v/>
      </c>
      <c r="Y672" s="123">
        <v>232</v>
      </c>
      <c r="Z672" s="116">
        <f t="shared" si="124"/>
        <v>-8.1364177620435948E-2</v>
      </c>
      <c r="AA672" s="140">
        <f t="shared" si="125"/>
        <v>0.13447438600376826</v>
      </c>
      <c r="AB672" s="140">
        <f t="shared" si="126"/>
        <v>1.0631486258914427E-3</v>
      </c>
      <c r="AC672" s="116">
        <f t="shared" si="127"/>
        <v>0.13447438600376826</v>
      </c>
      <c r="AD672" s="116" t="str">
        <f t="shared" si="128"/>
        <v/>
      </c>
      <c r="AE672" s="116" t="str">
        <f t="shared" si="129"/>
        <v/>
      </c>
      <c r="AF672" s="140">
        <f t="shared" si="130"/>
        <v>0</v>
      </c>
      <c r="AG672" s="116">
        <f t="shared" si="131"/>
        <v>0.13447438600376826</v>
      </c>
      <c r="AH672" s="116" t="str">
        <f t="shared" si="132"/>
        <v/>
      </c>
      <c r="AL672" s="126">
        <f t="shared" si="112"/>
        <v>1.5295999999999943</v>
      </c>
      <c r="AM672" s="116">
        <f t="shared" si="113"/>
        <v>0.98126717957966614</v>
      </c>
      <c r="AN672" s="116">
        <f t="shared" si="114"/>
        <v>2.3007497239202479E-4</v>
      </c>
      <c r="AO672" s="116" t="str">
        <f t="shared" si="110"/>
        <v/>
      </c>
      <c r="AP672" s="118" t="str">
        <f t="shared" si="111"/>
        <v/>
      </c>
    </row>
    <row r="673" spans="11:42" ht="20.100000000000001" customHeight="1" x14ac:dyDescent="0.25">
      <c r="K673" s="123">
        <v>233</v>
      </c>
      <c r="L673" s="116">
        <f t="shared" si="115"/>
        <v>-24.476022520136702</v>
      </c>
      <c r="M673" s="140">
        <f t="shared" si="116"/>
        <v>4.51959214599567E-4</v>
      </c>
      <c r="N673" s="140">
        <f t="shared" si="117"/>
        <v>1.0774830901186597E-3</v>
      </c>
      <c r="O673" s="116">
        <f t="shared" si="118"/>
        <v>4.51959214599567E-4</v>
      </c>
      <c r="P673" s="116" t="str">
        <f t="shared" si="119"/>
        <v/>
      </c>
      <c r="Q673" s="116" t="str">
        <f t="shared" si="120"/>
        <v/>
      </c>
      <c r="R673" s="116">
        <f t="shared" si="121"/>
        <v>0</v>
      </c>
      <c r="S673" s="116">
        <f t="shared" si="122"/>
        <v>4.51959214599567E-4</v>
      </c>
      <c r="T673" s="116" t="str">
        <f t="shared" si="123"/>
        <v/>
      </c>
      <c r="Y673" s="123">
        <v>233</v>
      </c>
      <c r="Z673" s="116">
        <f t="shared" si="124"/>
        <v>-8.1258234680826005E-2</v>
      </c>
      <c r="AA673" s="140">
        <f t="shared" si="125"/>
        <v>0.13613591235612416</v>
      </c>
      <c r="AB673" s="140">
        <f t="shared" si="126"/>
        <v>1.0774830901186597E-3</v>
      </c>
      <c r="AC673" s="116">
        <f t="shared" si="127"/>
        <v>0.13613591235612416</v>
      </c>
      <c r="AD673" s="116" t="str">
        <f t="shared" si="128"/>
        <v/>
      </c>
      <c r="AE673" s="116" t="str">
        <f t="shared" si="129"/>
        <v/>
      </c>
      <c r="AF673" s="140">
        <f t="shared" si="130"/>
        <v>0</v>
      </c>
      <c r="AG673" s="116">
        <f t="shared" si="131"/>
        <v>0.13613591235612416</v>
      </c>
      <c r="AH673" s="116" t="str">
        <f t="shared" si="132"/>
        <v/>
      </c>
      <c r="AL673" s="126">
        <f t="shared" si="112"/>
        <v>1.5359999999999943</v>
      </c>
      <c r="AM673" s="116">
        <f t="shared" si="113"/>
        <v>0.98103710460727411</v>
      </c>
      <c r="AN673" s="116">
        <f t="shared" si="114"/>
        <v>2.3174135333436929E-4</v>
      </c>
      <c r="AO673" s="116" t="str">
        <f t="shared" si="110"/>
        <v/>
      </c>
      <c r="AP673" s="118" t="str">
        <f t="shared" si="111"/>
        <v/>
      </c>
    </row>
    <row r="674" spans="11:42" ht="20.100000000000001" customHeight="1" x14ac:dyDescent="0.25">
      <c r="K674" s="123">
        <v>234</v>
      </c>
      <c r="L674" s="116">
        <f t="shared" si="115"/>
        <v>-24.444111147880982</v>
      </c>
      <c r="M674" s="140">
        <f t="shared" si="116"/>
        <v>4.5753617040006681E-4</v>
      </c>
      <c r="N674" s="140">
        <f t="shared" si="117"/>
        <v>1.0919945504818463E-3</v>
      </c>
      <c r="O674" s="116">
        <f t="shared" si="118"/>
        <v>4.5753617040006681E-4</v>
      </c>
      <c r="P674" s="116" t="str">
        <f t="shared" si="119"/>
        <v/>
      </c>
      <c r="Q674" s="116" t="str">
        <f t="shared" si="120"/>
        <v/>
      </c>
      <c r="R674" s="116">
        <f t="shared" si="121"/>
        <v>0</v>
      </c>
      <c r="S674" s="116">
        <f t="shared" si="122"/>
        <v>4.5753617040006681E-4</v>
      </c>
      <c r="T674" s="116" t="str">
        <f t="shared" si="123"/>
        <v/>
      </c>
      <c r="Y674" s="123">
        <v>234</v>
      </c>
      <c r="Z674" s="116">
        <f t="shared" si="124"/>
        <v>-8.1152291741216062E-2</v>
      </c>
      <c r="AA674" s="140">
        <f t="shared" si="125"/>
        <v>0.13781576297437848</v>
      </c>
      <c r="AB674" s="140">
        <f t="shared" si="126"/>
        <v>1.0919945504818463E-3</v>
      </c>
      <c r="AC674" s="116">
        <f t="shared" si="127"/>
        <v>0.13781576297437848</v>
      </c>
      <c r="AD674" s="116" t="str">
        <f t="shared" si="128"/>
        <v/>
      </c>
      <c r="AE674" s="116" t="str">
        <f t="shared" si="129"/>
        <v/>
      </c>
      <c r="AF674" s="140">
        <f t="shared" si="130"/>
        <v>0</v>
      </c>
      <c r="AG674" s="116">
        <f t="shared" si="131"/>
        <v>0.13781576297437848</v>
      </c>
      <c r="AH674" s="116" t="str">
        <f t="shared" si="132"/>
        <v/>
      </c>
      <c r="AL674" s="126">
        <f t="shared" si="112"/>
        <v>1.5423999999999942</v>
      </c>
      <c r="AM674" s="116">
        <f t="shared" si="113"/>
        <v>0.98080536325393974</v>
      </c>
      <c r="AN674" s="116">
        <f t="shared" si="114"/>
        <v>2.3340971468388538E-4</v>
      </c>
      <c r="AO674" s="116" t="str">
        <f t="shared" si="110"/>
        <v/>
      </c>
      <c r="AP674" s="118" t="str">
        <f t="shared" si="111"/>
        <v/>
      </c>
    </row>
    <row r="675" spans="11:42" ht="20.100000000000001" customHeight="1" x14ac:dyDescent="0.25">
      <c r="K675" s="123">
        <v>235</v>
      </c>
      <c r="L675" s="116">
        <f t="shared" si="115"/>
        <v>-24.412199775625261</v>
      </c>
      <c r="M675" s="140">
        <f t="shared" si="116"/>
        <v>4.631745322574496E-4</v>
      </c>
      <c r="N675" s="140">
        <f t="shared" si="117"/>
        <v>1.1066849574092469E-3</v>
      </c>
      <c r="O675" s="116">
        <f t="shared" si="118"/>
        <v>4.631745322574496E-4</v>
      </c>
      <c r="P675" s="116" t="str">
        <f t="shared" si="119"/>
        <v/>
      </c>
      <c r="Q675" s="116" t="str">
        <f t="shared" si="120"/>
        <v/>
      </c>
      <c r="R675" s="116">
        <f t="shared" si="121"/>
        <v>0</v>
      </c>
      <c r="S675" s="116">
        <f t="shared" si="122"/>
        <v>4.631745322574496E-4</v>
      </c>
      <c r="T675" s="116" t="str">
        <f t="shared" si="123"/>
        <v/>
      </c>
      <c r="Y675" s="123">
        <v>235</v>
      </c>
      <c r="Z675" s="116">
        <f t="shared" si="124"/>
        <v>-8.1046348801606119E-2</v>
      </c>
      <c r="AA675" s="140">
        <f t="shared" si="125"/>
        <v>0.13951410988457225</v>
      </c>
      <c r="AB675" s="140">
        <f t="shared" si="126"/>
        <v>1.1066849574092469E-3</v>
      </c>
      <c r="AC675" s="116">
        <f t="shared" si="127"/>
        <v>0.13951410988457225</v>
      </c>
      <c r="AD675" s="116" t="str">
        <f t="shared" si="128"/>
        <v/>
      </c>
      <c r="AE675" s="116" t="str">
        <f t="shared" si="129"/>
        <v/>
      </c>
      <c r="AF675" s="140">
        <f t="shared" si="130"/>
        <v>0</v>
      </c>
      <c r="AG675" s="116">
        <f t="shared" si="131"/>
        <v>0.13951410988457225</v>
      </c>
      <c r="AH675" s="116" t="str">
        <f t="shared" si="132"/>
        <v/>
      </c>
      <c r="AL675" s="126">
        <f t="shared" si="112"/>
        <v>1.5487999999999942</v>
      </c>
      <c r="AM675" s="116">
        <f t="shared" si="113"/>
        <v>0.98057195353925586</v>
      </c>
      <c r="AN675" s="116">
        <f t="shared" si="114"/>
        <v>2.350800099335526E-4</v>
      </c>
      <c r="AO675" s="116" t="str">
        <f t="shared" si="110"/>
        <v/>
      </c>
      <c r="AP675" s="118" t="str">
        <f t="shared" si="111"/>
        <v/>
      </c>
    </row>
    <row r="676" spans="11:42" ht="20.100000000000001" customHeight="1" x14ac:dyDescent="0.25">
      <c r="K676" s="123">
        <v>236</v>
      </c>
      <c r="L676" s="116">
        <f t="shared" si="115"/>
        <v>-24.380288403369544</v>
      </c>
      <c r="M676" s="140">
        <f t="shared" si="116"/>
        <v>4.6887487535997064E-4</v>
      </c>
      <c r="N676" s="140">
        <f t="shared" si="117"/>
        <v>1.1215562796190622E-3</v>
      </c>
      <c r="O676" s="116">
        <f t="shared" si="118"/>
        <v>4.6887487535997064E-4</v>
      </c>
      <c r="P676" s="116" t="str">
        <f t="shared" si="119"/>
        <v/>
      </c>
      <c r="Q676" s="116" t="str">
        <f t="shared" si="120"/>
        <v/>
      </c>
      <c r="R676" s="116">
        <f t="shared" si="121"/>
        <v>0</v>
      </c>
      <c r="S676" s="116">
        <f t="shared" si="122"/>
        <v>4.6887487535997064E-4</v>
      </c>
      <c r="T676" s="116" t="str">
        <f t="shared" si="123"/>
        <v/>
      </c>
      <c r="Y676" s="123">
        <v>236</v>
      </c>
      <c r="Z676" s="116">
        <f t="shared" si="124"/>
        <v>-8.0940405861996176E-2</v>
      </c>
      <c r="AA676" s="140">
        <f t="shared" si="125"/>
        <v>0.14123112634078544</v>
      </c>
      <c r="AB676" s="140">
        <f t="shared" si="126"/>
        <v>1.1215562796190622E-3</v>
      </c>
      <c r="AC676" s="116">
        <f t="shared" si="127"/>
        <v>0.14123112634078544</v>
      </c>
      <c r="AD676" s="116" t="str">
        <f t="shared" si="128"/>
        <v/>
      </c>
      <c r="AE676" s="116" t="str">
        <f t="shared" si="129"/>
        <v/>
      </c>
      <c r="AF676" s="140">
        <f t="shared" si="130"/>
        <v>0</v>
      </c>
      <c r="AG676" s="116">
        <f t="shared" si="131"/>
        <v>0.14123112634078544</v>
      </c>
      <c r="AH676" s="116" t="str">
        <f t="shared" si="132"/>
        <v/>
      </c>
      <c r="AL676" s="126">
        <f t="shared" si="112"/>
        <v>1.5551999999999941</v>
      </c>
      <c r="AM676" s="116">
        <f t="shared" si="113"/>
        <v>0.98033687352932231</v>
      </c>
      <c r="AN676" s="116">
        <f t="shared" si="114"/>
        <v>2.3675219274310599E-4</v>
      </c>
      <c r="AO676" s="116" t="str">
        <f t="shared" si="110"/>
        <v/>
      </c>
      <c r="AP676" s="118" t="str">
        <f t="shared" si="111"/>
        <v/>
      </c>
    </row>
    <row r="677" spans="11:42" ht="20.100000000000001" customHeight="1" x14ac:dyDescent="0.25">
      <c r="K677" s="123">
        <v>237</v>
      </c>
      <c r="L677" s="116">
        <f t="shared" si="115"/>
        <v>-24.348377031113824</v>
      </c>
      <c r="M677" s="140">
        <f t="shared" si="116"/>
        <v>4.7463777898607018E-4</v>
      </c>
      <c r="N677" s="140">
        <f t="shared" si="117"/>
        <v>1.1366105042497745E-3</v>
      </c>
      <c r="O677" s="116">
        <f t="shared" si="118"/>
        <v>4.7463777898607018E-4</v>
      </c>
      <c r="P677" s="116" t="str">
        <f t="shared" si="119"/>
        <v/>
      </c>
      <c r="Q677" s="116" t="str">
        <f t="shared" si="120"/>
        <v/>
      </c>
      <c r="R677" s="116">
        <f t="shared" si="121"/>
        <v>0</v>
      </c>
      <c r="S677" s="116">
        <f t="shared" si="122"/>
        <v>4.7463777898607018E-4</v>
      </c>
      <c r="T677" s="116" t="str">
        <f t="shared" si="123"/>
        <v/>
      </c>
      <c r="Y677" s="123">
        <v>237</v>
      </c>
      <c r="Z677" s="116">
        <f t="shared" si="124"/>
        <v>-8.0834462922386233E-2</v>
      </c>
      <c r="AA677" s="140">
        <f t="shared" si="125"/>
        <v>0.14296698682911416</v>
      </c>
      <c r="AB677" s="140">
        <f t="shared" si="126"/>
        <v>1.1366105042497745E-3</v>
      </c>
      <c r="AC677" s="116">
        <f t="shared" si="127"/>
        <v>0.14296698682911416</v>
      </c>
      <c r="AD677" s="116" t="str">
        <f t="shared" si="128"/>
        <v/>
      </c>
      <c r="AE677" s="116" t="str">
        <f t="shared" si="129"/>
        <v/>
      </c>
      <c r="AF677" s="140">
        <f t="shared" si="130"/>
        <v>0</v>
      </c>
      <c r="AG677" s="116">
        <f t="shared" si="131"/>
        <v>0.14296698682911416</v>
      </c>
      <c r="AH677" s="116" t="str">
        <f t="shared" si="132"/>
        <v/>
      </c>
      <c r="AL677" s="126">
        <f t="shared" si="112"/>
        <v>1.5615999999999941</v>
      </c>
      <c r="AM677" s="116">
        <f t="shared" si="113"/>
        <v>0.9801001213365792</v>
      </c>
      <c r="AN677" s="116">
        <f t="shared" si="114"/>
        <v>2.3842621694225574E-4</v>
      </c>
      <c r="AO677" s="116" t="str">
        <f t="shared" si="110"/>
        <v/>
      </c>
      <c r="AP677" s="118" t="str">
        <f t="shared" si="111"/>
        <v/>
      </c>
    </row>
    <row r="678" spans="11:42" ht="20.100000000000001" customHeight="1" x14ac:dyDescent="0.25">
      <c r="K678" s="123">
        <v>238</v>
      </c>
      <c r="L678" s="116">
        <f t="shared" si="115"/>
        <v>-24.316465658858107</v>
      </c>
      <c r="M678" s="140">
        <f t="shared" si="116"/>
        <v>4.804638265174107E-4</v>
      </c>
      <c r="N678" s="140">
        <f t="shared" si="117"/>
        <v>1.1518496369908619E-3</v>
      </c>
      <c r="O678" s="116">
        <f t="shared" si="118"/>
        <v>4.804638265174107E-4</v>
      </c>
      <c r="P678" s="116" t="str">
        <f t="shared" si="119"/>
        <v/>
      </c>
      <c r="Q678" s="116" t="str">
        <f t="shared" si="120"/>
        <v/>
      </c>
      <c r="R678" s="116">
        <f t="shared" si="121"/>
        <v>0</v>
      </c>
      <c r="S678" s="116">
        <f t="shared" si="122"/>
        <v>4.804638265174107E-4</v>
      </c>
      <c r="T678" s="116" t="str">
        <f t="shared" si="123"/>
        <v/>
      </c>
      <c r="Y678" s="123">
        <v>238</v>
      </c>
      <c r="Z678" s="116">
        <f t="shared" si="124"/>
        <v>-8.0728519982776289E-2</v>
      </c>
      <c r="AA678" s="140">
        <f t="shared" si="125"/>
        <v>0.1447218670715979</v>
      </c>
      <c r="AB678" s="140">
        <f t="shared" si="126"/>
        <v>1.1518496369908638E-3</v>
      </c>
      <c r="AC678" s="116">
        <f t="shared" si="127"/>
        <v>0.1447218670715979</v>
      </c>
      <c r="AD678" s="116" t="str">
        <f t="shared" si="128"/>
        <v/>
      </c>
      <c r="AE678" s="116" t="str">
        <f t="shared" si="129"/>
        <v/>
      </c>
      <c r="AF678" s="140">
        <f t="shared" si="130"/>
        <v>0</v>
      </c>
      <c r="AG678" s="116">
        <f t="shared" si="131"/>
        <v>0.1447218670715979</v>
      </c>
      <c r="AH678" s="116" t="str">
        <f t="shared" si="132"/>
        <v/>
      </c>
      <c r="AL678" s="126">
        <f t="shared" si="112"/>
        <v>1.5679999999999941</v>
      </c>
      <c r="AM678" s="116">
        <f t="shared" si="113"/>
        <v>0.97986169511963694</v>
      </c>
      <c r="AN678" s="116">
        <f t="shared" si="114"/>
        <v>2.4010203652935491E-4</v>
      </c>
      <c r="AO678" s="116" t="str">
        <f t="shared" si="110"/>
        <v/>
      </c>
      <c r="AP678" s="118" t="str">
        <f t="shared" si="111"/>
        <v/>
      </c>
    </row>
    <row r="679" spans="11:42" ht="20.100000000000001" customHeight="1" x14ac:dyDescent="0.25">
      <c r="K679" s="123">
        <v>239</v>
      </c>
      <c r="L679" s="116">
        <f t="shared" si="115"/>
        <v>-24.284554286602386</v>
      </c>
      <c r="M679" s="140">
        <f t="shared" si="116"/>
        <v>4.8635360545174481E-4</v>
      </c>
      <c r="N679" s="140">
        <f t="shared" si="117"/>
        <v>1.1672757022139627E-3</v>
      </c>
      <c r="O679" s="116">
        <f t="shared" si="118"/>
        <v>4.8635360545174481E-4</v>
      </c>
      <c r="P679" s="116" t="str">
        <f t="shared" si="119"/>
        <v/>
      </c>
      <c r="Q679" s="116" t="str">
        <f t="shared" si="120"/>
        <v/>
      </c>
      <c r="R679" s="116">
        <f t="shared" si="121"/>
        <v>0</v>
      </c>
      <c r="S679" s="116">
        <f t="shared" si="122"/>
        <v>4.8635360545174481E-4</v>
      </c>
      <c r="T679" s="116" t="str">
        <f t="shared" si="123"/>
        <v/>
      </c>
      <c r="Y679" s="123">
        <v>239</v>
      </c>
      <c r="Z679" s="116">
        <f t="shared" si="124"/>
        <v>-8.0622577043166346E-2</v>
      </c>
      <c r="AA679" s="140">
        <f t="shared" si="125"/>
        <v>0.14649594403009469</v>
      </c>
      <c r="AB679" s="140">
        <f t="shared" si="126"/>
        <v>1.1672757022139627E-3</v>
      </c>
      <c r="AC679" s="116">
        <f t="shared" si="127"/>
        <v>0.14649594403009469</v>
      </c>
      <c r="AD679" s="116" t="str">
        <f t="shared" si="128"/>
        <v/>
      </c>
      <c r="AE679" s="116" t="str">
        <f t="shared" si="129"/>
        <v/>
      </c>
      <c r="AF679" s="140">
        <f t="shared" si="130"/>
        <v>0</v>
      </c>
      <c r="AG679" s="116">
        <f t="shared" si="131"/>
        <v>0.14649594403009469</v>
      </c>
      <c r="AH679" s="116" t="str">
        <f t="shared" si="132"/>
        <v/>
      </c>
      <c r="AL679" s="126">
        <f t="shared" si="112"/>
        <v>1.574399999999994</v>
      </c>
      <c r="AM679" s="116">
        <f t="shared" si="113"/>
        <v>0.97962159308310759</v>
      </c>
      <c r="AN679" s="116">
        <f t="shared" si="114"/>
        <v>2.4177960567350887E-4</v>
      </c>
      <c r="AO679" s="116" t="str">
        <f t="shared" si="110"/>
        <v/>
      </c>
      <c r="AP679" s="118" t="str">
        <f t="shared" si="111"/>
        <v/>
      </c>
    </row>
    <row r="680" spans="11:42" ht="20.100000000000001" customHeight="1" x14ac:dyDescent="0.25">
      <c r="K680" s="123">
        <v>240</v>
      </c>
      <c r="L680" s="116">
        <f t="shared" si="115"/>
        <v>-24.252642914346666</v>
      </c>
      <c r="M680" s="140">
        <f t="shared" si="116"/>
        <v>4.9230770741560525E-4</v>
      </c>
      <c r="N680" s="140">
        <f t="shared" si="117"/>
        <v>1.1828907431044044E-3</v>
      </c>
      <c r="O680" s="116">
        <f t="shared" si="118"/>
        <v>4.9230770741560525E-4</v>
      </c>
      <c r="P680" s="116" t="str">
        <f t="shared" si="119"/>
        <v/>
      </c>
      <c r="Q680" s="116" t="str">
        <f t="shared" si="120"/>
        <v/>
      </c>
      <c r="R680" s="116">
        <f t="shared" si="121"/>
        <v>0</v>
      </c>
      <c r="S680" s="116">
        <f t="shared" si="122"/>
        <v>4.9230770741560525E-4</v>
      </c>
      <c r="T680" s="116" t="str">
        <f t="shared" si="123"/>
        <v/>
      </c>
      <c r="Y680" s="123">
        <v>240</v>
      </c>
      <c r="Z680" s="116">
        <f t="shared" si="124"/>
        <v>-8.0516634103556403E-2</v>
      </c>
      <c r="AA680" s="140">
        <f t="shared" si="125"/>
        <v>0.14828939591010487</v>
      </c>
      <c r="AB680" s="140">
        <f t="shared" si="126"/>
        <v>1.1828907431044044E-3</v>
      </c>
      <c r="AC680" s="116">
        <f t="shared" si="127"/>
        <v>0.14828939591010487</v>
      </c>
      <c r="AD680" s="116" t="str">
        <f t="shared" si="128"/>
        <v/>
      </c>
      <c r="AE680" s="116" t="str">
        <f t="shared" si="129"/>
        <v/>
      </c>
      <c r="AF680" s="140">
        <f t="shared" si="130"/>
        <v>0</v>
      </c>
      <c r="AG680" s="116">
        <f t="shared" si="131"/>
        <v>0.14828939591010487</v>
      </c>
      <c r="AH680" s="116" t="str">
        <f t="shared" si="132"/>
        <v/>
      </c>
      <c r="AL680" s="126">
        <f t="shared" si="112"/>
        <v>1.580799999999994</v>
      </c>
      <c r="AM680" s="116">
        <f t="shared" si="113"/>
        <v>0.97937981347743408</v>
      </c>
      <c r="AN680" s="116">
        <f t="shared" si="114"/>
        <v>2.4345887871457528E-4</v>
      </c>
      <c r="AO680" s="116" t="str">
        <f t="shared" si="110"/>
        <v/>
      </c>
      <c r="AP680" s="118" t="str">
        <f t="shared" si="111"/>
        <v/>
      </c>
    </row>
    <row r="681" spans="11:42" ht="20.100000000000001" customHeight="1" x14ac:dyDescent="0.25">
      <c r="K681" s="123">
        <v>241</v>
      </c>
      <c r="L681" s="116">
        <f t="shared" si="115"/>
        <v>-24.220731542090945</v>
      </c>
      <c r="M681" s="140">
        <f t="shared" si="116"/>
        <v>4.9832672817682678E-4</v>
      </c>
      <c r="N681" s="140">
        <f t="shared" si="117"/>
        <v>1.1986968217931892E-3</v>
      </c>
      <c r="O681" s="116">
        <f t="shared" si="118"/>
        <v>4.9832672817682678E-4</v>
      </c>
      <c r="P681" s="116" t="str">
        <f t="shared" si="119"/>
        <v/>
      </c>
      <c r="Q681" s="116" t="str">
        <f t="shared" si="120"/>
        <v/>
      </c>
      <c r="R681" s="116">
        <f t="shared" si="121"/>
        <v>0</v>
      </c>
      <c r="S681" s="116">
        <f t="shared" si="122"/>
        <v>4.9832672817682678E-4</v>
      </c>
      <c r="T681" s="116" t="str">
        <f t="shared" si="123"/>
        <v/>
      </c>
      <c r="Y681" s="123">
        <v>241</v>
      </c>
      <c r="Z681" s="116">
        <f t="shared" si="124"/>
        <v>-8.041069116394646E-2</v>
      </c>
      <c r="AA681" s="140">
        <f t="shared" si="125"/>
        <v>0.15010240216454168</v>
      </c>
      <c r="AB681" s="140">
        <f t="shared" si="126"/>
        <v>1.1986968217931892E-3</v>
      </c>
      <c r="AC681" s="116">
        <f t="shared" si="127"/>
        <v>0.15010240216454168</v>
      </c>
      <c r="AD681" s="116" t="str">
        <f t="shared" si="128"/>
        <v/>
      </c>
      <c r="AE681" s="116" t="str">
        <f t="shared" si="129"/>
        <v/>
      </c>
      <c r="AF681" s="140">
        <f t="shared" si="130"/>
        <v>0</v>
      </c>
      <c r="AG681" s="116">
        <f t="shared" si="131"/>
        <v>0.15010240216454168</v>
      </c>
      <c r="AH681" s="116" t="str">
        <f t="shared" si="132"/>
        <v/>
      </c>
      <c r="AL681" s="126">
        <f t="shared" si="112"/>
        <v>1.5871999999999939</v>
      </c>
      <c r="AM681" s="116">
        <f t="shared" si="113"/>
        <v>0.9791363545987195</v>
      </c>
      <c r="AN681" s="116">
        <f t="shared" si="114"/>
        <v>2.451398101646074E-4</v>
      </c>
      <c r="AO681" s="116" t="str">
        <f t="shared" si="110"/>
        <v/>
      </c>
      <c r="AP681" s="118" t="str">
        <f t="shared" si="111"/>
        <v/>
      </c>
    </row>
    <row r="682" spans="11:42" ht="20.100000000000001" customHeight="1" x14ac:dyDescent="0.25">
      <c r="K682" s="123">
        <v>242</v>
      </c>
      <c r="L682" s="116">
        <f t="shared" si="115"/>
        <v>-24.188820169835228</v>
      </c>
      <c r="M682" s="140">
        <f t="shared" si="116"/>
        <v>5.0441126765688263E-4</v>
      </c>
      <c r="N682" s="140">
        <f t="shared" si="117"/>
        <v>1.2146960194893215E-3</v>
      </c>
      <c r="O682" s="116">
        <f t="shared" si="118"/>
        <v>5.0441126765688263E-4</v>
      </c>
      <c r="P682" s="116" t="str">
        <f t="shared" si="119"/>
        <v/>
      </c>
      <c r="Q682" s="116" t="str">
        <f t="shared" si="120"/>
        <v/>
      </c>
      <c r="R682" s="116">
        <f t="shared" si="121"/>
        <v>0</v>
      </c>
      <c r="S682" s="116">
        <f t="shared" si="122"/>
        <v>5.0441126765688263E-4</v>
      </c>
      <c r="T682" s="116" t="str">
        <f t="shared" si="123"/>
        <v/>
      </c>
      <c r="Y682" s="123">
        <v>242</v>
      </c>
      <c r="Z682" s="116">
        <f t="shared" si="124"/>
        <v>-8.0304748224336517E-2</v>
      </c>
      <c r="AA682" s="140">
        <f t="shared" si="125"/>
        <v>0.15193514349744747</v>
      </c>
      <c r="AB682" s="140">
        <f t="shared" si="126"/>
        <v>1.2146960194893215E-3</v>
      </c>
      <c r="AC682" s="116">
        <f t="shared" si="127"/>
        <v>0.15193514349744747</v>
      </c>
      <c r="AD682" s="116" t="str">
        <f t="shared" si="128"/>
        <v/>
      </c>
      <c r="AE682" s="116" t="str">
        <f t="shared" si="129"/>
        <v/>
      </c>
      <c r="AF682" s="140">
        <f t="shared" si="130"/>
        <v>0</v>
      </c>
      <c r="AG682" s="116">
        <f t="shared" si="131"/>
        <v>0.15193514349744747</v>
      </c>
      <c r="AH682" s="116" t="str">
        <f t="shared" si="132"/>
        <v/>
      </c>
      <c r="AL682" s="126">
        <f t="shared" si="112"/>
        <v>1.5935999999999939</v>
      </c>
      <c r="AM682" s="116">
        <f t="shared" si="113"/>
        <v>0.9788912147885549</v>
      </c>
      <c r="AN682" s="116">
        <f t="shared" si="114"/>
        <v>2.4682235470852021E-4</v>
      </c>
      <c r="AO682" s="116" t="str">
        <f t="shared" si="110"/>
        <v/>
      </c>
      <c r="AP682" s="118" t="str">
        <f t="shared" si="111"/>
        <v/>
      </c>
    </row>
    <row r="683" spans="11:42" ht="20.100000000000001" customHeight="1" x14ac:dyDescent="0.25">
      <c r="K683" s="123">
        <v>243</v>
      </c>
      <c r="L683" s="116">
        <f t="shared" si="115"/>
        <v>-24.156908797579508</v>
      </c>
      <c r="M683" s="140">
        <f t="shared" si="116"/>
        <v>5.105619299430351E-4</v>
      </c>
      <c r="N683" s="140">
        <f t="shared" si="117"/>
        <v>1.2308904366125592E-3</v>
      </c>
      <c r="O683" s="116">
        <f t="shared" si="118"/>
        <v>5.105619299430351E-4</v>
      </c>
      <c r="P683" s="116" t="str">
        <f t="shared" si="119"/>
        <v/>
      </c>
      <c r="Q683" s="116" t="str">
        <f t="shared" si="120"/>
        <v/>
      </c>
      <c r="R683" s="116">
        <f t="shared" si="121"/>
        <v>0</v>
      </c>
      <c r="S683" s="116">
        <f t="shared" si="122"/>
        <v>5.105619299430351E-4</v>
      </c>
      <c r="T683" s="116" t="str">
        <f t="shared" si="123"/>
        <v/>
      </c>
      <c r="Y683" s="123">
        <v>243</v>
      </c>
      <c r="Z683" s="116">
        <f t="shared" si="124"/>
        <v>-8.0198805284726574E-2</v>
      </c>
      <c r="AA683" s="140">
        <f t="shared" si="125"/>
        <v>0.15378780186765378</v>
      </c>
      <c r="AB683" s="140">
        <f t="shared" si="126"/>
        <v>1.2308904366125592E-3</v>
      </c>
      <c r="AC683" s="116">
        <f t="shared" si="127"/>
        <v>0.15378780186765378</v>
      </c>
      <c r="AD683" s="116" t="str">
        <f t="shared" si="128"/>
        <v/>
      </c>
      <c r="AE683" s="116" t="str">
        <f t="shared" si="129"/>
        <v/>
      </c>
      <c r="AF683" s="140">
        <f t="shared" si="130"/>
        <v>0</v>
      </c>
      <c r="AG683" s="116">
        <f t="shared" si="131"/>
        <v>0.15378780186765378</v>
      </c>
      <c r="AH683" s="116" t="str">
        <f t="shared" si="132"/>
        <v/>
      </c>
      <c r="AL683" s="126">
        <f t="shared" si="112"/>
        <v>1.5999999999999939</v>
      </c>
      <c r="AM683" s="116">
        <f t="shared" si="113"/>
        <v>0.97864439243384638</v>
      </c>
      <c r="AN683" s="116">
        <f t="shared" si="114"/>
        <v>2.4850646720431246E-4</v>
      </c>
      <c r="AO683" s="116" t="str">
        <f t="shared" si="110"/>
        <v/>
      </c>
      <c r="AP683" s="118" t="str">
        <f t="shared" si="111"/>
        <v/>
      </c>
    </row>
    <row r="684" spans="11:42" ht="20.100000000000001" customHeight="1" x14ac:dyDescent="0.25">
      <c r="K684" s="123">
        <v>244</v>
      </c>
      <c r="L684" s="116">
        <f t="shared" si="115"/>
        <v>-24.124997425323791</v>
      </c>
      <c r="M684" s="140">
        <f t="shared" si="116"/>
        <v>5.1677932330030654E-4</v>
      </c>
      <c r="N684" s="140">
        <f t="shared" si="117"/>
        <v>1.2472821929265393E-3</v>
      </c>
      <c r="O684" s="116">
        <f t="shared" si="118"/>
        <v>5.1677932330030654E-4</v>
      </c>
      <c r="P684" s="116" t="str">
        <f t="shared" si="119"/>
        <v/>
      </c>
      <c r="Q684" s="116" t="str">
        <f t="shared" si="120"/>
        <v/>
      </c>
      <c r="R684" s="116">
        <f t="shared" si="121"/>
        <v>0</v>
      </c>
      <c r="S684" s="116">
        <f t="shared" si="122"/>
        <v>5.1677932330030654E-4</v>
      </c>
      <c r="T684" s="116" t="str">
        <f t="shared" si="123"/>
        <v/>
      </c>
      <c r="Y684" s="123">
        <v>244</v>
      </c>
      <c r="Z684" s="116">
        <f t="shared" si="124"/>
        <v>-8.009286234511663E-2</v>
      </c>
      <c r="AA684" s="140">
        <f t="shared" si="125"/>
        <v>0.1556605604923873</v>
      </c>
      <c r="AB684" s="140">
        <f t="shared" si="126"/>
        <v>1.2472821929265427E-3</v>
      </c>
      <c r="AC684" s="116">
        <f t="shared" si="127"/>
        <v>0.1556605604923873</v>
      </c>
      <c r="AD684" s="116" t="str">
        <f t="shared" si="128"/>
        <v/>
      </c>
      <c r="AE684" s="116" t="str">
        <f t="shared" si="129"/>
        <v/>
      </c>
      <c r="AF684" s="140">
        <f t="shared" si="130"/>
        <v>0</v>
      </c>
      <c r="AG684" s="116">
        <f t="shared" si="131"/>
        <v>0.1556605604923873</v>
      </c>
      <c r="AH684" s="116" t="str">
        <f t="shared" si="132"/>
        <v/>
      </c>
      <c r="AL684" s="126">
        <f t="shared" si="112"/>
        <v>1.6063999999999938</v>
      </c>
      <c r="AM684" s="116">
        <f t="shared" si="113"/>
        <v>0.97839588596664206</v>
      </c>
      <c r="AN684" s="116">
        <f t="shared" si="114"/>
        <v>2.5019210268395486E-4</v>
      </c>
      <c r="AO684" s="116" t="str">
        <f t="shared" si="110"/>
        <v/>
      </c>
      <c r="AP684" s="118" t="str">
        <f t="shared" si="111"/>
        <v/>
      </c>
    </row>
    <row r="685" spans="11:42" ht="20.100000000000001" customHeight="1" x14ac:dyDescent="0.25">
      <c r="K685" s="123">
        <v>245</v>
      </c>
      <c r="L685" s="116">
        <f t="shared" si="115"/>
        <v>-24.09308605306807</v>
      </c>
      <c r="M685" s="140">
        <f t="shared" si="116"/>
        <v>5.2306406018325612E-4</v>
      </c>
      <c r="N685" s="140">
        <f t="shared" si="117"/>
        <v>1.2638734276722969E-3</v>
      </c>
      <c r="O685" s="116">
        <f t="shared" si="118"/>
        <v>5.2306406018325612E-4</v>
      </c>
      <c r="P685" s="116" t="str">
        <f t="shared" si="119"/>
        <v/>
      </c>
      <c r="Q685" s="116" t="str">
        <f t="shared" si="120"/>
        <v/>
      </c>
      <c r="R685" s="116">
        <f t="shared" si="121"/>
        <v>0</v>
      </c>
      <c r="S685" s="116">
        <f t="shared" si="122"/>
        <v>5.2306406018325612E-4</v>
      </c>
      <c r="T685" s="116" t="str">
        <f t="shared" si="123"/>
        <v/>
      </c>
      <c r="Y685" s="123">
        <v>245</v>
      </c>
      <c r="Z685" s="116">
        <f t="shared" si="124"/>
        <v>-7.9986919405506687E-2</v>
      </c>
      <c r="AA685" s="140">
        <f t="shared" si="125"/>
        <v>0.15755360385081621</v>
      </c>
      <c r="AB685" s="140">
        <f t="shared" si="126"/>
        <v>1.2638734276722969E-3</v>
      </c>
      <c r="AC685" s="116">
        <f t="shared" si="127"/>
        <v>0.15755360385081621</v>
      </c>
      <c r="AD685" s="116" t="str">
        <f t="shared" si="128"/>
        <v/>
      </c>
      <c r="AE685" s="116" t="str">
        <f t="shared" si="129"/>
        <v/>
      </c>
      <c r="AF685" s="140">
        <f t="shared" si="130"/>
        <v>0</v>
      </c>
      <c r="AG685" s="116">
        <f t="shared" si="131"/>
        <v>0.15755360385081621</v>
      </c>
      <c r="AH685" s="116" t="str">
        <f t="shared" si="132"/>
        <v/>
      </c>
      <c r="AL685" s="126">
        <f t="shared" si="112"/>
        <v>1.6127999999999938</v>
      </c>
      <c r="AM685" s="116">
        <f t="shared" si="113"/>
        <v>0.97814569386395811</v>
      </c>
      <c r="AN685" s="116">
        <f t="shared" si="114"/>
        <v>2.5187921635483335E-4</v>
      </c>
      <c r="AO685" s="116" t="str">
        <f t="shared" si="110"/>
        <v/>
      </c>
      <c r="AP685" s="118" t="str">
        <f t="shared" si="111"/>
        <v/>
      </c>
    </row>
    <row r="686" spans="11:42" ht="20.100000000000001" customHeight="1" x14ac:dyDescent="0.25">
      <c r="K686" s="123">
        <v>246</v>
      </c>
      <c r="L686" s="116">
        <f t="shared" si="115"/>
        <v>-24.06117468081235</v>
      </c>
      <c r="M686" s="140">
        <f t="shared" si="116"/>
        <v>5.2941675724755839E-4</v>
      </c>
      <c r="N686" s="140">
        <f t="shared" si="117"/>
        <v>1.2806662997021205E-3</v>
      </c>
      <c r="O686" s="116">
        <f t="shared" si="118"/>
        <v>5.2941675724755839E-4</v>
      </c>
      <c r="P686" s="116" t="str">
        <f t="shared" si="119"/>
        <v/>
      </c>
      <c r="Q686" s="116" t="str">
        <f t="shared" si="120"/>
        <v/>
      </c>
      <c r="R686" s="116">
        <f t="shared" si="121"/>
        <v>0</v>
      </c>
      <c r="S686" s="116">
        <f t="shared" si="122"/>
        <v>5.2941675724755839E-4</v>
      </c>
      <c r="T686" s="116" t="str">
        <f t="shared" si="123"/>
        <v/>
      </c>
      <c r="Y686" s="123">
        <v>246</v>
      </c>
      <c r="Z686" s="116">
        <f t="shared" si="124"/>
        <v>-7.9880976465896744E-2</v>
      </c>
      <c r="AA686" s="140">
        <f t="shared" si="125"/>
        <v>0.15946711768753949</v>
      </c>
      <c r="AB686" s="140">
        <f t="shared" si="126"/>
        <v>1.2806662997021205E-3</v>
      </c>
      <c r="AC686" s="116">
        <f t="shared" si="127"/>
        <v>0.15946711768753949</v>
      </c>
      <c r="AD686" s="116" t="str">
        <f t="shared" si="128"/>
        <v/>
      </c>
      <c r="AE686" s="116" t="str">
        <f t="shared" si="129"/>
        <v/>
      </c>
      <c r="AF686" s="140">
        <f t="shared" si="130"/>
        <v>0</v>
      </c>
      <c r="AG686" s="116">
        <f t="shared" si="131"/>
        <v>0.15946711768753949</v>
      </c>
      <c r="AH686" s="116" t="str">
        <f t="shared" si="132"/>
        <v/>
      </c>
      <c r="AL686" s="126">
        <f t="shared" si="112"/>
        <v>1.6191999999999938</v>
      </c>
      <c r="AM686" s="116">
        <f t="shared" si="113"/>
        <v>0.97789381464760328</v>
      </c>
      <c r="AN686" s="116">
        <f t="shared" si="114"/>
        <v>2.5356776359952704E-4</v>
      </c>
      <c r="AO686" s="116" t="str">
        <f t="shared" si="110"/>
        <v/>
      </c>
      <c r="AP686" s="118" t="str">
        <f t="shared" si="111"/>
        <v/>
      </c>
    </row>
    <row r="687" spans="11:42" ht="20.100000000000001" customHeight="1" x14ac:dyDescent="0.25">
      <c r="K687" s="123">
        <v>247</v>
      </c>
      <c r="L687" s="116">
        <f t="shared" si="115"/>
        <v>-24.029263308556629</v>
      </c>
      <c r="M687" s="140">
        <f t="shared" si="116"/>
        <v>5.3583803536139509E-4</v>
      </c>
      <c r="N687" s="140">
        <f t="shared" si="117"/>
        <v>1.2976629876138184E-3</v>
      </c>
      <c r="O687" s="116">
        <f t="shared" si="118"/>
        <v>5.3583803536139509E-4</v>
      </c>
      <c r="P687" s="116" t="str">
        <f t="shared" si="119"/>
        <v/>
      </c>
      <c r="Q687" s="116" t="str">
        <f t="shared" si="120"/>
        <v/>
      </c>
      <c r="R687" s="116">
        <f t="shared" si="121"/>
        <v>0</v>
      </c>
      <c r="S687" s="116">
        <f t="shared" si="122"/>
        <v>5.3583803536139509E-4</v>
      </c>
      <c r="T687" s="116" t="str">
        <f t="shared" si="123"/>
        <v/>
      </c>
      <c r="Y687" s="123">
        <v>247</v>
      </c>
      <c r="Z687" s="116">
        <f t="shared" si="124"/>
        <v>-7.9775033526286815E-2</v>
      </c>
      <c r="AA687" s="140">
        <f t="shared" si="125"/>
        <v>0.16140128901601644</v>
      </c>
      <c r="AB687" s="140">
        <f t="shared" si="126"/>
        <v>1.2976629876138158E-3</v>
      </c>
      <c r="AC687" s="116">
        <f t="shared" si="127"/>
        <v>0.16140128901601644</v>
      </c>
      <c r="AD687" s="116" t="str">
        <f t="shared" si="128"/>
        <v/>
      </c>
      <c r="AE687" s="116" t="str">
        <f t="shared" si="129"/>
        <v/>
      </c>
      <c r="AF687" s="140">
        <f t="shared" si="130"/>
        <v>0</v>
      </c>
      <c r="AG687" s="116">
        <f t="shared" si="131"/>
        <v>0.16140128901601644</v>
      </c>
      <c r="AH687" s="116" t="str">
        <f t="shared" si="132"/>
        <v/>
      </c>
      <c r="AL687" s="126">
        <f t="shared" si="112"/>
        <v>1.6255999999999937</v>
      </c>
      <c r="AM687" s="116">
        <f t="shared" si="113"/>
        <v>0.97764024688400375</v>
      </c>
      <c r="AN687" s="116">
        <f t="shared" si="114"/>
        <v>2.5525769997636338E-4</v>
      </c>
      <c r="AO687" s="116" t="str">
        <f t="shared" si="110"/>
        <v/>
      </c>
      <c r="AP687" s="118" t="str">
        <f t="shared" si="111"/>
        <v/>
      </c>
    </row>
    <row r="688" spans="11:42" ht="20.100000000000001" customHeight="1" x14ac:dyDescent="0.25">
      <c r="K688" s="123">
        <v>248</v>
      </c>
      <c r="L688" s="116">
        <f t="shared" si="115"/>
        <v>-23.997351936300912</v>
      </c>
      <c r="M688" s="140">
        <f t="shared" si="116"/>
        <v>5.4232851961663695E-4</v>
      </c>
      <c r="N688" s="140">
        <f t="shared" si="117"/>
        <v>1.3148656898853155E-3</v>
      </c>
      <c r="O688" s="116">
        <f t="shared" si="118"/>
        <v>5.4232851961663695E-4</v>
      </c>
      <c r="P688" s="116" t="str">
        <f t="shared" si="119"/>
        <v/>
      </c>
      <c r="Q688" s="116" t="str">
        <f t="shared" si="120"/>
        <v/>
      </c>
      <c r="R688" s="116">
        <f t="shared" si="121"/>
        <v>0</v>
      </c>
      <c r="S688" s="116">
        <f t="shared" si="122"/>
        <v>5.4232851961663695E-4</v>
      </c>
      <c r="T688" s="116" t="str">
        <f t="shared" si="123"/>
        <v/>
      </c>
      <c r="Y688" s="123">
        <v>248</v>
      </c>
      <c r="Z688" s="116">
        <f t="shared" si="124"/>
        <v>-7.9669090586676872E-2</v>
      </c>
      <c r="AA688" s="140">
        <f t="shared" si="125"/>
        <v>0.1633563061219368</v>
      </c>
      <c r="AB688" s="140">
        <f t="shared" si="126"/>
        <v>1.3148656898853131E-3</v>
      </c>
      <c r="AC688" s="116">
        <f t="shared" si="127"/>
        <v>0.1633563061219368</v>
      </c>
      <c r="AD688" s="116" t="str">
        <f t="shared" si="128"/>
        <v/>
      </c>
      <c r="AE688" s="116" t="str">
        <f t="shared" si="129"/>
        <v/>
      </c>
      <c r="AF688" s="140">
        <f t="shared" si="130"/>
        <v>0</v>
      </c>
      <c r="AG688" s="116">
        <f t="shared" si="131"/>
        <v>0.1633563061219368</v>
      </c>
      <c r="AH688" s="116" t="str">
        <f t="shared" si="132"/>
        <v/>
      </c>
      <c r="AL688" s="126">
        <f t="shared" si="112"/>
        <v>1.6319999999999937</v>
      </c>
      <c r="AM688" s="116">
        <f t="shared" si="113"/>
        <v>0.97738498918402739</v>
      </c>
      <c r="AN688" s="116">
        <f t="shared" si="114"/>
        <v>2.5694898122119447E-4</v>
      </c>
      <c r="AO688" s="116" t="str">
        <f t="shared" si="110"/>
        <v/>
      </c>
      <c r="AP688" s="118" t="str">
        <f t="shared" si="111"/>
        <v/>
      </c>
    </row>
    <row r="689" spans="8:42" ht="20.100000000000001" customHeight="1" x14ac:dyDescent="0.25">
      <c r="K689" s="123">
        <v>249</v>
      </c>
      <c r="L689" s="116">
        <f t="shared" si="115"/>
        <v>-23.965440564045192</v>
      </c>
      <c r="M689" s="140">
        <f t="shared" si="116"/>
        <v>5.488888393398269E-4</v>
      </c>
      <c r="N689" s="140">
        <f t="shared" si="117"/>
        <v>1.3322766250096097E-3</v>
      </c>
      <c r="O689" s="116">
        <f t="shared" si="118"/>
        <v>5.488888393398269E-4</v>
      </c>
      <c r="P689" s="116" t="str">
        <f t="shared" si="119"/>
        <v/>
      </c>
      <c r="Q689" s="116" t="str">
        <f t="shared" si="120"/>
        <v/>
      </c>
      <c r="R689" s="116">
        <f t="shared" si="121"/>
        <v>0</v>
      </c>
      <c r="S689" s="116">
        <f t="shared" si="122"/>
        <v>5.488888393398269E-4</v>
      </c>
      <c r="T689" s="116" t="str">
        <f t="shared" si="123"/>
        <v/>
      </c>
      <c r="Y689" s="123">
        <v>249</v>
      </c>
      <c r="Z689" s="116">
        <f t="shared" si="124"/>
        <v>-7.9563147647066929E-2</v>
      </c>
      <c r="AA689" s="140">
        <f t="shared" si="125"/>
        <v>0.16533235856652637</v>
      </c>
      <c r="AB689" s="140">
        <f t="shared" si="126"/>
        <v>1.3322766250096097E-3</v>
      </c>
      <c r="AC689" s="116">
        <f t="shared" si="127"/>
        <v>0.16533235856652637</v>
      </c>
      <c r="AD689" s="116" t="str">
        <f t="shared" si="128"/>
        <v/>
      </c>
      <c r="AE689" s="116" t="str">
        <f t="shared" si="129"/>
        <v/>
      </c>
      <c r="AF689" s="140">
        <f t="shared" si="130"/>
        <v>0</v>
      </c>
      <c r="AG689" s="116">
        <f t="shared" si="131"/>
        <v>0.16533235856652637</v>
      </c>
      <c r="AH689" s="116" t="str">
        <f t="shared" si="132"/>
        <v/>
      </c>
      <c r="AL689" s="126">
        <f t="shared" si="112"/>
        <v>1.6383999999999936</v>
      </c>
      <c r="AM689" s="116">
        <f t="shared" si="113"/>
        <v>0.97712804020280619</v>
      </c>
      <c r="AN689" s="116">
        <f t="shared" si="114"/>
        <v>2.58641563247064E-4</v>
      </c>
      <c r="AO689" s="116" t="str">
        <f t="shared" ref="AO689:AO752" si="133">IF(AM689&lt;(1-$AK$437),AN689,"")</f>
        <v/>
      </c>
      <c r="AP689" s="118" t="str">
        <f t="shared" ref="AP689:AP752" si="134">IF(AM689&lt;(1-$AK$443),AN689,"")</f>
        <v/>
      </c>
    </row>
    <row r="690" spans="8:42" ht="20.100000000000001" customHeight="1" x14ac:dyDescent="0.25">
      <c r="K690" s="123">
        <v>250</v>
      </c>
      <c r="L690" s="116">
        <f t="shared" si="115"/>
        <v>-23.933529191789475</v>
      </c>
      <c r="M690" s="140">
        <f t="shared" si="116"/>
        <v>5.5551962810295049E-4</v>
      </c>
      <c r="N690" s="140">
        <f t="shared" si="117"/>
        <v>1.3498980316300933E-3</v>
      </c>
      <c r="O690" s="116">
        <f t="shared" si="118"/>
        <v>5.5551962810295049E-4</v>
      </c>
      <c r="P690" s="116" t="str">
        <f t="shared" si="119"/>
        <v/>
      </c>
      <c r="Q690" s="116" t="str">
        <f t="shared" si="120"/>
        <v/>
      </c>
      <c r="R690" s="116">
        <f t="shared" si="121"/>
        <v>0</v>
      </c>
      <c r="S690" s="116">
        <f t="shared" si="122"/>
        <v>5.5551962810295049E-4</v>
      </c>
      <c r="T690" s="116" t="str">
        <f t="shared" si="123"/>
        <v/>
      </c>
      <c r="Y690" s="123">
        <v>250</v>
      </c>
      <c r="Z690" s="116">
        <f t="shared" si="124"/>
        <v>-7.9457204707456985E-2</v>
      </c>
      <c r="AA690" s="140">
        <f t="shared" si="125"/>
        <v>0.16732963718979441</v>
      </c>
      <c r="AB690" s="140">
        <f t="shared" si="126"/>
        <v>1.3498980316300933E-3</v>
      </c>
      <c r="AC690" s="116">
        <f t="shared" si="127"/>
        <v>0.16732963718979441</v>
      </c>
      <c r="AD690" s="116" t="str">
        <f t="shared" si="128"/>
        <v/>
      </c>
      <c r="AE690" s="116" t="str">
        <f t="shared" si="129"/>
        <v/>
      </c>
      <c r="AF690" s="140">
        <f t="shared" si="130"/>
        <v>0</v>
      </c>
      <c r="AG690" s="116">
        <f t="shared" si="131"/>
        <v>0.16732963718979441</v>
      </c>
      <c r="AH690" s="116" t="str">
        <f t="shared" si="132"/>
        <v/>
      </c>
      <c r="AL690" s="126">
        <f t="shared" ref="AL690:AL753" si="135">AL689+$AO$430</f>
        <v>1.6447999999999936</v>
      </c>
      <c r="AM690" s="116">
        <f t="shared" ref="AM690:AM753" si="136">_xlfn.CHISQ.DIST.RT(AL690,7)</f>
        <v>0.97686939863955913</v>
      </c>
      <c r="AN690" s="116">
        <f t="shared" ref="AN690:AN753" si="137">AM690-AM691</f>
        <v>2.6033540214487338E-4</v>
      </c>
      <c r="AO690" s="116" t="str">
        <f t="shared" si="133"/>
        <v/>
      </c>
      <c r="AP690" s="118" t="str">
        <f t="shared" si="134"/>
        <v/>
      </c>
    </row>
    <row r="691" spans="8:42" ht="20.100000000000001" customHeight="1" x14ac:dyDescent="0.25">
      <c r="K691" s="123">
        <v>251</v>
      </c>
      <c r="L691" s="116">
        <f t="shared" si="115"/>
        <v>-23.901617819533755</v>
      </c>
      <c r="M691" s="140">
        <f t="shared" si="116"/>
        <v>5.6222152373400561E-4</v>
      </c>
      <c r="N691" s="140">
        <f t="shared" si="117"/>
        <v>1.3677321686761793E-3</v>
      </c>
      <c r="O691" s="116">
        <f t="shared" si="118"/>
        <v>5.6222152373400561E-4</v>
      </c>
      <c r="P691" s="116" t="str">
        <f t="shared" si="119"/>
        <v/>
      </c>
      <c r="Q691" s="116" t="str">
        <f t="shared" si="120"/>
        <v/>
      </c>
      <c r="R691" s="116">
        <f t="shared" si="121"/>
        <v>0</v>
      </c>
      <c r="S691" s="116">
        <f t="shared" si="122"/>
        <v>5.6222152373400561E-4</v>
      </c>
      <c r="T691" s="116" t="str">
        <f t="shared" si="123"/>
        <v/>
      </c>
      <c r="Y691" s="123">
        <v>251</v>
      </c>
      <c r="Z691" s="116">
        <f t="shared" si="124"/>
        <v>-7.9351261767847042E-2</v>
      </c>
      <c r="AA691" s="140">
        <f t="shared" si="125"/>
        <v>0.16934833411371356</v>
      </c>
      <c r="AB691" s="140">
        <f t="shared" si="126"/>
        <v>1.367732168676177E-3</v>
      </c>
      <c r="AC691" s="116">
        <f t="shared" si="127"/>
        <v>0.16934833411371356</v>
      </c>
      <c r="AD691" s="116" t="str">
        <f t="shared" si="128"/>
        <v/>
      </c>
      <c r="AE691" s="116" t="str">
        <f t="shared" si="129"/>
        <v/>
      </c>
      <c r="AF691" s="140">
        <f t="shared" si="130"/>
        <v>0</v>
      </c>
      <c r="AG691" s="116">
        <f t="shared" si="131"/>
        <v>0.16934833411371356</v>
      </c>
      <c r="AH691" s="116" t="str">
        <f t="shared" si="132"/>
        <v/>
      </c>
      <c r="AL691" s="126">
        <f t="shared" si="135"/>
        <v>1.6511999999999936</v>
      </c>
      <c r="AM691" s="116">
        <f t="shared" si="136"/>
        <v>0.97660906323741425</v>
      </c>
      <c r="AN691" s="116">
        <f t="shared" si="137"/>
        <v>2.6203045418404791E-4</v>
      </c>
      <c r="AO691" s="116" t="str">
        <f t="shared" si="133"/>
        <v/>
      </c>
      <c r="AP691" s="118" t="str">
        <f t="shared" si="134"/>
        <v/>
      </c>
    </row>
    <row r="692" spans="8:42" ht="20.100000000000001" customHeight="1" x14ac:dyDescent="0.25">
      <c r="K692" s="123">
        <v>252</v>
      </c>
      <c r="L692" s="116">
        <f t="shared" si="115"/>
        <v>-23.869706447278034</v>
      </c>
      <c r="M692" s="140">
        <f t="shared" si="116"/>
        <v>5.6899516832733697E-4</v>
      </c>
      <c r="N692" s="140">
        <f t="shared" si="117"/>
        <v>1.3857813154993001E-3</v>
      </c>
      <c r="O692" s="116">
        <f t="shared" si="118"/>
        <v>5.6899516832733697E-4</v>
      </c>
      <c r="P692" s="116" t="str">
        <f t="shared" si="119"/>
        <v/>
      </c>
      <c r="Q692" s="116" t="str">
        <f t="shared" si="120"/>
        <v/>
      </c>
      <c r="R692" s="116">
        <f t="shared" si="121"/>
        <v>0</v>
      </c>
      <c r="S692" s="116">
        <f t="shared" si="122"/>
        <v>5.6899516832733697E-4</v>
      </c>
      <c r="T692" s="116" t="str">
        <f t="shared" si="123"/>
        <v/>
      </c>
      <c r="Y692" s="123">
        <v>252</v>
      </c>
      <c r="Z692" s="116">
        <f t="shared" si="124"/>
        <v>-7.9245318828237099E-2</v>
      </c>
      <c r="AA692" s="140">
        <f t="shared" si="125"/>
        <v>0.17138864274533724</v>
      </c>
      <c r="AB692" s="140">
        <f t="shared" si="126"/>
        <v>1.3857813154992975E-3</v>
      </c>
      <c r="AC692" s="116">
        <f t="shared" si="127"/>
        <v>0.17138864274533724</v>
      </c>
      <c r="AD692" s="116" t="str">
        <f t="shared" si="128"/>
        <v/>
      </c>
      <c r="AE692" s="116" t="str">
        <f t="shared" si="129"/>
        <v/>
      </c>
      <c r="AF692" s="140">
        <f t="shared" si="130"/>
        <v>0</v>
      </c>
      <c r="AG692" s="116">
        <f t="shared" si="131"/>
        <v>0.17138864274533724</v>
      </c>
      <c r="AH692" s="116" t="str">
        <f t="shared" si="132"/>
        <v/>
      </c>
      <c r="AL692" s="126">
        <f t="shared" si="135"/>
        <v>1.6575999999999935</v>
      </c>
      <c r="AM692" s="116">
        <f t="shared" si="136"/>
        <v>0.97634703278323021</v>
      </c>
      <c r="AN692" s="116">
        <f t="shared" si="137"/>
        <v>2.6372667581331388E-4</v>
      </c>
      <c r="AO692" s="116" t="str">
        <f t="shared" si="133"/>
        <v/>
      </c>
      <c r="AP692" s="118" t="str">
        <f t="shared" si="134"/>
        <v/>
      </c>
    </row>
    <row r="693" spans="8:42" ht="20.100000000000001" customHeight="1" x14ac:dyDescent="0.25">
      <c r="K693" s="123">
        <v>253</v>
      </c>
      <c r="L693" s="116">
        <f t="shared" si="115"/>
        <v>-23.837795075022314</v>
      </c>
      <c r="M693" s="140">
        <f t="shared" si="116"/>
        <v>5.7584120825377805E-4</v>
      </c>
      <c r="N693" s="140">
        <f t="shared" si="117"/>
        <v>1.4040477720092016E-3</v>
      </c>
      <c r="O693" s="116">
        <f t="shared" si="118"/>
        <v>5.7584120825377805E-4</v>
      </c>
      <c r="P693" s="116" t="str">
        <f t="shared" si="119"/>
        <v/>
      </c>
      <c r="Q693" s="116" t="str">
        <f t="shared" si="120"/>
        <v/>
      </c>
      <c r="R693" s="116">
        <f t="shared" si="121"/>
        <v>0</v>
      </c>
      <c r="S693" s="116">
        <f t="shared" si="122"/>
        <v>5.7584120825377805E-4</v>
      </c>
      <c r="T693" s="116" t="str">
        <f t="shared" si="123"/>
        <v/>
      </c>
      <c r="Y693" s="123">
        <v>253</v>
      </c>
      <c r="Z693" s="116">
        <f t="shared" si="124"/>
        <v>-7.9139375888627156E-2</v>
      </c>
      <c r="AA693" s="140">
        <f t="shared" si="125"/>
        <v>0.17345075777985047</v>
      </c>
      <c r="AB693" s="140">
        <f t="shared" si="126"/>
        <v>1.4040477720092016E-3</v>
      </c>
      <c r="AC693" s="116">
        <f t="shared" si="127"/>
        <v>0.17345075777985047</v>
      </c>
      <c r="AD693" s="116" t="str">
        <f t="shared" si="128"/>
        <v/>
      </c>
      <c r="AE693" s="116" t="str">
        <f t="shared" si="129"/>
        <v/>
      </c>
      <c r="AF693" s="140">
        <f t="shared" si="130"/>
        <v>0</v>
      </c>
      <c r="AG693" s="116">
        <f t="shared" si="131"/>
        <v>0.17345075777985047</v>
      </c>
      <c r="AH693" s="116" t="str">
        <f t="shared" si="132"/>
        <v/>
      </c>
      <c r="AL693" s="126">
        <f t="shared" si="135"/>
        <v>1.6639999999999935</v>
      </c>
      <c r="AM693" s="116">
        <f t="shared" si="136"/>
        <v>0.97608330610741689</v>
      </c>
      <c r="AN693" s="116">
        <f t="shared" si="137"/>
        <v>2.6542402366136475E-4</v>
      </c>
      <c r="AO693" s="116" t="str">
        <f t="shared" si="133"/>
        <v/>
      </c>
      <c r="AP693" s="118" t="str">
        <f t="shared" si="134"/>
        <v/>
      </c>
    </row>
    <row r="694" spans="8:42" ht="20.100000000000001" customHeight="1" x14ac:dyDescent="0.25">
      <c r="K694" s="123">
        <v>254</v>
      </c>
      <c r="L694" s="116">
        <f t="shared" si="115"/>
        <v>-23.805883702766597</v>
      </c>
      <c r="M694" s="140">
        <f t="shared" si="116"/>
        <v>5.8276029417054999E-4</v>
      </c>
      <c r="N694" s="140">
        <f t="shared" si="117"/>
        <v>1.4225338588105773E-3</v>
      </c>
      <c r="O694" s="116">
        <f t="shared" si="118"/>
        <v>5.8276029417054999E-4</v>
      </c>
      <c r="P694" s="116" t="str">
        <f t="shared" si="119"/>
        <v/>
      </c>
      <c r="Q694" s="116" t="str">
        <f t="shared" si="120"/>
        <v/>
      </c>
      <c r="R694" s="116">
        <f t="shared" si="121"/>
        <v>0</v>
      </c>
      <c r="S694" s="116">
        <f t="shared" si="122"/>
        <v>5.8276029417054999E-4</v>
      </c>
      <c r="T694" s="116" t="str">
        <f t="shared" si="123"/>
        <v/>
      </c>
      <c r="Y694" s="123">
        <v>254</v>
      </c>
      <c r="Z694" s="116">
        <f t="shared" si="124"/>
        <v>-7.9033432949017213E-2</v>
      </c>
      <c r="AA694" s="140">
        <f t="shared" si="125"/>
        <v>0.17553487520355365</v>
      </c>
      <c r="AB694" s="140">
        <f t="shared" si="126"/>
        <v>1.4225338588105773E-3</v>
      </c>
      <c r="AC694" s="116">
        <f t="shared" si="127"/>
        <v>0.17553487520355365</v>
      </c>
      <c r="AD694" s="116" t="str">
        <f t="shared" si="128"/>
        <v/>
      </c>
      <c r="AE694" s="116" t="str">
        <f t="shared" si="129"/>
        <v/>
      </c>
      <c r="AF694" s="140">
        <f t="shared" si="130"/>
        <v>0</v>
      </c>
      <c r="AG694" s="116">
        <f t="shared" si="131"/>
        <v>0.17553487520355365</v>
      </c>
      <c r="AH694" s="116" t="str">
        <f t="shared" si="132"/>
        <v/>
      </c>
      <c r="AL694" s="126">
        <f t="shared" si="135"/>
        <v>1.6703999999999934</v>
      </c>
      <c r="AM694" s="116">
        <f t="shared" si="136"/>
        <v>0.97581788208375553</v>
      </c>
      <c r="AN694" s="116">
        <f t="shared" si="137"/>
        <v>2.6712245453652805E-4</v>
      </c>
      <c r="AO694" s="116" t="str">
        <f t="shared" si="133"/>
        <v/>
      </c>
      <c r="AP694" s="118" t="str">
        <f t="shared" si="134"/>
        <v/>
      </c>
    </row>
    <row r="695" spans="8:42" ht="20.100000000000001" customHeight="1" x14ac:dyDescent="0.25">
      <c r="K695" s="123">
        <v>255</v>
      </c>
      <c r="L695" s="116">
        <f t="shared" si="115"/>
        <v>-23.773972330510876</v>
      </c>
      <c r="M695" s="140">
        <f t="shared" si="116"/>
        <v>5.8975308103094643E-4</v>
      </c>
      <c r="N695" s="140">
        <f t="shared" si="117"/>
        <v>1.4412419173400134E-3</v>
      </c>
      <c r="O695" s="116">
        <f t="shared" si="118"/>
        <v>5.8975308103094643E-4</v>
      </c>
      <c r="P695" s="116" t="str">
        <f t="shared" si="119"/>
        <v/>
      </c>
      <c r="Q695" s="116" t="str">
        <f t="shared" si="120"/>
        <v/>
      </c>
      <c r="R695" s="116">
        <f t="shared" si="121"/>
        <v>0</v>
      </c>
      <c r="S695" s="116">
        <f t="shared" si="122"/>
        <v>5.8975308103094643E-4</v>
      </c>
      <c r="T695" s="116" t="str">
        <f t="shared" si="123"/>
        <v/>
      </c>
      <c r="Y695" s="123">
        <v>255</v>
      </c>
      <c r="Z695" s="116">
        <f t="shared" si="124"/>
        <v>-7.892749000940727E-2</v>
      </c>
      <c r="AA695" s="140">
        <f t="shared" si="125"/>
        <v>0.17764119229677949</v>
      </c>
      <c r="AB695" s="140">
        <f t="shared" si="126"/>
        <v>1.4412419173400134E-3</v>
      </c>
      <c r="AC695" s="116">
        <f t="shared" si="127"/>
        <v>0.17764119229677949</v>
      </c>
      <c r="AD695" s="116" t="str">
        <f t="shared" si="128"/>
        <v/>
      </c>
      <c r="AE695" s="116" t="str">
        <f t="shared" si="129"/>
        <v/>
      </c>
      <c r="AF695" s="140">
        <f t="shared" si="130"/>
        <v>0</v>
      </c>
      <c r="AG695" s="116">
        <f t="shared" si="131"/>
        <v>0.17764119229677949</v>
      </c>
      <c r="AH695" s="116" t="str">
        <f t="shared" si="132"/>
        <v/>
      </c>
      <c r="AL695" s="126">
        <f t="shared" si="135"/>
        <v>1.6767999999999934</v>
      </c>
      <c r="AM695" s="116">
        <f t="shared" si="136"/>
        <v>0.975550759629219</v>
      </c>
      <c r="AN695" s="116">
        <f t="shared" si="137"/>
        <v>2.6882192542854177E-4</v>
      </c>
      <c r="AO695" s="116" t="str">
        <f t="shared" si="133"/>
        <v/>
      </c>
      <c r="AP695" s="118" t="str">
        <f t="shared" si="134"/>
        <v/>
      </c>
    </row>
    <row r="696" spans="8:42" ht="20.100000000000001" customHeight="1" x14ac:dyDescent="0.25">
      <c r="K696" s="123">
        <v>256</v>
      </c>
      <c r="L696" s="116">
        <f t="shared" ref="L696:L759" si="138">$L$434+(K696*$L$437)</f>
        <v>-23.742060958255159</v>
      </c>
      <c r="M696" s="140">
        <f t="shared" ref="M696:M759" si="139">_xlfn.NORM.DIST($L696,$L$431,$L$432,0)</f>
        <v>5.9682022809378265E-4</v>
      </c>
      <c r="N696" s="140">
        <f t="shared" ref="N696:N759" si="140">_xlfn.NORM.DIST($L696,$L$431,$L$432,1)</f>
        <v>1.4601743100032178E-3</v>
      </c>
      <c r="O696" s="116">
        <f t="shared" ref="O696:O759" si="141">IF(OR(N696&lt;$P$436,N696&gt;$P$437),M696,"")</f>
        <v>5.9682022809378265E-4</v>
      </c>
      <c r="P696" s="116" t="str">
        <f t="shared" ref="P696:P759" si="142">IF(AND(N696&gt;$P$436,N696&lt;$P$437),M696,"")</f>
        <v/>
      </c>
      <c r="Q696" s="116" t="str">
        <f t="shared" ref="Q696:Q759" si="143">IF(M696=MAX($M$440:$M$2440),M696,"")</f>
        <v/>
      </c>
      <c r="R696" s="116">
        <f t="shared" ref="R696:R759" si="144">_xlfn.NORM.DIST(L696,$P$432,$P$433,0)</f>
        <v>0</v>
      </c>
      <c r="S696" s="116">
        <f t="shared" ref="S696:S759" si="145">IF(R696=MAX($R$440:$R$2440),M696,"")</f>
        <v>5.9682022809378265E-4</v>
      </c>
      <c r="T696" s="116" t="str">
        <f t="shared" ref="T696:T759" si="146">IF(S696=MIN($S$440:$S$2440),S696,"")</f>
        <v/>
      </c>
      <c r="Y696" s="123">
        <v>256</v>
      </c>
      <c r="Z696" s="116">
        <f t="shared" ref="Z696:Z759" si="147">$Z$434+(Y696*$Z$437)</f>
        <v>-7.8821547069797326E-2</v>
      </c>
      <c r="AA696" s="140">
        <f t="shared" ref="AA696:AA759" si="148">_xlfn.NORM.DIST(Z696,Z$431,Z$432,0)</f>
        <v>0.17976990763673911</v>
      </c>
      <c r="AB696" s="140">
        <f t="shared" ref="AB696:AB759" si="149">_xlfn.NORM.DIST(Z696,Z$431,Z$432,1)</f>
        <v>1.4601743100032204E-3</v>
      </c>
      <c r="AC696" s="116">
        <f t="shared" ref="AC696:AC759" si="150">IF(OR(AB696&lt;$AD$436,AB696&gt;$AD$437),AA696,"")</f>
        <v>0.17976990763673911</v>
      </c>
      <c r="AD696" s="116" t="str">
        <f t="shared" ref="AD696:AD759" si="151">IF(AND(AB696&gt;$AD$436,AB696&lt;$AD$437),AA696,"")</f>
        <v/>
      </c>
      <c r="AE696" s="116" t="str">
        <f t="shared" ref="AE696:AE759" si="152">IF(AA696=MAX($AA$440:$AA$2440),AA696,"")</f>
        <v/>
      </c>
      <c r="AF696" s="140">
        <f t="shared" ref="AF696:AF759" si="153">_xlfn.NORM.DIST(Z696,$AD$432,$AD$433,0)</f>
        <v>0</v>
      </c>
      <c r="AG696" s="116">
        <f t="shared" ref="AG696:AG759" si="154">IF(AF696=MAX($AF$440:$AF$2440),AA696,"")</f>
        <v>0.17976990763673911</v>
      </c>
      <c r="AH696" s="116" t="str">
        <f t="shared" ref="AH696:AH759" si="155">IF(AG696=MIN($AG$440:$AG$2440),AG696,"")</f>
        <v/>
      </c>
      <c r="AL696" s="126">
        <f t="shared" si="135"/>
        <v>1.6831999999999934</v>
      </c>
      <c r="AM696" s="116">
        <f t="shared" si="136"/>
        <v>0.97528193770379046</v>
      </c>
      <c r="AN696" s="116">
        <f t="shared" si="137"/>
        <v>2.7052239350777718E-4</v>
      </c>
      <c r="AO696" s="116" t="str">
        <f t="shared" si="133"/>
        <v/>
      </c>
      <c r="AP696" s="118" t="str">
        <f t="shared" si="134"/>
        <v/>
      </c>
    </row>
    <row r="697" spans="8:42" ht="20.100000000000001" customHeight="1" x14ac:dyDescent="0.25">
      <c r="K697" s="123">
        <v>257</v>
      </c>
      <c r="L697" s="116">
        <f t="shared" si="138"/>
        <v>-23.710149585999439</v>
      </c>
      <c r="M697" s="140">
        <f t="shared" si="139"/>
        <v>6.0396239893261902E-4</v>
      </c>
      <c r="N697" s="140">
        <f t="shared" si="140"/>
        <v>1.4793334203125842E-3</v>
      </c>
      <c r="O697" s="116">
        <f t="shared" si="141"/>
        <v>6.0396239893261902E-4</v>
      </c>
      <c r="P697" s="116" t="str">
        <f t="shared" si="142"/>
        <v/>
      </c>
      <c r="Q697" s="116" t="str">
        <f t="shared" si="143"/>
        <v/>
      </c>
      <c r="R697" s="116">
        <f t="shared" si="144"/>
        <v>0</v>
      </c>
      <c r="S697" s="116">
        <f t="shared" si="145"/>
        <v>6.0396239893261902E-4</v>
      </c>
      <c r="T697" s="116" t="str">
        <f t="shared" si="146"/>
        <v/>
      </c>
      <c r="Y697" s="123">
        <v>257</v>
      </c>
      <c r="Z697" s="116">
        <f t="shared" si="147"/>
        <v>-7.8715604130187383E-2</v>
      </c>
      <c r="AA697" s="140">
        <f t="shared" si="148"/>
        <v>0.18192122110029946</v>
      </c>
      <c r="AB697" s="140">
        <f t="shared" si="149"/>
        <v>1.4793334203125842E-3</v>
      </c>
      <c r="AC697" s="116">
        <f t="shared" si="150"/>
        <v>0.18192122110029946</v>
      </c>
      <c r="AD697" s="116" t="str">
        <f t="shared" si="151"/>
        <v/>
      </c>
      <c r="AE697" s="116" t="str">
        <f t="shared" si="152"/>
        <v/>
      </c>
      <c r="AF697" s="140">
        <f t="shared" si="153"/>
        <v>0</v>
      </c>
      <c r="AG697" s="116">
        <f t="shared" si="154"/>
        <v>0.18192122110029946</v>
      </c>
      <c r="AH697" s="116" t="str">
        <f t="shared" si="155"/>
        <v/>
      </c>
      <c r="AL697" s="126">
        <f t="shared" si="135"/>
        <v>1.6895999999999933</v>
      </c>
      <c r="AM697" s="116">
        <f t="shared" si="136"/>
        <v>0.97501141531028268</v>
      </c>
      <c r="AN697" s="116">
        <f t="shared" si="137"/>
        <v>2.7222381612668212E-4</v>
      </c>
      <c r="AO697" s="116" t="str">
        <f t="shared" si="133"/>
        <v/>
      </c>
      <c r="AP697" s="118" t="str">
        <f t="shared" si="134"/>
        <v/>
      </c>
    </row>
    <row r="698" spans="8:42" ht="20.100000000000001" customHeight="1" x14ac:dyDescent="0.25">
      <c r="H698" s="165"/>
      <c r="I698" s="165"/>
      <c r="J698" s="165"/>
      <c r="K698" s="123">
        <v>258</v>
      </c>
      <c r="L698" s="116">
        <f t="shared" si="138"/>
        <v>-23.678238213743718</v>
      </c>
      <c r="M698" s="140">
        <f t="shared" si="139"/>
        <v>6.1118026144473599E-4</v>
      </c>
      <c r="N698" s="140">
        <f t="shared" si="140"/>
        <v>1.4987216530249958E-3</v>
      </c>
      <c r="O698" s="116">
        <f t="shared" si="141"/>
        <v>6.1118026144473599E-4</v>
      </c>
      <c r="P698" s="116" t="str">
        <f t="shared" si="142"/>
        <v/>
      </c>
      <c r="Q698" s="116" t="str">
        <f t="shared" si="143"/>
        <v/>
      </c>
      <c r="R698" s="116">
        <f t="shared" si="144"/>
        <v>0</v>
      </c>
      <c r="S698" s="116">
        <f t="shared" si="145"/>
        <v>6.1118026144473599E-4</v>
      </c>
      <c r="T698" s="116" t="str">
        <f t="shared" si="146"/>
        <v/>
      </c>
      <c r="Y698" s="123">
        <v>258</v>
      </c>
      <c r="Z698" s="116">
        <f t="shared" si="147"/>
        <v>-7.860966119057744E-2</v>
      </c>
      <c r="AA698" s="140">
        <f t="shared" si="148"/>
        <v>0.18409533386668855</v>
      </c>
      <c r="AB698" s="140">
        <f t="shared" si="149"/>
        <v>1.4987216530249958E-3</v>
      </c>
      <c r="AC698" s="116">
        <f t="shared" si="150"/>
        <v>0.18409533386668855</v>
      </c>
      <c r="AD698" s="116" t="str">
        <f t="shared" si="151"/>
        <v/>
      </c>
      <c r="AE698" s="116" t="str">
        <f t="shared" si="152"/>
        <v/>
      </c>
      <c r="AF698" s="140">
        <f t="shared" si="153"/>
        <v>0</v>
      </c>
      <c r="AG698" s="116">
        <f t="shared" si="154"/>
        <v>0.18409533386668855</v>
      </c>
      <c r="AH698" s="116" t="str">
        <f t="shared" si="155"/>
        <v/>
      </c>
      <c r="AL698" s="126">
        <f t="shared" si="135"/>
        <v>1.6959999999999933</v>
      </c>
      <c r="AM698" s="116">
        <f t="shared" si="136"/>
        <v>0.974739191494156</v>
      </c>
      <c r="AN698" s="116">
        <f t="shared" si="137"/>
        <v>2.7392615081966998E-4</v>
      </c>
      <c r="AO698" s="116" t="str">
        <f t="shared" si="133"/>
        <v/>
      </c>
      <c r="AP698" s="118" t="str">
        <f t="shared" si="134"/>
        <v/>
      </c>
    </row>
    <row r="699" spans="8:42" ht="20.100000000000001" customHeight="1" x14ac:dyDescent="0.25">
      <c r="K699" s="123">
        <v>259</v>
      </c>
      <c r="L699" s="116">
        <f t="shared" si="138"/>
        <v>-23.646326841487998</v>
      </c>
      <c r="M699" s="140">
        <f t="shared" si="139"/>
        <v>6.1847448785988101E-4</v>
      </c>
      <c r="N699" s="140">
        <f t="shared" si="140"/>
        <v>1.5183414342799769E-3</v>
      </c>
      <c r="O699" s="116">
        <f t="shared" si="141"/>
        <v>6.1847448785988101E-4</v>
      </c>
      <c r="P699" s="116" t="str">
        <f t="shared" si="142"/>
        <v/>
      </c>
      <c r="Q699" s="116" t="str">
        <f t="shared" si="143"/>
        <v/>
      </c>
      <c r="R699" s="116">
        <f t="shared" si="144"/>
        <v>0</v>
      </c>
      <c r="S699" s="116">
        <f t="shared" si="145"/>
        <v>6.1847448785988101E-4</v>
      </c>
      <c r="T699" s="116" t="str">
        <f t="shared" si="146"/>
        <v/>
      </c>
      <c r="Y699" s="123">
        <v>259</v>
      </c>
      <c r="Z699" s="116">
        <f t="shared" si="147"/>
        <v>-7.8503718250967497E-2</v>
      </c>
      <c r="AA699" s="140">
        <f t="shared" si="148"/>
        <v>0.18629244842012829</v>
      </c>
      <c r="AB699" s="140">
        <f t="shared" si="149"/>
        <v>1.5183414342799769E-3</v>
      </c>
      <c r="AC699" s="116">
        <f t="shared" si="150"/>
        <v>0.18629244842012829</v>
      </c>
      <c r="AD699" s="116" t="str">
        <f t="shared" si="151"/>
        <v/>
      </c>
      <c r="AE699" s="116" t="str">
        <f t="shared" si="152"/>
        <v/>
      </c>
      <c r="AF699" s="140">
        <f t="shared" si="153"/>
        <v>0</v>
      </c>
      <c r="AG699" s="116">
        <f t="shared" si="154"/>
        <v>0.18629244842012829</v>
      </c>
      <c r="AH699" s="116" t="str">
        <f t="shared" si="155"/>
        <v/>
      </c>
      <c r="AL699" s="126">
        <f t="shared" si="135"/>
        <v>1.7023999999999933</v>
      </c>
      <c r="AM699" s="116">
        <f t="shared" si="136"/>
        <v>0.97446526534333633</v>
      </c>
      <c r="AN699" s="116">
        <f t="shared" si="137"/>
        <v>2.7562935530400789E-4</v>
      </c>
      <c r="AO699" s="116" t="str">
        <f t="shared" si="133"/>
        <v/>
      </c>
      <c r="AP699" s="118" t="str">
        <f t="shared" si="134"/>
        <v/>
      </c>
    </row>
    <row r="700" spans="8:42" ht="20.100000000000001" customHeight="1" x14ac:dyDescent="0.25">
      <c r="K700" s="123">
        <v>260</v>
      </c>
      <c r="L700" s="116">
        <f t="shared" si="138"/>
        <v>-23.614415469232281</v>
      </c>
      <c r="M700" s="140">
        <f t="shared" si="139"/>
        <v>6.2584575474876694E-4</v>
      </c>
      <c r="N700" s="140">
        <f t="shared" si="140"/>
        <v>1.538195211738057E-3</v>
      </c>
      <c r="O700" s="116">
        <f t="shared" si="141"/>
        <v>6.2584575474876694E-4</v>
      </c>
      <c r="P700" s="116" t="str">
        <f t="shared" si="142"/>
        <v/>
      </c>
      <c r="Q700" s="116" t="str">
        <f t="shared" si="143"/>
        <v/>
      </c>
      <c r="R700" s="116">
        <f t="shared" si="144"/>
        <v>0</v>
      </c>
      <c r="S700" s="116">
        <f t="shared" si="145"/>
        <v>6.2584575474876694E-4</v>
      </c>
      <c r="T700" s="116" t="str">
        <f t="shared" si="146"/>
        <v/>
      </c>
      <c r="Y700" s="123">
        <v>260</v>
      </c>
      <c r="Z700" s="116">
        <f t="shared" si="147"/>
        <v>-7.8397775311357554E-2</v>
      </c>
      <c r="AA700" s="140">
        <f t="shared" si="148"/>
        <v>0.18851276855239527</v>
      </c>
      <c r="AB700" s="140">
        <f t="shared" si="149"/>
        <v>1.538195211738057E-3</v>
      </c>
      <c r="AC700" s="116">
        <f t="shared" si="150"/>
        <v>0.18851276855239527</v>
      </c>
      <c r="AD700" s="116" t="str">
        <f t="shared" si="151"/>
        <v/>
      </c>
      <c r="AE700" s="116" t="str">
        <f t="shared" si="152"/>
        <v/>
      </c>
      <c r="AF700" s="140">
        <f t="shared" si="153"/>
        <v>0</v>
      </c>
      <c r="AG700" s="116">
        <f t="shared" si="154"/>
        <v>0.18851276855239527</v>
      </c>
      <c r="AH700" s="116" t="str">
        <f t="shared" si="155"/>
        <v/>
      </c>
      <c r="AL700" s="126">
        <f t="shared" si="135"/>
        <v>1.7087999999999932</v>
      </c>
      <c r="AM700" s="116">
        <f t="shared" si="136"/>
        <v>0.97418963598803232</v>
      </c>
      <c r="AN700" s="116">
        <f t="shared" si="137"/>
        <v>2.7733338747959468E-4</v>
      </c>
      <c r="AO700" s="116" t="str">
        <f t="shared" si="133"/>
        <v/>
      </c>
      <c r="AP700" s="118" t="str">
        <f t="shared" si="134"/>
        <v/>
      </c>
    </row>
    <row r="701" spans="8:42" ht="20.100000000000001" customHeight="1" x14ac:dyDescent="0.25">
      <c r="K701" s="123">
        <v>261</v>
      </c>
      <c r="L701" s="116">
        <f t="shared" si="138"/>
        <v>-23.58250409697656</v>
      </c>
      <c r="M701" s="140">
        <f t="shared" si="139"/>
        <v>6.3329474303131731E-4</v>
      </c>
      <c r="N701" s="140">
        <f t="shared" si="140"/>
        <v>1.5582854547194413E-3</v>
      </c>
      <c r="O701" s="116">
        <f t="shared" si="141"/>
        <v>6.3329474303131731E-4</v>
      </c>
      <c r="P701" s="116" t="str">
        <f t="shared" si="142"/>
        <v/>
      </c>
      <c r="Q701" s="116" t="str">
        <f t="shared" si="143"/>
        <v/>
      </c>
      <c r="R701" s="116">
        <f t="shared" si="144"/>
        <v>0</v>
      </c>
      <c r="S701" s="116">
        <f t="shared" si="145"/>
        <v>6.3329474303131731E-4</v>
      </c>
      <c r="T701" s="116" t="str">
        <f t="shared" si="146"/>
        <v/>
      </c>
      <c r="Y701" s="123">
        <v>261</v>
      </c>
      <c r="Z701" s="116">
        <f t="shared" si="147"/>
        <v>-7.8291832371747611E-2</v>
      </c>
      <c r="AA701" s="140">
        <f t="shared" si="148"/>
        <v>0.19075649936530398</v>
      </c>
      <c r="AB701" s="140">
        <f t="shared" si="149"/>
        <v>1.5582854547194413E-3</v>
      </c>
      <c r="AC701" s="116">
        <f t="shared" si="150"/>
        <v>0.19075649936530398</v>
      </c>
      <c r="AD701" s="116" t="str">
        <f t="shared" si="151"/>
        <v/>
      </c>
      <c r="AE701" s="116" t="str">
        <f t="shared" si="152"/>
        <v/>
      </c>
      <c r="AF701" s="140">
        <f t="shared" si="153"/>
        <v>0</v>
      </c>
      <c r="AG701" s="116">
        <f t="shared" si="154"/>
        <v>0.19075649936530398</v>
      </c>
      <c r="AH701" s="116" t="str">
        <f t="shared" si="155"/>
        <v/>
      </c>
      <c r="AL701" s="126">
        <f t="shared" si="135"/>
        <v>1.7151999999999932</v>
      </c>
      <c r="AM701" s="116">
        <f t="shared" si="136"/>
        <v>0.97391230260055273</v>
      </c>
      <c r="AN701" s="116">
        <f t="shared" si="137"/>
        <v>2.7903820542984903E-4</v>
      </c>
      <c r="AO701" s="116" t="str">
        <f t="shared" si="133"/>
        <v/>
      </c>
      <c r="AP701" s="118" t="str">
        <f t="shared" si="134"/>
        <v/>
      </c>
    </row>
    <row r="702" spans="8:42" ht="20.100000000000001" customHeight="1" x14ac:dyDescent="0.25">
      <c r="K702" s="123">
        <v>262</v>
      </c>
      <c r="L702" s="116">
        <f t="shared" si="138"/>
        <v>-23.550592724720843</v>
      </c>
      <c r="M702" s="140">
        <f t="shared" si="139"/>
        <v>6.408221379846674E-4</v>
      </c>
      <c r="N702" s="140">
        <f t="shared" si="140"/>
        <v>1.5786146543429185E-3</v>
      </c>
      <c r="O702" s="116">
        <f t="shared" si="141"/>
        <v>6.408221379846674E-4</v>
      </c>
      <c r="P702" s="116" t="str">
        <f t="shared" si="142"/>
        <v/>
      </c>
      <c r="Q702" s="116" t="str">
        <f t="shared" si="143"/>
        <v/>
      </c>
      <c r="R702" s="116">
        <f t="shared" si="144"/>
        <v>0</v>
      </c>
      <c r="S702" s="116">
        <f t="shared" si="145"/>
        <v>6.408221379846674E-4</v>
      </c>
      <c r="T702" s="116" t="str">
        <f t="shared" si="146"/>
        <v/>
      </c>
      <c r="Y702" s="123">
        <v>262</v>
      </c>
      <c r="Z702" s="116">
        <f t="shared" si="147"/>
        <v>-7.8185889432137667E-2</v>
      </c>
      <c r="AA702" s="140">
        <f t="shared" si="148"/>
        <v>0.19302384727311728</v>
      </c>
      <c r="AB702" s="140">
        <f t="shared" si="149"/>
        <v>1.5786146543429215E-3</v>
      </c>
      <c r="AC702" s="116">
        <f t="shared" si="150"/>
        <v>0.19302384727311728</v>
      </c>
      <c r="AD702" s="116" t="str">
        <f t="shared" si="151"/>
        <v/>
      </c>
      <c r="AE702" s="116" t="str">
        <f t="shared" si="152"/>
        <v/>
      </c>
      <c r="AF702" s="140">
        <f t="shared" si="153"/>
        <v>0</v>
      </c>
      <c r="AG702" s="116">
        <f t="shared" si="154"/>
        <v>0.19302384727311728</v>
      </c>
      <c r="AH702" s="116" t="str">
        <f t="shared" si="155"/>
        <v/>
      </c>
      <c r="AL702" s="126">
        <f t="shared" si="135"/>
        <v>1.7215999999999931</v>
      </c>
      <c r="AM702" s="116">
        <f t="shared" si="136"/>
        <v>0.97363326439512288</v>
      </c>
      <c r="AN702" s="116">
        <f t="shared" si="137"/>
        <v>2.8074376742237561E-4</v>
      </c>
      <c r="AO702" s="116" t="str">
        <f t="shared" si="133"/>
        <v/>
      </c>
      <c r="AP702" s="118" t="str">
        <f t="shared" si="134"/>
        <v/>
      </c>
    </row>
    <row r="703" spans="8:42" ht="20.100000000000001" customHeight="1" x14ac:dyDescent="0.25">
      <c r="K703" s="123">
        <v>263</v>
      </c>
      <c r="L703" s="116">
        <f t="shared" si="138"/>
        <v>-23.518681352465123</v>
      </c>
      <c r="M703" s="140">
        <f t="shared" si="139"/>
        <v>6.4842862925090902E-4</v>
      </c>
      <c r="N703" s="140">
        <f t="shared" si="140"/>
        <v>1.599185323665053E-3</v>
      </c>
      <c r="O703" s="116">
        <f t="shared" si="141"/>
        <v>6.4842862925090902E-4</v>
      </c>
      <c r="P703" s="116" t="str">
        <f t="shared" si="142"/>
        <v/>
      </c>
      <c r="Q703" s="116" t="str">
        <f t="shared" si="143"/>
        <v/>
      </c>
      <c r="R703" s="116">
        <f t="shared" si="144"/>
        <v>0</v>
      </c>
      <c r="S703" s="116">
        <f t="shared" si="145"/>
        <v>6.4842862925090902E-4</v>
      </c>
      <c r="T703" s="116" t="str">
        <f t="shared" si="146"/>
        <v/>
      </c>
      <c r="Y703" s="123">
        <v>263</v>
      </c>
      <c r="Z703" s="116">
        <f t="shared" si="147"/>
        <v>-7.8079946492527724E-2</v>
      </c>
      <c r="AA703" s="140">
        <f t="shared" si="148"/>
        <v>0.19531502000487821</v>
      </c>
      <c r="AB703" s="140">
        <f t="shared" si="149"/>
        <v>1.599185323665053E-3</v>
      </c>
      <c r="AC703" s="116">
        <f t="shared" si="150"/>
        <v>0.19531502000487821</v>
      </c>
      <c r="AD703" s="116" t="str">
        <f t="shared" si="151"/>
        <v/>
      </c>
      <c r="AE703" s="116" t="str">
        <f t="shared" si="152"/>
        <v/>
      </c>
      <c r="AF703" s="140">
        <f t="shared" si="153"/>
        <v>0</v>
      </c>
      <c r="AG703" s="116">
        <f t="shared" si="154"/>
        <v>0.19531502000487821</v>
      </c>
      <c r="AH703" s="116" t="str">
        <f t="shared" si="155"/>
        <v/>
      </c>
      <c r="AL703" s="126">
        <f t="shared" si="135"/>
        <v>1.7279999999999931</v>
      </c>
      <c r="AM703" s="116">
        <f t="shared" si="136"/>
        <v>0.9733525206277005</v>
      </c>
      <c r="AN703" s="116">
        <f t="shared" si="137"/>
        <v>2.8245003190852103E-4</v>
      </c>
      <c r="AO703" s="116" t="str">
        <f t="shared" si="133"/>
        <v/>
      </c>
      <c r="AP703" s="118" t="str">
        <f t="shared" si="134"/>
        <v/>
      </c>
    </row>
    <row r="704" spans="8:42" ht="20.100000000000001" customHeight="1" x14ac:dyDescent="0.25">
      <c r="K704" s="123">
        <v>264</v>
      </c>
      <c r="L704" s="116">
        <f t="shared" si="138"/>
        <v>-23.486769980209402</v>
      </c>
      <c r="M704" s="140">
        <f t="shared" si="139"/>
        <v>6.5611491084456802E-4</v>
      </c>
      <c r="N704" s="140">
        <f t="shared" si="140"/>
        <v>1.619999997819565E-3</v>
      </c>
      <c r="O704" s="116">
        <f t="shared" si="141"/>
        <v>6.5611491084456802E-4</v>
      </c>
      <c r="P704" s="116" t="str">
        <f t="shared" si="142"/>
        <v/>
      </c>
      <c r="Q704" s="116" t="str">
        <f t="shared" si="143"/>
        <v/>
      </c>
      <c r="R704" s="116">
        <f t="shared" si="144"/>
        <v>0</v>
      </c>
      <c r="S704" s="116">
        <f t="shared" si="145"/>
        <v>6.5611491084456802E-4</v>
      </c>
      <c r="T704" s="116" t="str">
        <f t="shared" si="146"/>
        <v/>
      </c>
      <c r="Y704" s="123">
        <v>264</v>
      </c>
      <c r="Z704" s="116">
        <f t="shared" si="147"/>
        <v>-7.7974003552917781E-2</v>
      </c>
      <c r="AA704" s="140">
        <f t="shared" si="148"/>
        <v>0.19763022660666404</v>
      </c>
      <c r="AB704" s="140">
        <f t="shared" si="149"/>
        <v>1.619999997819565E-3</v>
      </c>
      <c r="AC704" s="116">
        <f t="shared" si="150"/>
        <v>0.19763022660666404</v>
      </c>
      <c r="AD704" s="116" t="str">
        <f t="shared" si="151"/>
        <v/>
      </c>
      <c r="AE704" s="116" t="str">
        <f t="shared" si="152"/>
        <v/>
      </c>
      <c r="AF704" s="140">
        <f t="shared" si="153"/>
        <v>0</v>
      </c>
      <c r="AG704" s="116">
        <f t="shared" si="154"/>
        <v>0.19763022660666404</v>
      </c>
      <c r="AH704" s="116" t="str">
        <f t="shared" si="155"/>
        <v/>
      </c>
      <c r="AL704" s="126">
        <f t="shared" si="135"/>
        <v>1.7343999999999931</v>
      </c>
      <c r="AM704" s="116">
        <f t="shared" si="136"/>
        <v>0.97307007059579198</v>
      </c>
      <c r="AN704" s="116">
        <f t="shared" si="137"/>
        <v>2.84156957524484E-4</v>
      </c>
      <c r="AO704" s="116" t="str">
        <f t="shared" si="133"/>
        <v/>
      </c>
      <c r="AP704" s="118" t="str">
        <f t="shared" si="134"/>
        <v/>
      </c>
    </row>
    <row r="705" spans="11:42" ht="20.100000000000001" customHeight="1" x14ac:dyDescent="0.25">
      <c r="K705" s="123">
        <v>265</v>
      </c>
      <c r="L705" s="116">
        <f t="shared" si="138"/>
        <v>-23.454858607953682</v>
      </c>
      <c r="M705" s="140">
        <f t="shared" si="139"/>
        <v>6.6388168115982988E-4</v>
      </c>
      <c r="N705" s="140">
        <f t="shared" si="140"/>
        <v>1.6410612341569962E-3</v>
      </c>
      <c r="O705" s="116">
        <f t="shared" si="141"/>
        <v>6.6388168115982988E-4</v>
      </c>
      <c r="P705" s="116" t="str">
        <f t="shared" si="142"/>
        <v/>
      </c>
      <c r="Q705" s="116" t="str">
        <f t="shared" si="143"/>
        <v/>
      </c>
      <c r="R705" s="116">
        <f t="shared" si="144"/>
        <v>0</v>
      </c>
      <c r="S705" s="116">
        <f t="shared" si="145"/>
        <v>6.6388168115982988E-4</v>
      </c>
      <c r="T705" s="116" t="str">
        <f t="shared" si="146"/>
        <v/>
      </c>
      <c r="Y705" s="123">
        <v>265</v>
      </c>
      <c r="Z705" s="116">
        <f t="shared" si="147"/>
        <v>-7.7868060613307838E-2</v>
      </c>
      <c r="AA705" s="140">
        <f t="shared" si="148"/>
        <v>0.19996967744376098</v>
      </c>
      <c r="AB705" s="140">
        <f t="shared" si="149"/>
        <v>1.6410612341569962E-3</v>
      </c>
      <c r="AC705" s="116">
        <f t="shared" si="150"/>
        <v>0.19996967744376098</v>
      </c>
      <c r="AD705" s="116" t="str">
        <f t="shared" si="151"/>
        <v/>
      </c>
      <c r="AE705" s="116" t="str">
        <f t="shared" si="152"/>
        <v/>
      </c>
      <c r="AF705" s="140">
        <f t="shared" si="153"/>
        <v>0</v>
      </c>
      <c r="AG705" s="116">
        <f t="shared" si="154"/>
        <v>0.19996967744376098</v>
      </c>
      <c r="AH705" s="116" t="str">
        <f t="shared" si="155"/>
        <v/>
      </c>
      <c r="AL705" s="126">
        <f t="shared" si="135"/>
        <v>1.740799999999993</v>
      </c>
      <c r="AM705" s="116">
        <f t="shared" si="136"/>
        <v>0.9727859136382675</v>
      </c>
      <c r="AN705" s="116">
        <f t="shared" si="137"/>
        <v>2.8586450309098232E-4</v>
      </c>
      <c r="AO705" s="116" t="str">
        <f t="shared" si="133"/>
        <v/>
      </c>
      <c r="AP705" s="118" t="str">
        <f t="shared" si="134"/>
        <v/>
      </c>
    </row>
    <row r="706" spans="11:42" ht="20.100000000000001" customHeight="1" x14ac:dyDescent="0.25">
      <c r="K706" s="123">
        <v>266</v>
      </c>
      <c r="L706" s="116">
        <f t="shared" si="138"/>
        <v>-23.422947235697965</v>
      </c>
      <c r="M706" s="140">
        <f t="shared" si="139"/>
        <v>6.7172964297749225E-4</v>
      </c>
      <c r="N706" s="140">
        <f t="shared" si="140"/>
        <v>1.6623716123845814E-3</v>
      </c>
      <c r="O706" s="116">
        <f t="shared" si="141"/>
        <v>6.7172964297749225E-4</v>
      </c>
      <c r="P706" s="116" t="str">
        <f t="shared" si="142"/>
        <v/>
      </c>
      <c r="Q706" s="116" t="str">
        <f t="shared" si="143"/>
        <v/>
      </c>
      <c r="R706" s="116">
        <f t="shared" si="144"/>
        <v>0</v>
      </c>
      <c r="S706" s="116">
        <f t="shared" si="145"/>
        <v>6.7172964297749225E-4</v>
      </c>
      <c r="T706" s="116" t="str">
        <f t="shared" si="146"/>
        <v/>
      </c>
      <c r="Y706" s="123">
        <v>266</v>
      </c>
      <c r="Z706" s="116">
        <f t="shared" si="147"/>
        <v>-7.7762117673697895E-2</v>
      </c>
      <c r="AA706" s="140">
        <f t="shared" si="148"/>
        <v>0.20233358420275935</v>
      </c>
      <c r="AB706" s="140">
        <f t="shared" si="149"/>
        <v>1.6623716123845814E-3</v>
      </c>
      <c r="AC706" s="116">
        <f t="shared" si="150"/>
        <v>0.20233358420275935</v>
      </c>
      <c r="AD706" s="116" t="str">
        <f t="shared" si="151"/>
        <v/>
      </c>
      <c r="AE706" s="116" t="str">
        <f t="shared" si="152"/>
        <v/>
      </c>
      <c r="AF706" s="140">
        <f t="shared" si="153"/>
        <v>0</v>
      </c>
      <c r="AG706" s="116">
        <f t="shared" si="154"/>
        <v>0.20233358420275935</v>
      </c>
      <c r="AH706" s="116" t="str">
        <f t="shared" si="155"/>
        <v/>
      </c>
      <c r="AL706" s="126">
        <f t="shared" si="135"/>
        <v>1.747199999999993</v>
      </c>
      <c r="AM706" s="116">
        <f t="shared" si="136"/>
        <v>0.97250004913517651</v>
      </c>
      <c r="AN706" s="116">
        <f t="shared" si="137"/>
        <v>2.8757262761458513E-4</v>
      </c>
      <c r="AO706" s="116" t="str">
        <f t="shared" si="133"/>
        <v/>
      </c>
      <c r="AP706" s="118" t="str">
        <f t="shared" si="134"/>
        <v/>
      </c>
    </row>
    <row r="707" spans="11:42" ht="20.100000000000001" customHeight="1" x14ac:dyDescent="0.25">
      <c r="K707" s="123">
        <v>267</v>
      </c>
      <c r="L707" s="116">
        <f t="shared" si="138"/>
        <v>-23.391035863442244</v>
      </c>
      <c r="M707" s="140">
        <f t="shared" si="139"/>
        <v>6.7965950347164848E-4</v>
      </c>
      <c r="N707" s="140">
        <f t="shared" si="140"/>
        <v>1.683933734706331E-3</v>
      </c>
      <c r="O707" s="116">
        <f t="shared" si="141"/>
        <v>6.7965950347164848E-4</v>
      </c>
      <c r="P707" s="116" t="str">
        <f t="shared" si="142"/>
        <v/>
      </c>
      <c r="Q707" s="116" t="str">
        <f t="shared" si="143"/>
        <v/>
      </c>
      <c r="R707" s="116">
        <f t="shared" si="144"/>
        <v>0</v>
      </c>
      <c r="S707" s="116">
        <f t="shared" si="145"/>
        <v>6.7965950347164848E-4</v>
      </c>
      <c r="T707" s="116" t="str">
        <f t="shared" si="146"/>
        <v/>
      </c>
      <c r="Y707" s="123">
        <v>267</v>
      </c>
      <c r="Z707" s="116">
        <f t="shared" si="147"/>
        <v>-7.7656174734087952E-2</v>
      </c>
      <c r="AA707" s="140">
        <f t="shared" si="148"/>
        <v>0.20472215989356629</v>
      </c>
      <c r="AB707" s="140">
        <f t="shared" si="149"/>
        <v>1.683933734706331E-3</v>
      </c>
      <c r="AC707" s="116">
        <f t="shared" si="150"/>
        <v>0.20472215989356629</v>
      </c>
      <c r="AD707" s="116" t="str">
        <f t="shared" si="151"/>
        <v/>
      </c>
      <c r="AE707" s="116" t="str">
        <f t="shared" si="152"/>
        <v/>
      </c>
      <c r="AF707" s="140">
        <f t="shared" si="153"/>
        <v>0</v>
      </c>
      <c r="AG707" s="116">
        <f t="shared" si="154"/>
        <v>0.20472215989356629</v>
      </c>
      <c r="AH707" s="116" t="str">
        <f t="shared" si="155"/>
        <v/>
      </c>
      <c r="AL707" s="126">
        <f t="shared" si="135"/>
        <v>1.7535999999999929</v>
      </c>
      <c r="AM707" s="116">
        <f t="shared" si="136"/>
        <v>0.97221247650756193</v>
      </c>
      <c r="AN707" s="116">
        <f t="shared" si="137"/>
        <v>2.8928129028649163E-4</v>
      </c>
      <c r="AO707" s="116" t="str">
        <f t="shared" si="133"/>
        <v/>
      </c>
      <c r="AP707" s="118" t="str">
        <f t="shared" si="134"/>
        <v/>
      </c>
    </row>
    <row r="708" spans="11:42" ht="20.100000000000001" customHeight="1" x14ac:dyDescent="0.25">
      <c r="K708" s="123">
        <v>268</v>
      </c>
      <c r="L708" s="116">
        <f t="shared" si="138"/>
        <v>-23.359124491186527</v>
      </c>
      <c r="M708" s="140">
        <f t="shared" si="139"/>
        <v>6.8767197421609413E-4</v>
      </c>
      <c r="N708" s="140">
        <f t="shared" si="140"/>
        <v>1.7057502259633433E-3</v>
      </c>
      <c r="O708" s="116">
        <f t="shared" si="141"/>
        <v>6.8767197421609413E-4</v>
      </c>
      <c r="P708" s="116" t="str">
        <f t="shared" si="142"/>
        <v/>
      </c>
      <c r="Q708" s="116" t="str">
        <f t="shared" si="143"/>
        <v/>
      </c>
      <c r="R708" s="116">
        <f t="shared" si="144"/>
        <v>0</v>
      </c>
      <c r="S708" s="116">
        <f t="shared" si="145"/>
        <v>6.8767197421609413E-4</v>
      </c>
      <c r="T708" s="116" t="str">
        <f t="shared" si="146"/>
        <v/>
      </c>
      <c r="Y708" s="123">
        <v>268</v>
      </c>
      <c r="Z708" s="116">
        <f t="shared" si="147"/>
        <v>-7.7550231794478008E-2</v>
      </c>
      <c r="AA708" s="140">
        <f t="shared" si="148"/>
        <v>0.20713561885133633</v>
      </c>
      <c r="AB708" s="140">
        <f t="shared" si="149"/>
        <v>1.7057502259633433E-3</v>
      </c>
      <c r="AC708" s="116">
        <f t="shared" si="150"/>
        <v>0.20713561885133633</v>
      </c>
      <c r="AD708" s="116" t="str">
        <f t="shared" si="151"/>
        <v/>
      </c>
      <c r="AE708" s="116" t="str">
        <f t="shared" si="152"/>
        <v/>
      </c>
      <c r="AF708" s="140">
        <f t="shared" si="153"/>
        <v>0</v>
      </c>
      <c r="AG708" s="116">
        <f t="shared" si="154"/>
        <v>0.20713561885133633</v>
      </c>
      <c r="AH708" s="116" t="str">
        <f t="shared" si="155"/>
        <v/>
      </c>
      <c r="AL708" s="126">
        <f t="shared" si="135"/>
        <v>1.7599999999999929</v>
      </c>
      <c r="AM708" s="116">
        <f t="shared" si="136"/>
        <v>0.97192319521727544</v>
      </c>
      <c r="AN708" s="116">
        <f t="shared" si="137"/>
        <v>2.9099045048475158E-4</v>
      </c>
      <c r="AO708" s="116" t="str">
        <f t="shared" si="133"/>
        <v/>
      </c>
      <c r="AP708" s="118" t="str">
        <f t="shared" si="134"/>
        <v/>
      </c>
    </row>
    <row r="709" spans="11:42" ht="20.100000000000001" customHeight="1" x14ac:dyDescent="0.25">
      <c r="K709" s="123">
        <v>269</v>
      </c>
      <c r="L709" s="116">
        <f t="shared" si="138"/>
        <v>-23.327213118930807</v>
      </c>
      <c r="M709" s="140">
        <f t="shared" si="139"/>
        <v>6.9576777119046296E-4</v>
      </c>
      <c r="N709" s="140">
        <f t="shared" si="140"/>
        <v>1.7278237337742823E-3</v>
      </c>
      <c r="O709" s="116">
        <f t="shared" si="141"/>
        <v>6.9576777119046296E-4</v>
      </c>
      <c r="P709" s="116" t="str">
        <f t="shared" si="142"/>
        <v/>
      </c>
      <c r="Q709" s="116" t="str">
        <f t="shared" si="143"/>
        <v/>
      </c>
      <c r="R709" s="116">
        <f t="shared" si="144"/>
        <v>0</v>
      </c>
      <c r="S709" s="116">
        <f t="shared" si="145"/>
        <v>6.9576777119046296E-4</v>
      </c>
      <c r="T709" s="116" t="str">
        <f t="shared" si="146"/>
        <v/>
      </c>
      <c r="Y709" s="123">
        <v>269</v>
      </c>
      <c r="Z709" s="116">
        <f t="shared" si="147"/>
        <v>-7.7444288854868065E-2</v>
      </c>
      <c r="AA709" s="140">
        <f t="shared" si="148"/>
        <v>0.20957417673831744</v>
      </c>
      <c r="AB709" s="140">
        <f t="shared" si="149"/>
        <v>1.727823733774286E-3</v>
      </c>
      <c r="AC709" s="116">
        <f t="shared" si="150"/>
        <v>0.20957417673831744</v>
      </c>
      <c r="AD709" s="116" t="str">
        <f t="shared" si="151"/>
        <v/>
      </c>
      <c r="AE709" s="116" t="str">
        <f t="shared" si="152"/>
        <v/>
      </c>
      <c r="AF709" s="140">
        <f t="shared" si="153"/>
        <v>0</v>
      </c>
      <c r="AG709" s="116">
        <f t="shared" si="154"/>
        <v>0.20957417673831744</v>
      </c>
      <c r="AH709" s="116" t="str">
        <f t="shared" si="155"/>
        <v/>
      </c>
      <c r="AL709" s="126">
        <f t="shared" si="135"/>
        <v>1.7663999999999929</v>
      </c>
      <c r="AM709" s="116">
        <f t="shared" si="136"/>
        <v>0.97163220476679069</v>
      </c>
      <c r="AN709" s="116">
        <f t="shared" si="137"/>
        <v>2.9270006777259994E-4</v>
      </c>
      <c r="AO709" s="116" t="str">
        <f t="shared" si="133"/>
        <v/>
      </c>
      <c r="AP709" s="118" t="str">
        <f t="shared" si="134"/>
        <v/>
      </c>
    </row>
    <row r="710" spans="11:42" ht="20.100000000000001" customHeight="1" x14ac:dyDescent="0.25">
      <c r="K710" s="123">
        <v>270</v>
      </c>
      <c r="L710" s="116">
        <f t="shared" si="138"/>
        <v>-23.295301746675086</v>
      </c>
      <c r="M710" s="140">
        <f t="shared" si="139"/>
        <v>7.0394761478606701E-4</v>
      </c>
      <c r="N710" s="140">
        <f t="shared" si="140"/>
        <v>1.7501569286760988E-3</v>
      </c>
      <c r="O710" s="116">
        <f t="shared" si="141"/>
        <v>7.0394761478606701E-4</v>
      </c>
      <c r="P710" s="116" t="str">
        <f t="shared" si="142"/>
        <v/>
      </c>
      <c r="Q710" s="116" t="str">
        <f t="shared" si="143"/>
        <v/>
      </c>
      <c r="R710" s="116">
        <f t="shared" si="144"/>
        <v>0</v>
      </c>
      <c r="S710" s="116">
        <f t="shared" si="145"/>
        <v>7.0394761478606701E-4</v>
      </c>
      <c r="T710" s="116" t="str">
        <f t="shared" si="146"/>
        <v/>
      </c>
      <c r="Y710" s="123">
        <v>270</v>
      </c>
      <c r="Z710" s="116">
        <f t="shared" si="147"/>
        <v>-7.7338345915258122E-2</v>
      </c>
      <c r="AA710" s="140">
        <f t="shared" si="148"/>
        <v>0.21203805054561331</v>
      </c>
      <c r="AB710" s="140">
        <f t="shared" si="149"/>
        <v>1.7501569286760988E-3</v>
      </c>
      <c r="AC710" s="116">
        <f t="shared" si="150"/>
        <v>0.21203805054561331</v>
      </c>
      <c r="AD710" s="116" t="str">
        <f t="shared" si="151"/>
        <v/>
      </c>
      <c r="AE710" s="116" t="str">
        <f t="shared" si="152"/>
        <v/>
      </c>
      <c r="AF710" s="140">
        <f t="shared" si="153"/>
        <v>0</v>
      </c>
      <c r="AG710" s="116">
        <f t="shared" si="154"/>
        <v>0.21203805054561331</v>
      </c>
      <c r="AH710" s="116" t="str">
        <f t="shared" si="155"/>
        <v/>
      </c>
      <c r="AL710" s="126">
        <f t="shared" si="135"/>
        <v>1.7727999999999928</v>
      </c>
      <c r="AM710" s="116">
        <f t="shared" si="136"/>
        <v>0.97133950469901809</v>
      </c>
      <c r="AN710" s="116">
        <f t="shared" si="137"/>
        <v>2.9441010190045525E-4</v>
      </c>
      <c r="AO710" s="116" t="str">
        <f t="shared" si="133"/>
        <v/>
      </c>
      <c r="AP710" s="118" t="str">
        <f t="shared" si="134"/>
        <v/>
      </c>
    </row>
    <row r="711" spans="11:42" ht="20.100000000000001" customHeight="1" x14ac:dyDescent="0.25">
      <c r="K711" s="123">
        <v>271</v>
      </c>
      <c r="L711" s="116">
        <f t="shared" si="138"/>
        <v>-23.263390374419366</v>
      </c>
      <c r="M711" s="140">
        <f t="shared" si="139"/>
        <v>7.1221222981146331E-4</v>
      </c>
      <c r="N711" s="140">
        <f t="shared" si="140"/>
        <v>1.7727525042648654E-3</v>
      </c>
      <c r="O711" s="116">
        <f t="shared" si="141"/>
        <v>7.1221222981146331E-4</v>
      </c>
      <c r="P711" s="116" t="str">
        <f t="shared" si="142"/>
        <v/>
      </c>
      <c r="Q711" s="116" t="str">
        <f t="shared" si="143"/>
        <v/>
      </c>
      <c r="R711" s="116">
        <f t="shared" si="144"/>
        <v>0</v>
      </c>
      <c r="S711" s="116">
        <f t="shared" si="145"/>
        <v>7.1221222981146331E-4</v>
      </c>
      <c r="T711" s="116" t="str">
        <f t="shared" si="146"/>
        <v/>
      </c>
      <c r="Y711" s="123">
        <v>271</v>
      </c>
      <c r="Z711" s="116">
        <f t="shared" si="147"/>
        <v>-7.7232402975648179E-2</v>
      </c>
      <c r="AA711" s="140">
        <f t="shared" si="148"/>
        <v>0.21452745859485794</v>
      </c>
      <c r="AB711" s="140">
        <f t="shared" si="149"/>
        <v>1.7727525042648654E-3</v>
      </c>
      <c r="AC711" s="116">
        <f t="shared" si="150"/>
        <v>0.21452745859485794</v>
      </c>
      <c r="AD711" s="116" t="str">
        <f t="shared" si="151"/>
        <v/>
      </c>
      <c r="AE711" s="116" t="str">
        <f t="shared" si="152"/>
        <v/>
      </c>
      <c r="AF711" s="140">
        <f t="shared" si="153"/>
        <v>0</v>
      </c>
      <c r="AG711" s="116">
        <f t="shared" si="154"/>
        <v>0.21452745859485794</v>
      </c>
      <c r="AH711" s="116" t="str">
        <f t="shared" si="155"/>
        <v/>
      </c>
      <c r="AL711" s="126">
        <f t="shared" si="135"/>
        <v>1.7791999999999928</v>
      </c>
      <c r="AM711" s="116">
        <f t="shared" si="136"/>
        <v>0.97104509459711763</v>
      </c>
      <c r="AN711" s="116">
        <f t="shared" si="137"/>
        <v>2.9612051280469842E-4</v>
      </c>
      <c r="AO711" s="116" t="str">
        <f t="shared" si="133"/>
        <v/>
      </c>
      <c r="AP711" s="118" t="str">
        <f t="shared" si="134"/>
        <v/>
      </c>
    </row>
    <row r="712" spans="11:42" ht="20.100000000000001" customHeight="1" x14ac:dyDescent="0.25">
      <c r="K712" s="123">
        <v>272</v>
      </c>
      <c r="L712" s="116">
        <f t="shared" si="138"/>
        <v>-23.231479002163649</v>
      </c>
      <c r="M712" s="140">
        <f t="shared" si="139"/>
        <v>7.2056234549772635E-4</v>
      </c>
      <c r="N712" s="140">
        <f t="shared" si="140"/>
        <v>1.7956131773368459E-3</v>
      </c>
      <c r="O712" s="116">
        <f t="shared" si="141"/>
        <v>7.2056234549772635E-4</v>
      </c>
      <c r="P712" s="116" t="str">
        <f t="shared" si="142"/>
        <v/>
      </c>
      <c r="Q712" s="116" t="str">
        <f t="shared" si="143"/>
        <v/>
      </c>
      <c r="R712" s="116">
        <f t="shared" si="144"/>
        <v>0</v>
      </c>
      <c r="S712" s="116">
        <f t="shared" si="145"/>
        <v>7.2056234549772635E-4</v>
      </c>
      <c r="T712" s="116" t="str">
        <f t="shared" si="146"/>
        <v/>
      </c>
      <c r="Y712" s="123">
        <v>272</v>
      </c>
      <c r="Z712" s="116">
        <f t="shared" si="147"/>
        <v>-7.7126460036038236E-2</v>
      </c>
      <c r="AA712" s="140">
        <f t="shared" si="148"/>
        <v>0.21704262053980436</v>
      </c>
      <c r="AB712" s="140">
        <f t="shared" si="149"/>
        <v>1.7956131773368459E-3</v>
      </c>
      <c r="AC712" s="116">
        <f t="shared" si="150"/>
        <v>0.21704262053980436</v>
      </c>
      <c r="AD712" s="116" t="str">
        <f t="shared" si="151"/>
        <v/>
      </c>
      <c r="AE712" s="116" t="str">
        <f t="shared" si="152"/>
        <v/>
      </c>
      <c r="AF712" s="140">
        <f t="shared" si="153"/>
        <v>0</v>
      </c>
      <c r="AG712" s="116">
        <f t="shared" si="154"/>
        <v>0.21704262053980436</v>
      </c>
      <c r="AH712" s="116" t="str">
        <f t="shared" si="155"/>
        <v/>
      </c>
      <c r="AL712" s="126">
        <f t="shared" si="135"/>
        <v>1.7855999999999927</v>
      </c>
      <c r="AM712" s="116">
        <f t="shared" si="136"/>
        <v>0.97074897408431293</v>
      </c>
      <c r="AN712" s="116">
        <f t="shared" si="137"/>
        <v>2.97831260609005E-4</v>
      </c>
      <c r="AO712" s="116" t="str">
        <f t="shared" si="133"/>
        <v/>
      </c>
      <c r="AP712" s="118" t="str">
        <f t="shared" si="134"/>
        <v/>
      </c>
    </row>
    <row r="713" spans="11:42" ht="20.100000000000001" customHeight="1" x14ac:dyDescent="0.25">
      <c r="K713" s="123">
        <v>273</v>
      </c>
      <c r="L713" s="116">
        <f t="shared" si="138"/>
        <v>-23.199567629907929</v>
      </c>
      <c r="M713" s="140">
        <f t="shared" si="139"/>
        <v>7.2899869550342874E-4</v>
      </c>
      <c r="N713" s="140">
        <f t="shared" si="140"/>
        <v>1.8187416880297129E-3</v>
      </c>
      <c r="O713" s="116">
        <f t="shared" si="141"/>
        <v>7.2899869550342874E-4</v>
      </c>
      <c r="P713" s="116" t="str">
        <f t="shared" si="142"/>
        <v/>
      </c>
      <c r="Q713" s="116" t="str">
        <f t="shared" si="143"/>
        <v/>
      </c>
      <c r="R713" s="116">
        <f t="shared" si="144"/>
        <v>0</v>
      </c>
      <c r="S713" s="116">
        <f t="shared" si="145"/>
        <v>7.2899869550342874E-4</v>
      </c>
      <c r="T713" s="116" t="str">
        <f t="shared" si="146"/>
        <v/>
      </c>
      <c r="Y713" s="123">
        <v>273</v>
      </c>
      <c r="Z713" s="116">
        <f t="shared" si="147"/>
        <v>-7.7020517096428293E-2</v>
      </c>
      <c r="AA713" s="140">
        <f t="shared" si="148"/>
        <v>0.21958375736782404</v>
      </c>
      <c r="AB713" s="140">
        <f t="shared" si="149"/>
        <v>1.8187416880297129E-3</v>
      </c>
      <c r="AC713" s="116">
        <f t="shared" si="150"/>
        <v>0.21958375736782404</v>
      </c>
      <c r="AD713" s="116" t="str">
        <f t="shared" si="151"/>
        <v/>
      </c>
      <c r="AE713" s="116" t="str">
        <f t="shared" si="152"/>
        <v/>
      </c>
      <c r="AF713" s="140">
        <f t="shared" si="153"/>
        <v>0</v>
      </c>
      <c r="AG713" s="116">
        <f t="shared" si="154"/>
        <v>0.21958375736782404</v>
      </c>
      <c r="AH713" s="116" t="str">
        <f t="shared" si="155"/>
        <v/>
      </c>
      <c r="AL713" s="126">
        <f t="shared" si="135"/>
        <v>1.7919999999999927</v>
      </c>
      <c r="AM713" s="116">
        <f t="shared" si="136"/>
        <v>0.97045114282370393</v>
      </c>
      <c r="AN713" s="116">
        <f t="shared" si="137"/>
        <v>2.9954230562423412E-4</v>
      </c>
      <c r="AO713" s="116" t="str">
        <f t="shared" si="133"/>
        <v/>
      </c>
      <c r="AP713" s="118" t="str">
        <f t="shared" si="134"/>
        <v/>
      </c>
    </row>
    <row r="714" spans="11:42" ht="20.100000000000001" customHeight="1" x14ac:dyDescent="0.25">
      <c r="K714" s="123">
        <v>274</v>
      </c>
      <c r="L714" s="116">
        <f t="shared" si="138"/>
        <v>-23.167656257652212</v>
      </c>
      <c r="M714" s="140">
        <f t="shared" si="139"/>
        <v>7.3752201791931014E-4</v>
      </c>
      <c r="N714" s="140">
        <f t="shared" si="140"/>
        <v>1.8421407999638778E-3</v>
      </c>
      <c r="O714" s="116">
        <f t="shared" si="141"/>
        <v>7.3752201791931014E-4</v>
      </c>
      <c r="P714" s="116" t="str">
        <f t="shared" si="142"/>
        <v/>
      </c>
      <c r="Q714" s="116" t="str">
        <f t="shared" si="143"/>
        <v/>
      </c>
      <c r="R714" s="116">
        <f t="shared" si="144"/>
        <v>0</v>
      </c>
      <c r="S714" s="116">
        <f t="shared" si="145"/>
        <v>7.3752201791931014E-4</v>
      </c>
      <c r="T714" s="116" t="str">
        <f t="shared" si="146"/>
        <v/>
      </c>
      <c r="Y714" s="123">
        <v>274</v>
      </c>
      <c r="Z714" s="116">
        <f t="shared" si="147"/>
        <v>-7.6914574156818349E-2</v>
      </c>
      <c r="AA714" s="140">
        <f t="shared" si="148"/>
        <v>0.22215109140131539</v>
      </c>
      <c r="AB714" s="140">
        <f t="shared" si="149"/>
        <v>1.8421407999638815E-3</v>
      </c>
      <c r="AC714" s="116">
        <f t="shared" si="150"/>
        <v>0.22215109140131539</v>
      </c>
      <c r="AD714" s="116" t="str">
        <f t="shared" si="151"/>
        <v/>
      </c>
      <c r="AE714" s="116" t="str">
        <f t="shared" si="152"/>
        <v/>
      </c>
      <c r="AF714" s="140">
        <f t="shared" si="153"/>
        <v>0</v>
      </c>
      <c r="AG714" s="116">
        <f t="shared" si="154"/>
        <v>0.22215109140131539</v>
      </c>
      <c r="AH714" s="116" t="str">
        <f t="shared" si="155"/>
        <v/>
      </c>
      <c r="AL714" s="126">
        <f t="shared" si="135"/>
        <v>1.7983999999999927</v>
      </c>
      <c r="AM714" s="116">
        <f t="shared" si="136"/>
        <v>0.97015160051807969</v>
      </c>
      <c r="AN714" s="116">
        <f t="shared" si="137"/>
        <v>3.0125360834820647E-4</v>
      </c>
      <c r="AO714" s="116" t="str">
        <f t="shared" si="133"/>
        <v/>
      </c>
      <c r="AP714" s="118" t="str">
        <f t="shared" si="134"/>
        <v/>
      </c>
    </row>
    <row r="715" spans="11:42" ht="20.100000000000001" customHeight="1" x14ac:dyDescent="0.25">
      <c r="K715" s="123">
        <v>275</v>
      </c>
      <c r="L715" s="116">
        <f t="shared" si="138"/>
        <v>-23.135744885396491</v>
      </c>
      <c r="M715" s="140">
        <f t="shared" si="139"/>
        <v>7.4613305527267116E-4</v>
      </c>
      <c r="N715" s="140">
        <f t="shared" si="140"/>
        <v>1.8658133003840341E-3</v>
      </c>
      <c r="O715" s="116">
        <f t="shared" si="141"/>
        <v>7.4613305527267116E-4</v>
      </c>
      <c r="P715" s="116" t="str">
        <f t="shared" si="142"/>
        <v/>
      </c>
      <c r="Q715" s="116" t="str">
        <f t="shared" si="143"/>
        <v/>
      </c>
      <c r="R715" s="116">
        <f t="shared" si="144"/>
        <v>0</v>
      </c>
      <c r="S715" s="116">
        <f t="shared" si="145"/>
        <v>7.4613305527267116E-4</v>
      </c>
      <c r="T715" s="116" t="str">
        <f t="shared" si="146"/>
        <v/>
      </c>
      <c r="Y715" s="123">
        <v>275</v>
      </c>
      <c r="Z715" s="116">
        <f t="shared" si="147"/>
        <v>-7.6808631217208406E-2</v>
      </c>
      <c r="AA715" s="140">
        <f t="shared" si="148"/>
        <v>0.22474484629902472</v>
      </c>
      <c r="AB715" s="140">
        <f t="shared" si="149"/>
        <v>1.8658133003840378E-3</v>
      </c>
      <c r="AC715" s="116">
        <f t="shared" si="150"/>
        <v>0.22474484629902472</v>
      </c>
      <c r="AD715" s="116" t="str">
        <f t="shared" si="151"/>
        <v/>
      </c>
      <c r="AE715" s="116" t="str">
        <f t="shared" si="152"/>
        <v/>
      </c>
      <c r="AF715" s="140">
        <f t="shared" si="153"/>
        <v>0</v>
      </c>
      <c r="AG715" s="116">
        <f t="shared" si="154"/>
        <v>0.22474484629902472</v>
      </c>
      <c r="AH715" s="116" t="str">
        <f t="shared" si="155"/>
        <v/>
      </c>
      <c r="AL715" s="126">
        <f t="shared" si="135"/>
        <v>1.8047999999999926</v>
      </c>
      <c r="AM715" s="116">
        <f t="shared" si="136"/>
        <v>0.96985034690973149</v>
      </c>
      <c r="AN715" s="116">
        <f t="shared" si="137"/>
        <v>3.0296512946648146E-4</v>
      </c>
      <c r="AO715" s="116" t="str">
        <f t="shared" si="133"/>
        <v/>
      </c>
      <c r="AP715" s="118" t="str">
        <f t="shared" si="134"/>
        <v/>
      </c>
    </row>
    <row r="716" spans="11:42" ht="20.100000000000001" customHeight="1" x14ac:dyDescent="0.25">
      <c r="K716" s="123">
        <v>276</v>
      </c>
      <c r="L716" s="116">
        <f t="shared" si="138"/>
        <v>-23.103833513140771</v>
      </c>
      <c r="M716" s="140">
        <f t="shared" si="139"/>
        <v>7.5483255453143573E-4</v>
      </c>
      <c r="N716" s="140">
        <f t="shared" si="140"/>
        <v>1.8897620003007739E-3</v>
      </c>
      <c r="O716" s="116">
        <f t="shared" si="141"/>
        <v>7.5483255453143573E-4</v>
      </c>
      <c r="P716" s="116" t="str">
        <f t="shared" si="142"/>
        <v/>
      </c>
      <c r="Q716" s="116" t="str">
        <f t="shared" si="143"/>
        <v/>
      </c>
      <c r="R716" s="116">
        <f t="shared" si="144"/>
        <v>0</v>
      </c>
      <c r="S716" s="116">
        <f t="shared" si="145"/>
        <v>7.5483255453143573E-4</v>
      </c>
      <c r="T716" s="116" t="str">
        <f t="shared" si="146"/>
        <v/>
      </c>
      <c r="Y716" s="123">
        <v>276</v>
      </c>
      <c r="Z716" s="116">
        <f t="shared" si="147"/>
        <v>-7.6702688277598463E-2</v>
      </c>
      <c r="AA716" s="140">
        <f t="shared" si="148"/>
        <v>0.22736524705727129</v>
      </c>
      <c r="AB716" s="140">
        <f t="shared" si="149"/>
        <v>1.8897620003007739E-3</v>
      </c>
      <c r="AC716" s="116">
        <f t="shared" si="150"/>
        <v>0.22736524705727129</v>
      </c>
      <c r="AD716" s="116" t="str">
        <f t="shared" si="151"/>
        <v/>
      </c>
      <c r="AE716" s="116" t="str">
        <f t="shared" si="152"/>
        <v/>
      </c>
      <c r="AF716" s="140">
        <f t="shared" si="153"/>
        <v>0</v>
      </c>
      <c r="AG716" s="116">
        <f t="shared" si="154"/>
        <v>0.22736524705727129</v>
      </c>
      <c r="AH716" s="116" t="str">
        <f t="shared" si="155"/>
        <v/>
      </c>
      <c r="AL716" s="126">
        <f t="shared" si="135"/>
        <v>1.8111999999999926</v>
      </c>
      <c r="AM716" s="116">
        <f t="shared" si="136"/>
        <v>0.96954738178026501</v>
      </c>
      <c r="AN716" s="116">
        <f t="shared" si="137"/>
        <v>3.0467682985235722E-4</v>
      </c>
      <c r="AO716" s="116" t="str">
        <f t="shared" si="133"/>
        <v/>
      </c>
      <c r="AP716" s="118" t="str">
        <f t="shared" si="134"/>
        <v/>
      </c>
    </row>
    <row r="717" spans="11:42" ht="20.100000000000001" customHeight="1" x14ac:dyDescent="0.25">
      <c r="K717" s="123">
        <v>277</v>
      </c>
      <c r="L717" s="116">
        <f t="shared" si="138"/>
        <v>-23.07192214088505</v>
      </c>
      <c r="M717" s="140">
        <f t="shared" si="139"/>
        <v>7.6362126710791405E-4</v>
      </c>
      <c r="N717" s="140">
        <f t="shared" si="140"/>
        <v>1.9139897346323652E-3</v>
      </c>
      <c r="O717" s="116">
        <f t="shared" si="141"/>
        <v>7.6362126710791405E-4</v>
      </c>
      <c r="P717" s="116" t="str">
        <f t="shared" si="142"/>
        <v/>
      </c>
      <c r="Q717" s="116" t="str">
        <f t="shared" si="143"/>
        <v/>
      </c>
      <c r="R717" s="116">
        <f t="shared" si="144"/>
        <v>0</v>
      </c>
      <c r="S717" s="116">
        <f t="shared" si="145"/>
        <v>7.6362126710791405E-4</v>
      </c>
      <c r="T717" s="116" t="str">
        <f t="shared" si="146"/>
        <v/>
      </c>
      <c r="Y717" s="123">
        <v>277</v>
      </c>
      <c r="Z717" s="116">
        <f t="shared" si="147"/>
        <v>-7.659674533798852E-2</v>
      </c>
      <c r="AA717" s="140">
        <f t="shared" si="148"/>
        <v>0.23001252001108127</v>
      </c>
      <c r="AB717" s="140">
        <f t="shared" si="149"/>
        <v>1.9139897346323652E-3</v>
      </c>
      <c r="AC717" s="116">
        <f t="shared" si="150"/>
        <v>0.23001252001108127</v>
      </c>
      <c r="AD717" s="116" t="str">
        <f t="shared" si="151"/>
        <v/>
      </c>
      <c r="AE717" s="116" t="str">
        <f t="shared" si="152"/>
        <v/>
      </c>
      <c r="AF717" s="140">
        <f t="shared" si="153"/>
        <v>0</v>
      </c>
      <c r="AG717" s="116">
        <f t="shared" si="154"/>
        <v>0.23001252001108127</v>
      </c>
      <c r="AH717" s="116" t="str">
        <f t="shared" si="155"/>
        <v/>
      </c>
      <c r="AL717" s="126">
        <f t="shared" si="135"/>
        <v>1.8175999999999926</v>
      </c>
      <c r="AM717" s="116">
        <f t="shared" si="136"/>
        <v>0.96924270495041265</v>
      </c>
      <c r="AN717" s="116">
        <f t="shared" si="137"/>
        <v>3.063886705669816E-4</v>
      </c>
      <c r="AO717" s="116" t="str">
        <f t="shared" si="133"/>
        <v/>
      </c>
      <c r="AP717" s="118" t="str">
        <f t="shared" si="134"/>
        <v/>
      </c>
    </row>
    <row r="718" spans="11:42" ht="20.100000000000001" customHeight="1" x14ac:dyDescent="0.25">
      <c r="K718" s="123">
        <v>278</v>
      </c>
      <c r="L718" s="116">
        <f t="shared" si="138"/>
        <v>-23.040010768629333</v>
      </c>
      <c r="M718" s="140">
        <f t="shared" si="139"/>
        <v>7.724999488622576E-4</v>
      </c>
      <c r="N718" s="140">
        <f t="shared" si="140"/>
        <v>1.9384993623466321E-3</v>
      </c>
      <c r="O718" s="116">
        <f t="shared" si="141"/>
        <v>7.724999488622576E-4</v>
      </c>
      <c r="P718" s="116" t="str">
        <f t="shared" si="142"/>
        <v/>
      </c>
      <c r="Q718" s="116" t="str">
        <f t="shared" si="143"/>
        <v/>
      </c>
      <c r="R718" s="116">
        <f t="shared" si="144"/>
        <v>0</v>
      </c>
      <c r="S718" s="116">
        <f t="shared" si="145"/>
        <v>7.724999488622576E-4</v>
      </c>
      <c r="T718" s="116" t="str">
        <f t="shared" si="146"/>
        <v/>
      </c>
      <c r="Y718" s="123">
        <v>278</v>
      </c>
      <c r="Z718" s="116">
        <f t="shared" si="147"/>
        <v>-7.6490802398378577E-2</v>
      </c>
      <c r="AA718" s="140">
        <f t="shared" si="148"/>
        <v>0.23268689283522689</v>
      </c>
      <c r="AB718" s="140">
        <f t="shared" si="149"/>
        <v>1.9384993623466355E-3</v>
      </c>
      <c r="AC718" s="116">
        <f t="shared" si="150"/>
        <v>0.23268689283522689</v>
      </c>
      <c r="AD718" s="116" t="str">
        <f t="shared" si="151"/>
        <v/>
      </c>
      <c r="AE718" s="116" t="str">
        <f t="shared" si="152"/>
        <v/>
      </c>
      <c r="AF718" s="140">
        <f t="shared" si="153"/>
        <v>0</v>
      </c>
      <c r="AG718" s="116">
        <f t="shared" si="154"/>
        <v>0.23268689283522689</v>
      </c>
      <c r="AH718" s="116" t="str">
        <f t="shared" si="155"/>
        <v/>
      </c>
      <c r="AL718" s="126">
        <f t="shared" si="135"/>
        <v>1.8239999999999925</v>
      </c>
      <c r="AM718" s="116">
        <f t="shared" si="136"/>
        <v>0.96893631627984567</v>
      </c>
      <c r="AN718" s="116">
        <f t="shared" si="137"/>
        <v>3.0810061285968526E-4</v>
      </c>
      <c r="AO718" s="116" t="str">
        <f t="shared" si="133"/>
        <v/>
      </c>
      <c r="AP718" s="118" t="str">
        <f t="shared" si="134"/>
        <v/>
      </c>
    </row>
    <row r="719" spans="11:42" ht="20.100000000000001" customHeight="1" x14ac:dyDescent="0.25">
      <c r="K719" s="123">
        <v>279</v>
      </c>
      <c r="L719" s="116">
        <f t="shared" si="138"/>
        <v>-23.008099396373616</v>
      </c>
      <c r="M719" s="140">
        <f t="shared" si="139"/>
        <v>7.8146936010558697E-4</v>
      </c>
      <c r="N719" s="140">
        <f t="shared" si="140"/>
        <v>1.9632937666029522E-3</v>
      </c>
      <c r="O719" s="116">
        <f t="shared" si="141"/>
        <v>7.8146936010558697E-4</v>
      </c>
      <c r="P719" s="116" t="str">
        <f t="shared" si="142"/>
        <v/>
      </c>
      <c r="Q719" s="116" t="str">
        <f t="shared" si="143"/>
        <v/>
      </c>
      <c r="R719" s="116">
        <f t="shared" si="144"/>
        <v>0</v>
      </c>
      <c r="S719" s="116">
        <f t="shared" si="145"/>
        <v>7.8146936010558697E-4</v>
      </c>
      <c r="T719" s="116" t="str">
        <f t="shared" si="146"/>
        <v/>
      </c>
      <c r="Y719" s="123">
        <v>279</v>
      </c>
      <c r="Z719" s="116">
        <f t="shared" si="147"/>
        <v>-7.6384859458768647E-2</v>
      </c>
      <c r="AA719" s="140">
        <f t="shared" si="148"/>
        <v>0.23538859454516928</v>
      </c>
      <c r="AB719" s="140">
        <f t="shared" si="149"/>
        <v>1.9632937666029522E-3</v>
      </c>
      <c r="AC719" s="116">
        <f t="shared" si="150"/>
        <v>0.23538859454516928</v>
      </c>
      <c r="AD719" s="116" t="str">
        <f t="shared" si="151"/>
        <v/>
      </c>
      <c r="AE719" s="116" t="str">
        <f t="shared" si="152"/>
        <v/>
      </c>
      <c r="AF719" s="140">
        <f t="shared" si="153"/>
        <v>0</v>
      </c>
      <c r="AG719" s="116">
        <f t="shared" si="154"/>
        <v>0.23538859454516928</v>
      </c>
      <c r="AH719" s="116" t="str">
        <f t="shared" si="155"/>
        <v/>
      </c>
      <c r="AL719" s="126">
        <f t="shared" si="135"/>
        <v>1.8303999999999925</v>
      </c>
      <c r="AM719" s="116">
        <f t="shared" si="136"/>
        <v>0.96862821566698598</v>
      </c>
      <c r="AN719" s="116">
        <f t="shared" si="137"/>
        <v>3.0981261816775962E-4</v>
      </c>
      <c r="AO719" s="116" t="str">
        <f t="shared" si="133"/>
        <v/>
      </c>
      <c r="AP719" s="118" t="str">
        <f t="shared" si="134"/>
        <v/>
      </c>
    </row>
    <row r="720" spans="11:42" ht="20.100000000000001" customHeight="1" x14ac:dyDescent="0.25">
      <c r="K720" s="123">
        <v>280</v>
      </c>
      <c r="L720" s="116">
        <f t="shared" si="138"/>
        <v>-22.976188024117896</v>
      </c>
      <c r="M720" s="140">
        <f t="shared" si="139"/>
        <v>7.9053026560280289E-4</v>
      </c>
      <c r="N720" s="140">
        <f t="shared" si="140"/>
        <v>1.9883758548943217E-3</v>
      </c>
      <c r="O720" s="116">
        <f t="shared" si="141"/>
        <v>7.9053026560280289E-4</v>
      </c>
      <c r="P720" s="116" t="str">
        <f t="shared" si="142"/>
        <v/>
      </c>
      <c r="Q720" s="116" t="str">
        <f t="shared" si="143"/>
        <v/>
      </c>
      <c r="R720" s="116">
        <f t="shared" si="144"/>
        <v>0</v>
      </c>
      <c r="S720" s="116">
        <f t="shared" si="145"/>
        <v>7.9053026560280289E-4</v>
      </c>
      <c r="T720" s="116" t="str">
        <f t="shared" si="146"/>
        <v/>
      </c>
      <c r="Y720" s="123">
        <v>280</v>
      </c>
      <c r="Z720" s="116">
        <f t="shared" si="147"/>
        <v>-7.6278916519158704E-2</v>
      </c>
      <c r="AA720" s="140">
        <f t="shared" si="148"/>
        <v>0.23811785549790584</v>
      </c>
      <c r="AB720" s="140">
        <f t="shared" si="149"/>
        <v>1.9883758548943217E-3</v>
      </c>
      <c r="AC720" s="116">
        <f t="shared" si="150"/>
        <v>0.23811785549790584</v>
      </c>
      <c r="AD720" s="116" t="str">
        <f t="shared" si="151"/>
        <v/>
      </c>
      <c r="AE720" s="116" t="str">
        <f t="shared" si="152"/>
        <v/>
      </c>
      <c r="AF720" s="140">
        <f t="shared" si="153"/>
        <v>0</v>
      </c>
      <c r="AG720" s="116">
        <f t="shared" si="154"/>
        <v>0.23811785549790584</v>
      </c>
      <c r="AH720" s="116" t="str">
        <f t="shared" si="155"/>
        <v/>
      </c>
      <c r="AL720" s="126">
        <f t="shared" si="135"/>
        <v>1.8367999999999924</v>
      </c>
      <c r="AM720" s="116">
        <f t="shared" si="136"/>
        <v>0.96831840304881822</v>
      </c>
      <c r="AN720" s="116">
        <f t="shared" si="137"/>
        <v>3.1152464811701197E-4</v>
      </c>
      <c r="AO720" s="116" t="str">
        <f t="shared" si="133"/>
        <v/>
      </c>
      <c r="AP720" s="118" t="str">
        <f t="shared" si="134"/>
        <v/>
      </c>
    </row>
    <row r="721" spans="11:42" ht="20.100000000000001" customHeight="1" x14ac:dyDescent="0.25">
      <c r="K721" s="123">
        <v>281</v>
      </c>
      <c r="L721" s="116">
        <f t="shared" si="138"/>
        <v>-22.944276651862175</v>
      </c>
      <c r="M721" s="140">
        <f t="shared" si="139"/>
        <v>7.9968343457506737E-4</v>
      </c>
      <c r="N721" s="140">
        <f t="shared" si="140"/>
        <v>2.0137485591895342E-3</v>
      </c>
      <c r="O721" s="116">
        <f t="shared" si="141"/>
        <v>7.9968343457506737E-4</v>
      </c>
      <c r="P721" s="116" t="str">
        <f t="shared" si="142"/>
        <v/>
      </c>
      <c r="Q721" s="116" t="str">
        <f t="shared" si="143"/>
        <v/>
      </c>
      <c r="R721" s="116">
        <f t="shared" si="144"/>
        <v>0</v>
      </c>
      <c r="S721" s="116">
        <f t="shared" si="145"/>
        <v>7.9968343457506737E-4</v>
      </c>
      <c r="T721" s="116" t="str">
        <f t="shared" si="146"/>
        <v/>
      </c>
      <c r="Y721" s="123">
        <v>281</v>
      </c>
      <c r="Z721" s="116">
        <f t="shared" si="147"/>
        <v>-7.6172973579548761E-2</v>
      </c>
      <c r="AA721" s="140">
        <f t="shared" si="148"/>
        <v>0.24087490739271683</v>
      </c>
      <c r="AB721" s="140">
        <f t="shared" si="149"/>
        <v>2.0137485591895342E-3</v>
      </c>
      <c r="AC721" s="116">
        <f t="shared" si="150"/>
        <v>0.24087490739271683</v>
      </c>
      <c r="AD721" s="116" t="str">
        <f t="shared" si="151"/>
        <v/>
      </c>
      <c r="AE721" s="116" t="str">
        <f t="shared" si="152"/>
        <v/>
      </c>
      <c r="AF721" s="140">
        <f t="shared" si="153"/>
        <v>0</v>
      </c>
      <c r="AG721" s="116">
        <f t="shared" si="154"/>
        <v>0.24087490739271683</v>
      </c>
      <c r="AH721" s="116" t="str">
        <f t="shared" si="155"/>
        <v/>
      </c>
      <c r="AL721" s="126">
        <f t="shared" si="135"/>
        <v>1.8431999999999924</v>
      </c>
      <c r="AM721" s="116">
        <f t="shared" si="136"/>
        <v>0.96800687840070121</v>
      </c>
      <c r="AN721" s="116">
        <f t="shared" si="137"/>
        <v>3.1323666452176546E-4</v>
      </c>
      <c r="AO721" s="116" t="str">
        <f t="shared" si="133"/>
        <v/>
      </c>
      <c r="AP721" s="118" t="str">
        <f t="shared" si="134"/>
        <v/>
      </c>
    </row>
    <row r="722" spans="11:42" ht="20.100000000000001" customHeight="1" x14ac:dyDescent="0.25">
      <c r="K722" s="123">
        <v>282</v>
      </c>
      <c r="L722" s="116">
        <f t="shared" si="138"/>
        <v>-22.912365279606455</v>
      </c>
      <c r="M722" s="140">
        <f t="shared" si="139"/>
        <v>8.0892964070196339E-4</v>
      </c>
      <c r="N722" s="140">
        <f t="shared" si="140"/>
        <v>2.0394148360754136E-3</v>
      </c>
      <c r="O722" s="116">
        <f t="shared" si="141"/>
        <v>8.0892964070196339E-4</v>
      </c>
      <c r="P722" s="116" t="str">
        <f t="shared" si="142"/>
        <v/>
      </c>
      <c r="Q722" s="116" t="str">
        <f t="shared" si="143"/>
        <v/>
      </c>
      <c r="R722" s="116">
        <f t="shared" si="144"/>
        <v>0</v>
      </c>
      <c r="S722" s="116">
        <f t="shared" si="145"/>
        <v>8.0892964070196339E-4</v>
      </c>
      <c r="T722" s="116" t="str">
        <f t="shared" si="146"/>
        <v/>
      </c>
      <c r="Y722" s="123">
        <v>282</v>
      </c>
      <c r="Z722" s="116">
        <f t="shared" si="147"/>
        <v>-7.6067030639938818E-2</v>
      </c>
      <c r="AA722" s="140">
        <f t="shared" si="148"/>
        <v>0.24365998327181554</v>
      </c>
      <c r="AB722" s="140">
        <f t="shared" si="149"/>
        <v>2.0394148360754105E-3</v>
      </c>
      <c r="AC722" s="116">
        <f t="shared" si="150"/>
        <v>0.24365998327181554</v>
      </c>
      <c r="AD722" s="116" t="str">
        <f t="shared" si="151"/>
        <v/>
      </c>
      <c r="AE722" s="116" t="str">
        <f t="shared" si="152"/>
        <v/>
      </c>
      <c r="AF722" s="140">
        <f t="shared" si="153"/>
        <v>0</v>
      </c>
      <c r="AG722" s="116">
        <f t="shared" si="154"/>
        <v>0.24365998327181554</v>
      </c>
      <c r="AH722" s="116" t="str">
        <f t="shared" si="155"/>
        <v/>
      </c>
      <c r="AL722" s="126">
        <f t="shared" si="135"/>
        <v>1.8495999999999924</v>
      </c>
      <c r="AM722" s="116">
        <f t="shared" si="136"/>
        <v>0.96769364173617944</v>
      </c>
      <c r="AN722" s="116">
        <f t="shared" si="137"/>
        <v>3.1494862938497015E-4</v>
      </c>
      <c r="AO722" s="116" t="str">
        <f t="shared" si="133"/>
        <v/>
      </c>
      <c r="AP722" s="118" t="str">
        <f t="shared" si="134"/>
        <v/>
      </c>
    </row>
    <row r="723" spans="11:42" ht="20.100000000000001" customHeight="1" x14ac:dyDescent="0.25">
      <c r="K723" s="123">
        <v>283</v>
      </c>
      <c r="L723" s="116">
        <f t="shared" si="138"/>
        <v>-22.880453907350734</v>
      </c>
      <c r="M723" s="140">
        <f t="shared" si="139"/>
        <v>8.1826966212330968E-4</v>
      </c>
      <c r="N723" s="140">
        <f t="shared" si="140"/>
        <v>2.0653776668991329E-3</v>
      </c>
      <c r="O723" s="116">
        <f t="shared" si="141"/>
        <v>8.1826966212330968E-4</v>
      </c>
      <c r="P723" s="116" t="str">
        <f t="shared" si="142"/>
        <v/>
      </c>
      <c r="Q723" s="116" t="str">
        <f t="shared" si="143"/>
        <v/>
      </c>
      <c r="R723" s="116">
        <f t="shared" si="144"/>
        <v>0</v>
      </c>
      <c r="S723" s="116">
        <f t="shared" si="145"/>
        <v>8.1826966212330968E-4</v>
      </c>
      <c r="T723" s="116" t="str">
        <f t="shared" si="146"/>
        <v/>
      </c>
      <c r="Y723" s="123">
        <v>283</v>
      </c>
      <c r="Z723" s="116">
        <f t="shared" si="147"/>
        <v>-7.5961087700328875E-2</v>
      </c>
      <c r="AA723" s="140">
        <f t="shared" si="148"/>
        <v>0.24647331752089632</v>
      </c>
      <c r="AB723" s="140">
        <f t="shared" si="149"/>
        <v>2.0653776668991281E-3</v>
      </c>
      <c r="AC723" s="116">
        <f t="shared" si="150"/>
        <v>0.24647331752089632</v>
      </c>
      <c r="AD723" s="116" t="str">
        <f t="shared" si="151"/>
        <v/>
      </c>
      <c r="AE723" s="116" t="str">
        <f t="shared" si="152"/>
        <v/>
      </c>
      <c r="AF723" s="140">
        <f t="shared" si="153"/>
        <v>0</v>
      </c>
      <c r="AG723" s="116">
        <f t="shared" si="154"/>
        <v>0.24647331752089632</v>
      </c>
      <c r="AH723" s="116" t="str">
        <f t="shared" si="155"/>
        <v/>
      </c>
      <c r="AL723" s="126">
        <f t="shared" si="135"/>
        <v>1.8559999999999923</v>
      </c>
      <c r="AM723" s="116">
        <f t="shared" si="136"/>
        <v>0.96737869310679447</v>
      </c>
      <c r="AN723" s="116">
        <f t="shared" si="137"/>
        <v>3.166605048978699E-4</v>
      </c>
      <c r="AO723" s="116" t="str">
        <f t="shared" si="133"/>
        <v/>
      </c>
      <c r="AP723" s="118" t="str">
        <f t="shared" si="134"/>
        <v/>
      </c>
    </row>
    <row r="724" spans="11:42" ht="20.100000000000001" customHeight="1" x14ac:dyDescent="0.25">
      <c r="K724" s="123">
        <v>284</v>
      </c>
      <c r="L724" s="116">
        <f t="shared" si="138"/>
        <v>-22.848542535095017</v>
      </c>
      <c r="M724" s="140">
        <f t="shared" si="139"/>
        <v>8.2770428144064592E-4</v>
      </c>
      <c r="N724" s="140">
        <f t="shared" si="140"/>
        <v>2.0916400579105445E-3</v>
      </c>
      <c r="O724" s="116">
        <f t="shared" si="141"/>
        <v>8.2770428144064592E-4</v>
      </c>
      <c r="P724" s="116" t="str">
        <f t="shared" si="142"/>
        <v/>
      </c>
      <c r="Q724" s="116" t="str">
        <f t="shared" si="143"/>
        <v/>
      </c>
      <c r="R724" s="116">
        <f t="shared" si="144"/>
        <v>0</v>
      </c>
      <c r="S724" s="116">
        <f t="shared" si="145"/>
        <v>8.2770428144064592E-4</v>
      </c>
      <c r="T724" s="116" t="str">
        <f t="shared" si="146"/>
        <v/>
      </c>
      <c r="Y724" s="123">
        <v>284</v>
      </c>
      <c r="Z724" s="116">
        <f t="shared" si="147"/>
        <v>-7.5855144760718932E-2</v>
      </c>
      <c r="AA724" s="140">
        <f t="shared" si="148"/>
        <v>0.24931514586958145</v>
      </c>
      <c r="AB724" s="140">
        <f t="shared" si="149"/>
        <v>2.0916400579105445E-3</v>
      </c>
      <c r="AC724" s="116">
        <f t="shared" si="150"/>
        <v>0.24931514586958145</v>
      </c>
      <c r="AD724" s="116" t="str">
        <f t="shared" si="151"/>
        <v/>
      </c>
      <c r="AE724" s="116" t="str">
        <f t="shared" si="152"/>
        <v/>
      </c>
      <c r="AF724" s="140">
        <f t="shared" si="153"/>
        <v>0</v>
      </c>
      <c r="AG724" s="116">
        <f t="shared" si="154"/>
        <v>0.24931514586958145</v>
      </c>
      <c r="AH724" s="116" t="str">
        <f t="shared" si="155"/>
        <v/>
      </c>
      <c r="AL724" s="126">
        <f t="shared" si="135"/>
        <v>1.8623999999999923</v>
      </c>
      <c r="AM724" s="116">
        <f t="shared" si="136"/>
        <v>0.9670620326018966</v>
      </c>
      <c r="AN724" s="116">
        <f t="shared" si="137"/>
        <v>3.1837225344100162E-4</v>
      </c>
      <c r="AO724" s="116" t="str">
        <f t="shared" si="133"/>
        <v/>
      </c>
      <c r="AP724" s="118" t="str">
        <f t="shared" si="134"/>
        <v/>
      </c>
    </row>
    <row r="725" spans="11:42" ht="20.100000000000001" customHeight="1" x14ac:dyDescent="0.25">
      <c r="K725" s="123">
        <v>285</v>
      </c>
      <c r="L725" s="116">
        <f t="shared" si="138"/>
        <v>-22.8166311628393</v>
      </c>
      <c r="M725" s="140">
        <f t="shared" si="139"/>
        <v>8.3723428571837893E-4</v>
      </c>
      <c r="N725" s="140">
        <f t="shared" si="140"/>
        <v>2.1182050404046178E-3</v>
      </c>
      <c r="O725" s="116">
        <f t="shared" si="141"/>
        <v>8.3723428571837893E-4</v>
      </c>
      <c r="P725" s="116" t="str">
        <f t="shared" si="142"/>
        <v/>
      </c>
      <c r="Q725" s="116" t="str">
        <f t="shared" si="143"/>
        <v/>
      </c>
      <c r="R725" s="116">
        <f t="shared" si="144"/>
        <v>0</v>
      </c>
      <c r="S725" s="116">
        <f t="shared" si="145"/>
        <v>8.3723428571837893E-4</v>
      </c>
      <c r="T725" s="116" t="str">
        <f t="shared" si="146"/>
        <v/>
      </c>
      <c r="Y725" s="123">
        <v>285</v>
      </c>
      <c r="Z725" s="116">
        <f t="shared" si="147"/>
        <v>-7.5749201821108988E-2</v>
      </c>
      <c r="AA725" s="140">
        <f t="shared" si="148"/>
        <v>0.25218570539176438</v>
      </c>
      <c r="AB725" s="140">
        <f t="shared" si="149"/>
        <v>2.1182050404046204E-3</v>
      </c>
      <c r="AC725" s="116">
        <f t="shared" si="150"/>
        <v>0.25218570539176438</v>
      </c>
      <c r="AD725" s="116" t="str">
        <f t="shared" si="151"/>
        <v/>
      </c>
      <c r="AE725" s="116" t="str">
        <f t="shared" si="152"/>
        <v/>
      </c>
      <c r="AF725" s="140">
        <f t="shared" si="153"/>
        <v>0</v>
      </c>
      <c r="AG725" s="116">
        <f t="shared" si="154"/>
        <v>0.25218570539176438</v>
      </c>
      <c r="AH725" s="116" t="str">
        <f t="shared" si="155"/>
        <v/>
      </c>
      <c r="AL725" s="126">
        <f t="shared" si="135"/>
        <v>1.8687999999999922</v>
      </c>
      <c r="AM725" s="116">
        <f t="shared" si="136"/>
        <v>0.9667436603484556</v>
      </c>
      <c r="AN725" s="116">
        <f t="shared" si="137"/>
        <v>3.2008383758341807E-4</v>
      </c>
      <c r="AO725" s="116" t="str">
        <f t="shared" si="133"/>
        <v/>
      </c>
      <c r="AP725" s="118" t="str">
        <f t="shared" si="134"/>
        <v/>
      </c>
    </row>
    <row r="726" spans="11:42" ht="20.100000000000001" customHeight="1" x14ac:dyDescent="0.25">
      <c r="K726" s="123">
        <v>286</v>
      </c>
      <c r="L726" s="116">
        <f t="shared" si="138"/>
        <v>-22.78471979058358</v>
      </c>
      <c r="M726" s="140">
        <f t="shared" si="139"/>
        <v>8.4686046648456826E-4</v>
      </c>
      <c r="N726" s="140">
        <f t="shared" si="140"/>
        <v>2.1450756708638256E-3</v>
      </c>
      <c r="O726" s="116">
        <f t="shared" si="141"/>
        <v>8.4686046648456826E-4</v>
      </c>
      <c r="P726" s="116" t="str">
        <f t="shared" si="142"/>
        <v/>
      </c>
      <c r="Q726" s="116" t="str">
        <f t="shared" si="143"/>
        <v/>
      </c>
      <c r="R726" s="116">
        <f t="shared" si="144"/>
        <v>0</v>
      </c>
      <c r="S726" s="116">
        <f t="shared" si="145"/>
        <v>8.4686046648456826E-4</v>
      </c>
      <c r="T726" s="116" t="str">
        <f t="shared" si="146"/>
        <v/>
      </c>
      <c r="Y726" s="123">
        <v>286</v>
      </c>
      <c r="Z726" s="116">
        <f t="shared" si="147"/>
        <v>-7.5643258881499045E-2</v>
      </c>
      <c r="AA726" s="140">
        <f t="shared" si="148"/>
        <v>0.25508523450584891</v>
      </c>
      <c r="AB726" s="140">
        <f t="shared" si="149"/>
        <v>2.1450756708638256E-3</v>
      </c>
      <c r="AC726" s="116">
        <f t="shared" si="150"/>
        <v>0.25508523450584891</v>
      </c>
      <c r="AD726" s="116" t="str">
        <f t="shared" si="151"/>
        <v/>
      </c>
      <c r="AE726" s="116" t="str">
        <f t="shared" si="152"/>
        <v/>
      </c>
      <c r="AF726" s="140">
        <f t="shared" si="153"/>
        <v>0</v>
      </c>
      <c r="AG726" s="116">
        <f t="shared" si="154"/>
        <v>0.25508523450584891</v>
      </c>
      <c r="AH726" s="116" t="str">
        <f t="shared" si="155"/>
        <v/>
      </c>
      <c r="AL726" s="126">
        <f t="shared" si="135"/>
        <v>1.8751999999999922</v>
      </c>
      <c r="AM726" s="116">
        <f t="shared" si="136"/>
        <v>0.96642357651087218</v>
      </c>
      <c r="AN726" s="116">
        <f t="shared" si="137"/>
        <v>3.2179522008335404E-4</v>
      </c>
      <c r="AO726" s="116" t="str">
        <f t="shared" si="133"/>
        <v/>
      </c>
      <c r="AP726" s="118" t="str">
        <f t="shared" si="134"/>
        <v/>
      </c>
    </row>
    <row r="727" spans="11:42" ht="20.100000000000001" customHeight="1" x14ac:dyDescent="0.25">
      <c r="K727" s="123">
        <v>287</v>
      </c>
      <c r="L727" s="116">
        <f t="shared" si="138"/>
        <v>-22.752808418327859</v>
      </c>
      <c r="M727" s="140">
        <f t="shared" si="139"/>
        <v>8.5658361973137793E-4</v>
      </c>
      <c r="N727" s="140">
        <f t="shared" si="140"/>
        <v>2.1722550311006231E-3</v>
      </c>
      <c r="O727" s="116">
        <f t="shared" si="141"/>
        <v>8.5658361973137793E-4</v>
      </c>
      <c r="P727" s="116" t="str">
        <f t="shared" si="142"/>
        <v/>
      </c>
      <c r="Q727" s="116" t="str">
        <f t="shared" si="143"/>
        <v/>
      </c>
      <c r="R727" s="116">
        <f t="shared" si="144"/>
        <v>0</v>
      </c>
      <c r="S727" s="116">
        <f t="shared" si="145"/>
        <v>8.5658361973137793E-4</v>
      </c>
      <c r="T727" s="116" t="str">
        <f t="shared" si="146"/>
        <v/>
      </c>
      <c r="Y727" s="123">
        <v>287</v>
      </c>
      <c r="Z727" s="116">
        <f t="shared" si="147"/>
        <v>-7.5537315941889102E-2</v>
      </c>
      <c r="AA727" s="140">
        <f t="shared" si="148"/>
        <v>0.25801397297488415</v>
      </c>
      <c r="AB727" s="140">
        <f t="shared" si="149"/>
        <v>2.1722550311006278E-3</v>
      </c>
      <c r="AC727" s="116">
        <f t="shared" si="150"/>
        <v>0.25801397297488415</v>
      </c>
      <c r="AD727" s="116" t="str">
        <f t="shared" si="151"/>
        <v/>
      </c>
      <c r="AE727" s="116" t="str">
        <f t="shared" si="152"/>
        <v/>
      </c>
      <c r="AF727" s="140">
        <f t="shared" si="153"/>
        <v>0</v>
      </c>
      <c r="AG727" s="116">
        <f t="shared" si="154"/>
        <v>0.25801397297488415</v>
      </c>
      <c r="AH727" s="116" t="str">
        <f t="shared" si="155"/>
        <v/>
      </c>
      <c r="AL727" s="126">
        <f t="shared" si="135"/>
        <v>1.8815999999999922</v>
      </c>
      <c r="AM727" s="116">
        <f t="shared" si="136"/>
        <v>0.96610178129078883</v>
      </c>
      <c r="AN727" s="116">
        <f t="shared" si="137"/>
        <v>3.235063638877822E-4</v>
      </c>
      <c r="AO727" s="116" t="str">
        <f t="shared" si="133"/>
        <v/>
      </c>
      <c r="AP727" s="118" t="str">
        <f t="shared" si="134"/>
        <v/>
      </c>
    </row>
    <row r="728" spans="11:42" ht="20.100000000000001" customHeight="1" x14ac:dyDescent="0.25">
      <c r="K728" s="123">
        <v>288</v>
      </c>
      <c r="L728" s="116">
        <f t="shared" si="138"/>
        <v>-22.720897046072139</v>
      </c>
      <c r="M728" s="140">
        <f t="shared" si="139"/>
        <v>8.6640454591516364E-4</v>
      </c>
      <c r="N728" s="140">
        <f t="shared" si="140"/>
        <v>2.1997462283999082E-3</v>
      </c>
      <c r="O728" s="116">
        <f t="shared" si="141"/>
        <v>8.6640454591516364E-4</v>
      </c>
      <c r="P728" s="116" t="str">
        <f t="shared" si="142"/>
        <v/>
      </c>
      <c r="Q728" s="116" t="str">
        <f t="shared" si="143"/>
        <v/>
      </c>
      <c r="R728" s="116">
        <f t="shared" si="144"/>
        <v>0</v>
      </c>
      <c r="S728" s="116">
        <f t="shared" si="145"/>
        <v>8.6640454591516364E-4</v>
      </c>
      <c r="T728" s="116" t="str">
        <f t="shared" si="146"/>
        <v/>
      </c>
      <c r="Y728" s="123">
        <v>288</v>
      </c>
      <c r="Z728" s="116">
        <f t="shared" si="147"/>
        <v>-7.5431373002279159E-2</v>
      </c>
      <c r="AA728" s="140">
        <f t="shared" si="148"/>
        <v>0.26097216190659184</v>
      </c>
      <c r="AB728" s="140">
        <f t="shared" si="149"/>
        <v>2.1997462283999082E-3</v>
      </c>
      <c r="AC728" s="116">
        <f t="shared" si="150"/>
        <v>0.26097216190659184</v>
      </c>
      <c r="AD728" s="116" t="str">
        <f t="shared" si="151"/>
        <v/>
      </c>
      <c r="AE728" s="116" t="str">
        <f t="shared" si="152"/>
        <v/>
      </c>
      <c r="AF728" s="140">
        <f t="shared" si="153"/>
        <v>0</v>
      </c>
      <c r="AG728" s="116">
        <f t="shared" si="154"/>
        <v>0.26097216190659184</v>
      </c>
      <c r="AH728" s="116" t="str">
        <f t="shared" si="155"/>
        <v/>
      </c>
      <c r="AL728" s="126">
        <f t="shared" si="135"/>
        <v>1.8879999999999921</v>
      </c>
      <c r="AM728" s="116">
        <f t="shared" si="136"/>
        <v>0.96577827492690105</v>
      </c>
      <c r="AN728" s="116">
        <f t="shared" si="137"/>
        <v>3.2521723213307929E-4</v>
      </c>
      <c r="AO728" s="116" t="str">
        <f t="shared" si="133"/>
        <v/>
      </c>
      <c r="AP728" s="118" t="str">
        <f t="shared" si="134"/>
        <v/>
      </c>
    </row>
    <row r="729" spans="11:42" ht="20.100000000000001" customHeight="1" x14ac:dyDescent="0.25">
      <c r="K729" s="123">
        <v>289</v>
      </c>
      <c r="L729" s="116">
        <f t="shared" si="138"/>
        <v>-22.688985673816418</v>
      </c>
      <c r="M729" s="140">
        <f t="shared" si="139"/>
        <v>8.763240499562073E-4</v>
      </c>
      <c r="N729" s="140">
        <f t="shared" si="140"/>
        <v>2.2275523956614401E-3</v>
      </c>
      <c r="O729" s="116">
        <f t="shared" si="141"/>
        <v>8.763240499562073E-4</v>
      </c>
      <c r="P729" s="116" t="str">
        <f t="shared" si="142"/>
        <v/>
      </c>
      <c r="Q729" s="116" t="str">
        <f t="shared" si="143"/>
        <v/>
      </c>
      <c r="R729" s="116">
        <f t="shared" si="144"/>
        <v>0</v>
      </c>
      <c r="S729" s="116">
        <f t="shared" si="145"/>
        <v>8.763240499562073E-4</v>
      </c>
      <c r="T729" s="116" t="str">
        <f t="shared" si="146"/>
        <v/>
      </c>
      <c r="Y729" s="123">
        <v>289</v>
      </c>
      <c r="Z729" s="116">
        <f t="shared" si="147"/>
        <v>-7.5325430062669216E-2</v>
      </c>
      <c r="AA729" s="140">
        <f t="shared" si="148"/>
        <v>0.26396004375328497</v>
      </c>
      <c r="AB729" s="140">
        <f t="shared" si="149"/>
        <v>2.2275523956614401E-3</v>
      </c>
      <c r="AC729" s="116">
        <f t="shared" si="150"/>
        <v>0.26396004375328497</v>
      </c>
      <c r="AD729" s="116" t="str">
        <f t="shared" si="151"/>
        <v/>
      </c>
      <c r="AE729" s="116" t="str">
        <f t="shared" si="152"/>
        <v/>
      </c>
      <c r="AF729" s="140">
        <f t="shared" si="153"/>
        <v>0</v>
      </c>
      <c r="AG729" s="116">
        <f t="shared" si="154"/>
        <v>0.26396004375328497</v>
      </c>
      <c r="AH729" s="116" t="str">
        <f t="shared" si="155"/>
        <v/>
      </c>
      <c r="AL729" s="126">
        <f t="shared" si="135"/>
        <v>1.8943999999999921</v>
      </c>
      <c r="AM729" s="116">
        <f t="shared" si="136"/>
        <v>0.96545305769476797</v>
      </c>
      <c r="AN729" s="116">
        <f t="shared" si="137"/>
        <v>3.2692778814435997E-4</v>
      </c>
      <c r="AO729" s="116" t="str">
        <f t="shared" si="133"/>
        <v/>
      </c>
      <c r="AP729" s="118" t="str">
        <f t="shared" si="134"/>
        <v/>
      </c>
    </row>
    <row r="730" spans="11:42" ht="20.100000000000001" customHeight="1" x14ac:dyDescent="0.25">
      <c r="K730" s="123">
        <v>290</v>
      </c>
      <c r="L730" s="116">
        <f t="shared" si="138"/>
        <v>-22.657074301560701</v>
      </c>
      <c r="M730" s="140">
        <f t="shared" si="139"/>
        <v>8.8634294123808837E-4</v>
      </c>
      <c r="N730" s="140">
        <f t="shared" si="140"/>
        <v>2.2556766915423207E-3</v>
      </c>
      <c r="O730" s="116">
        <f t="shared" si="141"/>
        <v>8.8634294123808837E-4</v>
      </c>
      <c r="P730" s="116" t="str">
        <f t="shared" si="142"/>
        <v/>
      </c>
      <c r="Q730" s="116" t="str">
        <f t="shared" si="143"/>
        <v/>
      </c>
      <c r="R730" s="116">
        <f t="shared" si="144"/>
        <v>0</v>
      </c>
      <c r="S730" s="116">
        <f t="shared" si="145"/>
        <v>8.8634294123808837E-4</v>
      </c>
      <c r="T730" s="116" t="str">
        <f t="shared" si="146"/>
        <v/>
      </c>
      <c r="Y730" s="123">
        <v>290</v>
      </c>
      <c r="Z730" s="116">
        <f t="shared" si="147"/>
        <v>-7.5219487123059273E-2</v>
      </c>
      <c r="AA730" s="140">
        <f t="shared" si="148"/>
        <v>0.26697786231167903</v>
      </c>
      <c r="AB730" s="140">
        <f t="shared" si="149"/>
        <v>2.2556766915423207E-3</v>
      </c>
      <c r="AC730" s="116">
        <f t="shared" si="150"/>
        <v>0.26697786231167903</v>
      </c>
      <c r="AD730" s="116" t="str">
        <f t="shared" si="151"/>
        <v/>
      </c>
      <c r="AE730" s="116" t="str">
        <f t="shared" si="152"/>
        <v/>
      </c>
      <c r="AF730" s="140">
        <f t="shared" si="153"/>
        <v>0</v>
      </c>
      <c r="AG730" s="116">
        <f t="shared" si="154"/>
        <v>0.26697786231167903</v>
      </c>
      <c r="AH730" s="116" t="str">
        <f t="shared" si="155"/>
        <v/>
      </c>
      <c r="AL730" s="126">
        <f t="shared" si="135"/>
        <v>1.9007999999999921</v>
      </c>
      <c r="AM730" s="116">
        <f t="shared" si="136"/>
        <v>0.96512612990662361</v>
      </c>
      <c r="AN730" s="116">
        <f t="shared" si="137"/>
        <v>3.286379954355878E-4</v>
      </c>
      <c r="AO730" s="116" t="str">
        <f t="shared" si="133"/>
        <v/>
      </c>
      <c r="AP730" s="118" t="str">
        <f t="shared" si="134"/>
        <v/>
      </c>
    </row>
    <row r="731" spans="11:42" ht="20.100000000000001" customHeight="1" x14ac:dyDescent="0.25">
      <c r="K731" s="123">
        <v>291</v>
      </c>
      <c r="L731" s="116">
        <f t="shared" si="138"/>
        <v>-22.625162929304985</v>
      </c>
      <c r="M731" s="140">
        <f t="shared" si="139"/>
        <v>8.9646203360668839E-4</v>
      </c>
      <c r="N731" s="140">
        <f t="shared" si="140"/>
        <v>2.2841223005993999E-3</v>
      </c>
      <c r="O731" s="116">
        <f t="shared" si="141"/>
        <v>8.9646203360668839E-4</v>
      </c>
      <c r="P731" s="116" t="str">
        <f t="shared" si="142"/>
        <v/>
      </c>
      <c r="Q731" s="116" t="str">
        <f t="shared" si="143"/>
        <v/>
      </c>
      <c r="R731" s="116">
        <f t="shared" si="144"/>
        <v>0</v>
      </c>
      <c r="S731" s="116">
        <f t="shared" si="145"/>
        <v>8.9646203360668839E-4</v>
      </c>
      <c r="T731" s="116" t="str">
        <f t="shared" si="146"/>
        <v/>
      </c>
      <c r="Y731" s="123">
        <v>291</v>
      </c>
      <c r="Z731" s="116">
        <f t="shared" si="147"/>
        <v>-7.5113544183449329E-2</v>
      </c>
      <c r="AA731" s="140">
        <f t="shared" si="148"/>
        <v>0.27002586272259199</v>
      </c>
      <c r="AB731" s="140">
        <f t="shared" si="149"/>
        <v>2.2841223005994039E-3</v>
      </c>
      <c r="AC731" s="116">
        <f t="shared" si="150"/>
        <v>0.27002586272259199</v>
      </c>
      <c r="AD731" s="116" t="str">
        <f t="shared" si="151"/>
        <v/>
      </c>
      <c r="AE731" s="116" t="str">
        <f t="shared" si="152"/>
        <v/>
      </c>
      <c r="AF731" s="140">
        <f t="shared" si="153"/>
        <v>0</v>
      </c>
      <c r="AG731" s="116">
        <f t="shared" si="154"/>
        <v>0.27002586272259199</v>
      </c>
      <c r="AH731" s="116" t="str">
        <f t="shared" si="155"/>
        <v/>
      </c>
      <c r="AL731" s="126">
        <f t="shared" si="135"/>
        <v>1.907199999999992</v>
      </c>
      <c r="AM731" s="116">
        <f t="shared" si="136"/>
        <v>0.96479749191118802</v>
      </c>
      <c r="AN731" s="116">
        <f t="shared" si="137"/>
        <v>3.3034781771068555E-4</v>
      </c>
      <c r="AO731" s="116" t="str">
        <f t="shared" si="133"/>
        <v/>
      </c>
      <c r="AP731" s="118" t="str">
        <f t="shared" si="134"/>
        <v/>
      </c>
    </row>
    <row r="732" spans="11:42" ht="20.100000000000001" customHeight="1" x14ac:dyDescent="0.25">
      <c r="K732" s="123">
        <v>292</v>
      </c>
      <c r="L732" s="116">
        <f t="shared" si="138"/>
        <v>-22.593251557049264</v>
      </c>
      <c r="M732" s="140">
        <f t="shared" si="139"/>
        <v>9.0668214536882268E-4</v>
      </c>
      <c r="N732" s="140">
        <f t="shared" si="140"/>
        <v>2.3128924334316443E-3</v>
      </c>
      <c r="O732" s="116">
        <f t="shared" si="141"/>
        <v>9.0668214536882268E-4</v>
      </c>
      <c r="P732" s="116" t="str">
        <f t="shared" si="142"/>
        <v/>
      </c>
      <c r="Q732" s="116" t="str">
        <f t="shared" si="143"/>
        <v/>
      </c>
      <c r="R732" s="116">
        <f t="shared" si="144"/>
        <v>0</v>
      </c>
      <c r="S732" s="116">
        <f t="shared" si="145"/>
        <v>9.0668214536882268E-4</v>
      </c>
      <c r="T732" s="116" t="str">
        <f t="shared" si="146"/>
        <v/>
      </c>
      <c r="Y732" s="123">
        <v>292</v>
      </c>
      <c r="Z732" s="116">
        <f t="shared" si="147"/>
        <v>-7.5007601243839386E-2</v>
      </c>
      <c r="AA732" s="140">
        <f t="shared" si="148"/>
        <v>0.27310429147053206</v>
      </c>
      <c r="AB732" s="140">
        <f t="shared" si="149"/>
        <v>2.3128924334316482E-3</v>
      </c>
      <c r="AC732" s="116">
        <f t="shared" si="150"/>
        <v>0.27310429147053206</v>
      </c>
      <c r="AD732" s="116" t="str">
        <f t="shared" si="151"/>
        <v/>
      </c>
      <c r="AE732" s="116" t="str">
        <f t="shared" si="152"/>
        <v/>
      </c>
      <c r="AF732" s="140">
        <f t="shared" si="153"/>
        <v>0</v>
      </c>
      <c r="AG732" s="116">
        <f t="shared" si="154"/>
        <v>0.27310429147053206</v>
      </c>
      <c r="AH732" s="116" t="str">
        <f t="shared" si="155"/>
        <v/>
      </c>
      <c r="AL732" s="126">
        <f t="shared" si="135"/>
        <v>1.913599999999992</v>
      </c>
      <c r="AM732" s="116">
        <f t="shared" si="136"/>
        <v>0.96446714409347734</v>
      </c>
      <c r="AN732" s="116">
        <f t="shared" si="137"/>
        <v>3.3205721886175876E-4</v>
      </c>
      <c r="AO732" s="116" t="str">
        <f t="shared" si="133"/>
        <v/>
      </c>
      <c r="AP732" s="118" t="str">
        <f t="shared" si="134"/>
        <v/>
      </c>
    </row>
    <row r="733" spans="11:42" ht="20.100000000000001" customHeight="1" x14ac:dyDescent="0.25">
      <c r="K733" s="123">
        <v>293</v>
      </c>
      <c r="L733" s="116">
        <f t="shared" si="138"/>
        <v>-22.561340184793544</v>
      </c>
      <c r="M733" s="140">
        <f t="shared" si="139"/>
        <v>9.1700409929050119E-4</v>
      </c>
      <c r="N733" s="140">
        <f t="shared" si="140"/>
        <v>2.3419903268224666E-3</v>
      </c>
      <c r="O733" s="116">
        <f t="shared" si="141"/>
        <v>9.1700409929050119E-4</v>
      </c>
      <c r="P733" s="116" t="str">
        <f t="shared" si="142"/>
        <v/>
      </c>
      <c r="Q733" s="116" t="str">
        <f t="shared" si="143"/>
        <v/>
      </c>
      <c r="R733" s="116">
        <f t="shared" si="144"/>
        <v>0</v>
      </c>
      <c r="S733" s="116">
        <f t="shared" si="145"/>
        <v>9.1700409929050119E-4</v>
      </c>
      <c r="T733" s="116" t="str">
        <f t="shared" si="146"/>
        <v/>
      </c>
      <c r="Y733" s="123">
        <v>293</v>
      </c>
      <c r="Z733" s="116">
        <f t="shared" si="147"/>
        <v>-7.4901658304229443E-2</v>
      </c>
      <c r="AA733" s="140">
        <f t="shared" si="148"/>
        <v>0.27621339638317444</v>
      </c>
      <c r="AB733" s="140">
        <f t="shared" si="149"/>
        <v>2.3419903268224692E-3</v>
      </c>
      <c r="AC733" s="116">
        <f t="shared" si="150"/>
        <v>0.27621339638317444</v>
      </c>
      <c r="AD733" s="116" t="str">
        <f t="shared" si="151"/>
        <v/>
      </c>
      <c r="AE733" s="116" t="str">
        <f t="shared" si="152"/>
        <v/>
      </c>
      <c r="AF733" s="140">
        <f t="shared" si="153"/>
        <v>0</v>
      </c>
      <c r="AG733" s="116">
        <f t="shared" si="154"/>
        <v>0.27621339638317444</v>
      </c>
      <c r="AH733" s="116" t="str">
        <f t="shared" si="155"/>
        <v/>
      </c>
      <c r="AL733" s="126">
        <f t="shared" si="135"/>
        <v>1.9199999999999919</v>
      </c>
      <c r="AM733" s="116">
        <f t="shared" si="136"/>
        <v>0.96413508687461558</v>
      </c>
      <c r="AN733" s="116">
        <f t="shared" si="137"/>
        <v>3.3376616297065009E-4</v>
      </c>
      <c r="AO733" s="116" t="str">
        <f t="shared" si="133"/>
        <v/>
      </c>
      <c r="AP733" s="118" t="str">
        <f t="shared" si="134"/>
        <v/>
      </c>
    </row>
    <row r="734" spans="11:42" ht="20.100000000000001" customHeight="1" x14ac:dyDescent="0.25">
      <c r="K734" s="123">
        <v>294</v>
      </c>
      <c r="L734" s="116">
        <f t="shared" si="138"/>
        <v>-22.529428812537823</v>
      </c>
      <c r="M734" s="140">
        <f t="shared" si="139"/>
        <v>9.274287225948094E-4</v>
      </c>
      <c r="N734" s="140">
        <f t="shared" si="140"/>
        <v>2.3714192438819936E-3</v>
      </c>
      <c r="O734" s="116">
        <f t="shared" si="141"/>
        <v>9.274287225948094E-4</v>
      </c>
      <c r="P734" s="116" t="str">
        <f t="shared" si="142"/>
        <v/>
      </c>
      <c r="Q734" s="116" t="str">
        <f t="shared" si="143"/>
        <v/>
      </c>
      <c r="R734" s="116">
        <f t="shared" si="144"/>
        <v>0</v>
      </c>
      <c r="S734" s="116">
        <f t="shared" si="145"/>
        <v>9.274287225948094E-4</v>
      </c>
      <c r="T734" s="116" t="str">
        <f t="shared" si="146"/>
        <v/>
      </c>
      <c r="Y734" s="123">
        <v>294</v>
      </c>
      <c r="Z734" s="116">
        <f t="shared" si="147"/>
        <v>-7.47957153646195E-2</v>
      </c>
      <c r="AA734" s="140">
        <f t="shared" si="148"/>
        <v>0.2793534266307226</v>
      </c>
      <c r="AB734" s="140">
        <f t="shared" si="149"/>
        <v>2.3714192438819936E-3</v>
      </c>
      <c r="AC734" s="116">
        <f t="shared" si="150"/>
        <v>0.2793534266307226</v>
      </c>
      <c r="AD734" s="116" t="str">
        <f t="shared" si="151"/>
        <v/>
      </c>
      <c r="AE734" s="116" t="str">
        <f t="shared" si="152"/>
        <v/>
      </c>
      <c r="AF734" s="140">
        <f t="shared" si="153"/>
        <v>0</v>
      </c>
      <c r="AG734" s="116">
        <f t="shared" si="154"/>
        <v>0.2793534266307226</v>
      </c>
      <c r="AH734" s="116" t="str">
        <f t="shared" si="155"/>
        <v/>
      </c>
      <c r="AL734" s="126">
        <f t="shared" si="135"/>
        <v>1.9263999999999919</v>
      </c>
      <c r="AM734" s="116">
        <f t="shared" si="136"/>
        <v>0.96380132071164493</v>
      </c>
      <c r="AN734" s="116">
        <f t="shared" si="137"/>
        <v>3.3547461430827319E-4</v>
      </c>
      <c r="AO734" s="116" t="str">
        <f t="shared" si="133"/>
        <v/>
      </c>
      <c r="AP734" s="118" t="str">
        <f t="shared" si="134"/>
        <v/>
      </c>
    </row>
    <row r="735" spans="11:42" ht="20.100000000000001" customHeight="1" x14ac:dyDescent="0.25">
      <c r="K735" s="123">
        <v>295</v>
      </c>
      <c r="L735" s="116">
        <f t="shared" si="138"/>
        <v>-22.497517440282103</v>
      </c>
      <c r="M735" s="140">
        <f t="shared" si="139"/>
        <v>9.3795684695940343E-4</v>
      </c>
      <c r="N735" s="140">
        <f t="shared" si="140"/>
        <v>2.4011824741892529E-3</v>
      </c>
      <c r="O735" s="116">
        <f t="shared" si="141"/>
        <v>9.3795684695940343E-4</v>
      </c>
      <c r="P735" s="116" t="str">
        <f t="shared" si="142"/>
        <v/>
      </c>
      <c r="Q735" s="116" t="str">
        <f t="shared" si="143"/>
        <v/>
      </c>
      <c r="R735" s="116">
        <f t="shared" si="144"/>
        <v>0</v>
      </c>
      <c r="S735" s="116">
        <f t="shared" si="145"/>
        <v>9.3795684695940343E-4</v>
      </c>
      <c r="T735" s="116" t="str">
        <f t="shared" si="146"/>
        <v/>
      </c>
      <c r="Y735" s="123">
        <v>295</v>
      </c>
      <c r="Z735" s="116">
        <f t="shared" si="147"/>
        <v>-7.4689772425009557E-2</v>
      </c>
      <c r="AA735" s="140">
        <f t="shared" si="148"/>
        <v>0.28252463272515443</v>
      </c>
      <c r="AB735" s="140">
        <f t="shared" si="149"/>
        <v>2.4011824741892529E-3</v>
      </c>
      <c r="AC735" s="116">
        <f t="shared" si="150"/>
        <v>0.28252463272515443</v>
      </c>
      <c r="AD735" s="116" t="str">
        <f t="shared" si="151"/>
        <v/>
      </c>
      <c r="AE735" s="116" t="str">
        <f t="shared" si="152"/>
        <v/>
      </c>
      <c r="AF735" s="140">
        <f t="shared" si="153"/>
        <v>0</v>
      </c>
      <c r="AG735" s="116">
        <f t="shared" si="154"/>
        <v>0.28252463272515443</v>
      </c>
      <c r="AH735" s="116" t="str">
        <f t="shared" si="155"/>
        <v/>
      </c>
      <c r="AL735" s="126">
        <f t="shared" si="135"/>
        <v>1.9327999999999919</v>
      </c>
      <c r="AM735" s="116">
        <f t="shared" si="136"/>
        <v>0.96346584609733665</v>
      </c>
      <c r="AN735" s="116">
        <f t="shared" si="137"/>
        <v>3.3718253733383552E-4</v>
      </c>
      <c r="AO735" s="116" t="str">
        <f t="shared" si="133"/>
        <v/>
      </c>
      <c r="AP735" s="118" t="str">
        <f t="shared" si="134"/>
        <v/>
      </c>
    </row>
    <row r="736" spans="11:42" ht="20.100000000000001" customHeight="1" x14ac:dyDescent="0.25">
      <c r="K736" s="123">
        <v>296</v>
      </c>
      <c r="L736" s="116">
        <f t="shared" si="138"/>
        <v>-22.465606068026386</v>
      </c>
      <c r="M736" s="140">
        <f t="shared" si="139"/>
        <v>9.4858930851362568E-4</v>
      </c>
      <c r="N736" s="140">
        <f t="shared" si="140"/>
        <v>2.4312833339342897E-3</v>
      </c>
      <c r="O736" s="116">
        <f t="shared" si="141"/>
        <v>9.4858930851362568E-4</v>
      </c>
      <c r="P736" s="116" t="str">
        <f t="shared" si="142"/>
        <v/>
      </c>
      <c r="Q736" s="116" t="str">
        <f t="shared" si="143"/>
        <v/>
      </c>
      <c r="R736" s="116">
        <f t="shared" si="144"/>
        <v>0</v>
      </c>
      <c r="S736" s="116">
        <f t="shared" si="145"/>
        <v>9.4858930851362568E-4</v>
      </c>
      <c r="T736" s="116" t="str">
        <f t="shared" si="146"/>
        <v/>
      </c>
      <c r="Y736" s="123">
        <v>296</v>
      </c>
      <c r="Z736" s="116">
        <f t="shared" si="147"/>
        <v>-7.4583829485399628E-2</v>
      </c>
      <c r="AA736" s="140">
        <f t="shared" si="148"/>
        <v>0.28572726651935176</v>
      </c>
      <c r="AB736" s="140">
        <f t="shared" si="149"/>
        <v>2.4312833339342897E-3</v>
      </c>
      <c r="AC736" s="116">
        <f t="shared" si="150"/>
        <v>0.28572726651935176</v>
      </c>
      <c r="AD736" s="116" t="str">
        <f t="shared" si="151"/>
        <v/>
      </c>
      <c r="AE736" s="116" t="str">
        <f t="shared" si="152"/>
        <v/>
      </c>
      <c r="AF736" s="140">
        <f t="shared" si="153"/>
        <v>0</v>
      </c>
      <c r="AG736" s="116">
        <f t="shared" si="154"/>
        <v>0.28572726651935176</v>
      </c>
      <c r="AH736" s="116" t="str">
        <f t="shared" si="155"/>
        <v/>
      </c>
      <c r="AL736" s="126">
        <f t="shared" si="135"/>
        <v>1.9391999999999918</v>
      </c>
      <c r="AM736" s="116">
        <f t="shared" si="136"/>
        <v>0.96312866356000282</v>
      </c>
      <c r="AN736" s="116">
        <f t="shared" si="137"/>
        <v>3.3888989669672576E-4</v>
      </c>
      <c r="AO736" s="116" t="str">
        <f t="shared" si="133"/>
        <v/>
      </c>
      <c r="AP736" s="118" t="str">
        <f t="shared" si="134"/>
        <v/>
      </c>
    </row>
    <row r="737" spans="11:42" ht="20.100000000000001" customHeight="1" x14ac:dyDescent="0.25">
      <c r="K737" s="123">
        <v>297</v>
      </c>
      <c r="L737" s="116">
        <f t="shared" si="138"/>
        <v>-22.433694695770669</v>
      </c>
      <c r="M737" s="140">
        <f t="shared" si="139"/>
        <v>9.5932694783522593E-4</v>
      </c>
      <c r="N737" s="140">
        <f t="shared" si="140"/>
        <v>2.4617251660601809E-3</v>
      </c>
      <c r="O737" s="116">
        <f t="shared" si="141"/>
        <v>9.5932694783522593E-4</v>
      </c>
      <c r="P737" s="116" t="str">
        <f t="shared" si="142"/>
        <v/>
      </c>
      <c r="Q737" s="116" t="str">
        <f t="shared" si="143"/>
        <v/>
      </c>
      <c r="R737" s="116">
        <f t="shared" si="144"/>
        <v>0</v>
      </c>
      <c r="S737" s="116">
        <f t="shared" si="145"/>
        <v>9.5932694783522593E-4</v>
      </c>
      <c r="T737" s="116" t="str">
        <f t="shared" si="146"/>
        <v/>
      </c>
      <c r="Y737" s="123">
        <v>297</v>
      </c>
      <c r="Z737" s="116">
        <f t="shared" si="147"/>
        <v>-7.4477886545789684E-2</v>
      </c>
      <c r="AA737" s="140">
        <f t="shared" si="148"/>
        <v>0.28896158120611426</v>
      </c>
      <c r="AB737" s="140">
        <f t="shared" si="149"/>
        <v>2.4617251660601809E-3</v>
      </c>
      <c r="AC737" s="116">
        <f t="shared" si="150"/>
        <v>0.28896158120611426</v>
      </c>
      <c r="AD737" s="116" t="str">
        <f t="shared" si="151"/>
        <v/>
      </c>
      <c r="AE737" s="116" t="str">
        <f t="shared" si="152"/>
        <v/>
      </c>
      <c r="AF737" s="140">
        <f t="shared" si="153"/>
        <v>0</v>
      </c>
      <c r="AG737" s="116">
        <f t="shared" si="154"/>
        <v>0.28896158120611426</v>
      </c>
      <c r="AH737" s="116" t="str">
        <f t="shared" si="155"/>
        <v/>
      </c>
      <c r="AL737" s="126">
        <f t="shared" si="135"/>
        <v>1.9455999999999918</v>
      </c>
      <c r="AM737" s="116">
        <f t="shared" si="136"/>
        <v>0.96278977366330609</v>
      </c>
      <c r="AN737" s="116">
        <f t="shared" si="137"/>
        <v>3.4059665723451538E-4</v>
      </c>
      <c r="AO737" s="116" t="str">
        <f t="shared" si="133"/>
        <v/>
      </c>
      <c r="AP737" s="118" t="str">
        <f t="shared" si="134"/>
        <v/>
      </c>
    </row>
    <row r="738" spans="11:42" ht="20.100000000000001" customHeight="1" x14ac:dyDescent="0.25">
      <c r="K738" s="123">
        <v>298</v>
      </c>
      <c r="L738" s="116">
        <f t="shared" si="138"/>
        <v>-22.401783323514948</v>
      </c>
      <c r="M738" s="140">
        <f t="shared" si="139"/>
        <v>9.7017060994668031E-4</v>
      </c>
      <c r="N738" s="140">
        <f t="shared" si="140"/>
        <v>2.4925113404049124E-3</v>
      </c>
      <c r="O738" s="116">
        <f t="shared" si="141"/>
        <v>9.7017060994668031E-4</v>
      </c>
      <c r="P738" s="116" t="str">
        <f t="shared" si="142"/>
        <v/>
      </c>
      <c r="Q738" s="116" t="str">
        <f t="shared" si="143"/>
        <v/>
      </c>
      <c r="R738" s="116">
        <f t="shared" si="144"/>
        <v>0</v>
      </c>
      <c r="S738" s="116">
        <f t="shared" si="145"/>
        <v>9.7017060994668031E-4</v>
      </c>
      <c r="T738" s="116" t="str">
        <f t="shared" si="146"/>
        <v/>
      </c>
      <c r="Y738" s="123">
        <v>298</v>
      </c>
      <c r="Z738" s="116">
        <f t="shared" si="147"/>
        <v>-7.4371943606179741E-2</v>
      </c>
      <c r="AA738" s="140">
        <f t="shared" si="148"/>
        <v>0.29222783131705032</v>
      </c>
      <c r="AB738" s="140">
        <f t="shared" si="149"/>
        <v>2.4925113404049124E-3</v>
      </c>
      <c r="AC738" s="116">
        <f t="shared" si="150"/>
        <v>0.29222783131705032</v>
      </c>
      <c r="AD738" s="116" t="str">
        <f t="shared" si="151"/>
        <v/>
      </c>
      <c r="AE738" s="116" t="str">
        <f t="shared" si="152"/>
        <v/>
      </c>
      <c r="AF738" s="140">
        <f t="shared" si="153"/>
        <v>0</v>
      </c>
      <c r="AG738" s="116">
        <f t="shared" si="154"/>
        <v>0.29222783131705032</v>
      </c>
      <c r="AH738" s="116" t="str">
        <f t="shared" si="155"/>
        <v/>
      </c>
      <c r="AL738" s="126">
        <f t="shared" si="135"/>
        <v>1.9519999999999917</v>
      </c>
      <c r="AM738" s="116">
        <f t="shared" si="136"/>
        <v>0.96244917700607158</v>
      </c>
      <c r="AN738" s="116">
        <f t="shared" si="137"/>
        <v>3.4230278397384684E-4</v>
      </c>
      <c r="AO738" s="116" t="str">
        <f t="shared" si="133"/>
        <v/>
      </c>
      <c r="AP738" s="118" t="str">
        <f t="shared" si="134"/>
        <v/>
      </c>
    </row>
    <row r="739" spans="11:42" ht="20.100000000000001" customHeight="1" x14ac:dyDescent="0.25">
      <c r="K739" s="123">
        <v>299</v>
      </c>
      <c r="L739" s="116">
        <f t="shared" si="138"/>
        <v>-22.369871951259228</v>
      </c>
      <c r="M739" s="140">
        <f t="shared" si="139"/>
        <v>9.8112114431112094E-4</v>
      </c>
      <c r="N739" s="140">
        <f t="shared" si="140"/>
        <v>2.5236452538431571E-3</v>
      </c>
      <c r="O739" s="116">
        <f t="shared" si="141"/>
        <v>9.8112114431112094E-4</v>
      </c>
      <c r="P739" s="116" t="str">
        <f t="shared" si="142"/>
        <v/>
      </c>
      <c r="Q739" s="116" t="str">
        <f t="shared" si="143"/>
        <v/>
      </c>
      <c r="R739" s="116">
        <f t="shared" si="144"/>
        <v>0</v>
      </c>
      <c r="S739" s="116">
        <f t="shared" si="145"/>
        <v>9.8112114431112094E-4</v>
      </c>
      <c r="T739" s="116" t="str">
        <f t="shared" si="146"/>
        <v/>
      </c>
      <c r="Y739" s="123">
        <v>299</v>
      </c>
      <c r="Z739" s="116">
        <f t="shared" si="147"/>
        <v>-7.4266000666569798E-2</v>
      </c>
      <c r="AA739" s="140">
        <f t="shared" si="148"/>
        <v>0.29552627272135051</v>
      </c>
      <c r="AB739" s="140">
        <f t="shared" si="149"/>
        <v>2.5236452538431571E-3</v>
      </c>
      <c r="AC739" s="116">
        <f t="shared" si="150"/>
        <v>0.29552627272135051</v>
      </c>
      <c r="AD739" s="116" t="str">
        <f t="shared" si="151"/>
        <v/>
      </c>
      <c r="AE739" s="116" t="str">
        <f t="shared" si="152"/>
        <v/>
      </c>
      <c r="AF739" s="140">
        <f t="shared" si="153"/>
        <v>0</v>
      </c>
      <c r="AG739" s="116">
        <f t="shared" si="154"/>
        <v>0.29552627272135051</v>
      </c>
      <c r="AH739" s="116" t="str">
        <f t="shared" si="155"/>
        <v/>
      </c>
      <c r="AL739" s="126">
        <f t="shared" si="135"/>
        <v>1.9583999999999917</v>
      </c>
      <c r="AM739" s="116">
        <f t="shared" si="136"/>
        <v>0.96210687422209773</v>
      </c>
      <c r="AN739" s="116">
        <f t="shared" si="137"/>
        <v>3.4400824213043357E-4</v>
      </c>
      <c r="AO739" s="116" t="str">
        <f t="shared" si="133"/>
        <v/>
      </c>
      <c r="AP739" s="118" t="str">
        <f t="shared" si="134"/>
        <v/>
      </c>
    </row>
    <row r="740" spans="11:42" ht="20.100000000000001" customHeight="1" x14ac:dyDescent="0.25">
      <c r="K740" s="123">
        <v>300</v>
      </c>
      <c r="L740" s="116">
        <f t="shared" si="138"/>
        <v>-22.337960579003507</v>
      </c>
      <c r="M740" s="140">
        <f t="shared" si="139"/>
        <v>9.9217940482786062E-4</v>
      </c>
      <c r="N740" s="140">
        <f t="shared" si="140"/>
        <v>2.5551303304279312E-3</v>
      </c>
      <c r="O740" s="116">
        <f t="shared" si="141"/>
        <v>9.9217940482786062E-4</v>
      </c>
      <c r="P740" s="116" t="str">
        <f t="shared" si="142"/>
        <v/>
      </c>
      <c r="Q740" s="116" t="str">
        <f t="shared" si="143"/>
        <v/>
      </c>
      <c r="R740" s="116">
        <f t="shared" si="144"/>
        <v>0</v>
      </c>
      <c r="S740" s="116">
        <f t="shared" si="145"/>
        <v>9.9217940482786062E-4</v>
      </c>
      <c r="T740" s="116" t="str">
        <f t="shared" si="146"/>
        <v/>
      </c>
      <c r="Y740" s="123">
        <v>300</v>
      </c>
      <c r="Z740" s="116">
        <f t="shared" si="147"/>
        <v>-7.4160057726959855E-2</v>
      </c>
      <c r="AA740" s="140">
        <f t="shared" si="148"/>
        <v>0.29885716262443973</v>
      </c>
      <c r="AB740" s="140">
        <f t="shared" si="149"/>
        <v>2.5551303304279286E-3</v>
      </c>
      <c r="AC740" s="116">
        <f t="shared" si="150"/>
        <v>0.29885716262443973</v>
      </c>
      <c r="AD740" s="116" t="str">
        <f t="shared" si="151"/>
        <v/>
      </c>
      <c r="AE740" s="116" t="str">
        <f t="shared" si="152"/>
        <v/>
      </c>
      <c r="AF740" s="140">
        <f t="shared" si="153"/>
        <v>0</v>
      </c>
      <c r="AG740" s="116">
        <f t="shared" si="154"/>
        <v>0.29885716262443973</v>
      </c>
      <c r="AH740" s="116" t="str">
        <f t="shared" si="155"/>
        <v/>
      </c>
      <c r="AL740" s="126">
        <f t="shared" si="135"/>
        <v>1.9647999999999917</v>
      </c>
      <c r="AM740" s="116">
        <f t="shared" si="136"/>
        <v>0.9617628659799673</v>
      </c>
      <c r="AN740" s="116">
        <f t="shared" si="137"/>
        <v>3.4571299710872694E-4</v>
      </c>
      <c r="AO740" s="116" t="str">
        <f t="shared" si="133"/>
        <v/>
      </c>
      <c r="AP740" s="118" t="str">
        <f t="shared" si="134"/>
        <v/>
      </c>
    </row>
    <row r="741" spans="11:42" ht="20.100000000000001" customHeight="1" x14ac:dyDescent="0.25">
      <c r="K741" s="123">
        <v>301</v>
      </c>
      <c r="L741" s="116">
        <f t="shared" si="138"/>
        <v>-22.306049206747787</v>
      </c>
      <c r="M741" s="140">
        <f t="shared" si="139"/>
        <v>1.0033462498275007E-3</v>
      </c>
      <c r="N741" s="140">
        <f t="shared" si="140"/>
        <v>2.5869700215320501E-3</v>
      </c>
      <c r="O741" s="116">
        <f t="shared" si="141"/>
        <v>1.0033462498275007E-3</v>
      </c>
      <c r="P741" s="116" t="str">
        <f t="shared" si="142"/>
        <v/>
      </c>
      <c r="Q741" s="116" t="str">
        <f t="shared" si="143"/>
        <v/>
      </c>
      <c r="R741" s="116">
        <f t="shared" si="144"/>
        <v>0</v>
      </c>
      <c r="S741" s="116">
        <f t="shared" si="145"/>
        <v>1.0033462498275007E-3</v>
      </c>
      <c r="T741" s="116" t="str">
        <f t="shared" si="146"/>
        <v/>
      </c>
      <c r="Y741" s="123">
        <v>301</v>
      </c>
      <c r="Z741" s="116">
        <f t="shared" si="147"/>
        <v>-7.4054114787349912E-2</v>
      </c>
      <c r="AA741" s="140">
        <f t="shared" si="148"/>
        <v>0.30222075956650529</v>
      </c>
      <c r="AB741" s="140">
        <f t="shared" si="149"/>
        <v>2.5869700215320475E-3</v>
      </c>
      <c r="AC741" s="116">
        <f t="shared" si="150"/>
        <v>0.30222075956650529</v>
      </c>
      <c r="AD741" s="116" t="str">
        <f t="shared" si="151"/>
        <v/>
      </c>
      <c r="AE741" s="116" t="str">
        <f t="shared" si="152"/>
        <v/>
      </c>
      <c r="AF741" s="140">
        <f t="shared" si="153"/>
        <v>0</v>
      </c>
      <c r="AG741" s="116">
        <f t="shared" si="154"/>
        <v>0.30222075956650529</v>
      </c>
      <c r="AH741" s="116" t="str">
        <f t="shared" si="155"/>
        <v/>
      </c>
      <c r="AL741" s="126">
        <f t="shared" si="135"/>
        <v>1.9711999999999916</v>
      </c>
      <c r="AM741" s="116">
        <f t="shared" si="136"/>
        <v>0.96141715298285857</v>
      </c>
      <c r="AN741" s="116">
        <f t="shared" si="137"/>
        <v>3.4741701450147211E-4</v>
      </c>
      <c r="AO741" s="116" t="str">
        <f t="shared" si="133"/>
        <v/>
      </c>
      <c r="AP741" s="118" t="str">
        <f t="shared" si="134"/>
        <v/>
      </c>
    </row>
    <row r="742" spans="11:42" ht="20.100000000000001" customHeight="1" x14ac:dyDescent="0.25">
      <c r="K742" s="123">
        <v>302</v>
      </c>
      <c r="L742" s="116">
        <f t="shared" si="138"/>
        <v>-22.27413783449207</v>
      </c>
      <c r="M742" s="140">
        <f t="shared" si="139"/>
        <v>1.0146225420666435E-3</v>
      </c>
      <c r="N742" s="140">
        <f t="shared" si="140"/>
        <v>2.6191678059894808E-3</v>
      </c>
      <c r="O742" s="116">
        <f t="shared" si="141"/>
        <v>1.0146225420666435E-3</v>
      </c>
      <c r="P742" s="116" t="str">
        <f t="shared" si="142"/>
        <v/>
      </c>
      <c r="Q742" s="116" t="str">
        <f t="shared" si="143"/>
        <v/>
      </c>
      <c r="R742" s="116">
        <f t="shared" si="144"/>
        <v>0</v>
      </c>
      <c r="S742" s="116">
        <f t="shared" si="145"/>
        <v>1.0146225420666435E-3</v>
      </c>
      <c r="T742" s="116" t="str">
        <f t="shared" si="146"/>
        <v/>
      </c>
      <c r="Y742" s="123">
        <v>302</v>
      </c>
      <c r="Z742" s="116">
        <f t="shared" si="147"/>
        <v>-7.3948171847739969E-2</v>
      </c>
      <c r="AA742" s="140">
        <f t="shared" si="148"/>
        <v>0.30561732342090148</v>
      </c>
      <c r="AB742" s="140">
        <f t="shared" si="149"/>
        <v>2.6191678059894808E-3</v>
      </c>
      <c r="AC742" s="116">
        <f t="shared" si="150"/>
        <v>0.30561732342090148</v>
      </c>
      <c r="AD742" s="116" t="str">
        <f t="shared" si="151"/>
        <v/>
      </c>
      <c r="AE742" s="116" t="str">
        <f t="shared" si="152"/>
        <v/>
      </c>
      <c r="AF742" s="140">
        <f t="shared" si="153"/>
        <v>0</v>
      </c>
      <c r="AG742" s="116">
        <f t="shared" si="154"/>
        <v>0.30561732342090148</v>
      </c>
      <c r="AH742" s="116" t="str">
        <f t="shared" si="155"/>
        <v/>
      </c>
      <c r="AL742" s="126">
        <f t="shared" si="135"/>
        <v>1.9775999999999916</v>
      </c>
      <c r="AM742" s="116">
        <f t="shared" si="136"/>
        <v>0.9610697359683571</v>
      </c>
      <c r="AN742" s="116">
        <f t="shared" si="137"/>
        <v>3.4912026009092934E-4</v>
      </c>
      <c r="AO742" s="116" t="str">
        <f t="shared" si="133"/>
        <v/>
      </c>
      <c r="AP742" s="118" t="str">
        <f t="shared" si="134"/>
        <v/>
      </c>
    </row>
    <row r="743" spans="11:42" ht="20.100000000000001" customHeight="1" x14ac:dyDescent="0.25">
      <c r="K743" s="123">
        <v>303</v>
      </c>
      <c r="L743" s="116">
        <f t="shared" si="138"/>
        <v>-22.242226462236353</v>
      </c>
      <c r="M743" s="140">
        <f t="shared" si="139"/>
        <v>1.0260091487221772E-3</v>
      </c>
      <c r="N743" s="140">
        <f t="shared" si="140"/>
        <v>2.6517271902364845E-3</v>
      </c>
      <c r="O743" s="116">
        <f t="shared" si="141"/>
        <v>1.0260091487221772E-3</v>
      </c>
      <c r="P743" s="116" t="str">
        <f t="shared" si="142"/>
        <v/>
      </c>
      <c r="Q743" s="116" t="str">
        <f t="shared" si="143"/>
        <v/>
      </c>
      <c r="R743" s="116">
        <f t="shared" si="144"/>
        <v>0</v>
      </c>
      <c r="S743" s="116">
        <f t="shared" si="145"/>
        <v>1.0260091487221772E-3</v>
      </c>
      <c r="T743" s="116" t="str">
        <f t="shared" si="146"/>
        <v/>
      </c>
      <c r="Y743" s="123">
        <v>303</v>
      </c>
      <c r="Z743" s="116">
        <f t="shared" si="147"/>
        <v>-7.3842228908130025E-2</v>
      </c>
      <c r="AA743" s="140">
        <f t="shared" si="148"/>
        <v>0.3090471153924288</v>
      </c>
      <c r="AB743" s="140">
        <f t="shared" si="149"/>
        <v>2.6517271902364845E-3</v>
      </c>
      <c r="AC743" s="116">
        <f t="shared" si="150"/>
        <v>0.3090471153924288</v>
      </c>
      <c r="AD743" s="116" t="str">
        <f t="shared" si="151"/>
        <v/>
      </c>
      <c r="AE743" s="116" t="str">
        <f t="shared" si="152"/>
        <v/>
      </c>
      <c r="AF743" s="140">
        <f t="shared" si="153"/>
        <v>0</v>
      </c>
      <c r="AG743" s="116">
        <f t="shared" si="154"/>
        <v>0.3090471153924288</v>
      </c>
      <c r="AH743" s="116" t="str">
        <f t="shared" si="155"/>
        <v/>
      </c>
      <c r="AL743" s="126">
        <f t="shared" si="135"/>
        <v>1.9839999999999915</v>
      </c>
      <c r="AM743" s="116">
        <f t="shared" si="136"/>
        <v>0.96072061570826617</v>
      </c>
      <c r="AN743" s="116">
        <f t="shared" si="137"/>
        <v>3.5082269984698655E-4</v>
      </c>
      <c r="AO743" s="116" t="str">
        <f t="shared" si="133"/>
        <v/>
      </c>
      <c r="AP743" s="118" t="str">
        <f t="shared" si="134"/>
        <v/>
      </c>
    </row>
    <row r="744" spans="11:42" ht="20.100000000000001" customHeight="1" x14ac:dyDescent="0.25">
      <c r="K744" s="123">
        <v>304</v>
      </c>
      <c r="L744" s="116">
        <f t="shared" si="138"/>
        <v>-22.210315089980632</v>
      </c>
      <c r="M744" s="140">
        <f t="shared" si="139"/>
        <v>1.0375069413851401E-3</v>
      </c>
      <c r="N744" s="140">
        <f t="shared" si="140"/>
        <v>2.684651708452568E-3</v>
      </c>
      <c r="O744" s="116">
        <f t="shared" si="141"/>
        <v>1.0375069413851401E-3</v>
      </c>
      <c r="P744" s="116" t="str">
        <f t="shared" si="142"/>
        <v/>
      </c>
      <c r="Q744" s="116" t="str">
        <f t="shared" si="143"/>
        <v/>
      </c>
      <c r="R744" s="116">
        <f t="shared" si="144"/>
        <v>0</v>
      </c>
      <c r="S744" s="116">
        <f t="shared" si="145"/>
        <v>1.0375069413851401E-3</v>
      </c>
      <c r="T744" s="116" t="str">
        <f t="shared" si="146"/>
        <v/>
      </c>
      <c r="Y744" s="123">
        <v>304</v>
      </c>
      <c r="Z744" s="116">
        <f t="shared" si="147"/>
        <v>-7.3736285968520082E-2</v>
      </c>
      <c r="AA744" s="140">
        <f t="shared" si="148"/>
        <v>0.31251039801548763</v>
      </c>
      <c r="AB744" s="140">
        <f t="shared" si="149"/>
        <v>2.684651708452568E-3</v>
      </c>
      <c r="AC744" s="116">
        <f t="shared" si="150"/>
        <v>0.31251039801548763</v>
      </c>
      <c r="AD744" s="116" t="str">
        <f t="shared" si="151"/>
        <v/>
      </c>
      <c r="AE744" s="116" t="str">
        <f t="shared" si="152"/>
        <v/>
      </c>
      <c r="AF744" s="140">
        <f t="shared" si="153"/>
        <v>0</v>
      </c>
      <c r="AG744" s="116">
        <f t="shared" si="154"/>
        <v>0.31251039801548763</v>
      </c>
      <c r="AH744" s="116" t="str">
        <f t="shared" si="155"/>
        <v/>
      </c>
      <c r="AL744" s="126">
        <f t="shared" si="135"/>
        <v>1.9903999999999915</v>
      </c>
      <c r="AM744" s="116">
        <f t="shared" si="136"/>
        <v>0.96036979300841918</v>
      </c>
      <c r="AN744" s="116">
        <f t="shared" si="137"/>
        <v>3.5252429992804757E-4</v>
      </c>
      <c r="AO744" s="116" t="str">
        <f t="shared" si="133"/>
        <v/>
      </c>
      <c r="AP744" s="118" t="str">
        <f t="shared" si="134"/>
        <v/>
      </c>
    </row>
    <row r="745" spans="11:42" ht="20.100000000000001" customHeight="1" x14ac:dyDescent="0.25">
      <c r="K745" s="123">
        <v>305</v>
      </c>
      <c r="L745" s="116">
        <f t="shared" si="138"/>
        <v>-22.178403717724912</v>
      </c>
      <c r="M745" s="140">
        <f t="shared" si="139"/>
        <v>1.0491167960541678E-3</v>
      </c>
      <c r="N745" s="140">
        <f t="shared" si="140"/>
        <v>2.7179449227012539E-3</v>
      </c>
      <c r="O745" s="116">
        <f t="shared" si="141"/>
        <v>1.0491167960541678E-3</v>
      </c>
      <c r="P745" s="116" t="str">
        <f t="shared" si="142"/>
        <v/>
      </c>
      <c r="Q745" s="116" t="str">
        <f t="shared" si="143"/>
        <v/>
      </c>
      <c r="R745" s="116">
        <f t="shared" si="144"/>
        <v>0</v>
      </c>
      <c r="S745" s="116">
        <f t="shared" si="145"/>
        <v>1.0491167960541678E-3</v>
      </c>
      <c r="T745" s="116" t="str">
        <f t="shared" si="146"/>
        <v/>
      </c>
      <c r="Y745" s="123">
        <v>305</v>
      </c>
      <c r="Z745" s="116">
        <f t="shared" si="147"/>
        <v>-7.3630343028910139E-2</v>
      </c>
      <c r="AA745" s="140">
        <f t="shared" si="148"/>
        <v>0.31600743515210278</v>
      </c>
      <c r="AB745" s="140">
        <f t="shared" si="149"/>
        <v>2.7179449227012539E-3</v>
      </c>
      <c r="AC745" s="116">
        <f t="shared" si="150"/>
        <v>0.31600743515210278</v>
      </c>
      <c r="AD745" s="116" t="str">
        <f t="shared" si="151"/>
        <v/>
      </c>
      <c r="AE745" s="116" t="str">
        <f t="shared" si="152"/>
        <v/>
      </c>
      <c r="AF745" s="140">
        <f t="shared" si="153"/>
        <v>0</v>
      </c>
      <c r="AG745" s="116">
        <f t="shared" si="154"/>
        <v>0.31600743515210278</v>
      </c>
      <c r="AH745" s="116" t="str">
        <f t="shared" si="155"/>
        <v/>
      </c>
      <c r="AL745" s="126">
        <f t="shared" si="135"/>
        <v>1.9967999999999915</v>
      </c>
      <c r="AM745" s="116">
        <f t="shared" si="136"/>
        <v>0.96001726870849113</v>
      </c>
      <c r="AN745" s="116">
        <f t="shared" si="137"/>
        <v>3.542250266816982E-4</v>
      </c>
      <c r="AO745" s="116" t="str">
        <f t="shared" si="133"/>
        <v/>
      </c>
      <c r="AP745" s="118" t="str">
        <f t="shared" si="134"/>
        <v/>
      </c>
    </row>
    <row r="746" spans="11:42" ht="20.100000000000001" customHeight="1" x14ac:dyDescent="0.25">
      <c r="K746" s="123">
        <v>306</v>
      </c>
      <c r="L746" s="116">
        <f t="shared" si="138"/>
        <v>-22.146492345469191</v>
      </c>
      <c r="M746" s="140">
        <f t="shared" si="139"/>
        <v>1.0608395931285106E-3</v>
      </c>
      <c r="N746" s="140">
        <f t="shared" si="140"/>
        <v>2.7516104230706205E-3</v>
      </c>
      <c r="O746" s="116">
        <f t="shared" si="141"/>
        <v>1.0608395931285106E-3</v>
      </c>
      <c r="P746" s="116" t="str">
        <f t="shared" si="142"/>
        <v/>
      </c>
      <c r="Q746" s="116" t="str">
        <f t="shared" si="143"/>
        <v/>
      </c>
      <c r="R746" s="116">
        <f t="shared" si="144"/>
        <v>0</v>
      </c>
      <c r="S746" s="116">
        <f t="shared" si="145"/>
        <v>1.0608395931285106E-3</v>
      </c>
      <c r="T746" s="116" t="str">
        <f t="shared" si="146"/>
        <v/>
      </c>
      <c r="Y746" s="123">
        <v>306</v>
      </c>
      <c r="Z746" s="116">
        <f t="shared" si="147"/>
        <v>-7.3524400089300196E-2</v>
      </c>
      <c r="AA746" s="140">
        <f t="shared" si="148"/>
        <v>0.31953849198982021</v>
      </c>
      <c r="AB746" s="140">
        <f t="shared" si="149"/>
        <v>2.7516104230706148E-3</v>
      </c>
      <c r="AC746" s="116">
        <f t="shared" si="150"/>
        <v>0.31953849198982021</v>
      </c>
      <c r="AD746" s="116" t="str">
        <f t="shared" si="151"/>
        <v/>
      </c>
      <c r="AE746" s="116" t="str">
        <f t="shared" si="152"/>
        <v/>
      </c>
      <c r="AF746" s="140">
        <f t="shared" si="153"/>
        <v>0</v>
      </c>
      <c r="AG746" s="116">
        <f t="shared" si="154"/>
        <v>0.31953849198982021</v>
      </c>
      <c r="AH746" s="116" t="str">
        <f t="shared" si="155"/>
        <v/>
      </c>
      <c r="AL746" s="126">
        <f t="shared" si="135"/>
        <v>2.0031999999999917</v>
      </c>
      <c r="AM746" s="116">
        <f t="shared" si="136"/>
        <v>0.95966304368180944</v>
      </c>
      <c r="AN746" s="116">
        <f t="shared" si="137"/>
        <v>3.559248466424858E-4</v>
      </c>
      <c r="AO746" s="116" t="str">
        <f t="shared" si="133"/>
        <v/>
      </c>
      <c r="AP746" s="118" t="str">
        <f t="shared" si="134"/>
        <v/>
      </c>
    </row>
    <row r="747" spans="11:42" ht="20.100000000000001" customHeight="1" x14ac:dyDescent="0.25">
      <c r="K747" s="123">
        <v>307</v>
      </c>
      <c r="L747" s="116">
        <f t="shared" si="138"/>
        <v>-22.114580973213471</v>
      </c>
      <c r="M747" s="140">
        <f t="shared" si="139"/>
        <v>1.0726762174006108E-3</v>
      </c>
      <c r="N747" s="140">
        <f t="shared" si="140"/>
        <v>2.7856518278135877E-3</v>
      </c>
      <c r="O747" s="116">
        <f t="shared" si="141"/>
        <v>1.0726762174006108E-3</v>
      </c>
      <c r="P747" s="116" t="str">
        <f t="shared" si="142"/>
        <v/>
      </c>
      <c r="Q747" s="116" t="str">
        <f t="shared" si="143"/>
        <v/>
      </c>
      <c r="R747" s="116">
        <f t="shared" si="144"/>
        <v>0</v>
      </c>
      <c r="S747" s="116">
        <f t="shared" si="145"/>
        <v>1.0726762174006108E-3</v>
      </c>
      <c r="T747" s="116" t="str">
        <f t="shared" si="146"/>
        <v/>
      </c>
      <c r="Y747" s="123">
        <v>307</v>
      </c>
      <c r="Z747" s="116">
        <f t="shared" si="147"/>
        <v>-7.3418457149690253E-2</v>
      </c>
      <c r="AA747" s="140">
        <f t="shared" si="148"/>
        <v>0.32310383503947282</v>
      </c>
      <c r="AB747" s="140">
        <f t="shared" si="149"/>
        <v>2.785651827813586E-3</v>
      </c>
      <c r="AC747" s="116">
        <f t="shared" si="150"/>
        <v>0.32310383503947282</v>
      </c>
      <c r="AD747" s="116" t="str">
        <f t="shared" si="151"/>
        <v/>
      </c>
      <c r="AE747" s="116" t="str">
        <f t="shared" si="152"/>
        <v/>
      </c>
      <c r="AF747" s="140">
        <f t="shared" si="153"/>
        <v>0</v>
      </c>
      <c r="AG747" s="116">
        <f t="shared" si="154"/>
        <v>0.32310383503947282</v>
      </c>
      <c r="AH747" s="116" t="str">
        <f t="shared" si="155"/>
        <v/>
      </c>
      <c r="AL747" s="126">
        <f t="shared" si="135"/>
        <v>2.0095999999999918</v>
      </c>
      <c r="AM747" s="116">
        <f t="shared" si="136"/>
        <v>0.95930711883516695</v>
      </c>
      <c r="AN747" s="116">
        <f t="shared" si="137"/>
        <v>3.5762372653391772E-4</v>
      </c>
      <c r="AO747" s="116" t="str">
        <f t="shared" si="133"/>
        <v/>
      </c>
      <c r="AP747" s="118" t="str">
        <f t="shared" si="134"/>
        <v/>
      </c>
    </row>
    <row r="748" spans="11:42" ht="20.100000000000001" customHeight="1" x14ac:dyDescent="0.25">
      <c r="K748" s="123">
        <v>308</v>
      </c>
      <c r="L748" s="116">
        <f t="shared" si="138"/>
        <v>-22.082669600957754</v>
      </c>
      <c r="M748" s="140">
        <f t="shared" si="139"/>
        <v>1.0846275580482577E-3</v>
      </c>
      <c r="N748" s="140">
        <f t="shared" si="140"/>
        <v>2.8200727834880378E-3</v>
      </c>
      <c r="O748" s="116">
        <f t="shared" si="141"/>
        <v>1.0846275580482577E-3</v>
      </c>
      <c r="P748" s="116" t="str">
        <f t="shared" si="142"/>
        <v/>
      </c>
      <c r="Q748" s="116" t="str">
        <f t="shared" si="143"/>
        <v/>
      </c>
      <c r="R748" s="116">
        <f t="shared" si="144"/>
        <v>0</v>
      </c>
      <c r="S748" s="116">
        <f t="shared" si="145"/>
        <v>1.0846275580482577E-3</v>
      </c>
      <c r="T748" s="116" t="str">
        <f t="shared" si="146"/>
        <v/>
      </c>
      <c r="Y748" s="123">
        <v>308</v>
      </c>
      <c r="Z748" s="116">
        <f t="shared" si="147"/>
        <v>-7.331251421008031E-2</v>
      </c>
      <c r="AA748" s="140">
        <f t="shared" si="148"/>
        <v>0.32670373213281545</v>
      </c>
      <c r="AB748" s="140">
        <f t="shared" si="149"/>
        <v>2.8200727834880378E-3</v>
      </c>
      <c r="AC748" s="116">
        <f t="shared" si="150"/>
        <v>0.32670373213281545</v>
      </c>
      <c r="AD748" s="116" t="str">
        <f t="shared" si="151"/>
        <v/>
      </c>
      <c r="AE748" s="116" t="str">
        <f t="shared" si="152"/>
        <v/>
      </c>
      <c r="AF748" s="140">
        <f t="shared" si="153"/>
        <v>0</v>
      </c>
      <c r="AG748" s="116">
        <f t="shared" si="154"/>
        <v>0.32670373213281545</v>
      </c>
      <c r="AH748" s="116" t="str">
        <f t="shared" si="155"/>
        <v/>
      </c>
      <c r="AL748" s="126">
        <f t="shared" si="135"/>
        <v>2.015999999999992</v>
      </c>
      <c r="AM748" s="116">
        <f t="shared" si="136"/>
        <v>0.95894949510863303</v>
      </c>
      <c r="AN748" s="116">
        <f t="shared" si="137"/>
        <v>3.5932163326668487E-4</v>
      </c>
      <c r="AO748" s="116" t="str">
        <f t="shared" si="133"/>
        <v/>
      </c>
      <c r="AP748" s="118" t="str">
        <f t="shared" si="134"/>
        <v/>
      </c>
    </row>
    <row r="749" spans="11:42" ht="20.100000000000001" customHeight="1" x14ac:dyDescent="0.25">
      <c r="K749" s="123">
        <v>309</v>
      </c>
      <c r="L749" s="116">
        <f t="shared" si="138"/>
        <v>-22.050758228702037</v>
      </c>
      <c r="M749" s="140">
        <f t="shared" si="139"/>
        <v>1.0966945086262928E-3</v>
      </c>
      <c r="N749" s="140">
        <f t="shared" si="140"/>
        <v>2.8548769650965917E-3</v>
      </c>
      <c r="O749" s="116">
        <f t="shared" si="141"/>
        <v>1.0966945086262928E-3</v>
      </c>
      <c r="P749" s="116" t="str">
        <f t="shared" si="142"/>
        <v/>
      </c>
      <c r="Q749" s="116" t="str">
        <f t="shared" si="143"/>
        <v/>
      </c>
      <c r="R749" s="116">
        <f t="shared" si="144"/>
        <v>0</v>
      </c>
      <c r="S749" s="116">
        <f t="shared" si="145"/>
        <v>1.0966945086262928E-3</v>
      </c>
      <c r="T749" s="116" t="str">
        <f t="shared" si="146"/>
        <v/>
      </c>
      <c r="Y749" s="123">
        <v>309</v>
      </c>
      <c r="Z749" s="116">
        <f t="shared" si="147"/>
        <v>-7.3206571270470366E-2</v>
      </c>
      <c r="AA749" s="140">
        <f t="shared" si="148"/>
        <v>0.33033845242002663</v>
      </c>
      <c r="AB749" s="140">
        <f t="shared" si="149"/>
        <v>2.8548769650965917E-3</v>
      </c>
      <c r="AC749" s="116">
        <f t="shared" si="150"/>
        <v>0.33033845242002663</v>
      </c>
      <c r="AD749" s="116" t="str">
        <f t="shared" si="151"/>
        <v/>
      </c>
      <c r="AE749" s="116" t="str">
        <f t="shared" si="152"/>
        <v/>
      </c>
      <c r="AF749" s="140">
        <f t="shared" si="153"/>
        <v>0</v>
      </c>
      <c r="AG749" s="116">
        <f t="shared" si="154"/>
        <v>0.33033845242002663</v>
      </c>
      <c r="AH749" s="116" t="str">
        <f t="shared" si="155"/>
        <v/>
      </c>
      <c r="AL749" s="126">
        <f t="shared" si="135"/>
        <v>2.0223999999999922</v>
      </c>
      <c r="AM749" s="116">
        <f t="shared" si="136"/>
        <v>0.95859017347536635</v>
      </c>
      <c r="AN749" s="116">
        <f t="shared" si="137"/>
        <v>3.6101853393977201E-4</v>
      </c>
      <c r="AO749" s="116" t="str">
        <f t="shared" si="133"/>
        <v/>
      </c>
      <c r="AP749" s="118" t="str">
        <f t="shared" si="134"/>
        <v/>
      </c>
    </row>
    <row r="750" spans="11:42" ht="20.100000000000001" customHeight="1" x14ac:dyDescent="0.25">
      <c r="K750" s="123">
        <v>310</v>
      </c>
      <c r="L750" s="116">
        <f t="shared" si="138"/>
        <v>-22.018846856446316</v>
      </c>
      <c r="M750" s="140">
        <f t="shared" si="139"/>
        <v>1.1088779670578683E-3</v>
      </c>
      <c r="N750" s="140">
        <f t="shared" si="140"/>
        <v>2.8900680762261443E-3</v>
      </c>
      <c r="O750" s="116">
        <f t="shared" si="141"/>
        <v>1.1088779670578683E-3</v>
      </c>
      <c r="P750" s="116" t="str">
        <f t="shared" si="142"/>
        <v/>
      </c>
      <c r="Q750" s="116" t="str">
        <f t="shared" si="143"/>
        <v/>
      </c>
      <c r="R750" s="116">
        <f t="shared" si="144"/>
        <v>0</v>
      </c>
      <c r="S750" s="116">
        <f t="shared" si="145"/>
        <v>1.1088779670578683E-3</v>
      </c>
      <c r="T750" s="116" t="str">
        <f t="shared" si="146"/>
        <v/>
      </c>
      <c r="Y750" s="123">
        <v>310</v>
      </c>
      <c r="Z750" s="116">
        <f t="shared" si="147"/>
        <v>-7.3100628330860423E-2</v>
      </c>
      <c r="AA750" s="140">
        <f t="shared" si="148"/>
        <v>0.33400826636707703</v>
      </c>
      <c r="AB750" s="140">
        <f t="shared" si="149"/>
        <v>2.8900680762261443E-3</v>
      </c>
      <c r="AC750" s="116">
        <f t="shared" si="150"/>
        <v>0.33400826636707703</v>
      </c>
      <c r="AD750" s="116" t="str">
        <f t="shared" si="151"/>
        <v/>
      </c>
      <c r="AE750" s="116" t="str">
        <f t="shared" si="152"/>
        <v/>
      </c>
      <c r="AF750" s="140">
        <f t="shared" si="153"/>
        <v>0</v>
      </c>
      <c r="AG750" s="116">
        <f t="shared" si="154"/>
        <v>0.33400826636707703</v>
      </c>
      <c r="AH750" s="116" t="str">
        <f t="shared" si="155"/>
        <v/>
      </c>
      <c r="AL750" s="126">
        <f t="shared" si="135"/>
        <v>2.0287999999999924</v>
      </c>
      <c r="AM750" s="116">
        <f t="shared" si="136"/>
        <v>0.95822915494142658</v>
      </c>
      <c r="AN750" s="116">
        <f t="shared" si="137"/>
        <v>3.6271439583979159E-4</v>
      </c>
      <c r="AO750" s="116" t="str">
        <f t="shared" si="133"/>
        <v/>
      </c>
      <c r="AP750" s="118" t="str">
        <f t="shared" si="134"/>
        <v/>
      </c>
    </row>
    <row r="751" spans="11:42" ht="20.100000000000001" customHeight="1" x14ac:dyDescent="0.25">
      <c r="K751" s="123">
        <v>311</v>
      </c>
      <c r="L751" s="116">
        <f t="shared" si="138"/>
        <v>-21.986935484190596</v>
      </c>
      <c r="M751" s="140">
        <f t="shared" si="139"/>
        <v>1.121178835625263E-3</v>
      </c>
      <c r="N751" s="140">
        <f t="shared" si="140"/>
        <v>2.9256498491871301E-3</v>
      </c>
      <c r="O751" s="116">
        <f t="shared" si="141"/>
        <v>1.121178835625263E-3</v>
      </c>
      <c r="P751" s="116" t="str">
        <f t="shared" si="142"/>
        <v/>
      </c>
      <c r="Q751" s="116" t="str">
        <f t="shared" si="143"/>
        <v/>
      </c>
      <c r="R751" s="116">
        <f t="shared" si="144"/>
        <v>0</v>
      </c>
      <c r="S751" s="116">
        <f t="shared" si="145"/>
        <v>1.121178835625263E-3</v>
      </c>
      <c r="T751" s="116" t="str">
        <f t="shared" si="146"/>
        <v/>
      </c>
      <c r="Y751" s="123">
        <v>311</v>
      </c>
      <c r="Z751" s="116">
        <f t="shared" si="147"/>
        <v>-7.299468539125048E-2</v>
      </c>
      <c r="AA751" s="140">
        <f t="shared" si="148"/>
        <v>0.33771344575296192</v>
      </c>
      <c r="AB751" s="140">
        <f t="shared" si="149"/>
        <v>2.9256498491871301E-3</v>
      </c>
      <c r="AC751" s="116">
        <f t="shared" si="150"/>
        <v>0.33771344575296192</v>
      </c>
      <c r="AD751" s="116" t="str">
        <f t="shared" si="151"/>
        <v/>
      </c>
      <c r="AE751" s="116" t="str">
        <f t="shared" si="152"/>
        <v/>
      </c>
      <c r="AF751" s="140">
        <f t="shared" si="153"/>
        <v>0</v>
      </c>
      <c r="AG751" s="116">
        <f t="shared" si="154"/>
        <v>0.33771344575296192</v>
      </c>
      <c r="AH751" s="116" t="str">
        <f t="shared" si="155"/>
        <v/>
      </c>
      <c r="AL751" s="126">
        <f t="shared" si="135"/>
        <v>2.0351999999999926</v>
      </c>
      <c r="AM751" s="116">
        <f t="shared" si="136"/>
        <v>0.95786644054558678</v>
      </c>
      <c r="AN751" s="116">
        <f t="shared" si="137"/>
        <v>3.6440918643987352E-4</v>
      </c>
      <c r="AO751" s="116" t="str">
        <f t="shared" si="133"/>
        <v/>
      </c>
      <c r="AP751" s="118" t="str">
        <f t="shared" si="134"/>
        <v/>
      </c>
    </row>
    <row r="752" spans="11:42" ht="20.100000000000001" customHeight="1" x14ac:dyDescent="0.25">
      <c r="K752" s="123">
        <v>312</v>
      </c>
      <c r="L752" s="116">
        <f t="shared" si="138"/>
        <v>-21.955024111934875</v>
      </c>
      <c r="M752" s="140">
        <f t="shared" si="139"/>
        <v>1.1335980209602448E-3</v>
      </c>
      <c r="N752" s="140">
        <f t="shared" si="140"/>
        <v>2.9616260451524891E-3</v>
      </c>
      <c r="O752" s="116">
        <f t="shared" si="141"/>
        <v>1.1335980209602448E-3</v>
      </c>
      <c r="P752" s="116" t="str">
        <f t="shared" si="142"/>
        <v/>
      </c>
      <c r="Q752" s="116" t="str">
        <f t="shared" si="143"/>
        <v/>
      </c>
      <c r="R752" s="116">
        <f t="shared" si="144"/>
        <v>0</v>
      </c>
      <c r="S752" s="116">
        <f t="shared" si="145"/>
        <v>1.1335980209602448E-3</v>
      </c>
      <c r="T752" s="116" t="str">
        <f t="shared" si="146"/>
        <v/>
      </c>
      <c r="Y752" s="123">
        <v>312</v>
      </c>
      <c r="Z752" s="116">
        <f t="shared" si="147"/>
        <v>-7.2888742451640537E-2</v>
      </c>
      <c r="AA752" s="140">
        <f t="shared" si="148"/>
        <v>0.34145426366679799</v>
      </c>
      <c r="AB752" s="140">
        <f t="shared" si="149"/>
        <v>2.9616260451524865E-3</v>
      </c>
      <c r="AC752" s="116">
        <f t="shared" si="150"/>
        <v>0.34145426366679799</v>
      </c>
      <c r="AD752" s="116" t="str">
        <f t="shared" si="151"/>
        <v/>
      </c>
      <c r="AE752" s="116" t="str">
        <f t="shared" si="152"/>
        <v/>
      </c>
      <c r="AF752" s="140">
        <f t="shared" si="153"/>
        <v>0</v>
      </c>
      <c r="AG752" s="116">
        <f t="shared" si="154"/>
        <v>0.34145426366679799</v>
      </c>
      <c r="AH752" s="116" t="str">
        <f t="shared" si="155"/>
        <v/>
      </c>
      <c r="AL752" s="126">
        <f t="shared" si="135"/>
        <v>2.0415999999999928</v>
      </c>
      <c r="AM752" s="116">
        <f t="shared" si="136"/>
        <v>0.95750203135914691</v>
      </c>
      <c r="AN752" s="116">
        <f t="shared" si="137"/>
        <v>3.6610287340166359E-4</v>
      </c>
      <c r="AO752" s="116" t="str">
        <f t="shared" si="133"/>
        <v/>
      </c>
      <c r="AP752" s="118" t="str">
        <f t="shared" si="134"/>
        <v/>
      </c>
    </row>
    <row r="753" spans="11:42" ht="20.100000000000001" customHeight="1" x14ac:dyDescent="0.25">
      <c r="K753" s="123">
        <v>313</v>
      </c>
      <c r="L753" s="116">
        <f t="shared" si="138"/>
        <v>-21.923112739679159</v>
      </c>
      <c r="M753" s="140">
        <f t="shared" si="139"/>
        <v>1.1461364340339679E-3</v>
      </c>
      <c r="N753" s="140">
        <f t="shared" si="140"/>
        <v>2.9980004542962645E-3</v>
      </c>
      <c r="O753" s="116">
        <f t="shared" si="141"/>
        <v>1.1461364340339679E-3</v>
      </c>
      <c r="P753" s="116" t="str">
        <f t="shared" si="142"/>
        <v/>
      </c>
      <c r="Q753" s="116" t="str">
        <f t="shared" si="143"/>
        <v/>
      </c>
      <c r="R753" s="116">
        <f t="shared" si="144"/>
        <v>0</v>
      </c>
      <c r="S753" s="116">
        <f t="shared" si="145"/>
        <v>1.1461364340339679E-3</v>
      </c>
      <c r="T753" s="116" t="str">
        <f t="shared" si="146"/>
        <v/>
      </c>
      <c r="Y753" s="123">
        <v>313</v>
      </c>
      <c r="Z753" s="116">
        <f t="shared" si="147"/>
        <v>-7.2782799512030594E-2</v>
      </c>
      <c r="AA753" s="140">
        <f t="shared" si="148"/>
        <v>0.34523099450478251</v>
      </c>
      <c r="AB753" s="140">
        <f t="shared" si="149"/>
        <v>2.9980004542962645E-3</v>
      </c>
      <c r="AC753" s="116">
        <f t="shared" si="150"/>
        <v>0.34523099450478251</v>
      </c>
      <c r="AD753" s="116" t="str">
        <f t="shared" si="151"/>
        <v/>
      </c>
      <c r="AE753" s="116" t="str">
        <f t="shared" si="152"/>
        <v/>
      </c>
      <c r="AF753" s="140">
        <f t="shared" si="153"/>
        <v>0</v>
      </c>
      <c r="AG753" s="116">
        <f t="shared" si="154"/>
        <v>0.34523099450478251</v>
      </c>
      <c r="AH753" s="116" t="str">
        <f t="shared" si="155"/>
        <v/>
      </c>
      <c r="AL753" s="126">
        <f t="shared" si="135"/>
        <v>2.0479999999999929</v>
      </c>
      <c r="AM753" s="116">
        <f t="shared" si="136"/>
        <v>0.95713592848574525</v>
      </c>
      <c r="AN753" s="116">
        <f t="shared" si="137"/>
        <v>3.6779542457321401E-4</v>
      </c>
      <c r="AO753" s="116" t="str">
        <f t="shared" ref="AO753:AO816" si="156">IF(AM753&lt;(1-$AK$437),AN753,"")</f>
        <v/>
      </c>
      <c r="AP753" s="118" t="str">
        <f t="shared" ref="AP753:AP816" si="157">IF(AM753&lt;(1-$AK$443),AN753,"")</f>
        <v/>
      </c>
    </row>
    <row r="754" spans="11:42" ht="20.100000000000001" customHeight="1" x14ac:dyDescent="0.25">
      <c r="K754" s="123">
        <v>314</v>
      </c>
      <c r="L754" s="116">
        <f t="shared" si="138"/>
        <v>-21.891201367423438</v>
      </c>
      <c r="M754" s="140">
        <f t="shared" si="139"/>
        <v>1.1587949901464294E-3</v>
      </c>
      <c r="N754" s="140">
        <f t="shared" si="140"/>
        <v>3.0347768959319656E-3</v>
      </c>
      <c r="O754" s="116">
        <f t="shared" si="141"/>
        <v>1.1587949901464294E-3</v>
      </c>
      <c r="P754" s="116" t="str">
        <f t="shared" si="142"/>
        <v/>
      </c>
      <c r="Q754" s="116" t="str">
        <f t="shared" si="143"/>
        <v/>
      </c>
      <c r="R754" s="116">
        <f t="shared" si="144"/>
        <v>0</v>
      </c>
      <c r="S754" s="116">
        <f t="shared" si="145"/>
        <v>1.1587949901464294E-3</v>
      </c>
      <c r="T754" s="116" t="str">
        <f t="shared" si="146"/>
        <v/>
      </c>
      <c r="Y754" s="123">
        <v>314</v>
      </c>
      <c r="Z754" s="116">
        <f t="shared" si="147"/>
        <v>-7.2676856572420651E-2</v>
      </c>
      <c r="AA754" s="140">
        <f t="shared" si="148"/>
        <v>0.34904391396701318</v>
      </c>
      <c r="AB754" s="140">
        <f t="shared" si="149"/>
        <v>3.0347768959319656E-3</v>
      </c>
      <c r="AC754" s="116">
        <f t="shared" si="150"/>
        <v>0.34904391396701318</v>
      </c>
      <c r="AD754" s="116" t="str">
        <f t="shared" si="151"/>
        <v/>
      </c>
      <c r="AE754" s="116" t="str">
        <f t="shared" si="152"/>
        <v/>
      </c>
      <c r="AF754" s="140">
        <f t="shared" si="153"/>
        <v>0</v>
      </c>
      <c r="AG754" s="116">
        <f t="shared" si="154"/>
        <v>0.34904391396701318</v>
      </c>
      <c r="AH754" s="116" t="str">
        <f t="shared" si="155"/>
        <v/>
      </c>
      <c r="AL754" s="126">
        <f t="shared" ref="AL754:AL817" si="158">AL753+$AO$430</f>
        <v>2.0543999999999931</v>
      </c>
      <c r="AM754" s="116">
        <f t="shared" ref="AM754:AM817" si="159">_xlfn.CHISQ.DIST.RT(AL754,7)</f>
        <v>0.95676813306117203</v>
      </c>
      <c r="AN754" s="116">
        <f t="shared" ref="AN754:AN817" si="160">AM754-AM755</f>
        <v>3.6948680798920552E-4</v>
      </c>
      <c r="AO754" s="116" t="str">
        <f t="shared" si="156"/>
        <v/>
      </c>
      <c r="AP754" s="118" t="str">
        <f t="shared" si="157"/>
        <v/>
      </c>
    </row>
    <row r="755" spans="11:42" ht="20.100000000000001" customHeight="1" x14ac:dyDescent="0.25">
      <c r="K755" s="123">
        <v>315</v>
      </c>
      <c r="L755" s="116">
        <f t="shared" si="138"/>
        <v>-21.859289995167721</v>
      </c>
      <c r="M755" s="140">
        <f t="shared" si="139"/>
        <v>1.1715746089154329E-3</v>
      </c>
      <c r="N755" s="140">
        <f t="shared" si="140"/>
        <v>3.071959218650487E-3</v>
      </c>
      <c r="O755" s="116">
        <f t="shared" si="141"/>
        <v>1.1715746089154329E-3</v>
      </c>
      <c r="P755" s="116" t="str">
        <f t="shared" si="142"/>
        <v/>
      </c>
      <c r="Q755" s="116" t="str">
        <f t="shared" si="143"/>
        <v/>
      </c>
      <c r="R755" s="116">
        <f t="shared" si="144"/>
        <v>0</v>
      </c>
      <c r="S755" s="116">
        <f t="shared" si="145"/>
        <v>1.1715746089154329E-3</v>
      </c>
      <c r="T755" s="116" t="str">
        <f t="shared" si="146"/>
        <v/>
      </c>
      <c r="Y755" s="123">
        <v>315</v>
      </c>
      <c r="Z755" s="116">
        <f t="shared" si="147"/>
        <v>-7.2570913632810707E-2</v>
      </c>
      <c r="AA755" s="140">
        <f t="shared" si="148"/>
        <v>0.35289329905416783</v>
      </c>
      <c r="AB755" s="140">
        <f t="shared" si="149"/>
        <v>3.071959218650487E-3</v>
      </c>
      <c r="AC755" s="116">
        <f t="shared" si="150"/>
        <v>0.35289329905416783</v>
      </c>
      <c r="AD755" s="116" t="str">
        <f t="shared" si="151"/>
        <v/>
      </c>
      <c r="AE755" s="116" t="str">
        <f t="shared" si="152"/>
        <v/>
      </c>
      <c r="AF755" s="140">
        <f t="shared" si="153"/>
        <v>0</v>
      </c>
      <c r="AG755" s="116">
        <f t="shared" si="154"/>
        <v>0.35289329905416783</v>
      </c>
      <c r="AH755" s="116" t="str">
        <f t="shared" si="155"/>
        <v/>
      </c>
      <c r="AL755" s="126">
        <f t="shared" si="158"/>
        <v>2.0607999999999933</v>
      </c>
      <c r="AM755" s="116">
        <f t="shared" si="159"/>
        <v>0.95639864625318283</v>
      </c>
      <c r="AN755" s="116">
        <f t="shared" si="160"/>
        <v>3.7117699187150244E-4</v>
      </c>
      <c r="AO755" s="116" t="str">
        <f t="shared" si="156"/>
        <v/>
      </c>
      <c r="AP755" s="118" t="str">
        <f t="shared" si="157"/>
        <v/>
      </c>
    </row>
    <row r="756" spans="11:42" ht="20.100000000000001" customHeight="1" x14ac:dyDescent="0.25">
      <c r="K756" s="123">
        <v>316</v>
      </c>
      <c r="L756" s="116">
        <f t="shared" si="138"/>
        <v>-21.827378622912001</v>
      </c>
      <c r="M756" s="140">
        <f t="shared" si="139"/>
        <v>1.1844762142651044E-3</v>
      </c>
      <c r="N756" s="140">
        <f t="shared" si="140"/>
        <v>3.1095513004577384E-3</v>
      </c>
      <c r="O756" s="116">
        <f t="shared" si="141"/>
        <v>1.1844762142651044E-3</v>
      </c>
      <c r="P756" s="116" t="str">
        <f t="shared" si="142"/>
        <v/>
      </c>
      <c r="Q756" s="116" t="str">
        <f t="shared" si="143"/>
        <v/>
      </c>
      <c r="R756" s="116">
        <f t="shared" si="144"/>
        <v>0</v>
      </c>
      <c r="S756" s="116">
        <f t="shared" si="145"/>
        <v>1.1844762142651044E-3</v>
      </c>
      <c r="T756" s="116" t="str">
        <f t="shared" si="146"/>
        <v/>
      </c>
      <c r="Y756" s="123">
        <v>316</v>
      </c>
      <c r="Z756" s="116">
        <f t="shared" si="147"/>
        <v>-7.2464970693200764E-2</v>
      </c>
      <c r="AA756" s="140">
        <f t="shared" si="148"/>
        <v>0.35677942806404389</v>
      </c>
      <c r="AB756" s="140">
        <f t="shared" si="149"/>
        <v>3.1095513004577384E-3</v>
      </c>
      <c r="AC756" s="116">
        <f t="shared" si="150"/>
        <v>0.35677942806404389</v>
      </c>
      <c r="AD756" s="116" t="str">
        <f t="shared" si="151"/>
        <v/>
      </c>
      <c r="AE756" s="116" t="str">
        <f t="shared" si="152"/>
        <v/>
      </c>
      <c r="AF756" s="140">
        <f t="shared" si="153"/>
        <v>0</v>
      </c>
      <c r="AG756" s="116">
        <f t="shared" si="154"/>
        <v>0.35677942806404389</v>
      </c>
      <c r="AH756" s="116" t="str">
        <f t="shared" si="155"/>
        <v/>
      </c>
      <c r="AL756" s="126">
        <f t="shared" si="158"/>
        <v>2.0671999999999935</v>
      </c>
      <c r="AM756" s="116">
        <f t="shared" si="159"/>
        <v>0.95602746926131132</v>
      </c>
      <c r="AN756" s="116">
        <f t="shared" si="160"/>
        <v>3.728659446282645E-4</v>
      </c>
      <c r="AO756" s="116" t="str">
        <f t="shared" si="156"/>
        <v/>
      </c>
      <c r="AP756" s="118" t="str">
        <f t="shared" si="157"/>
        <v/>
      </c>
    </row>
    <row r="757" spans="11:42" ht="20.100000000000001" customHeight="1" x14ac:dyDescent="0.25">
      <c r="K757" s="123">
        <v>317</v>
      </c>
      <c r="L757" s="116">
        <f t="shared" si="138"/>
        <v>-21.79546725065628</v>
      </c>
      <c r="M757" s="140">
        <f t="shared" si="139"/>
        <v>1.1975007344139262E-3</v>
      </c>
      <c r="N757" s="140">
        <f t="shared" si="140"/>
        <v>3.1475570489118564E-3</v>
      </c>
      <c r="O757" s="116">
        <f t="shared" si="141"/>
        <v>1.1975007344139262E-3</v>
      </c>
      <c r="P757" s="116" t="str">
        <f t="shared" si="142"/>
        <v/>
      </c>
      <c r="Q757" s="116" t="str">
        <f t="shared" si="143"/>
        <v/>
      </c>
      <c r="R757" s="116">
        <f t="shared" si="144"/>
        <v>0</v>
      </c>
      <c r="S757" s="116">
        <f t="shared" si="145"/>
        <v>1.1975007344139262E-3</v>
      </c>
      <c r="T757" s="116" t="str">
        <f t="shared" si="146"/>
        <v/>
      </c>
      <c r="Y757" s="123">
        <v>317</v>
      </c>
      <c r="Z757" s="116">
        <f t="shared" si="147"/>
        <v>-7.2359027753590821E-2</v>
      </c>
      <c r="AA757" s="140">
        <f t="shared" si="148"/>
        <v>0.36070258058795412</v>
      </c>
      <c r="AB757" s="140">
        <f t="shared" si="149"/>
        <v>3.1475570489118633E-3</v>
      </c>
      <c r="AC757" s="116">
        <f t="shared" si="150"/>
        <v>0.36070258058795412</v>
      </c>
      <c r="AD757" s="116" t="str">
        <f t="shared" si="151"/>
        <v/>
      </c>
      <c r="AE757" s="116" t="str">
        <f t="shared" si="152"/>
        <v/>
      </c>
      <c r="AF757" s="140">
        <f t="shared" si="153"/>
        <v>0</v>
      </c>
      <c r="AG757" s="116">
        <f t="shared" si="154"/>
        <v>0.36070258058795412</v>
      </c>
      <c r="AH757" s="116" t="str">
        <f t="shared" si="155"/>
        <v/>
      </c>
      <c r="AL757" s="126">
        <f t="shared" si="158"/>
        <v>2.0735999999999937</v>
      </c>
      <c r="AM757" s="116">
        <f t="shared" si="159"/>
        <v>0.95565460331668306</v>
      </c>
      <c r="AN757" s="116">
        <f t="shared" si="160"/>
        <v>3.745536348540579E-4</v>
      </c>
      <c r="AO757" s="116" t="str">
        <f t="shared" si="156"/>
        <v/>
      </c>
      <c r="AP757" s="118" t="str">
        <f t="shared" si="157"/>
        <v/>
      </c>
    </row>
    <row r="758" spans="11:42" ht="20.100000000000001" customHeight="1" x14ac:dyDescent="0.25">
      <c r="K758" s="123">
        <v>318</v>
      </c>
      <c r="L758" s="116">
        <f t="shared" si="138"/>
        <v>-21.76355587840056</v>
      </c>
      <c r="M758" s="140">
        <f t="shared" si="139"/>
        <v>1.2106491018622986E-3</v>
      </c>
      <c r="N758" s="140">
        <f t="shared" si="140"/>
        <v>3.1859804012600796E-3</v>
      </c>
      <c r="O758" s="116">
        <f t="shared" si="141"/>
        <v>1.2106491018622986E-3</v>
      </c>
      <c r="P758" s="116" t="str">
        <f t="shared" si="142"/>
        <v/>
      </c>
      <c r="Q758" s="116" t="str">
        <f t="shared" si="143"/>
        <v/>
      </c>
      <c r="R758" s="116">
        <f t="shared" si="144"/>
        <v>0</v>
      </c>
      <c r="S758" s="116">
        <f t="shared" si="145"/>
        <v>1.2106491018622986E-3</v>
      </c>
      <c r="T758" s="116" t="str">
        <f t="shared" si="146"/>
        <v/>
      </c>
      <c r="Y758" s="123">
        <v>318</v>
      </c>
      <c r="Z758" s="116">
        <f t="shared" si="147"/>
        <v>-7.2253084813980878E-2</v>
      </c>
      <c r="AA758" s="140">
        <f t="shared" si="148"/>
        <v>0.3646630375069782</v>
      </c>
      <c r="AB758" s="140">
        <f t="shared" si="149"/>
        <v>3.1859804012600796E-3</v>
      </c>
      <c r="AC758" s="116">
        <f t="shared" si="150"/>
        <v>0.3646630375069782</v>
      </c>
      <c r="AD758" s="116" t="str">
        <f t="shared" si="151"/>
        <v/>
      </c>
      <c r="AE758" s="116" t="str">
        <f t="shared" si="152"/>
        <v/>
      </c>
      <c r="AF758" s="140">
        <f t="shared" si="153"/>
        <v>0</v>
      </c>
      <c r="AG758" s="116">
        <f t="shared" si="154"/>
        <v>0.3646630375069782</v>
      </c>
      <c r="AH758" s="116" t="str">
        <f t="shared" si="155"/>
        <v/>
      </c>
      <c r="AL758" s="126">
        <f t="shared" si="158"/>
        <v>2.0799999999999939</v>
      </c>
      <c r="AM758" s="116">
        <f t="shared" si="159"/>
        <v>0.955280049681829</v>
      </c>
      <c r="AN758" s="116">
        <f t="shared" si="160"/>
        <v>3.7624003132907813E-4</v>
      </c>
      <c r="AO758" s="116" t="str">
        <f t="shared" si="156"/>
        <v/>
      </c>
      <c r="AP758" s="118" t="str">
        <f t="shared" si="157"/>
        <v/>
      </c>
    </row>
    <row r="759" spans="11:42" ht="20.100000000000001" customHeight="1" x14ac:dyDescent="0.25">
      <c r="K759" s="123">
        <v>319</v>
      </c>
      <c r="L759" s="116">
        <f t="shared" si="138"/>
        <v>-21.731644506144843</v>
      </c>
      <c r="M759" s="140">
        <f t="shared" si="139"/>
        <v>1.223922253379606E-3</v>
      </c>
      <c r="N759" s="140">
        <f t="shared" si="140"/>
        <v>3.2248253245751352E-3</v>
      </c>
      <c r="O759" s="116">
        <f t="shared" si="141"/>
        <v>1.223922253379606E-3</v>
      </c>
      <c r="P759" s="116" t="str">
        <f t="shared" si="142"/>
        <v/>
      </c>
      <c r="Q759" s="116" t="str">
        <f t="shared" si="143"/>
        <v/>
      </c>
      <c r="R759" s="116">
        <f t="shared" si="144"/>
        <v>0</v>
      </c>
      <c r="S759" s="116">
        <f t="shared" si="145"/>
        <v>1.223922253379606E-3</v>
      </c>
      <c r="T759" s="116" t="str">
        <f t="shared" si="146"/>
        <v/>
      </c>
      <c r="Y759" s="123">
        <v>319</v>
      </c>
      <c r="Z759" s="116">
        <f t="shared" si="147"/>
        <v>-7.2147141874370935E-2</v>
      </c>
      <c r="AA759" s="140">
        <f t="shared" si="148"/>
        <v>0.36866108098807177</v>
      </c>
      <c r="AB759" s="140">
        <f t="shared" si="149"/>
        <v>3.2248253245751404E-3</v>
      </c>
      <c r="AC759" s="116">
        <f t="shared" si="150"/>
        <v>0.36866108098807177</v>
      </c>
      <c r="AD759" s="116" t="str">
        <f t="shared" si="151"/>
        <v/>
      </c>
      <c r="AE759" s="116" t="str">
        <f t="shared" si="152"/>
        <v/>
      </c>
      <c r="AF759" s="140">
        <f t="shared" si="153"/>
        <v>0</v>
      </c>
      <c r="AG759" s="116">
        <f t="shared" si="154"/>
        <v>0.36866108098807177</v>
      </c>
      <c r="AH759" s="116" t="str">
        <f t="shared" si="155"/>
        <v/>
      </c>
      <c r="AL759" s="126">
        <f t="shared" si="158"/>
        <v>2.086399999999994</v>
      </c>
      <c r="AM759" s="116">
        <f t="shared" si="159"/>
        <v>0.95490380965049992</v>
      </c>
      <c r="AN759" s="116">
        <f t="shared" si="160"/>
        <v>3.7792510302003812E-4</v>
      </c>
      <c r="AO759" s="116" t="str">
        <f t="shared" si="156"/>
        <v/>
      </c>
      <c r="AP759" s="118" t="str">
        <f t="shared" si="157"/>
        <v/>
      </c>
    </row>
    <row r="760" spans="11:42" ht="20.100000000000001" customHeight="1" x14ac:dyDescent="0.25">
      <c r="K760" s="123">
        <v>320</v>
      </c>
      <c r="L760" s="116">
        <f t="shared" ref="L760:L823" si="161">$L$434+(K760*$L$437)</f>
        <v>-21.699733133889122</v>
      </c>
      <c r="M760" s="140">
        <f t="shared" ref="M760:M823" si="162">_xlfn.NORM.DIST($L760,$L$431,$L$432,0)</f>
        <v>1.2373211299908269E-3</v>
      </c>
      <c r="N760" s="140">
        <f t="shared" ref="N760:N823" si="163">_xlfn.NORM.DIST($L760,$L$431,$L$432,1)</f>
        <v>3.2640958158913066E-3</v>
      </c>
      <c r="O760" s="116">
        <f t="shared" ref="O760:O823" si="164">IF(OR(N760&lt;$P$436,N760&gt;$P$437),M760,"")</f>
        <v>1.2373211299908269E-3</v>
      </c>
      <c r="P760" s="116" t="str">
        <f t="shared" ref="P760:P823" si="165">IF(AND(N760&gt;$P$436,N760&lt;$P$437),M760,"")</f>
        <v/>
      </c>
      <c r="Q760" s="116" t="str">
        <f t="shared" ref="Q760:Q823" si="166">IF(M760=MAX($M$440:$M$2440),M760,"")</f>
        <v/>
      </c>
      <c r="R760" s="116">
        <f t="shared" ref="R760:R823" si="167">_xlfn.NORM.DIST(L760,$P$432,$P$433,0)</f>
        <v>0</v>
      </c>
      <c r="S760" s="116">
        <f t="shared" ref="S760:S823" si="168">IF(R760=MAX($R$440:$R$2440),M760,"")</f>
        <v>1.2373211299908269E-3</v>
      </c>
      <c r="T760" s="116" t="str">
        <f t="shared" ref="T760:T823" si="169">IF(S760=MIN($S$440:$S$2440),S760,"")</f>
        <v/>
      </c>
      <c r="Y760" s="123">
        <v>320</v>
      </c>
      <c r="Z760" s="116">
        <f t="shared" ref="Z760:Z823" si="170">$Z$434+(Y760*$Z$437)</f>
        <v>-7.2041198934760992E-2</v>
      </c>
      <c r="AA760" s="140">
        <f t="shared" ref="AA760:AA823" si="171">_xlfn.NORM.DIST(Z760,Z$431,Z$432,0)</f>
        <v>0.37269699448002652</v>
      </c>
      <c r="AB760" s="140">
        <f t="shared" ref="AB760:AB823" si="172">_xlfn.NORM.DIST(Z760,Z$431,Z$432,1)</f>
        <v>3.2640958158913144E-3</v>
      </c>
      <c r="AC760" s="116">
        <f t="shared" ref="AC760:AC823" si="173">IF(OR(AB760&lt;$AD$436,AB760&gt;$AD$437),AA760,"")</f>
        <v>0.37269699448002652</v>
      </c>
      <c r="AD760" s="116" t="str">
        <f t="shared" ref="AD760:AD823" si="174">IF(AND(AB760&gt;$AD$436,AB760&lt;$AD$437),AA760,"")</f>
        <v/>
      </c>
      <c r="AE760" s="116" t="str">
        <f t="shared" ref="AE760:AE823" si="175">IF(AA760=MAX($AA$440:$AA$2440),AA760,"")</f>
        <v/>
      </c>
      <c r="AF760" s="140">
        <f t="shared" ref="AF760:AF823" si="176">_xlfn.NORM.DIST(Z760,$AD$432,$AD$433,0)</f>
        <v>0</v>
      </c>
      <c r="AG760" s="116">
        <f t="shared" ref="AG760:AG823" si="177">IF(AF760=MAX($AF$440:$AF$2440),AA760,"")</f>
        <v>0.37269699448002652</v>
      </c>
      <c r="AH760" s="116" t="str">
        <f t="shared" ref="AH760:AH823" si="178">IF(AG760=MIN($AG$440:$AG$2440),AG760,"")</f>
        <v/>
      </c>
      <c r="AL760" s="126">
        <f t="shared" si="158"/>
        <v>2.0927999999999942</v>
      </c>
      <c r="AM760" s="116">
        <f t="shared" si="159"/>
        <v>0.95452588454747989</v>
      </c>
      <c r="AN760" s="116">
        <f t="shared" si="160"/>
        <v>3.7960881907861399E-4</v>
      </c>
      <c r="AO760" s="116" t="str">
        <f t="shared" si="156"/>
        <v/>
      </c>
      <c r="AP760" s="118" t="str">
        <f t="shared" si="157"/>
        <v/>
      </c>
    </row>
    <row r="761" spans="11:42" ht="20.100000000000001" customHeight="1" x14ac:dyDescent="0.25">
      <c r="K761" s="123">
        <v>321</v>
      </c>
      <c r="L761" s="116">
        <f t="shared" si="161"/>
        <v>-21.667821761633405</v>
      </c>
      <c r="M761" s="140">
        <f t="shared" si="162"/>
        <v>1.2508466769626178E-3</v>
      </c>
      <c r="N761" s="140">
        <f t="shared" si="163"/>
        <v>3.3037959023399892E-3</v>
      </c>
      <c r="O761" s="116">
        <f t="shared" si="164"/>
        <v>1.2508466769626178E-3</v>
      </c>
      <c r="P761" s="116" t="str">
        <f t="shared" si="165"/>
        <v/>
      </c>
      <c r="Q761" s="116" t="str">
        <f t="shared" si="166"/>
        <v/>
      </c>
      <c r="R761" s="116">
        <f t="shared" si="167"/>
        <v>0</v>
      </c>
      <c r="S761" s="116">
        <f t="shared" si="168"/>
        <v>1.2508466769626178E-3</v>
      </c>
      <c r="T761" s="116" t="str">
        <f t="shared" si="169"/>
        <v/>
      </c>
      <c r="Y761" s="123">
        <v>321</v>
      </c>
      <c r="Z761" s="116">
        <f t="shared" si="170"/>
        <v>-7.1935255995151048E-2</v>
      </c>
      <c r="AA761" s="140">
        <f t="shared" si="171"/>
        <v>0.37677106270928429</v>
      </c>
      <c r="AB761" s="140">
        <f t="shared" si="172"/>
        <v>3.3037959023399918E-3</v>
      </c>
      <c r="AC761" s="116">
        <f t="shared" si="173"/>
        <v>0.37677106270928429</v>
      </c>
      <c r="AD761" s="116" t="str">
        <f t="shared" si="174"/>
        <v/>
      </c>
      <c r="AE761" s="116" t="str">
        <f t="shared" si="175"/>
        <v/>
      </c>
      <c r="AF761" s="140">
        <f t="shared" si="176"/>
        <v>0</v>
      </c>
      <c r="AG761" s="116">
        <f t="shared" si="177"/>
        <v>0.37677106270928429</v>
      </c>
      <c r="AH761" s="116" t="str">
        <f t="shared" si="178"/>
        <v/>
      </c>
      <c r="AL761" s="126">
        <f t="shared" si="158"/>
        <v>2.0991999999999944</v>
      </c>
      <c r="AM761" s="116">
        <f t="shared" si="159"/>
        <v>0.95414627572840127</v>
      </c>
      <c r="AN761" s="116">
        <f t="shared" si="160"/>
        <v>3.8129114884244419E-4</v>
      </c>
      <c r="AO761" s="116" t="str">
        <f t="shared" si="156"/>
        <v/>
      </c>
      <c r="AP761" s="118" t="str">
        <f t="shared" si="157"/>
        <v/>
      </c>
    </row>
    <row r="762" spans="11:42" ht="20.100000000000001" customHeight="1" x14ac:dyDescent="0.25">
      <c r="K762" s="123">
        <v>322</v>
      </c>
      <c r="L762" s="116">
        <f t="shared" si="161"/>
        <v>-21.635910389377685</v>
      </c>
      <c r="M762" s="140">
        <f t="shared" si="162"/>
        <v>1.2644998437889325E-3</v>
      </c>
      <c r="N762" s="140">
        <f t="shared" si="163"/>
        <v>3.3439296412848098E-3</v>
      </c>
      <c r="O762" s="116">
        <f t="shared" si="164"/>
        <v>1.2644998437889325E-3</v>
      </c>
      <c r="P762" s="116" t="str">
        <f t="shared" si="165"/>
        <v/>
      </c>
      <c r="Q762" s="116" t="str">
        <f t="shared" si="166"/>
        <v/>
      </c>
      <c r="R762" s="116">
        <f t="shared" si="167"/>
        <v>0</v>
      </c>
      <c r="S762" s="116">
        <f t="shared" si="168"/>
        <v>1.2644998437889325E-3</v>
      </c>
      <c r="T762" s="116" t="str">
        <f t="shared" si="169"/>
        <v/>
      </c>
      <c r="Y762" s="123">
        <v>322</v>
      </c>
      <c r="Z762" s="116">
        <f t="shared" si="170"/>
        <v>-7.1829313055541105E-2</v>
      </c>
      <c r="AA762" s="140">
        <f t="shared" si="171"/>
        <v>0.38088357167560194</v>
      </c>
      <c r="AB762" s="140">
        <f t="shared" si="172"/>
        <v>3.3439296412848167E-3</v>
      </c>
      <c r="AC762" s="116">
        <f t="shared" si="173"/>
        <v>0.38088357167560194</v>
      </c>
      <c r="AD762" s="116" t="str">
        <f t="shared" si="174"/>
        <v/>
      </c>
      <c r="AE762" s="116" t="str">
        <f t="shared" si="175"/>
        <v/>
      </c>
      <c r="AF762" s="140">
        <f t="shared" si="176"/>
        <v>0</v>
      </c>
      <c r="AG762" s="116">
        <f t="shared" si="177"/>
        <v>0.38088357167560194</v>
      </c>
      <c r="AH762" s="116" t="str">
        <f t="shared" si="178"/>
        <v/>
      </c>
      <c r="AL762" s="126">
        <f t="shared" si="158"/>
        <v>2.1055999999999946</v>
      </c>
      <c r="AM762" s="116">
        <f t="shared" si="159"/>
        <v>0.95376498457955883</v>
      </c>
      <c r="AN762" s="116">
        <f t="shared" si="160"/>
        <v>3.8297206183346422E-4</v>
      </c>
      <c r="AO762" s="116" t="str">
        <f t="shared" si="156"/>
        <v/>
      </c>
      <c r="AP762" s="118" t="str">
        <f t="shared" si="157"/>
        <v/>
      </c>
    </row>
    <row r="763" spans="11:42" ht="20.100000000000001" customHeight="1" x14ac:dyDescent="0.25">
      <c r="K763" s="123">
        <v>323</v>
      </c>
      <c r="L763" s="116">
        <f t="shared" si="161"/>
        <v>-21.603999017121964</v>
      </c>
      <c r="M763" s="140">
        <f t="shared" si="162"/>
        <v>1.2782815841761276E-3</v>
      </c>
      <c r="N763" s="140">
        <f t="shared" si="163"/>
        <v>3.3845011204563179E-3</v>
      </c>
      <c r="O763" s="116">
        <f t="shared" si="164"/>
        <v>1.2782815841761276E-3</v>
      </c>
      <c r="P763" s="116" t="str">
        <f t="shared" si="165"/>
        <v/>
      </c>
      <c r="Q763" s="116" t="str">
        <f t="shared" si="166"/>
        <v/>
      </c>
      <c r="R763" s="116">
        <f t="shared" si="167"/>
        <v>0</v>
      </c>
      <c r="S763" s="116">
        <f t="shared" si="168"/>
        <v>1.2782815841761276E-3</v>
      </c>
      <c r="T763" s="116" t="str">
        <f t="shared" si="169"/>
        <v/>
      </c>
      <c r="Y763" s="123">
        <v>323</v>
      </c>
      <c r="Z763" s="116">
        <f t="shared" si="170"/>
        <v>-7.1723370115931162E-2</v>
      </c>
      <c r="AA763" s="140">
        <f t="shared" si="171"/>
        <v>0.38503480864756723</v>
      </c>
      <c r="AB763" s="140">
        <f t="shared" si="172"/>
        <v>3.3845011204563201E-3</v>
      </c>
      <c r="AC763" s="116">
        <f t="shared" si="173"/>
        <v>0.38503480864756723</v>
      </c>
      <c r="AD763" s="116" t="str">
        <f t="shared" si="174"/>
        <v/>
      </c>
      <c r="AE763" s="116" t="str">
        <f t="shared" si="175"/>
        <v/>
      </c>
      <c r="AF763" s="140">
        <f t="shared" si="176"/>
        <v>0</v>
      </c>
      <c r="AG763" s="116">
        <f t="shared" si="177"/>
        <v>0.38503480864756723</v>
      </c>
      <c r="AH763" s="116" t="str">
        <f t="shared" si="178"/>
        <v/>
      </c>
      <c r="AL763" s="126">
        <f t="shared" si="158"/>
        <v>2.1119999999999948</v>
      </c>
      <c r="AM763" s="116">
        <f t="shared" si="159"/>
        <v>0.95338201251772536</v>
      </c>
      <c r="AN763" s="116">
        <f t="shared" si="160"/>
        <v>3.8465152775968292E-4</v>
      </c>
      <c r="AO763" s="116" t="str">
        <f t="shared" si="156"/>
        <v/>
      </c>
      <c r="AP763" s="118" t="str">
        <f t="shared" si="157"/>
        <v/>
      </c>
    </row>
    <row r="764" spans="11:42" ht="20.100000000000001" customHeight="1" x14ac:dyDescent="0.25">
      <c r="K764" s="123">
        <v>324</v>
      </c>
      <c r="L764" s="116">
        <f t="shared" si="161"/>
        <v>-21.572087644866244</v>
      </c>
      <c r="M764" s="140">
        <f t="shared" si="162"/>
        <v>1.2921928560275795E-3</v>
      </c>
      <c r="N764" s="140">
        <f t="shared" si="163"/>
        <v>3.4255144580861408E-3</v>
      </c>
      <c r="O764" s="116">
        <f t="shared" si="164"/>
        <v>1.2921928560275795E-3</v>
      </c>
      <c r="P764" s="116" t="str">
        <f t="shared" si="165"/>
        <v/>
      </c>
      <c r="Q764" s="116" t="str">
        <f t="shared" si="166"/>
        <v/>
      </c>
      <c r="R764" s="116">
        <f t="shared" si="167"/>
        <v>0</v>
      </c>
      <c r="S764" s="116">
        <f t="shared" si="168"/>
        <v>1.2921928560275795E-3</v>
      </c>
      <c r="T764" s="116" t="str">
        <f t="shared" si="169"/>
        <v/>
      </c>
      <c r="Y764" s="123">
        <v>324</v>
      </c>
      <c r="Z764" s="116">
        <f t="shared" si="170"/>
        <v>-7.1617427176321219E-2</v>
      </c>
      <c r="AA764" s="140">
        <f t="shared" si="171"/>
        <v>0.38922506215796238</v>
      </c>
      <c r="AB764" s="140">
        <f t="shared" si="172"/>
        <v>3.4255144580861408E-3</v>
      </c>
      <c r="AC764" s="116">
        <f t="shared" si="173"/>
        <v>0.38922506215796238</v>
      </c>
      <c r="AD764" s="116" t="str">
        <f t="shared" si="174"/>
        <v/>
      </c>
      <c r="AE764" s="116" t="str">
        <f t="shared" si="175"/>
        <v/>
      </c>
      <c r="AF764" s="140">
        <f t="shared" si="176"/>
        <v>0</v>
      </c>
      <c r="AG764" s="116">
        <f t="shared" si="177"/>
        <v>0.38922506215796238</v>
      </c>
      <c r="AH764" s="116" t="str">
        <f t="shared" si="178"/>
        <v/>
      </c>
      <c r="AL764" s="126">
        <f t="shared" si="158"/>
        <v>2.118399999999995</v>
      </c>
      <c r="AM764" s="116">
        <f t="shared" si="159"/>
        <v>0.95299736098996568</v>
      </c>
      <c r="AN764" s="116">
        <f t="shared" si="160"/>
        <v>3.8632951651262903E-4</v>
      </c>
      <c r="AO764" s="116" t="str">
        <f t="shared" si="156"/>
        <v/>
      </c>
      <c r="AP764" s="118" t="str">
        <f t="shared" si="157"/>
        <v/>
      </c>
    </row>
    <row r="765" spans="11:42" ht="20.100000000000001" customHeight="1" x14ac:dyDescent="0.25">
      <c r="K765" s="123">
        <v>325</v>
      </c>
      <c r="L765" s="116">
        <f t="shared" si="161"/>
        <v>-21.540176272610527</v>
      </c>
      <c r="M765" s="140">
        <f t="shared" si="162"/>
        <v>1.3062346214277772E-3</v>
      </c>
      <c r="N765" s="140">
        <f t="shared" si="163"/>
        <v>3.4669738030406643E-3</v>
      </c>
      <c r="O765" s="116">
        <f t="shared" si="164"/>
        <v>1.3062346214277772E-3</v>
      </c>
      <c r="P765" s="116" t="str">
        <f t="shared" si="165"/>
        <v/>
      </c>
      <c r="Q765" s="116" t="str">
        <f t="shared" si="166"/>
        <v/>
      </c>
      <c r="R765" s="116">
        <f t="shared" si="167"/>
        <v>0</v>
      </c>
      <c r="S765" s="116">
        <f t="shared" si="168"/>
        <v>1.3062346214277772E-3</v>
      </c>
      <c r="T765" s="116" t="str">
        <f t="shared" si="169"/>
        <v/>
      </c>
      <c r="Y765" s="123">
        <v>325</v>
      </c>
      <c r="Z765" s="116">
        <f t="shared" si="170"/>
        <v>-7.1511484236711276E-2</v>
      </c>
      <c r="AA765" s="140">
        <f t="shared" si="171"/>
        <v>0.39345462199897691</v>
      </c>
      <c r="AB765" s="140">
        <f t="shared" si="172"/>
        <v>3.4669738030406677E-3</v>
      </c>
      <c r="AC765" s="116">
        <f t="shared" si="173"/>
        <v>0.39345462199897691</v>
      </c>
      <c r="AD765" s="116" t="str">
        <f t="shared" si="174"/>
        <v/>
      </c>
      <c r="AE765" s="116" t="str">
        <f t="shared" si="175"/>
        <v/>
      </c>
      <c r="AF765" s="140">
        <f t="shared" si="176"/>
        <v>0</v>
      </c>
      <c r="AG765" s="116">
        <f t="shared" si="177"/>
        <v>0.39345462199897691</v>
      </c>
      <c r="AH765" s="116" t="str">
        <f t="shared" si="178"/>
        <v/>
      </c>
      <c r="AL765" s="126">
        <f t="shared" si="158"/>
        <v>2.1247999999999951</v>
      </c>
      <c r="AM765" s="116">
        <f t="shared" si="159"/>
        <v>0.95261103147345305</v>
      </c>
      <c r="AN765" s="116">
        <f t="shared" si="160"/>
        <v>3.8800599816868342E-4</v>
      </c>
      <c r="AO765" s="116" t="str">
        <f t="shared" si="156"/>
        <v/>
      </c>
      <c r="AP765" s="118" t="str">
        <f t="shared" si="157"/>
        <v/>
      </c>
    </row>
    <row r="766" spans="11:42" ht="20.100000000000001" customHeight="1" x14ac:dyDescent="0.25">
      <c r="K766" s="123">
        <v>326</v>
      </c>
      <c r="L766" s="116">
        <f t="shared" si="161"/>
        <v>-21.508264900354806</v>
      </c>
      <c r="M766" s="140">
        <f t="shared" si="162"/>
        <v>1.3204078466259317E-3</v>
      </c>
      <c r="N766" s="140">
        <f t="shared" si="163"/>
        <v>3.5088833349542279E-3</v>
      </c>
      <c r="O766" s="116">
        <f t="shared" si="164"/>
        <v>1.3204078466259317E-3</v>
      </c>
      <c r="P766" s="116" t="str">
        <f t="shared" si="165"/>
        <v/>
      </c>
      <c r="Q766" s="116" t="str">
        <f t="shared" si="166"/>
        <v/>
      </c>
      <c r="R766" s="116">
        <f t="shared" si="167"/>
        <v>0</v>
      </c>
      <c r="S766" s="116">
        <f t="shared" si="168"/>
        <v>1.3204078466259317E-3</v>
      </c>
      <c r="T766" s="116" t="str">
        <f t="shared" si="169"/>
        <v/>
      </c>
      <c r="Y766" s="123">
        <v>326</v>
      </c>
      <c r="Z766" s="116">
        <f t="shared" si="170"/>
        <v>-7.1405541297101333E-2</v>
      </c>
      <c r="AA766" s="140">
        <f t="shared" si="171"/>
        <v>0.39772377921726509</v>
      </c>
      <c r="AB766" s="140">
        <f t="shared" si="172"/>
        <v>3.5088833349542358E-3</v>
      </c>
      <c r="AC766" s="116">
        <f t="shared" si="173"/>
        <v>0.39772377921726509</v>
      </c>
      <c r="AD766" s="116" t="str">
        <f t="shared" si="174"/>
        <v/>
      </c>
      <c r="AE766" s="116" t="str">
        <f t="shared" si="175"/>
        <v/>
      </c>
      <c r="AF766" s="140">
        <f t="shared" si="176"/>
        <v>0</v>
      </c>
      <c r="AG766" s="116">
        <f t="shared" si="177"/>
        <v>0.39772377921726509</v>
      </c>
      <c r="AH766" s="116" t="str">
        <f t="shared" si="178"/>
        <v/>
      </c>
      <c r="AL766" s="126">
        <f t="shared" si="158"/>
        <v>2.1311999999999953</v>
      </c>
      <c r="AM766" s="116">
        <f t="shared" si="159"/>
        <v>0.95222302547528437</v>
      </c>
      <c r="AN766" s="116">
        <f t="shared" si="160"/>
        <v>3.8968094298841294E-4</v>
      </c>
      <c r="AO766" s="116" t="str">
        <f t="shared" si="156"/>
        <v/>
      </c>
      <c r="AP766" s="118" t="str">
        <f t="shared" si="157"/>
        <v/>
      </c>
    </row>
    <row r="767" spans="11:42" ht="20.100000000000001" customHeight="1" x14ac:dyDescent="0.25">
      <c r="K767" s="123">
        <v>327</v>
      </c>
      <c r="L767" s="116">
        <f t="shared" si="161"/>
        <v>-21.476353528099089</v>
      </c>
      <c r="M767" s="140">
        <f t="shared" si="162"/>
        <v>1.3347135020190459E-3</v>
      </c>
      <c r="N767" s="140">
        <f t="shared" si="163"/>
        <v>3.5512472643617209E-3</v>
      </c>
      <c r="O767" s="116">
        <f t="shared" si="164"/>
        <v>1.3347135020190459E-3</v>
      </c>
      <c r="P767" s="116" t="str">
        <f t="shared" si="165"/>
        <v/>
      </c>
      <c r="Q767" s="116" t="str">
        <f t="shared" si="166"/>
        <v/>
      </c>
      <c r="R767" s="116">
        <f t="shared" si="167"/>
        <v>0</v>
      </c>
      <c r="S767" s="116">
        <f t="shared" si="168"/>
        <v>1.3347135020190459E-3</v>
      </c>
      <c r="T767" s="116" t="str">
        <f t="shared" si="169"/>
        <v/>
      </c>
      <c r="Y767" s="123">
        <v>327</v>
      </c>
      <c r="Z767" s="116">
        <f t="shared" si="170"/>
        <v>-7.1299598357491389E-2</v>
      </c>
      <c r="AA767" s="140">
        <f t="shared" si="171"/>
        <v>0.40203282610885105</v>
      </c>
      <c r="AB767" s="140">
        <f t="shared" si="172"/>
        <v>3.5512472643617261E-3</v>
      </c>
      <c r="AC767" s="116">
        <f t="shared" si="173"/>
        <v>0.40203282610885105</v>
      </c>
      <c r="AD767" s="116" t="str">
        <f t="shared" si="174"/>
        <v/>
      </c>
      <c r="AE767" s="116" t="str">
        <f t="shared" si="175"/>
        <v/>
      </c>
      <c r="AF767" s="140">
        <f t="shared" si="176"/>
        <v>0</v>
      </c>
      <c r="AG767" s="116">
        <f t="shared" si="177"/>
        <v>0.40203282610885105</v>
      </c>
      <c r="AH767" s="116" t="str">
        <f t="shared" si="178"/>
        <v/>
      </c>
      <c r="AL767" s="126">
        <f t="shared" si="158"/>
        <v>2.1375999999999955</v>
      </c>
      <c r="AM767" s="116">
        <f t="shared" si="159"/>
        <v>0.95183334453229596</v>
      </c>
      <c r="AN767" s="116">
        <f t="shared" si="160"/>
        <v>3.9135432141612636E-4</v>
      </c>
      <c r="AO767" s="116" t="str">
        <f t="shared" si="156"/>
        <v/>
      </c>
      <c r="AP767" s="118" t="str">
        <f t="shared" si="157"/>
        <v/>
      </c>
    </row>
    <row r="768" spans="11:42" ht="20.100000000000001" customHeight="1" x14ac:dyDescent="0.25">
      <c r="K768" s="123">
        <v>328</v>
      </c>
      <c r="L768" s="116">
        <f t="shared" si="161"/>
        <v>-21.444442155843369</v>
      </c>
      <c r="M768" s="140">
        <f t="shared" si="162"/>
        <v>1.3491525621344839E-3</v>
      </c>
      <c r="N768" s="140">
        <f t="shared" si="163"/>
        <v>3.5940698328306856E-3</v>
      </c>
      <c r="O768" s="116">
        <f t="shared" si="164"/>
        <v>1.3491525621344839E-3</v>
      </c>
      <c r="P768" s="116" t="str">
        <f t="shared" si="165"/>
        <v/>
      </c>
      <c r="Q768" s="116" t="str">
        <f t="shared" si="166"/>
        <v/>
      </c>
      <c r="R768" s="116">
        <f t="shared" si="167"/>
        <v>0</v>
      </c>
      <c r="S768" s="116">
        <f t="shared" si="168"/>
        <v>1.3491525621344839E-3</v>
      </c>
      <c r="T768" s="116" t="str">
        <f t="shared" si="169"/>
        <v/>
      </c>
      <c r="Y768" s="123">
        <v>328</v>
      </c>
      <c r="Z768" s="116">
        <f t="shared" si="170"/>
        <v>-7.1193655417881446E-2</v>
      </c>
      <c r="AA768" s="140">
        <f t="shared" si="171"/>
        <v>0.4063820562138763</v>
      </c>
      <c r="AB768" s="140">
        <f t="shared" si="172"/>
        <v>3.5940698328306882E-3</v>
      </c>
      <c r="AC768" s="116">
        <f t="shared" si="173"/>
        <v>0.4063820562138763</v>
      </c>
      <c r="AD768" s="116" t="str">
        <f t="shared" si="174"/>
        <v/>
      </c>
      <c r="AE768" s="116" t="str">
        <f t="shared" si="175"/>
        <v/>
      </c>
      <c r="AF768" s="140">
        <f t="shared" si="176"/>
        <v>0</v>
      </c>
      <c r="AG768" s="116">
        <f t="shared" si="177"/>
        <v>0.4063820562138763</v>
      </c>
      <c r="AH768" s="116" t="str">
        <f t="shared" si="178"/>
        <v/>
      </c>
      <c r="AL768" s="126">
        <f t="shared" si="158"/>
        <v>2.1439999999999957</v>
      </c>
      <c r="AM768" s="116">
        <f t="shared" si="159"/>
        <v>0.95144199021087983</v>
      </c>
      <c r="AN768" s="116">
        <f t="shared" si="160"/>
        <v>3.9302610407943028E-4</v>
      </c>
      <c r="AO768" s="116" t="str">
        <f t="shared" si="156"/>
        <v/>
      </c>
      <c r="AP768" s="118" t="str">
        <f t="shared" si="157"/>
        <v/>
      </c>
    </row>
    <row r="769" spans="11:42" ht="20.100000000000001" customHeight="1" x14ac:dyDescent="0.25">
      <c r="K769" s="123">
        <v>329</v>
      </c>
      <c r="L769" s="116">
        <f t="shared" si="161"/>
        <v>-21.412530783587648</v>
      </c>
      <c r="M769" s="140">
        <f t="shared" si="162"/>
        <v>1.3637260056120115E-3</v>
      </c>
      <c r="N769" s="140">
        <f t="shared" si="163"/>
        <v>3.63735531309283E-3</v>
      </c>
      <c r="O769" s="116">
        <f t="shared" si="164"/>
        <v>1.3637260056120115E-3</v>
      </c>
      <c r="P769" s="116" t="str">
        <f t="shared" si="165"/>
        <v/>
      </c>
      <c r="Q769" s="116" t="str">
        <f t="shared" si="166"/>
        <v/>
      </c>
      <c r="R769" s="116">
        <f t="shared" si="167"/>
        <v>0</v>
      </c>
      <c r="S769" s="116">
        <f t="shared" si="168"/>
        <v>1.3637260056120115E-3</v>
      </c>
      <c r="T769" s="116" t="str">
        <f t="shared" si="169"/>
        <v/>
      </c>
      <c r="Y769" s="123">
        <v>329</v>
      </c>
      <c r="Z769" s="116">
        <f t="shared" si="170"/>
        <v>-7.1087712478271503E-2</v>
      </c>
      <c r="AA769" s="140">
        <f t="shared" si="171"/>
        <v>0.41077176431119095</v>
      </c>
      <c r="AB769" s="140">
        <f t="shared" si="172"/>
        <v>3.6373553130928365E-3</v>
      </c>
      <c r="AC769" s="116">
        <f t="shared" si="173"/>
        <v>0.41077176431119095</v>
      </c>
      <c r="AD769" s="116" t="str">
        <f t="shared" si="174"/>
        <v/>
      </c>
      <c r="AE769" s="116" t="str">
        <f t="shared" si="175"/>
        <v/>
      </c>
      <c r="AF769" s="140">
        <f t="shared" si="176"/>
        <v>0</v>
      </c>
      <c r="AG769" s="116">
        <f t="shared" si="177"/>
        <v>0.41077176431119095</v>
      </c>
      <c r="AH769" s="116" t="str">
        <f t="shared" si="178"/>
        <v/>
      </c>
      <c r="AL769" s="126">
        <f t="shared" si="158"/>
        <v>2.1503999999999959</v>
      </c>
      <c r="AM769" s="116">
        <f t="shared" si="159"/>
        <v>0.9510489641068004</v>
      </c>
      <c r="AN769" s="116">
        <f t="shared" si="160"/>
        <v>3.9469626178956219E-4</v>
      </c>
      <c r="AO769" s="116" t="str">
        <f t="shared" si="156"/>
        <v/>
      </c>
      <c r="AP769" s="118" t="str">
        <f t="shared" si="157"/>
        <v/>
      </c>
    </row>
    <row r="770" spans="11:42" ht="20.100000000000001" customHeight="1" x14ac:dyDescent="0.25">
      <c r="K770" s="123">
        <v>330</v>
      </c>
      <c r="L770" s="116">
        <f t="shared" si="161"/>
        <v>-21.380619411331928</v>
      </c>
      <c r="M770" s="140">
        <f t="shared" si="162"/>
        <v>1.3784348151853192E-3</v>
      </c>
      <c r="N770" s="140">
        <f t="shared" si="163"/>
        <v>3.6811080091749822E-3</v>
      </c>
      <c r="O770" s="116">
        <f t="shared" si="164"/>
        <v>1.3784348151853192E-3</v>
      </c>
      <c r="P770" s="116" t="str">
        <f t="shared" si="165"/>
        <v/>
      </c>
      <c r="Q770" s="116" t="str">
        <f t="shared" si="166"/>
        <v/>
      </c>
      <c r="R770" s="116">
        <f t="shared" si="167"/>
        <v>0</v>
      </c>
      <c r="S770" s="116">
        <f t="shared" si="168"/>
        <v>1.3784348151853192E-3</v>
      </c>
      <c r="T770" s="116" t="str">
        <f t="shared" si="169"/>
        <v/>
      </c>
      <c r="Y770" s="123">
        <v>330</v>
      </c>
      <c r="Z770" s="116">
        <f t="shared" si="170"/>
        <v>-7.098176953866156E-2</v>
      </c>
      <c r="AA770" s="140">
        <f t="shared" si="171"/>
        <v>0.41520224641278641</v>
      </c>
      <c r="AB770" s="140">
        <f t="shared" si="172"/>
        <v>3.6811080091749822E-3</v>
      </c>
      <c r="AC770" s="116">
        <f t="shared" si="173"/>
        <v>0.41520224641278641</v>
      </c>
      <c r="AD770" s="116" t="str">
        <f t="shared" si="174"/>
        <v/>
      </c>
      <c r="AE770" s="116" t="str">
        <f t="shared" si="175"/>
        <v/>
      </c>
      <c r="AF770" s="140">
        <f t="shared" si="176"/>
        <v>0</v>
      </c>
      <c r="AG770" s="116">
        <f t="shared" si="177"/>
        <v>0.41520224641278641</v>
      </c>
      <c r="AH770" s="116" t="str">
        <f t="shared" si="178"/>
        <v/>
      </c>
      <c r="AL770" s="126">
        <f t="shared" si="158"/>
        <v>2.1567999999999961</v>
      </c>
      <c r="AM770" s="116">
        <f t="shared" si="159"/>
        <v>0.95065426784501084</v>
      </c>
      <c r="AN770" s="116">
        <f t="shared" si="160"/>
        <v>3.9636476554061328E-4</v>
      </c>
      <c r="AO770" s="116" t="str">
        <f t="shared" si="156"/>
        <v/>
      </c>
      <c r="AP770" s="118" t="str">
        <f t="shared" si="157"/>
        <v/>
      </c>
    </row>
    <row r="771" spans="11:42" ht="20.100000000000001" customHeight="1" x14ac:dyDescent="0.25">
      <c r="K771" s="123">
        <v>331</v>
      </c>
      <c r="L771" s="116">
        <f t="shared" si="161"/>
        <v>-21.348708039076211</v>
      </c>
      <c r="M771" s="140">
        <f t="shared" si="162"/>
        <v>1.3932799776629993E-3</v>
      </c>
      <c r="N771" s="140">
        <f t="shared" si="163"/>
        <v>3.7253322565293976E-3</v>
      </c>
      <c r="O771" s="116">
        <f t="shared" si="164"/>
        <v>1.3932799776629993E-3</v>
      </c>
      <c r="P771" s="116" t="str">
        <f t="shared" si="165"/>
        <v/>
      </c>
      <c r="Q771" s="116" t="str">
        <f t="shared" si="166"/>
        <v/>
      </c>
      <c r="R771" s="116">
        <f t="shared" si="167"/>
        <v>0</v>
      </c>
      <c r="S771" s="116">
        <f t="shared" si="168"/>
        <v>1.3932799776629993E-3</v>
      </c>
      <c r="T771" s="116" t="str">
        <f t="shared" si="169"/>
        <v/>
      </c>
      <c r="Y771" s="123">
        <v>331</v>
      </c>
      <c r="Z771" s="116">
        <f t="shared" si="170"/>
        <v>-7.0875826599051617E-2</v>
      </c>
      <c r="AA771" s="140">
        <f t="shared" si="171"/>
        <v>0.41967379975806907</v>
      </c>
      <c r="AB771" s="140">
        <f t="shared" si="172"/>
        <v>3.7253322565294054E-3</v>
      </c>
      <c r="AC771" s="116">
        <f t="shared" si="173"/>
        <v>0.41967379975806907</v>
      </c>
      <c r="AD771" s="116" t="str">
        <f t="shared" si="174"/>
        <v/>
      </c>
      <c r="AE771" s="116" t="str">
        <f t="shared" si="175"/>
        <v/>
      </c>
      <c r="AF771" s="140">
        <f t="shared" si="176"/>
        <v>0</v>
      </c>
      <c r="AG771" s="116">
        <f t="shared" si="177"/>
        <v>0.41967379975806907</v>
      </c>
      <c r="AH771" s="116" t="str">
        <f t="shared" si="178"/>
        <v/>
      </c>
      <c r="AL771" s="126">
        <f t="shared" si="158"/>
        <v>2.1631999999999962</v>
      </c>
      <c r="AM771" s="116">
        <f t="shared" si="159"/>
        <v>0.95025790307947022</v>
      </c>
      <c r="AN771" s="116">
        <f t="shared" si="160"/>
        <v>3.9803158650897341E-4</v>
      </c>
      <c r="AO771" s="116" t="str">
        <f t="shared" si="156"/>
        <v/>
      </c>
      <c r="AP771" s="118" t="str">
        <f t="shared" si="157"/>
        <v/>
      </c>
    </row>
    <row r="772" spans="11:42" ht="20.100000000000001" customHeight="1" x14ac:dyDescent="0.25">
      <c r="K772" s="123">
        <v>332</v>
      </c>
      <c r="L772" s="116">
        <f t="shared" si="161"/>
        <v>-21.31679666682049</v>
      </c>
      <c r="M772" s="140">
        <f t="shared" si="162"/>
        <v>1.4082624839090185E-3</v>
      </c>
      <c r="N772" s="140">
        <f t="shared" si="163"/>
        <v>3.7700324221635441E-3</v>
      </c>
      <c r="O772" s="116">
        <f t="shared" si="164"/>
        <v>1.4082624839090185E-3</v>
      </c>
      <c r="P772" s="116" t="str">
        <f t="shared" si="165"/>
        <v/>
      </c>
      <c r="Q772" s="116" t="str">
        <f t="shared" si="166"/>
        <v/>
      </c>
      <c r="R772" s="116">
        <f t="shared" si="167"/>
        <v>0</v>
      </c>
      <c r="S772" s="116">
        <f t="shared" si="168"/>
        <v>1.4082624839090185E-3</v>
      </c>
      <c r="T772" s="116" t="str">
        <f t="shared" si="169"/>
        <v/>
      </c>
      <c r="Y772" s="123">
        <v>332</v>
      </c>
      <c r="Z772" s="116">
        <f t="shared" si="170"/>
        <v>-7.0769883659441674E-2</v>
      </c>
      <c r="AA772" s="140">
        <f t="shared" si="171"/>
        <v>0.42418672280797393</v>
      </c>
      <c r="AB772" s="140">
        <f t="shared" si="172"/>
        <v>3.7700324221635441E-3</v>
      </c>
      <c r="AC772" s="116">
        <f t="shared" si="173"/>
        <v>0.42418672280797393</v>
      </c>
      <c r="AD772" s="116" t="str">
        <f t="shared" si="174"/>
        <v/>
      </c>
      <c r="AE772" s="116" t="str">
        <f t="shared" si="175"/>
        <v/>
      </c>
      <c r="AF772" s="140">
        <f t="shared" si="176"/>
        <v>0</v>
      </c>
      <c r="AG772" s="116">
        <f t="shared" si="177"/>
        <v>0.42418672280797393</v>
      </c>
      <c r="AH772" s="116" t="str">
        <f t="shared" si="178"/>
        <v/>
      </c>
      <c r="AL772" s="126">
        <f t="shared" si="158"/>
        <v>2.1695999999999964</v>
      </c>
      <c r="AM772" s="116">
        <f t="shared" si="159"/>
        <v>0.94985987149296125</v>
      </c>
      <c r="AN772" s="116">
        <f t="shared" si="160"/>
        <v>3.996966960542192E-4</v>
      </c>
      <c r="AO772" s="116" t="str">
        <f t="shared" si="156"/>
        <v/>
      </c>
      <c r="AP772" s="118" t="str">
        <f t="shared" si="157"/>
        <v/>
      </c>
    </row>
    <row r="773" spans="11:42" ht="20.100000000000001" customHeight="1" x14ac:dyDescent="0.25">
      <c r="K773" s="123">
        <v>333</v>
      </c>
      <c r="L773" s="116">
        <f t="shared" si="161"/>
        <v>-21.284885294564774</v>
      </c>
      <c r="M773" s="140">
        <f t="shared" si="162"/>
        <v>1.4233833288226239E-3</v>
      </c>
      <c r="N773" s="140">
        <f t="shared" si="163"/>
        <v>3.8152129047691161E-3</v>
      </c>
      <c r="O773" s="116">
        <f t="shared" si="164"/>
        <v>1.4233833288226239E-3</v>
      </c>
      <c r="P773" s="116" t="str">
        <f t="shared" si="165"/>
        <v/>
      </c>
      <c r="Q773" s="116" t="str">
        <f t="shared" si="166"/>
        <v/>
      </c>
      <c r="R773" s="116">
        <f t="shared" si="167"/>
        <v>0</v>
      </c>
      <c r="S773" s="116">
        <f t="shared" si="168"/>
        <v>1.4233833288226239E-3</v>
      </c>
      <c r="T773" s="116" t="str">
        <f t="shared" si="169"/>
        <v/>
      </c>
      <c r="Y773" s="123">
        <v>333</v>
      </c>
      <c r="Z773" s="116">
        <f t="shared" si="170"/>
        <v>-7.066394071983173E-2</v>
      </c>
      <c r="AA773" s="140">
        <f t="shared" si="171"/>
        <v>0.42874131523891457</v>
      </c>
      <c r="AB773" s="140">
        <f t="shared" si="172"/>
        <v>3.8152129047691248E-3</v>
      </c>
      <c r="AC773" s="116">
        <f t="shared" si="173"/>
        <v>0.42874131523891457</v>
      </c>
      <c r="AD773" s="116" t="str">
        <f t="shared" si="174"/>
        <v/>
      </c>
      <c r="AE773" s="116" t="str">
        <f t="shared" si="175"/>
        <v/>
      </c>
      <c r="AF773" s="140">
        <f t="shared" si="176"/>
        <v>0</v>
      </c>
      <c r="AG773" s="116">
        <f t="shared" si="177"/>
        <v>0.42874131523891457</v>
      </c>
      <c r="AH773" s="116" t="str">
        <f t="shared" si="178"/>
        <v/>
      </c>
      <c r="AL773" s="126">
        <f t="shared" si="158"/>
        <v>2.1759999999999966</v>
      </c>
      <c r="AM773" s="116">
        <f t="shared" si="159"/>
        <v>0.94946017479690703</v>
      </c>
      <c r="AN773" s="116">
        <f t="shared" si="160"/>
        <v>4.0136006571722671E-4</v>
      </c>
      <c r="AO773" s="116" t="str">
        <f t="shared" si="156"/>
        <v/>
      </c>
      <c r="AP773" s="118" t="str">
        <f t="shared" si="157"/>
        <v/>
      </c>
    </row>
    <row r="774" spans="11:42" ht="20.100000000000001" customHeight="1" x14ac:dyDescent="0.25">
      <c r="K774" s="123">
        <v>334</v>
      </c>
      <c r="L774" s="116">
        <f t="shared" si="161"/>
        <v>-21.252973922309053</v>
      </c>
      <c r="M774" s="140">
        <f t="shared" si="162"/>
        <v>1.4386435113177239E-3</v>
      </c>
      <c r="N774" s="140">
        <f t="shared" si="163"/>
        <v>3.8608781348505559E-3</v>
      </c>
      <c r="O774" s="116">
        <f t="shared" si="164"/>
        <v>1.4386435113177239E-3</v>
      </c>
      <c r="P774" s="116" t="str">
        <f t="shared" si="165"/>
        <v/>
      </c>
      <c r="Q774" s="116" t="str">
        <f t="shared" si="166"/>
        <v/>
      </c>
      <c r="R774" s="116">
        <f t="shared" si="167"/>
        <v>0</v>
      </c>
      <c r="S774" s="116">
        <f t="shared" si="168"/>
        <v>1.4386435113177239E-3</v>
      </c>
      <c r="T774" s="116" t="str">
        <f t="shared" si="169"/>
        <v/>
      </c>
      <c r="Y774" s="123">
        <v>334</v>
      </c>
      <c r="Z774" s="116">
        <f t="shared" si="170"/>
        <v>-7.0557997780221787E-2</v>
      </c>
      <c r="AA774" s="140">
        <f t="shared" si="171"/>
        <v>0.43333787793657319</v>
      </c>
      <c r="AB774" s="140">
        <f t="shared" si="172"/>
        <v>3.8608781348505603E-3</v>
      </c>
      <c r="AC774" s="116">
        <f t="shared" si="173"/>
        <v>0.43333787793657319</v>
      </c>
      <c r="AD774" s="116" t="str">
        <f t="shared" si="174"/>
        <v/>
      </c>
      <c r="AE774" s="116" t="str">
        <f t="shared" si="175"/>
        <v/>
      </c>
      <c r="AF774" s="140">
        <f t="shared" si="176"/>
        <v>0</v>
      </c>
      <c r="AG774" s="116">
        <f t="shared" si="177"/>
        <v>0.43333787793657319</v>
      </c>
      <c r="AH774" s="116" t="str">
        <f t="shared" si="178"/>
        <v/>
      </c>
      <c r="AL774" s="126">
        <f t="shared" si="158"/>
        <v>2.1823999999999968</v>
      </c>
      <c r="AM774" s="116">
        <f t="shared" si="159"/>
        <v>0.9490588147311898</v>
      </c>
      <c r="AN774" s="116">
        <f t="shared" si="160"/>
        <v>4.0302166722094857E-4</v>
      </c>
      <c r="AO774" s="116" t="str">
        <f t="shared" si="156"/>
        <v/>
      </c>
      <c r="AP774" s="118" t="str">
        <f t="shared" si="157"/>
        <v/>
      </c>
    </row>
    <row r="775" spans="11:42" ht="20.100000000000001" customHeight="1" x14ac:dyDescent="0.25">
      <c r="K775" s="123">
        <v>335</v>
      </c>
      <c r="L775" s="116">
        <f t="shared" si="161"/>
        <v>-21.221062550053333</v>
      </c>
      <c r="M775" s="140">
        <f t="shared" si="162"/>
        <v>1.4540440343017256E-3</v>
      </c>
      <c r="N775" s="140">
        <f t="shared" si="163"/>
        <v>3.9070325748527717E-3</v>
      </c>
      <c r="O775" s="116">
        <f t="shared" si="164"/>
        <v>1.4540440343017256E-3</v>
      </c>
      <c r="P775" s="116" t="str">
        <f t="shared" si="165"/>
        <v/>
      </c>
      <c r="Q775" s="116" t="str">
        <f t="shared" si="166"/>
        <v/>
      </c>
      <c r="R775" s="116">
        <f t="shared" si="167"/>
        <v>0</v>
      </c>
      <c r="S775" s="116">
        <f t="shared" si="168"/>
        <v>1.4540440343017256E-3</v>
      </c>
      <c r="T775" s="116" t="str">
        <f t="shared" si="169"/>
        <v/>
      </c>
      <c r="Y775" s="123">
        <v>335</v>
      </c>
      <c r="Z775" s="116">
        <f t="shared" si="170"/>
        <v>-7.0452054840611858E-2</v>
      </c>
      <c r="AA775" s="140">
        <f t="shared" si="171"/>
        <v>0.43797671298952323</v>
      </c>
      <c r="AB775" s="140">
        <f t="shared" si="172"/>
        <v>3.9070325748527717E-3</v>
      </c>
      <c r="AC775" s="116">
        <f t="shared" si="173"/>
        <v>0.43797671298952323</v>
      </c>
      <c r="AD775" s="116" t="str">
        <f t="shared" si="174"/>
        <v/>
      </c>
      <c r="AE775" s="116" t="str">
        <f t="shared" si="175"/>
        <v/>
      </c>
      <c r="AF775" s="140">
        <f t="shared" si="176"/>
        <v>0</v>
      </c>
      <c r="AG775" s="116">
        <f t="shared" si="177"/>
        <v>0.43797671298952323</v>
      </c>
      <c r="AH775" s="116" t="str">
        <f t="shared" si="178"/>
        <v/>
      </c>
      <c r="AL775" s="126">
        <f t="shared" si="158"/>
        <v>2.188799999999997</v>
      </c>
      <c r="AM775" s="116">
        <f t="shared" si="159"/>
        <v>0.94865579306396886</v>
      </c>
      <c r="AN775" s="116">
        <f t="shared" si="160"/>
        <v>4.0468147246974784E-4</v>
      </c>
      <c r="AO775" s="116" t="str">
        <f t="shared" si="156"/>
        <v/>
      </c>
      <c r="AP775" s="118" t="str">
        <f t="shared" si="157"/>
        <v/>
      </c>
    </row>
    <row r="776" spans="11:42" ht="20.100000000000001" customHeight="1" x14ac:dyDescent="0.25">
      <c r="K776" s="123">
        <v>336</v>
      </c>
      <c r="L776" s="116">
        <f t="shared" si="161"/>
        <v>-21.189151177797612</v>
      </c>
      <c r="M776" s="140">
        <f t="shared" si="162"/>
        <v>1.469585904653818E-3</v>
      </c>
      <c r="N776" s="140">
        <f t="shared" si="163"/>
        <v>3.9536807192882741E-3</v>
      </c>
      <c r="O776" s="116">
        <f t="shared" si="164"/>
        <v>1.469585904653818E-3</v>
      </c>
      <c r="P776" s="116" t="str">
        <f t="shared" si="165"/>
        <v/>
      </c>
      <c r="Q776" s="116" t="str">
        <f t="shared" si="166"/>
        <v/>
      </c>
      <c r="R776" s="116">
        <f t="shared" si="167"/>
        <v>0</v>
      </c>
      <c r="S776" s="116">
        <f t="shared" si="168"/>
        <v>1.469585904653818E-3</v>
      </c>
      <c r="T776" s="116" t="str">
        <f t="shared" si="169"/>
        <v/>
      </c>
      <c r="Y776" s="123">
        <v>336</v>
      </c>
      <c r="Z776" s="116">
        <f t="shared" si="170"/>
        <v>-7.0346111901001915E-2</v>
      </c>
      <c r="AA776" s="140">
        <f t="shared" si="171"/>
        <v>0.4426581236826917</v>
      </c>
      <c r="AB776" s="140">
        <f t="shared" si="172"/>
        <v>3.9536807192882698E-3</v>
      </c>
      <c r="AC776" s="116">
        <f t="shared" si="173"/>
        <v>0.4426581236826917</v>
      </c>
      <c r="AD776" s="116" t="str">
        <f t="shared" si="174"/>
        <v/>
      </c>
      <c r="AE776" s="116" t="str">
        <f t="shared" si="175"/>
        <v/>
      </c>
      <c r="AF776" s="140">
        <f t="shared" si="176"/>
        <v>0</v>
      </c>
      <c r="AG776" s="116">
        <f t="shared" si="177"/>
        <v>0.4426581236826917</v>
      </c>
      <c r="AH776" s="116" t="str">
        <f t="shared" si="178"/>
        <v/>
      </c>
      <c r="AL776" s="126">
        <f t="shared" si="158"/>
        <v>2.1951999999999972</v>
      </c>
      <c r="AM776" s="116">
        <f t="shared" si="159"/>
        <v>0.94825111159149911</v>
      </c>
      <c r="AN776" s="116">
        <f t="shared" si="160"/>
        <v>4.0633945354906498E-4</v>
      </c>
      <c r="AO776" s="116" t="str">
        <f t="shared" si="156"/>
        <v/>
      </c>
      <c r="AP776" s="118" t="str">
        <f t="shared" si="157"/>
        <v/>
      </c>
    </row>
    <row r="777" spans="11:42" ht="20.100000000000001" customHeight="1" x14ac:dyDescent="0.25">
      <c r="K777" s="123">
        <v>337</v>
      </c>
      <c r="L777" s="116">
        <f t="shared" si="161"/>
        <v>-21.157239805541895</v>
      </c>
      <c r="M777" s="140">
        <f t="shared" si="162"/>
        <v>1.4852701332027001E-3</v>
      </c>
      <c r="N777" s="140">
        <f t="shared" si="163"/>
        <v>4.0008270948635218E-3</v>
      </c>
      <c r="O777" s="116">
        <f t="shared" si="164"/>
        <v>1.4852701332027001E-3</v>
      </c>
      <c r="P777" s="116" t="str">
        <f t="shared" si="165"/>
        <v/>
      </c>
      <c r="Q777" s="116" t="str">
        <f t="shared" si="166"/>
        <v/>
      </c>
      <c r="R777" s="116">
        <f t="shared" si="167"/>
        <v>0</v>
      </c>
      <c r="S777" s="116">
        <f t="shared" si="168"/>
        <v>1.4852701332027001E-3</v>
      </c>
      <c r="T777" s="116" t="str">
        <f t="shared" si="169"/>
        <v/>
      </c>
      <c r="Y777" s="123">
        <v>337</v>
      </c>
      <c r="Z777" s="116">
        <f t="shared" si="170"/>
        <v>-7.0240168961391972E-2</v>
      </c>
      <c r="AA777" s="140">
        <f t="shared" si="171"/>
        <v>0.44738241449064897</v>
      </c>
      <c r="AB777" s="140">
        <f t="shared" si="172"/>
        <v>4.0008270948635218E-3</v>
      </c>
      <c r="AC777" s="116">
        <f t="shared" si="173"/>
        <v>0.44738241449064897</v>
      </c>
      <c r="AD777" s="116" t="str">
        <f t="shared" si="174"/>
        <v/>
      </c>
      <c r="AE777" s="116" t="str">
        <f t="shared" si="175"/>
        <v/>
      </c>
      <c r="AF777" s="140">
        <f t="shared" si="176"/>
        <v>0</v>
      </c>
      <c r="AG777" s="116">
        <f t="shared" si="177"/>
        <v>0.44738241449064897</v>
      </c>
      <c r="AH777" s="116" t="str">
        <f t="shared" si="178"/>
        <v/>
      </c>
      <c r="AL777" s="126">
        <f t="shared" si="158"/>
        <v>2.2015999999999973</v>
      </c>
      <c r="AM777" s="116">
        <f t="shared" si="159"/>
        <v>0.94784477213795004</v>
      </c>
      <c r="AN777" s="116">
        <f t="shared" si="160"/>
        <v>4.0799558272530678E-4</v>
      </c>
      <c r="AO777" s="116" t="str">
        <f t="shared" si="156"/>
        <v/>
      </c>
      <c r="AP777" s="118" t="str">
        <f t="shared" si="157"/>
        <v/>
      </c>
    </row>
    <row r="778" spans="11:42" ht="20.100000000000001" customHeight="1" x14ac:dyDescent="0.25">
      <c r="K778" s="123">
        <v>338</v>
      </c>
      <c r="L778" s="116">
        <f t="shared" si="161"/>
        <v>-21.125328433286175</v>
      </c>
      <c r="M778" s="140">
        <f t="shared" si="162"/>
        <v>1.5010977347037734E-3</v>
      </c>
      <c r="N778" s="140">
        <f t="shared" si="163"/>
        <v>4.0484762606046347E-3</v>
      </c>
      <c r="O778" s="116">
        <f t="shared" si="164"/>
        <v>1.5010977347037734E-3</v>
      </c>
      <c r="P778" s="116" t="str">
        <f t="shared" si="165"/>
        <v/>
      </c>
      <c r="Q778" s="116" t="str">
        <f t="shared" si="166"/>
        <v/>
      </c>
      <c r="R778" s="116">
        <f t="shared" si="167"/>
        <v>0</v>
      </c>
      <c r="S778" s="116">
        <f t="shared" si="168"/>
        <v>1.5010977347037734E-3</v>
      </c>
      <c r="T778" s="116" t="str">
        <f t="shared" si="169"/>
        <v/>
      </c>
      <c r="Y778" s="123">
        <v>338</v>
      </c>
      <c r="Z778" s="116">
        <f t="shared" si="170"/>
        <v>-7.0134226021782028E-2</v>
      </c>
      <c r="AA778" s="140">
        <f t="shared" si="171"/>
        <v>0.45214989107073555</v>
      </c>
      <c r="AB778" s="140">
        <f t="shared" si="172"/>
        <v>4.0484762606046347E-3</v>
      </c>
      <c r="AC778" s="116">
        <f t="shared" si="173"/>
        <v>0.45214989107073555</v>
      </c>
      <c r="AD778" s="116" t="str">
        <f t="shared" si="174"/>
        <v/>
      </c>
      <c r="AE778" s="116" t="str">
        <f t="shared" si="175"/>
        <v/>
      </c>
      <c r="AF778" s="140">
        <f t="shared" si="176"/>
        <v>0</v>
      </c>
      <c r="AG778" s="116">
        <f t="shared" si="177"/>
        <v>0.45214989107073555</v>
      </c>
      <c r="AH778" s="116" t="str">
        <f t="shared" si="178"/>
        <v/>
      </c>
      <c r="AL778" s="126">
        <f t="shared" si="158"/>
        <v>2.2079999999999975</v>
      </c>
      <c r="AM778" s="116">
        <f t="shared" si="159"/>
        <v>0.94743677655522474</v>
      </c>
      <c r="AN778" s="116">
        <f t="shared" si="160"/>
        <v>4.0964983244495823E-4</v>
      </c>
      <c r="AO778" s="116" t="str">
        <f t="shared" si="156"/>
        <v/>
      </c>
      <c r="AP778" s="118" t="str">
        <f t="shared" si="157"/>
        <v/>
      </c>
    </row>
    <row r="779" spans="11:42" ht="20.100000000000001" customHeight="1" x14ac:dyDescent="0.25">
      <c r="K779" s="123">
        <v>339</v>
      </c>
      <c r="L779" s="116">
        <f t="shared" si="161"/>
        <v>-21.093417061030458</v>
      </c>
      <c r="M779" s="140">
        <f t="shared" si="162"/>
        <v>1.5170697278157432E-3</v>
      </c>
      <c r="N779" s="140">
        <f t="shared" si="163"/>
        <v>4.0966328079823245E-3</v>
      </c>
      <c r="O779" s="116">
        <f t="shared" si="164"/>
        <v>1.5170697278157432E-3</v>
      </c>
      <c r="P779" s="116" t="str">
        <f t="shared" si="165"/>
        <v/>
      </c>
      <c r="Q779" s="116" t="str">
        <f t="shared" si="166"/>
        <v/>
      </c>
      <c r="R779" s="116">
        <f t="shared" si="167"/>
        <v>0</v>
      </c>
      <c r="S779" s="116">
        <f t="shared" si="168"/>
        <v>1.5170697278157432E-3</v>
      </c>
      <c r="T779" s="116" t="str">
        <f t="shared" si="169"/>
        <v/>
      </c>
      <c r="Y779" s="123">
        <v>339</v>
      </c>
      <c r="Z779" s="116">
        <f t="shared" si="170"/>
        <v>-7.0028283082172085E-2</v>
      </c>
      <c r="AA779" s="140">
        <f t="shared" si="171"/>
        <v>0.45696086025601967</v>
      </c>
      <c r="AB779" s="140">
        <f t="shared" si="172"/>
        <v>4.0966328079823245E-3</v>
      </c>
      <c r="AC779" s="116">
        <f t="shared" si="173"/>
        <v>0.45696086025601967</v>
      </c>
      <c r="AD779" s="116" t="str">
        <f t="shared" si="174"/>
        <v/>
      </c>
      <c r="AE779" s="116" t="str">
        <f t="shared" si="175"/>
        <v/>
      </c>
      <c r="AF779" s="140">
        <f t="shared" si="176"/>
        <v>0</v>
      </c>
      <c r="AG779" s="116">
        <f t="shared" si="177"/>
        <v>0.45696086025601967</v>
      </c>
      <c r="AH779" s="116" t="str">
        <f t="shared" si="178"/>
        <v/>
      </c>
      <c r="AL779" s="126">
        <f t="shared" si="158"/>
        <v>2.2143999999999977</v>
      </c>
      <c r="AM779" s="116">
        <f t="shared" si="159"/>
        <v>0.94702712672277978</v>
      </c>
      <c r="AN779" s="116">
        <f t="shared" si="160"/>
        <v>4.1130217533502655E-4</v>
      </c>
      <c r="AO779" s="116" t="str">
        <f t="shared" si="156"/>
        <v/>
      </c>
      <c r="AP779" s="118" t="str">
        <f t="shared" si="157"/>
        <v/>
      </c>
    </row>
    <row r="780" spans="11:42" ht="20.100000000000001" customHeight="1" x14ac:dyDescent="0.25">
      <c r="K780" s="123">
        <v>340</v>
      </c>
      <c r="L780" s="116">
        <f t="shared" si="161"/>
        <v>-21.061505688774737</v>
      </c>
      <c r="M780" s="140">
        <f t="shared" si="162"/>
        <v>1.5331871350766852E-3</v>
      </c>
      <c r="N780" s="140">
        <f t="shared" si="163"/>
        <v>4.1453013610360367E-3</v>
      </c>
      <c r="O780" s="116">
        <f t="shared" si="164"/>
        <v>1.5331871350766852E-3</v>
      </c>
      <c r="P780" s="116" t="str">
        <f t="shared" si="165"/>
        <v/>
      </c>
      <c r="Q780" s="116" t="str">
        <f t="shared" si="166"/>
        <v/>
      </c>
      <c r="R780" s="116">
        <f t="shared" si="167"/>
        <v>0</v>
      </c>
      <c r="S780" s="116">
        <f t="shared" si="168"/>
        <v>1.5331871350766852E-3</v>
      </c>
      <c r="T780" s="116" t="str">
        <f t="shared" si="169"/>
        <v/>
      </c>
      <c r="Y780" s="123">
        <v>340</v>
      </c>
      <c r="Z780" s="116">
        <f t="shared" si="170"/>
        <v>-6.9922340142562142E-2</v>
      </c>
      <c r="AA780" s="140">
        <f t="shared" si="171"/>
        <v>0.46181563004808501</v>
      </c>
      <c r="AB780" s="140">
        <f t="shared" si="172"/>
        <v>4.1453013610360367E-3</v>
      </c>
      <c r="AC780" s="116">
        <f t="shared" si="173"/>
        <v>0.46181563004808501</v>
      </c>
      <c r="AD780" s="116" t="str">
        <f t="shared" si="174"/>
        <v/>
      </c>
      <c r="AE780" s="116" t="str">
        <f t="shared" si="175"/>
        <v/>
      </c>
      <c r="AF780" s="140">
        <f t="shared" si="176"/>
        <v>0</v>
      </c>
      <c r="AG780" s="116">
        <f t="shared" si="177"/>
        <v>0.46181563004808501</v>
      </c>
      <c r="AH780" s="116" t="str">
        <f t="shared" si="178"/>
        <v/>
      </c>
      <c r="AL780" s="126">
        <f t="shared" si="158"/>
        <v>2.2207999999999979</v>
      </c>
      <c r="AM780" s="116">
        <f t="shared" si="159"/>
        <v>0.94661582454744475</v>
      </c>
      <c r="AN780" s="116">
        <f t="shared" si="160"/>
        <v>4.1295258420182002E-4</v>
      </c>
      <c r="AO780" s="116" t="str">
        <f t="shared" si="156"/>
        <v/>
      </c>
      <c r="AP780" s="118" t="str">
        <f t="shared" si="157"/>
        <v/>
      </c>
    </row>
    <row r="781" spans="11:42" ht="20.100000000000001" customHeight="1" x14ac:dyDescent="0.25">
      <c r="K781" s="123">
        <v>341</v>
      </c>
      <c r="L781" s="116">
        <f t="shared" si="161"/>
        <v>-21.029594316519017</v>
      </c>
      <c r="M781" s="140">
        <f t="shared" si="162"/>
        <v>1.5494509828795256E-3</v>
      </c>
      <c r="N781" s="140">
        <f t="shared" si="163"/>
        <v>4.1944865764974035E-3</v>
      </c>
      <c r="O781" s="116">
        <f t="shared" si="164"/>
        <v>1.5494509828795256E-3</v>
      </c>
      <c r="P781" s="116" t="str">
        <f t="shared" si="165"/>
        <v/>
      </c>
      <c r="Q781" s="116" t="str">
        <f t="shared" si="166"/>
        <v/>
      </c>
      <c r="R781" s="116">
        <f t="shared" si="167"/>
        <v>0</v>
      </c>
      <c r="S781" s="116">
        <f t="shared" si="168"/>
        <v>1.5494509828795256E-3</v>
      </c>
      <c r="T781" s="116" t="str">
        <f t="shared" si="169"/>
        <v/>
      </c>
      <c r="Y781" s="123">
        <v>341</v>
      </c>
      <c r="Z781" s="116">
        <f t="shared" si="170"/>
        <v>-6.9816397202952199E-2</v>
      </c>
      <c r="AA781" s="140">
        <f t="shared" si="171"/>
        <v>0.46671450960964572</v>
      </c>
      <c r="AB781" s="140">
        <f t="shared" si="172"/>
        <v>4.1944865764974035E-3</v>
      </c>
      <c r="AC781" s="116">
        <f t="shared" si="173"/>
        <v>0.46671450960964572</v>
      </c>
      <c r="AD781" s="116" t="str">
        <f t="shared" si="174"/>
        <v/>
      </c>
      <c r="AE781" s="116" t="str">
        <f t="shared" si="175"/>
        <v/>
      </c>
      <c r="AF781" s="140">
        <f t="shared" si="176"/>
        <v>0</v>
      </c>
      <c r="AG781" s="116">
        <f t="shared" si="177"/>
        <v>0.46671450960964572</v>
      </c>
      <c r="AH781" s="116" t="str">
        <f t="shared" si="178"/>
        <v/>
      </c>
      <c r="AL781" s="126">
        <f t="shared" si="158"/>
        <v>2.2271999999999981</v>
      </c>
      <c r="AM781" s="116">
        <f t="shared" si="159"/>
        <v>0.94620287196324293</v>
      </c>
      <c r="AN781" s="116">
        <f t="shared" si="160"/>
        <v>4.1460103203183607E-4</v>
      </c>
      <c r="AO781" s="116" t="str">
        <f t="shared" si="156"/>
        <v/>
      </c>
      <c r="AP781" s="118" t="str">
        <f t="shared" si="157"/>
        <v/>
      </c>
    </row>
    <row r="782" spans="11:42" ht="20.100000000000001" customHeight="1" x14ac:dyDescent="0.25">
      <c r="K782" s="123">
        <v>342</v>
      </c>
      <c r="L782" s="116">
        <f t="shared" si="161"/>
        <v>-20.997682944263296</v>
      </c>
      <c r="M782" s="140">
        <f t="shared" si="162"/>
        <v>1.5658623014469652E-3</v>
      </c>
      <c r="N782" s="140">
        <f t="shared" si="163"/>
        <v>4.244193143912835E-3</v>
      </c>
      <c r="O782" s="116">
        <f t="shared" si="164"/>
        <v>1.5658623014469652E-3</v>
      </c>
      <c r="P782" s="116" t="str">
        <f t="shared" si="165"/>
        <v/>
      </c>
      <c r="Q782" s="116" t="str">
        <f t="shared" si="166"/>
        <v/>
      </c>
      <c r="R782" s="116">
        <f t="shared" si="167"/>
        <v>0</v>
      </c>
      <c r="S782" s="116">
        <f t="shared" si="168"/>
        <v>1.5658623014469652E-3</v>
      </c>
      <c r="T782" s="116" t="str">
        <f t="shared" si="169"/>
        <v/>
      </c>
      <c r="Y782" s="123">
        <v>342</v>
      </c>
      <c r="Z782" s="116">
        <f t="shared" si="170"/>
        <v>-6.9710454263342256E-2</v>
      </c>
      <c r="AA782" s="140">
        <f t="shared" si="171"/>
        <v>0.47165780925699263</v>
      </c>
      <c r="AB782" s="140">
        <f t="shared" si="172"/>
        <v>4.2441931439128281E-3</v>
      </c>
      <c r="AC782" s="116">
        <f t="shared" si="173"/>
        <v>0.47165780925699263</v>
      </c>
      <c r="AD782" s="116" t="str">
        <f t="shared" si="174"/>
        <v/>
      </c>
      <c r="AE782" s="116" t="str">
        <f t="shared" si="175"/>
        <v/>
      </c>
      <c r="AF782" s="140">
        <f t="shared" si="176"/>
        <v>0</v>
      </c>
      <c r="AG782" s="116">
        <f t="shared" si="177"/>
        <v>0.47165780925699263</v>
      </c>
      <c r="AH782" s="116" t="str">
        <f t="shared" si="178"/>
        <v/>
      </c>
      <c r="AL782" s="126">
        <f t="shared" si="158"/>
        <v>2.2335999999999983</v>
      </c>
      <c r="AM782" s="116">
        <f t="shared" si="159"/>
        <v>0.94578827093121109</v>
      </c>
      <c r="AN782" s="116">
        <f t="shared" si="160"/>
        <v>4.1624749198976296E-4</v>
      </c>
      <c r="AO782" s="116" t="str">
        <f t="shared" si="156"/>
        <v/>
      </c>
      <c r="AP782" s="118" t="str">
        <f t="shared" si="157"/>
        <v/>
      </c>
    </row>
    <row r="783" spans="11:42" ht="20.100000000000001" customHeight="1" x14ac:dyDescent="0.25">
      <c r="K783" s="123">
        <v>343</v>
      </c>
      <c r="L783" s="116">
        <f t="shared" si="161"/>
        <v>-20.965771572007579</v>
      </c>
      <c r="M783" s="140">
        <f t="shared" si="162"/>
        <v>1.5824221248058113E-3</v>
      </c>
      <c r="N783" s="140">
        <f t="shared" si="163"/>
        <v>4.2944257857653002E-3</v>
      </c>
      <c r="O783" s="116">
        <f t="shared" si="164"/>
        <v>1.5824221248058113E-3</v>
      </c>
      <c r="P783" s="116" t="str">
        <f t="shared" si="165"/>
        <v/>
      </c>
      <c r="Q783" s="116" t="str">
        <f t="shared" si="166"/>
        <v/>
      </c>
      <c r="R783" s="116">
        <f t="shared" si="167"/>
        <v>0</v>
      </c>
      <c r="S783" s="116">
        <f t="shared" si="168"/>
        <v>1.5824221248058113E-3</v>
      </c>
      <c r="T783" s="116" t="str">
        <f t="shared" si="169"/>
        <v/>
      </c>
      <c r="Y783" s="123">
        <v>343</v>
      </c>
      <c r="Z783" s="116">
        <f t="shared" si="170"/>
        <v>-6.9604511323732313E-2</v>
      </c>
      <c r="AA783" s="140">
        <f t="shared" si="171"/>
        <v>0.47664584045226394</v>
      </c>
      <c r="AB783" s="140">
        <f t="shared" si="172"/>
        <v>4.2944257857653002E-3</v>
      </c>
      <c r="AC783" s="116">
        <f t="shared" si="173"/>
        <v>0.47664584045226394</v>
      </c>
      <c r="AD783" s="116" t="str">
        <f t="shared" si="174"/>
        <v/>
      </c>
      <c r="AE783" s="116" t="str">
        <f t="shared" si="175"/>
        <v/>
      </c>
      <c r="AF783" s="140">
        <f t="shared" si="176"/>
        <v>0</v>
      </c>
      <c r="AG783" s="116">
        <f t="shared" si="177"/>
        <v>0.47664584045226394</v>
      </c>
      <c r="AH783" s="116" t="str">
        <f t="shared" si="178"/>
        <v/>
      </c>
      <c r="AL783" s="126">
        <f t="shared" si="158"/>
        <v>2.2399999999999984</v>
      </c>
      <c r="AM783" s="116">
        <f t="shared" si="159"/>
        <v>0.94537202343922133</v>
      </c>
      <c r="AN783" s="116">
        <f t="shared" si="160"/>
        <v>4.1789193741958996E-4</v>
      </c>
      <c r="AO783" s="116" t="str">
        <f t="shared" si="156"/>
        <v/>
      </c>
      <c r="AP783" s="118" t="str">
        <f t="shared" si="157"/>
        <v/>
      </c>
    </row>
    <row r="784" spans="11:42" ht="20.100000000000001" customHeight="1" x14ac:dyDescent="0.25">
      <c r="K784" s="123">
        <v>344</v>
      </c>
      <c r="L784" s="116">
        <f t="shared" si="161"/>
        <v>-20.933860199751859</v>
      </c>
      <c r="M784" s="140">
        <f t="shared" si="162"/>
        <v>1.5991314907607623E-3</v>
      </c>
      <c r="N784" s="140">
        <f t="shared" si="163"/>
        <v>4.3451892575953749E-3</v>
      </c>
      <c r="O784" s="116">
        <f t="shared" si="164"/>
        <v>1.5991314907607623E-3</v>
      </c>
      <c r="P784" s="116" t="str">
        <f t="shared" si="165"/>
        <v/>
      </c>
      <c r="Q784" s="116" t="str">
        <f t="shared" si="166"/>
        <v/>
      </c>
      <c r="R784" s="116">
        <f t="shared" si="167"/>
        <v>0</v>
      </c>
      <c r="S784" s="116">
        <f t="shared" si="168"/>
        <v>1.5991314907607623E-3</v>
      </c>
      <c r="T784" s="116" t="str">
        <f t="shared" si="169"/>
        <v/>
      </c>
      <c r="Y784" s="123">
        <v>344</v>
      </c>
      <c r="Z784" s="116">
        <f t="shared" si="170"/>
        <v>-6.9498568384122369E-2</v>
      </c>
      <c r="AA784" s="140">
        <f t="shared" si="171"/>
        <v>0.48167891579554467</v>
      </c>
      <c r="AB784" s="140">
        <f t="shared" si="172"/>
        <v>4.3451892575953749E-3</v>
      </c>
      <c r="AC784" s="116">
        <f t="shared" si="173"/>
        <v>0.48167891579554467</v>
      </c>
      <c r="AD784" s="116" t="str">
        <f t="shared" si="174"/>
        <v/>
      </c>
      <c r="AE784" s="116" t="str">
        <f t="shared" si="175"/>
        <v/>
      </c>
      <c r="AF784" s="140">
        <f t="shared" si="176"/>
        <v>0</v>
      </c>
      <c r="AG784" s="116">
        <f t="shared" si="177"/>
        <v>0.48167891579554467</v>
      </c>
      <c r="AH784" s="116" t="str">
        <f t="shared" si="178"/>
        <v/>
      </c>
      <c r="AL784" s="126">
        <f t="shared" si="158"/>
        <v>2.2463999999999986</v>
      </c>
      <c r="AM784" s="116">
        <f t="shared" si="159"/>
        <v>0.94495413150180174</v>
      </c>
      <c r="AN784" s="116">
        <f t="shared" si="160"/>
        <v>4.1953434184316407E-4</v>
      </c>
      <c r="AO784" s="116" t="str">
        <f t="shared" si="156"/>
        <v/>
      </c>
      <c r="AP784" s="118" t="str">
        <f t="shared" si="157"/>
        <v/>
      </c>
    </row>
    <row r="785" spans="11:42" ht="20.100000000000001" customHeight="1" x14ac:dyDescent="0.25">
      <c r="K785" s="123">
        <v>345</v>
      </c>
      <c r="L785" s="116">
        <f t="shared" si="161"/>
        <v>-20.901948827496142</v>
      </c>
      <c r="M785" s="140">
        <f t="shared" si="162"/>
        <v>1.6159914408675697E-3</v>
      </c>
      <c r="N785" s="140">
        <f t="shared" si="163"/>
        <v>4.3964883481213092E-3</v>
      </c>
      <c r="O785" s="116">
        <f t="shared" si="164"/>
        <v>1.6159914408675697E-3</v>
      </c>
      <c r="P785" s="116" t="str">
        <f t="shared" si="165"/>
        <v/>
      </c>
      <c r="Q785" s="116" t="str">
        <f t="shared" si="166"/>
        <v/>
      </c>
      <c r="R785" s="116">
        <f t="shared" si="167"/>
        <v>0</v>
      </c>
      <c r="S785" s="116">
        <f t="shared" si="168"/>
        <v>1.6159914408675697E-3</v>
      </c>
      <c r="T785" s="116" t="str">
        <f t="shared" si="169"/>
        <v/>
      </c>
      <c r="Y785" s="123">
        <v>345</v>
      </c>
      <c r="Z785" s="116">
        <f t="shared" si="170"/>
        <v>-6.9392625444512426E-2</v>
      </c>
      <c r="AA785" s="140">
        <f t="shared" si="171"/>
        <v>0.4867573490167868</v>
      </c>
      <c r="AB785" s="140">
        <f t="shared" si="172"/>
        <v>4.3964883481213092E-3</v>
      </c>
      <c r="AC785" s="116">
        <f t="shared" si="173"/>
        <v>0.4867573490167868</v>
      </c>
      <c r="AD785" s="116" t="str">
        <f t="shared" si="174"/>
        <v/>
      </c>
      <c r="AE785" s="116" t="str">
        <f t="shared" si="175"/>
        <v/>
      </c>
      <c r="AF785" s="140">
        <f t="shared" si="176"/>
        <v>0</v>
      </c>
      <c r="AG785" s="116">
        <f t="shared" si="177"/>
        <v>0.4867573490167868</v>
      </c>
      <c r="AH785" s="116" t="str">
        <f t="shared" si="178"/>
        <v/>
      </c>
      <c r="AL785" s="126">
        <f t="shared" si="158"/>
        <v>2.2527999999999988</v>
      </c>
      <c r="AM785" s="116">
        <f t="shared" si="159"/>
        <v>0.94453459715995858</v>
      </c>
      <c r="AN785" s="116">
        <f t="shared" si="160"/>
        <v>4.2117467896130023E-4</v>
      </c>
      <c r="AO785" s="116" t="str">
        <f t="shared" si="156"/>
        <v/>
      </c>
      <c r="AP785" s="118" t="str">
        <f t="shared" si="157"/>
        <v/>
      </c>
    </row>
    <row r="786" spans="11:42" ht="20.100000000000001" customHeight="1" x14ac:dyDescent="0.25">
      <c r="K786" s="123">
        <v>346</v>
      </c>
      <c r="L786" s="116">
        <f t="shared" si="161"/>
        <v>-20.870037455240421</v>
      </c>
      <c r="M786" s="140">
        <f t="shared" si="162"/>
        <v>1.6330030204056495E-3</v>
      </c>
      <c r="N786" s="140">
        <f t="shared" si="163"/>
        <v>4.4483278793583077E-3</v>
      </c>
      <c r="O786" s="116">
        <f t="shared" si="164"/>
        <v>1.6330030204056495E-3</v>
      </c>
      <c r="P786" s="116" t="str">
        <f t="shared" si="165"/>
        <v/>
      </c>
      <c r="Q786" s="116" t="str">
        <f t="shared" si="166"/>
        <v/>
      </c>
      <c r="R786" s="116">
        <f t="shared" si="167"/>
        <v>0</v>
      </c>
      <c r="S786" s="116">
        <f t="shared" si="168"/>
        <v>1.6330030204056495E-3</v>
      </c>
      <c r="T786" s="116" t="str">
        <f t="shared" si="169"/>
        <v/>
      </c>
      <c r="Y786" s="123">
        <v>346</v>
      </c>
      <c r="Z786" s="116">
        <f t="shared" si="170"/>
        <v>-6.9286682504902483E-2</v>
      </c>
      <c r="AA786" s="140">
        <f t="shared" si="171"/>
        <v>0.49188145496755747</v>
      </c>
      <c r="AB786" s="140">
        <f t="shared" si="172"/>
        <v>4.4483278793583077E-3</v>
      </c>
      <c r="AC786" s="116">
        <f t="shared" si="173"/>
        <v>0.49188145496755747</v>
      </c>
      <c r="AD786" s="116" t="str">
        <f t="shared" si="174"/>
        <v/>
      </c>
      <c r="AE786" s="116" t="str">
        <f t="shared" si="175"/>
        <v/>
      </c>
      <c r="AF786" s="140">
        <f t="shared" si="176"/>
        <v>0</v>
      </c>
      <c r="AG786" s="116">
        <f t="shared" si="177"/>
        <v>0.49188145496755747</v>
      </c>
      <c r="AH786" s="116" t="str">
        <f t="shared" si="178"/>
        <v/>
      </c>
      <c r="AL786" s="126">
        <f t="shared" si="158"/>
        <v>2.259199999999999</v>
      </c>
      <c r="AM786" s="116">
        <f t="shared" si="159"/>
        <v>0.94411342248099728</v>
      </c>
      <c r="AN786" s="116">
        <f t="shared" si="160"/>
        <v>4.2281292265100578E-4</v>
      </c>
      <c r="AO786" s="116" t="str">
        <f t="shared" si="156"/>
        <v/>
      </c>
      <c r="AP786" s="118" t="str">
        <f t="shared" si="157"/>
        <v/>
      </c>
    </row>
    <row r="787" spans="11:42" ht="20.100000000000001" customHeight="1" x14ac:dyDescent="0.25">
      <c r="K787" s="123">
        <v>347</v>
      </c>
      <c r="L787" s="116">
        <f t="shared" si="161"/>
        <v>-20.838126082984701</v>
      </c>
      <c r="M787" s="140">
        <f t="shared" si="162"/>
        <v>1.6501672783500885E-3</v>
      </c>
      <c r="N787" s="140">
        <f t="shared" si="163"/>
        <v>4.5007127067369194E-3</v>
      </c>
      <c r="O787" s="116">
        <f t="shared" si="164"/>
        <v>1.6501672783500885E-3</v>
      </c>
      <c r="P787" s="116" t="str">
        <f t="shared" si="165"/>
        <v/>
      </c>
      <c r="Q787" s="116" t="str">
        <f t="shared" si="166"/>
        <v/>
      </c>
      <c r="R787" s="116">
        <f t="shared" si="167"/>
        <v>0</v>
      </c>
      <c r="S787" s="116">
        <f t="shared" si="168"/>
        <v>1.6501672783500885E-3</v>
      </c>
      <c r="T787" s="116" t="str">
        <f t="shared" si="169"/>
        <v/>
      </c>
      <c r="Y787" s="123">
        <v>347</v>
      </c>
      <c r="Z787" s="116">
        <f t="shared" si="170"/>
        <v>-6.918073956529254E-2</v>
      </c>
      <c r="AA787" s="140">
        <f t="shared" si="171"/>
        <v>0.497051549612607</v>
      </c>
      <c r="AB787" s="140">
        <f t="shared" si="172"/>
        <v>4.5007127067369194E-3</v>
      </c>
      <c r="AC787" s="116">
        <f t="shared" si="173"/>
        <v>0.497051549612607</v>
      </c>
      <c r="AD787" s="116" t="str">
        <f t="shared" si="174"/>
        <v/>
      </c>
      <c r="AE787" s="116" t="str">
        <f t="shared" si="175"/>
        <v/>
      </c>
      <c r="AF787" s="140">
        <f t="shared" si="176"/>
        <v>0</v>
      </c>
      <c r="AG787" s="116">
        <f t="shared" si="177"/>
        <v>0.497051549612607</v>
      </c>
      <c r="AH787" s="116" t="str">
        <f t="shared" si="178"/>
        <v/>
      </c>
      <c r="AL787" s="126">
        <f t="shared" si="158"/>
        <v>2.2655999999999992</v>
      </c>
      <c r="AM787" s="116">
        <f t="shared" si="159"/>
        <v>0.94369060955834627</v>
      </c>
      <c r="AN787" s="116">
        <f t="shared" si="160"/>
        <v>4.2444904696792296E-4</v>
      </c>
      <c r="AO787" s="116" t="str">
        <f t="shared" si="156"/>
        <v/>
      </c>
      <c r="AP787" s="118" t="str">
        <f t="shared" si="157"/>
        <v/>
      </c>
    </row>
    <row r="788" spans="11:42" ht="20.100000000000001" customHeight="1" x14ac:dyDescent="0.25">
      <c r="K788" s="123">
        <v>348</v>
      </c>
      <c r="L788" s="116">
        <f t="shared" si="161"/>
        <v>-20.80621471072898</v>
      </c>
      <c r="M788" s="140">
        <f t="shared" si="162"/>
        <v>1.6674852673430618E-3</v>
      </c>
      <c r="N788" s="140">
        <f t="shared" si="163"/>
        <v>4.5536477192205304E-3</v>
      </c>
      <c r="O788" s="116">
        <f t="shared" si="164"/>
        <v>1.6674852673430618E-3</v>
      </c>
      <c r="P788" s="116" t="str">
        <f t="shared" si="165"/>
        <v/>
      </c>
      <c r="Q788" s="116" t="str">
        <f t="shared" si="166"/>
        <v/>
      </c>
      <c r="R788" s="116">
        <f t="shared" si="167"/>
        <v>0</v>
      </c>
      <c r="S788" s="116">
        <f t="shared" si="168"/>
        <v>1.6674852673430618E-3</v>
      </c>
      <c r="T788" s="116" t="str">
        <f t="shared" si="169"/>
        <v/>
      </c>
      <c r="Y788" s="123">
        <v>348</v>
      </c>
      <c r="Z788" s="116">
        <f t="shared" si="170"/>
        <v>-6.9074796625682611E-2</v>
      </c>
      <c r="AA788" s="140">
        <f t="shared" si="171"/>
        <v>0.50226795002125979</v>
      </c>
      <c r="AB788" s="140">
        <f t="shared" si="172"/>
        <v>4.55364771922052E-3</v>
      </c>
      <c r="AC788" s="116">
        <f t="shared" si="173"/>
        <v>0.50226795002125979</v>
      </c>
      <c r="AD788" s="116" t="str">
        <f t="shared" si="174"/>
        <v/>
      </c>
      <c r="AE788" s="116" t="str">
        <f t="shared" si="175"/>
        <v/>
      </c>
      <c r="AF788" s="140">
        <f t="shared" si="176"/>
        <v>0</v>
      </c>
      <c r="AG788" s="116">
        <f t="shared" si="177"/>
        <v>0.50226795002125979</v>
      </c>
      <c r="AH788" s="116" t="str">
        <f t="shared" si="178"/>
        <v/>
      </c>
      <c r="AL788" s="126">
        <f t="shared" si="158"/>
        <v>2.2719999999999994</v>
      </c>
      <c r="AM788" s="116">
        <f t="shared" si="159"/>
        <v>0.94326616051137835</v>
      </c>
      <c r="AN788" s="116">
        <f t="shared" si="160"/>
        <v>4.2608302614355331E-4</v>
      </c>
      <c r="AO788" s="116" t="str">
        <f t="shared" si="156"/>
        <v/>
      </c>
      <c r="AP788" s="118" t="str">
        <f t="shared" si="157"/>
        <v/>
      </c>
    </row>
    <row r="789" spans="11:42" ht="20.100000000000001" customHeight="1" x14ac:dyDescent="0.25">
      <c r="K789" s="123">
        <v>349</v>
      </c>
      <c r="L789" s="116">
        <f t="shared" si="161"/>
        <v>-20.774303338473263</v>
      </c>
      <c r="M789" s="140">
        <f t="shared" si="162"/>
        <v>1.684958043664657E-3</v>
      </c>
      <c r="N789" s="140">
        <f t="shared" si="163"/>
        <v>4.6071378394218843E-3</v>
      </c>
      <c r="O789" s="116">
        <f t="shared" si="164"/>
        <v>1.684958043664657E-3</v>
      </c>
      <c r="P789" s="116" t="str">
        <f t="shared" si="165"/>
        <v/>
      </c>
      <c r="Q789" s="116" t="str">
        <f t="shared" si="166"/>
        <v/>
      </c>
      <c r="R789" s="116">
        <f t="shared" si="167"/>
        <v>0</v>
      </c>
      <c r="S789" s="116">
        <f t="shared" si="168"/>
        <v>1.684958043664657E-3</v>
      </c>
      <c r="T789" s="116" t="str">
        <f t="shared" si="169"/>
        <v/>
      </c>
      <c r="Y789" s="123">
        <v>349</v>
      </c>
      <c r="Z789" s="116">
        <f t="shared" si="170"/>
        <v>-6.8968853686072668E-2</v>
      </c>
      <c r="AA789" s="140">
        <f t="shared" si="171"/>
        <v>0.50753097435862682</v>
      </c>
      <c r="AB789" s="140">
        <f t="shared" si="172"/>
        <v>4.6071378394218817E-3</v>
      </c>
      <c r="AC789" s="116">
        <f t="shared" si="173"/>
        <v>0.50753097435862682</v>
      </c>
      <c r="AD789" s="116" t="str">
        <f t="shared" si="174"/>
        <v/>
      </c>
      <c r="AE789" s="116" t="str">
        <f t="shared" si="175"/>
        <v/>
      </c>
      <c r="AF789" s="140">
        <f t="shared" si="176"/>
        <v>0</v>
      </c>
      <c r="AG789" s="116">
        <f t="shared" si="177"/>
        <v>0.50753097435862682</v>
      </c>
      <c r="AH789" s="116" t="str">
        <f t="shared" si="178"/>
        <v/>
      </c>
      <c r="AL789" s="126">
        <f t="shared" si="158"/>
        <v>2.2783999999999995</v>
      </c>
      <c r="AM789" s="116">
        <f t="shared" si="159"/>
        <v>0.9428400774852348</v>
      </c>
      <c r="AN789" s="116">
        <f t="shared" si="160"/>
        <v>4.2771483458636794E-4</v>
      </c>
      <c r="AO789" s="116" t="str">
        <f t="shared" si="156"/>
        <v/>
      </c>
      <c r="AP789" s="118" t="str">
        <f t="shared" si="157"/>
        <v/>
      </c>
    </row>
    <row r="790" spans="11:42" ht="20.100000000000001" customHeight="1" x14ac:dyDescent="0.25">
      <c r="K790" s="123">
        <v>350</v>
      </c>
      <c r="L790" s="116">
        <f t="shared" si="161"/>
        <v>-20.742391966217546</v>
      </c>
      <c r="M790" s="140">
        <f t="shared" si="162"/>
        <v>1.7025866672030945E-3</v>
      </c>
      <c r="N790" s="140">
        <f t="shared" si="163"/>
        <v>4.661188023718738E-3</v>
      </c>
      <c r="O790" s="116">
        <f t="shared" si="164"/>
        <v>1.7025866672030945E-3</v>
      </c>
      <c r="P790" s="116" t="str">
        <f t="shared" si="165"/>
        <v/>
      </c>
      <c r="Q790" s="116" t="str">
        <f t="shared" si="166"/>
        <v/>
      </c>
      <c r="R790" s="116">
        <f t="shared" si="167"/>
        <v>0</v>
      </c>
      <c r="S790" s="116">
        <f t="shared" si="168"/>
        <v>1.7025866672030945E-3</v>
      </c>
      <c r="T790" s="116" t="str">
        <f t="shared" si="169"/>
        <v/>
      </c>
      <c r="Y790" s="123">
        <v>350</v>
      </c>
      <c r="Z790" s="116">
        <f t="shared" si="170"/>
        <v>-6.8862910746462724E-2</v>
      </c>
      <c r="AA790" s="140">
        <f t="shared" si="171"/>
        <v>0.51284094187663465</v>
      </c>
      <c r="AB790" s="140">
        <f t="shared" si="172"/>
        <v>4.661188023718738E-3</v>
      </c>
      <c r="AC790" s="116">
        <f t="shared" si="173"/>
        <v>0.51284094187663465</v>
      </c>
      <c r="AD790" s="116" t="str">
        <f t="shared" si="174"/>
        <v/>
      </c>
      <c r="AE790" s="116" t="str">
        <f t="shared" si="175"/>
        <v/>
      </c>
      <c r="AF790" s="140">
        <f t="shared" si="176"/>
        <v>0</v>
      </c>
      <c r="AG790" s="116">
        <f t="shared" si="177"/>
        <v>0.51284094187663465</v>
      </c>
      <c r="AH790" s="116" t="str">
        <f t="shared" si="178"/>
        <v/>
      </c>
      <c r="AL790" s="126">
        <f t="shared" si="158"/>
        <v>2.2847999999999997</v>
      </c>
      <c r="AM790" s="116">
        <f t="shared" si="159"/>
        <v>0.94241236265064843</v>
      </c>
      <c r="AN790" s="116">
        <f t="shared" si="160"/>
        <v>4.2934444688103035E-4</v>
      </c>
      <c r="AO790" s="116" t="str">
        <f t="shared" si="156"/>
        <v/>
      </c>
      <c r="AP790" s="118" t="str">
        <f t="shared" si="157"/>
        <v/>
      </c>
    </row>
    <row r="791" spans="11:42" ht="20.100000000000001" customHeight="1" x14ac:dyDescent="0.25">
      <c r="K791" s="123">
        <v>351</v>
      </c>
      <c r="L791" s="116">
        <f t="shared" si="161"/>
        <v>-20.710480593961826</v>
      </c>
      <c r="M791" s="140">
        <f t="shared" si="162"/>
        <v>1.7203722014243535E-3</v>
      </c>
      <c r="N791" s="140">
        <f t="shared" si="163"/>
        <v>4.7158032623685116E-3</v>
      </c>
      <c r="O791" s="116">
        <f t="shared" si="164"/>
        <v>1.7203722014243535E-3</v>
      </c>
      <c r="P791" s="116" t="str">
        <f t="shared" si="165"/>
        <v/>
      </c>
      <c r="Q791" s="116" t="str">
        <f t="shared" si="166"/>
        <v/>
      </c>
      <c r="R791" s="116">
        <f t="shared" si="167"/>
        <v>0</v>
      </c>
      <c r="S791" s="116">
        <f t="shared" si="168"/>
        <v>1.7203722014243535E-3</v>
      </c>
      <c r="T791" s="116" t="str">
        <f t="shared" si="169"/>
        <v/>
      </c>
      <c r="Y791" s="123">
        <v>351</v>
      </c>
      <c r="Z791" s="116">
        <f t="shared" si="170"/>
        <v>-6.8756967806852781E-2</v>
      </c>
      <c r="AA791" s="140">
        <f t="shared" si="171"/>
        <v>0.51819817290487558</v>
      </c>
      <c r="AB791" s="140">
        <f t="shared" si="172"/>
        <v>4.7158032623685116E-3</v>
      </c>
      <c r="AC791" s="116">
        <f t="shared" si="173"/>
        <v>0.51819817290487558</v>
      </c>
      <c r="AD791" s="116" t="str">
        <f t="shared" si="174"/>
        <v/>
      </c>
      <c r="AE791" s="116" t="str">
        <f t="shared" si="175"/>
        <v/>
      </c>
      <c r="AF791" s="140">
        <f t="shared" si="176"/>
        <v>0</v>
      </c>
      <c r="AG791" s="116">
        <f t="shared" si="177"/>
        <v>0.51819817290487558</v>
      </c>
      <c r="AH791" s="116" t="str">
        <f t="shared" si="178"/>
        <v/>
      </c>
      <c r="AL791" s="126">
        <f t="shared" si="158"/>
        <v>2.2911999999999999</v>
      </c>
      <c r="AM791" s="116">
        <f t="shared" si="159"/>
        <v>0.9419830182037674</v>
      </c>
      <c r="AN791" s="116">
        <f t="shared" si="160"/>
        <v>4.309718377872862E-4</v>
      </c>
      <c r="AO791" s="116" t="str">
        <f t="shared" si="156"/>
        <v/>
      </c>
      <c r="AP791" s="118" t="str">
        <f t="shared" si="157"/>
        <v/>
      </c>
    </row>
    <row r="792" spans="11:42" ht="20.100000000000001" customHeight="1" x14ac:dyDescent="0.25">
      <c r="K792" s="123">
        <v>352</v>
      </c>
      <c r="L792" s="116">
        <f t="shared" si="161"/>
        <v>-20.678569221706105</v>
      </c>
      <c r="M792" s="140">
        <f t="shared" si="162"/>
        <v>1.7383157133411826E-3</v>
      </c>
      <c r="N792" s="140">
        <f t="shared" si="163"/>
        <v>4.7709885796219384E-3</v>
      </c>
      <c r="O792" s="116">
        <f t="shared" si="164"/>
        <v>1.7383157133411826E-3</v>
      </c>
      <c r="P792" s="116" t="str">
        <f t="shared" si="165"/>
        <v/>
      </c>
      <c r="Q792" s="116" t="str">
        <f t="shared" si="166"/>
        <v/>
      </c>
      <c r="R792" s="116">
        <f t="shared" si="167"/>
        <v>0</v>
      </c>
      <c r="S792" s="116">
        <f t="shared" si="168"/>
        <v>1.7383157133411826E-3</v>
      </c>
      <c r="T792" s="116" t="str">
        <f t="shared" si="169"/>
        <v/>
      </c>
      <c r="Y792" s="123">
        <v>352</v>
      </c>
      <c r="Z792" s="116">
        <f t="shared" si="170"/>
        <v>-6.8651024867242838E-2</v>
      </c>
      <c r="AA792" s="140">
        <f t="shared" si="171"/>
        <v>0.52360298884127476</v>
      </c>
      <c r="AB792" s="140">
        <f t="shared" si="172"/>
        <v>4.7709885796219341E-3</v>
      </c>
      <c r="AC792" s="116">
        <f t="shared" si="173"/>
        <v>0.52360298884127476</v>
      </c>
      <c r="AD792" s="116" t="str">
        <f t="shared" si="174"/>
        <v/>
      </c>
      <c r="AE792" s="116" t="str">
        <f t="shared" si="175"/>
        <v/>
      </c>
      <c r="AF792" s="140">
        <f t="shared" si="176"/>
        <v>0</v>
      </c>
      <c r="AG792" s="116">
        <f t="shared" si="177"/>
        <v>0.52360298884127476</v>
      </c>
      <c r="AH792" s="116" t="str">
        <f t="shared" si="178"/>
        <v/>
      </c>
      <c r="AL792" s="126">
        <f t="shared" si="158"/>
        <v>2.2976000000000001</v>
      </c>
      <c r="AM792" s="116">
        <f t="shared" si="159"/>
        <v>0.94155204636598011</v>
      </c>
      <c r="AN792" s="116">
        <f t="shared" si="160"/>
        <v>4.3259698224118459E-4</v>
      </c>
      <c r="AO792" s="116" t="str">
        <f t="shared" si="156"/>
        <v/>
      </c>
      <c r="AP792" s="118" t="str">
        <f t="shared" si="157"/>
        <v/>
      </c>
    </row>
    <row r="793" spans="11:42" ht="20.100000000000001" customHeight="1" x14ac:dyDescent="0.25">
      <c r="K793" s="123">
        <v>353</v>
      </c>
      <c r="L793" s="116">
        <f t="shared" si="161"/>
        <v>-20.646657849450385</v>
      </c>
      <c r="M793" s="140">
        <f t="shared" si="162"/>
        <v>1.7564182734815022E-3</v>
      </c>
      <c r="N793" s="140">
        <f t="shared" si="163"/>
        <v>4.8267490338357614E-3</v>
      </c>
      <c r="O793" s="116">
        <f t="shared" si="164"/>
        <v>1.7564182734815022E-3</v>
      </c>
      <c r="P793" s="116" t="str">
        <f t="shared" si="165"/>
        <v/>
      </c>
      <c r="Q793" s="116" t="str">
        <f t="shared" si="166"/>
        <v/>
      </c>
      <c r="R793" s="116">
        <f t="shared" si="167"/>
        <v>0</v>
      </c>
      <c r="S793" s="116">
        <f t="shared" si="168"/>
        <v>1.7564182734815022E-3</v>
      </c>
      <c r="T793" s="116" t="str">
        <f t="shared" si="169"/>
        <v/>
      </c>
      <c r="Y793" s="123">
        <v>353</v>
      </c>
      <c r="Z793" s="116">
        <f t="shared" si="170"/>
        <v>-6.8545081927632895E-2</v>
      </c>
      <c r="AA793" s="140">
        <f t="shared" si="171"/>
        <v>0.52905571214257407</v>
      </c>
      <c r="AB793" s="140">
        <f t="shared" si="172"/>
        <v>4.8267490338357571E-3</v>
      </c>
      <c r="AC793" s="116">
        <f t="shared" si="173"/>
        <v>0.52905571214257407</v>
      </c>
      <c r="AD793" s="116" t="str">
        <f t="shared" si="174"/>
        <v/>
      </c>
      <c r="AE793" s="116" t="str">
        <f t="shared" si="175"/>
        <v/>
      </c>
      <c r="AF793" s="140">
        <f t="shared" si="176"/>
        <v>0</v>
      </c>
      <c r="AG793" s="116">
        <f t="shared" si="177"/>
        <v>0.52905571214257407</v>
      </c>
      <c r="AH793" s="116" t="str">
        <f t="shared" si="178"/>
        <v/>
      </c>
      <c r="AL793" s="126">
        <f t="shared" si="158"/>
        <v>2.3040000000000003</v>
      </c>
      <c r="AM793" s="116">
        <f t="shared" si="159"/>
        <v>0.94111944938373893</v>
      </c>
      <c r="AN793" s="116">
        <f t="shared" si="160"/>
        <v>4.3421985535274654E-4</v>
      </c>
      <c r="AO793" s="116" t="str">
        <f t="shared" si="156"/>
        <v/>
      </c>
      <c r="AP793" s="118" t="str">
        <f t="shared" si="157"/>
        <v/>
      </c>
    </row>
    <row r="794" spans="11:42" ht="20.100000000000001" customHeight="1" x14ac:dyDescent="0.25">
      <c r="K794" s="123">
        <v>354</v>
      </c>
      <c r="L794" s="116">
        <f t="shared" si="161"/>
        <v>-20.614746477194664</v>
      </c>
      <c r="M794" s="140">
        <f t="shared" si="162"/>
        <v>1.7746809558562085E-3</v>
      </c>
      <c r="N794" s="140">
        <f t="shared" si="163"/>
        <v>4.8830897175844226E-3</v>
      </c>
      <c r="O794" s="116">
        <f t="shared" si="164"/>
        <v>1.7746809558562085E-3</v>
      </c>
      <c r="P794" s="116" t="str">
        <f t="shared" si="165"/>
        <v/>
      </c>
      <c r="Q794" s="116" t="str">
        <f t="shared" si="166"/>
        <v/>
      </c>
      <c r="R794" s="116">
        <f t="shared" si="167"/>
        <v>0</v>
      </c>
      <c r="S794" s="116">
        <f t="shared" si="168"/>
        <v>1.7746809558562085E-3</v>
      </c>
      <c r="T794" s="116" t="str">
        <f t="shared" si="169"/>
        <v/>
      </c>
      <c r="Y794" s="123">
        <v>354</v>
      </c>
      <c r="Z794" s="116">
        <f t="shared" si="170"/>
        <v>-6.8439138988022952E-2</v>
      </c>
      <c r="AA794" s="140">
        <f t="shared" si="171"/>
        <v>0.53455666631463095</v>
      </c>
      <c r="AB794" s="140">
        <f t="shared" si="172"/>
        <v>4.8830897175844226E-3</v>
      </c>
      <c r="AC794" s="116">
        <f t="shared" si="173"/>
        <v>0.53455666631463095</v>
      </c>
      <c r="AD794" s="116" t="str">
        <f t="shared" si="174"/>
        <v/>
      </c>
      <c r="AE794" s="116" t="str">
        <f t="shared" si="175"/>
        <v/>
      </c>
      <c r="AF794" s="140">
        <f t="shared" si="176"/>
        <v>0</v>
      </c>
      <c r="AG794" s="116">
        <f t="shared" si="177"/>
        <v>0.53455666631463095</v>
      </c>
      <c r="AH794" s="116" t="str">
        <f t="shared" si="178"/>
        <v/>
      </c>
      <c r="AL794" s="126">
        <f t="shared" si="158"/>
        <v>2.3104000000000005</v>
      </c>
      <c r="AM794" s="116">
        <f t="shared" si="159"/>
        <v>0.94068522952838618</v>
      </c>
      <c r="AN794" s="116">
        <f t="shared" si="160"/>
        <v>4.3584043240707526E-4</v>
      </c>
      <c r="AO794" s="116" t="str">
        <f t="shared" si="156"/>
        <v/>
      </c>
      <c r="AP794" s="118" t="str">
        <f t="shared" si="157"/>
        <v/>
      </c>
    </row>
    <row r="795" spans="11:42" ht="20.100000000000001" customHeight="1" x14ac:dyDescent="0.25">
      <c r="K795" s="123">
        <v>355</v>
      </c>
      <c r="L795" s="116">
        <f t="shared" si="161"/>
        <v>-20.582835104938948</v>
      </c>
      <c r="M795" s="140">
        <f t="shared" si="162"/>
        <v>1.7931048379263433E-3</v>
      </c>
      <c r="N795" s="140">
        <f t="shared" si="163"/>
        <v>4.9400157577706438E-3</v>
      </c>
      <c r="O795" s="116">
        <f t="shared" si="164"/>
        <v>1.7931048379263433E-3</v>
      </c>
      <c r="P795" s="116" t="str">
        <f t="shared" si="165"/>
        <v/>
      </c>
      <c r="Q795" s="116" t="str">
        <f t="shared" si="166"/>
        <v/>
      </c>
      <c r="R795" s="116">
        <f t="shared" si="167"/>
        <v>0</v>
      </c>
      <c r="S795" s="116">
        <f t="shared" si="168"/>
        <v>1.7931048379263433E-3</v>
      </c>
      <c r="T795" s="116" t="str">
        <f t="shared" si="169"/>
        <v/>
      </c>
      <c r="Y795" s="123">
        <v>355</v>
      </c>
      <c r="Z795" s="116">
        <f t="shared" si="170"/>
        <v>-6.8333196048413009E-2</v>
      </c>
      <c r="AA795" s="140">
        <f t="shared" si="171"/>
        <v>0.54010617590252963</v>
      </c>
      <c r="AB795" s="140">
        <f t="shared" si="172"/>
        <v>4.9400157577706438E-3</v>
      </c>
      <c r="AC795" s="116">
        <f t="shared" si="173"/>
        <v>0.54010617590252963</v>
      </c>
      <c r="AD795" s="116" t="str">
        <f t="shared" si="174"/>
        <v/>
      </c>
      <c r="AE795" s="116" t="str">
        <f t="shared" si="175"/>
        <v/>
      </c>
      <c r="AF795" s="140">
        <f t="shared" si="176"/>
        <v>0</v>
      </c>
      <c r="AG795" s="116">
        <f t="shared" si="177"/>
        <v>0.54010617590252963</v>
      </c>
      <c r="AH795" s="116" t="str">
        <f t="shared" si="178"/>
        <v/>
      </c>
      <c r="AL795" s="126">
        <f t="shared" si="158"/>
        <v>2.3168000000000006</v>
      </c>
      <c r="AM795" s="116">
        <f t="shared" si="159"/>
        <v>0.9402493890959791</v>
      </c>
      <c r="AN795" s="116">
        <f t="shared" si="160"/>
        <v>4.3745868886302386E-4</v>
      </c>
      <c r="AO795" s="116" t="str">
        <f t="shared" si="156"/>
        <v/>
      </c>
      <c r="AP795" s="118" t="str">
        <f t="shared" si="157"/>
        <v/>
      </c>
    </row>
    <row r="796" spans="11:42" ht="20.100000000000001" customHeight="1" x14ac:dyDescent="0.25">
      <c r="K796" s="123">
        <v>356</v>
      </c>
      <c r="L796" s="116">
        <f t="shared" si="161"/>
        <v>-20.550923732683231</v>
      </c>
      <c r="M796" s="140">
        <f t="shared" si="162"/>
        <v>1.8116910005696546E-3</v>
      </c>
      <c r="N796" s="140">
        <f t="shared" si="163"/>
        <v>4.9975323157350092E-3</v>
      </c>
      <c r="O796" s="116">
        <f t="shared" si="164"/>
        <v>1.8116910005696546E-3</v>
      </c>
      <c r="P796" s="116" t="str">
        <f t="shared" si="165"/>
        <v/>
      </c>
      <c r="Q796" s="116" t="str">
        <f t="shared" si="166"/>
        <v/>
      </c>
      <c r="R796" s="116">
        <f t="shared" si="167"/>
        <v>0</v>
      </c>
      <c r="S796" s="116">
        <f t="shared" si="168"/>
        <v>1.8116910005696546E-3</v>
      </c>
      <c r="T796" s="116" t="str">
        <f t="shared" si="169"/>
        <v/>
      </c>
      <c r="Y796" s="123">
        <v>356</v>
      </c>
      <c r="Z796" s="116">
        <f t="shared" si="170"/>
        <v>-6.8227253108803065E-2</v>
      </c>
      <c r="AA796" s="140">
        <f t="shared" si="171"/>
        <v>0.54570456648051235</v>
      </c>
      <c r="AB796" s="140">
        <f t="shared" si="172"/>
        <v>4.9975323157350135E-3</v>
      </c>
      <c r="AC796" s="116">
        <f t="shared" si="173"/>
        <v>0.54570456648051235</v>
      </c>
      <c r="AD796" s="116" t="str">
        <f t="shared" si="174"/>
        <v/>
      </c>
      <c r="AE796" s="116" t="str">
        <f t="shared" si="175"/>
        <v/>
      </c>
      <c r="AF796" s="140">
        <f t="shared" si="176"/>
        <v>0</v>
      </c>
      <c r="AG796" s="116">
        <f t="shared" si="177"/>
        <v>0.54570456648051235</v>
      </c>
      <c r="AH796" s="116" t="str">
        <f t="shared" si="178"/>
        <v/>
      </c>
      <c r="AL796" s="126">
        <f t="shared" si="158"/>
        <v>2.3232000000000008</v>
      </c>
      <c r="AM796" s="116">
        <f t="shared" si="159"/>
        <v>0.93981193040711608</v>
      </c>
      <c r="AN796" s="116">
        <f t="shared" si="160"/>
        <v>4.3907460035363943E-4</v>
      </c>
      <c r="AO796" s="116" t="str">
        <f t="shared" si="156"/>
        <v/>
      </c>
      <c r="AP796" s="118" t="str">
        <f t="shared" si="157"/>
        <v/>
      </c>
    </row>
    <row r="797" spans="11:42" ht="20.100000000000001" customHeight="1" x14ac:dyDescent="0.25">
      <c r="K797" s="123">
        <v>357</v>
      </c>
      <c r="L797" s="116">
        <f t="shared" si="161"/>
        <v>-20.51901236042751</v>
      </c>
      <c r="M797" s="140">
        <f t="shared" si="162"/>
        <v>1.8304405280465371E-3</v>
      </c>
      <c r="N797" s="140">
        <f t="shared" si="163"/>
        <v>5.0556445873644823E-3</v>
      </c>
      <c r="O797" s="116">
        <f t="shared" si="164"/>
        <v>1.8304405280465371E-3</v>
      </c>
      <c r="P797" s="116" t="str">
        <f t="shared" si="165"/>
        <v/>
      </c>
      <c r="Q797" s="116" t="str">
        <f t="shared" si="166"/>
        <v/>
      </c>
      <c r="R797" s="116">
        <f t="shared" si="167"/>
        <v>0</v>
      </c>
      <c r="S797" s="116">
        <f t="shared" si="168"/>
        <v>1.8304405280465371E-3</v>
      </c>
      <c r="T797" s="116" t="str">
        <f t="shared" si="169"/>
        <v/>
      </c>
      <c r="Y797" s="123">
        <v>357</v>
      </c>
      <c r="Z797" s="116">
        <f t="shared" si="170"/>
        <v>-6.8121310169193122E-2</v>
      </c>
      <c r="AA797" s="140">
        <f t="shared" si="171"/>
        <v>0.55135216464171655</v>
      </c>
      <c r="AB797" s="140">
        <f t="shared" si="172"/>
        <v>5.055644587364491E-3</v>
      </c>
      <c r="AC797" s="116">
        <f t="shared" si="173"/>
        <v>0.55135216464171655</v>
      </c>
      <c r="AD797" s="116" t="str">
        <f t="shared" si="174"/>
        <v/>
      </c>
      <c r="AE797" s="116" t="str">
        <f t="shared" si="175"/>
        <v/>
      </c>
      <c r="AF797" s="140">
        <f t="shared" si="176"/>
        <v>0</v>
      </c>
      <c r="AG797" s="116">
        <f t="shared" si="177"/>
        <v>0.55135216464171655</v>
      </c>
      <c r="AH797" s="116" t="str">
        <f t="shared" si="178"/>
        <v/>
      </c>
      <c r="AL797" s="126">
        <f t="shared" si="158"/>
        <v>2.329600000000001</v>
      </c>
      <c r="AM797" s="116">
        <f t="shared" si="159"/>
        <v>0.93937285580676244</v>
      </c>
      <c r="AN797" s="116">
        <f t="shared" si="160"/>
        <v>4.4068814268471979E-4</v>
      </c>
      <c r="AO797" s="116" t="str">
        <f t="shared" si="156"/>
        <v/>
      </c>
      <c r="AP797" s="118" t="str">
        <f t="shared" si="157"/>
        <v/>
      </c>
    </row>
    <row r="798" spans="11:42" ht="20.100000000000001" customHeight="1" x14ac:dyDescent="0.25">
      <c r="K798" s="123">
        <v>358</v>
      </c>
      <c r="L798" s="116">
        <f t="shared" si="161"/>
        <v>-20.48710098817179</v>
      </c>
      <c r="M798" s="140">
        <f t="shared" si="162"/>
        <v>1.8493545079653392E-3</v>
      </c>
      <c r="N798" s="140">
        <f t="shared" si="163"/>
        <v>5.114357803199767E-3</v>
      </c>
      <c r="O798" s="116">
        <f t="shared" si="164"/>
        <v>1.8493545079653392E-3</v>
      </c>
      <c r="P798" s="116" t="str">
        <f t="shared" si="165"/>
        <v/>
      </c>
      <c r="Q798" s="116" t="str">
        <f t="shared" si="166"/>
        <v/>
      </c>
      <c r="R798" s="116">
        <f t="shared" si="167"/>
        <v>0</v>
      </c>
      <c r="S798" s="116">
        <f t="shared" si="168"/>
        <v>1.8493545079653392E-3</v>
      </c>
      <c r="T798" s="116" t="str">
        <f t="shared" si="169"/>
        <v/>
      </c>
      <c r="Y798" s="123">
        <v>358</v>
      </c>
      <c r="Z798" s="116">
        <f t="shared" si="170"/>
        <v>-6.8015367229583179E-2</v>
      </c>
      <c r="AA798" s="140">
        <f t="shared" si="171"/>
        <v>0.5570492979877254</v>
      </c>
      <c r="AB798" s="140">
        <f t="shared" si="172"/>
        <v>5.114357803199767E-3</v>
      </c>
      <c r="AC798" s="116">
        <f t="shared" si="173"/>
        <v>0.5570492979877254</v>
      </c>
      <c r="AD798" s="116" t="str">
        <f t="shared" si="174"/>
        <v/>
      </c>
      <c r="AE798" s="116" t="str">
        <f t="shared" si="175"/>
        <v/>
      </c>
      <c r="AF798" s="140">
        <f t="shared" si="176"/>
        <v>0</v>
      </c>
      <c r="AG798" s="116">
        <f t="shared" si="177"/>
        <v>0.5570492979877254</v>
      </c>
      <c r="AH798" s="116" t="str">
        <f t="shared" si="178"/>
        <v/>
      </c>
      <c r="AL798" s="126">
        <f t="shared" si="158"/>
        <v>2.3360000000000012</v>
      </c>
      <c r="AM798" s="116">
        <f t="shared" si="159"/>
        <v>0.93893216766407772</v>
      </c>
      <c r="AN798" s="116">
        <f t="shared" si="160"/>
        <v>4.4229929183514649E-4</v>
      </c>
      <c r="AO798" s="116" t="str">
        <f t="shared" si="156"/>
        <v/>
      </c>
      <c r="AP798" s="118" t="str">
        <f t="shared" si="157"/>
        <v/>
      </c>
    </row>
    <row r="799" spans="11:42" ht="20.100000000000001" customHeight="1" x14ac:dyDescent="0.25">
      <c r="K799" s="123">
        <v>359</v>
      </c>
      <c r="L799" s="116">
        <f t="shared" si="161"/>
        <v>-20.455189615916069</v>
      </c>
      <c r="M799" s="140">
        <f t="shared" si="162"/>
        <v>1.8684340312470403E-3</v>
      </c>
      <c r="N799" s="140">
        <f t="shared" si="163"/>
        <v>5.1736772285415709E-3</v>
      </c>
      <c r="O799" s="116">
        <f t="shared" si="164"/>
        <v>1.8684340312470403E-3</v>
      </c>
      <c r="P799" s="116" t="str">
        <f t="shared" si="165"/>
        <v/>
      </c>
      <c r="Q799" s="116" t="str">
        <f t="shared" si="166"/>
        <v/>
      </c>
      <c r="R799" s="116">
        <f t="shared" si="167"/>
        <v>0</v>
      </c>
      <c r="S799" s="116">
        <f t="shared" si="168"/>
        <v>1.8684340312470403E-3</v>
      </c>
      <c r="T799" s="116" t="str">
        <f t="shared" si="169"/>
        <v/>
      </c>
      <c r="Y799" s="123">
        <v>359</v>
      </c>
      <c r="Z799" s="116">
        <f t="shared" si="170"/>
        <v>-6.7909424289973236E-2</v>
      </c>
      <c r="AA799" s="140">
        <f t="shared" si="171"/>
        <v>0.56279629511793239</v>
      </c>
      <c r="AB799" s="140">
        <f t="shared" si="172"/>
        <v>5.1736772285415709E-3</v>
      </c>
      <c r="AC799" s="116">
        <f t="shared" si="173"/>
        <v>0.56279629511793239</v>
      </c>
      <c r="AD799" s="116" t="str">
        <f t="shared" si="174"/>
        <v/>
      </c>
      <c r="AE799" s="116" t="str">
        <f t="shared" si="175"/>
        <v/>
      </c>
      <c r="AF799" s="140">
        <f t="shared" si="176"/>
        <v>0</v>
      </c>
      <c r="AG799" s="116">
        <f t="shared" si="177"/>
        <v>0.56279629511793239</v>
      </c>
      <c r="AH799" s="116" t="str">
        <f t="shared" si="178"/>
        <v/>
      </c>
      <c r="AL799" s="126">
        <f t="shared" si="158"/>
        <v>2.3424000000000014</v>
      </c>
      <c r="AM799" s="116">
        <f t="shared" si="159"/>
        <v>0.93848986837224257</v>
      </c>
      <c r="AN799" s="116">
        <f t="shared" si="160"/>
        <v>4.4390802395655182E-4</v>
      </c>
      <c r="AO799" s="116" t="str">
        <f t="shared" si="156"/>
        <v/>
      </c>
      <c r="AP799" s="118" t="str">
        <f t="shared" si="157"/>
        <v/>
      </c>
    </row>
    <row r="800" spans="11:42" ht="20.100000000000001" customHeight="1" x14ac:dyDescent="0.25">
      <c r="K800" s="123">
        <v>360</v>
      </c>
      <c r="L800" s="116">
        <f t="shared" si="161"/>
        <v>-20.423278243660349</v>
      </c>
      <c r="M800" s="140">
        <f t="shared" si="162"/>
        <v>1.8876801920893137E-3</v>
      </c>
      <c r="N800" s="140">
        <f t="shared" si="163"/>
        <v>5.2336081635557816E-3</v>
      </c>
      <c r="O800" s="116">
        <f t="shared" si="164"/>
        <v>1.8876801920893137E-3</v>
      </c>
      <c r="P800" s="116" t="str">
        <f t="shared" si="165"/>
        <v/>
      </c>
      <c r="Q800" s="116" t="str">
        <f t="shared" si="166"/>
        <v/>
      </c>
      <c r="R800" s="116">
        <f t="shared" si="167"/>
        <v>0</v>
      </c>
      <c r="S800" s="116">
        <f t="shared" si="168"/>
        <v>1.8876801920893137E-3</v>
      </c>
      <c r="T800" s="116" t="str">
        <f t="shared" si="169"/>
        <v/>
      </c>
      <c r="Y800" s="123">
        <v>360</v>
      </c>
      <c r="Z800" s="116">
        <f t="shared" si="170"/>
        <v>-6.7803481350363293E-2</v>
      </c>
      <c r="AA800" s="140">
        <f t="shared" si="171"/>
        <v>0.56859348561871015</v>
      </c>
      <c r="AB800" s="140">
        <f t="shared" si="172"/>
        <v>5.2336081635557816E-3</v>
      </c>
      <c r="AC800" s="116">
        <f t="shared" si="173"/>
        <v>0.56859348561871015</v>
      </c>
      <c r="AD800" s="116" t="str">
        <f t="shared" si="174"/>
        <v/>
      </c>
      <c r="AE800" s="116" t="str">
        <f t="shared" si="175"/>
        <v/>
      </c>
      <c r="AF800" s="140">
        <f t="shared" si="176"/>
        <v>0</v>
      </c>
      <c r="AG800" s="116">
        <f t="shared" si="177"/>
        <v>0.56859348561871015</v>
      </c>
      <c r="AH800" s="116" t="str">
        <f t="shared" si="178"/>
        <v/>
      </c>
      <c r="AL800" s="126">
        <f t="shared" si="158"/>
        <v>2.3488000000000016</v>
      </c>
      <c r="AM800" s="116">
        <f t="shared" si="159"/>
        <v>0.93804596034828602</v>
      </c>
      <c r="AN800" s="116">
        <f t="shared" si="160"/>
        <v>4.4551431537198649E-4</v>
      </c>
      <c r="AO800" s="116" t="str">
        <f t="shared" si="156"/>
        <v/>
      </c>
      <c r="AP800" s="118" t="str">
        <f t="shared" si="157"/>
        <v/>
      </c>
    </row>
    <row r="801" spans="11:42" ht="20.100000000000001" customHeight="1" x14ac:dyDescent="0.25">
      <c r="K801" s="123">
        <v>361</v>
      </c>
      <c r="L801" s="116">
        <f t="shared" si="161"/>
        <v>-20.391366871404632</v>
      </c>
      <c r="M801" s="140">
        <f t="shared" si="162"/>
        <v>1.9070940879299387E-3</v>
      </c>
      <c r="N801" s="140">
        <f t="shared" si="163"/>
        <v>5.2941559433774465E-3</v>
      </c>
      <c r="O801" s="116">
        <f t="shared" si="164"/>
        <v>1.9070940879299387E-3</v>
      </c>
      <c r="P801" s="116" t="str">
        <f t="shared" si="165"/>
        <v/>
      </c>
      <c r="Q801" s="116" t="str">
        <f t="shared" si="166"/>
        <v/>
      </c>
      <c r="R801" s="116">
        <f t="shared" si="167"/>
        <v>0</v>
      </c>
      <c r="S801" s="116">
        <f t="shared" si="168"/>
        <v>1.9070940879299387E-3</v>
      </c>
      <c r="T801" s="116" t="str">
        <f t="shared" si="169"/>
        <v/>
      </c>
      <c r="Y801" s="123">
        <v>361</v>
      </c>
      <c r="Z801" s="116">
        <f t="shared" si="170"/>
        <v>-6.769753841075335E-2</v>
      </c>
      <c r="AA801" s="140">
        <f t="shared" si="171"/>
        <v>0.57444120005239396</v>
      </c>
      <c r="AB801" s="140">
        <f t="shared" si="172"/>
        <v>5.2941559433774465E-3</v>
      </c>
      <c r="AC801" s="116">
        <f t="shared" si="173"/>
        <v>0.57444120005239396</v>
      </c>
      <c r="AD801" s="116" t="str">
        <f t="shared" si="174"/>
        <v/>
      </c>
      <c r="AE801" s="116" t="str">
        <f t="shared" si="175"/>
        <v/>
      </c>
      <c r="AF801" s="140">
        <f t="shared" si="176"/>
        <v>0</v>
      </c>
      <c r="AG801" s="116">
        <f t="shared" si="177"/>
        <v>0.57444120005239396</v>
      </c>
      <c r="AH801" s="116" t="str">
        <f t="shared" si="178"/>
        <v/>
      </c>
      <c r="AL801" s="126">
        <f t="shared" si="158"/>
        <v>2.3552000000000017</v>
      </c>
      <c r="AM801" s="116">
        <f t="shared" si="159"/>
        <v>0.93760044603291404</v>
      </c>
      <c r="AN801" s="116">
        <f t="shared" si="160"/>
        <v>4.471181425766968E-4</v>
      </c>
      <c r="AO801" s="116" t="str">
        <f t="shared" si="156"/>
        <v/>
      </c>
      <c r="AP801" s="118" t="str">
        <f t="shared" si="157"/>
        <v/>
      </c>
    </row>
    <row r="802" spans="11:42" ht="20.100000000000001" customHeight="1" x14ac:dyDescent="0.25">
      <c r="K802" s="123">
        <v>362</v>
      </c>
      <c r="L802" s="116">
        <f t="shared" si="161"/>
        <v>-20.359455499148915</v>
      </c>
      <c r="M802" s="140">
        <f t="shared" si="162"/>
        <v>1.9266768194095719E-3</v>
      </c>
      <c r="N802" s="140">
        <f t="shared" si="163"/>
        <v>5.3553259382135262E-3</v>
      </c>
      <c r="O802" s="116">
        <f t="shared" si="164"/>
        <v>1.9266768194095719E-3</v>
      </c>
      <c r="P802" s="116" t="str">
        <f t="shared" si="165"/>
        <v/>
      </c>
      <c r="Q802" s="116" t="str">
        <f t="shared" si="166"/>
        <v/>
      </c>
      <c r="R802" s="116">
        <f t="shared" si="167"/>
        <v>0</v>
      </c>
      <c r="S802" s="116">
        <f t="shared" si="168"/>
        <v>1.9266768194095719E-3</v>
      </c>
      <c r="T802" s="116" t="str">
        <f t="shared" si="169"/>
        <v/>
      </c>
      <c r="Y802" s="123">
        <v>362</v>
      </c>
      <c r="Z802" s="116">
        <f t="shared" si="170"/>
        <v>-6.7591595471143406E-2</v>
      </c>
      <c r="AA802" s="140">
        <f t="shared" si="171"/>
        <v>0.58033976994606717</v>
      </c>
      <c r="AB802" s="140">
        <f t="shared" si="172"/>
        <v>5.3553259382135348E-3</v>
      </c>
      <c r="AC802" s="116">
        <f t="shared" si="173"/>
        <v>0.58033976994606717</v>
      </c>
      <c r="AD802" s="116" t="str">
        <f t="shared" si="174"/>
        <v/>
      </c>
      <c r="AE802" s="116" t="str">
        <f t="shared" si="175"/>
        <v/>
      </c>
      <c r="AF802" s="140">
        <f t="shared" si="176"/>
        <v>0</v>
      </c>
      <c r="AG802" s="116">
        <f t="shared" si="177"/>
        <v>0.58033976994606717</v>
      </c>
      <c r="AH802" s="116" t="str">
        <f t="shared" si="178"/>
        <v/>
      </c>
      <c r="AL802" s="126">
        <f t="shared" si="158"/>
        <v>2.3616000000000019</v>
      </c>
      <c r="AM802" s="116">
        <f t="shared" si="159"/>
        <v>0.93715332789033734</v>
      </c>
      <c r="AN802" s="116">
        <f t="shared" si="160"/>
        <v>4.4871948223668134E-4</v>
      </c>
      <c r="AO802" s="116" t="str">
        <f t="shared" si="156"/>
        <v/>
      </c>
      <c r="AP802" s="118" t="str">
        <f t="shared" si="157"/>
        <v/>
      </c>
    </row>
    <row r="803" spans="11:42" ht="20.100000000000001" customHeight="1" x14ac:dyDescent="0.25">
      <c r="K803" s="123">
        <v>363</v>
      </c>
      <c r="L803" s="116">
        <f t="shared" si="161"/>
        <v>-20.327544126893194</v>
      </c>
      <c r="M803" s="140">
        <f t="shared" si="162"/>
        <v>1.9464294903339045E-3</v>
      </c>
      <c r="N803" s="140">
        <f t="shared" si="163"/>
        <v>5.4171235534445821E-3</v>
      </c>
      <c r="O803" s="116">
        <f t="shared" si="164"/>
        <v>1.9464294903339045E-3</v>
      </c>
      <c r="P803" s="116" t="str">
        <f t="shared" si="165"/>
        <v/>
      </c>
      <c r="Q803" s="116" t="str">
        <f t="shared" si="166"/>
        <v/>
      </c>
      <c r="R803" s="116">
        <f t="shared" si="167"/>
        <v>0</v>
      </c>
      <c r="S803" s="116">
        <f t="shared" si="168"/>
        <v>1.9464294903339045E-3</v>
      </c>
      <c r="T803" s="116" t="str">
        <f t="shared" si="169"/>
        <v/>
      </c>
      <c r="Y803" s="123">
        <v>363</v>
      </c>
      <c r="Z803" s="116">
        <f t="shared" si="170"/>
        <v>-6.7485652531533463E-2</v>
      </c>
      <c r="AA803" s="140">
        <f t="shared" si="171"/>
        <v>0.58628952778016008</v>
      </c>
      <c r="AB803" s="140">
        <f t="shared" si="172"/>
        <v>5.4171235534445838E-3</v>
      </c>
      <c r="AC803" s="116">
        <f t="shared" si="173"/>
        <v>0.58628952778016008</v>
      </c>
      <c r="AD803" s="116" t="str">
        <f t="shared" si="174"/>
        <v/>
      </c>
      <c r="AE803" s="116" t="str">
        <f t="shared" si="175"/>
        <v/>
      </c>
      <c r="AF803" s="140">
        <f t="shared" si="176"/>
        <v>0</v>
      </c>
      <c r="AG803" s="116">
        <f t="shared" si="177"/>
        <v>0.58628952778016008</v>
      </c>
      <c r="AH803" s="116" t="str">
        <f t="shared" si="178"/>
        <v/>
      </c>
      <c r="AL803" s="126">
        <f t="shared" si="158"/>
        <v>2.3680000000000021</v>
      </c>
      <c r="AM803" s="116">
        <f t="shared" si="159"/>
        <v>0.93670460840810066</v>
      </c>
      <c r="AN803" s="116">
        <f t="shared" si="160"/>
        <v>4.503183111890241E-4</v>
      </c>
      <c r="AO803" s="116" t="str">
        <f t="shared" si="156"/>
        <v/>
      </c>
      <c r="AP803" s="118" t="str">
        <f t="shared" si="157"/>
        <v/>
      </c>
    </row>
    <row r="804" spans="11:42" ht="20.100000000000001" customHeight="1" x14ac:dyDescent="0.25">
      <c r="K804" s="123">
        <v>364</v>
      </c>
      <c r="L804" s="116">
        <f t="shared" si="161"/>
        <v>-20.295632754637474</v>
      </c>
      <c r="M804" s="140">
        <f t="shared" si="162"/>
        <v>1.9663532076351336E-3</v>
      </c>
      <c r="N804" s="140">
        <f t="shared" si="163"/>
        <v>5.4795542297250881E-3</v>
      </c>
      <c r="O804" s="116">
        <f t="shared" si="164"/>
        <v>1.9663532076351336E-3</v>
      </c>
      <c r="P804" s="116" t="str">
        <f t="shared" si="165"/>
        <v/>
      </c>
      <c r="Q804" s="116" t="str">
        <f t="shared" si="166"/>
        <v/>
      </c>
      <c r="R804" s="116">
        <f t="shared" si="167"/>
        <v>0</v>
      </c>
      <c r="S804" s="116">
        <f t="shared" si="168"/>
        <v>1.9663532076351336E-3</v>
      </c>
      <c r="T804" s="116" t="str">
        <f t="shared" si="169"/>
        <v/>
      </c>
      <c r="Y804" s="123">
        <v>364</v>
      </c>
      <c r="Z804" s="116">
        <f t="shared" si="170"/>
        <v>-6.737970959192352E-2</v>
      </c>
      <c r="AA804" s="140">
        <f t="shared" si="171"/>
        <v>0.59229080697684855</v>
      </c>
      <c r="AB804" s="140">
        <f t="shared" si="172"/>
        <v>5.4795542297250881E-3</v>
      </c>
      <c r="AC804" s="116">
        <f t="shared" si="173"/>
        <v>0.59229080697684855</v>
      </c>
      <c r="AD804" s="116" t="str">
        <f t="shared" si="174"/>
        <v/>
      </c>
      <c r="AE804" s="116" t="str">
        <f t="shared" si="175"/>
        <v/>
      </c>
      <c r="AF804" s="140">
        <f t="shared" si="176"/>
        <v>0</v>
      </c>
      <c r="AG804" s="116">
        <f t="shared" si="177"/>
        <v>0.59229080697684855</v>
      </c>
      <c r="AH804" s="116" t="str">
        <f t="shared" si="178"/>
        <v/>
      </c>
      <c r="AL804" s="126">
        <f t="shared" si="158"/>
        <v>2.3744000000000023</v>
      </c>
      <c r="AM804" s="116">
        <f t="shared" si="159"/>
        <v>0.93625429009691163</v>
      </c>
      <c r="AN804" s="116">
        <f t="shared" si="160"/>
        <v>4.5191460644067316E-4</v>
      </c>
      <c r="AO804" s="116" t="str">
        <f t="shared" si="156"/>
        <v/>
      </c>
      <c r="AP804" s="118" t="str">
        <f t="shared" si="157"/>
        <v/>
      </c>
    </row>
    <row r="805" spans="11:42" ht="20.100000000000001" customHeight="1" x14ac:dyDescent="0.25">
      <c r="K805" s="123">
        <v>365</v>
      </c>
      <c r="L805" s="116">
        <f t="shared" si="161"/>
        <v>-20.263721382381753</v>
      </c>
      <c r="M805" s="140">
        <f t="shared" si="162"/>
        <v>1.9864490813328211E-3</v>
      </c>
      <c r="N805" s="140">
        <f t="shared" si="163"/>
        <v>5.5426234430825993E-3</v>
      </c>
      <c r="O805" s="116">
        <f t="shared" si="164"/>
        <v>1.9864490813328211E-3</v>
      </c>
      <c r="P805" s="116" t="str">
        <f t="shared" si="165"/>
        <v/>
      </c>
      <c r="Q805" s="116" t="str">
        <f t="shared" si="166"/>
        <v/>
      </c>
      <c r="R805" s="116">
        <f t="shared" si="167"/>
        <v>0</v>
      </c>
      <c r="S805" s="116">
        <f t="shared" si="168"/>
        <v>1.9864490813328211E-3</v>
      </c>
      <c r="T805" s="116" t="str">
        <f t="shared" si="169"/>
        <v/>
      </c>
      <c r="Y805" s="123">
        <v>365</v>
      </c>
      <c r="Z805" s="116">
        <f t="shared" si="170"/>
        <v>-6.7273766652313577E-2</v>
      </c>
      <c r="AA805" s="140">
        <f t="shared" si="171"/>
        <v>0.59834394188826301</v>
      </c>
      <c r="AB805" s="140">
        <f t="shared" si="172"/>
        <v>5.5426234430825993E-3</v>
      </c>
      <c r="AC805" s="116">
        <f t="shared" si="173"/>
        <v>0.59834394188826301</v>
      </c>
      <c r="AD805" s="116" t="str">
        <f t="shared" si="174"/>
        <v/>
      </c>
      <c r="AE805" s="116" t="str">
        <f t="shared" si="175"/>
        <v/>
      </c>
      <c r="AF805" s="140">
        <f t="shared" si="176"/>
        <v>0</v>
      </c>
      <c r="AG805" s="116">
        <f t="shared" si="177"/>
        <v>0.59834394188826301</v>
      </c>
      <c r="AH805" s="116" t="str">
        <f t="shared" si="178"/>
        <v/>
      </c>
      <c r="AL805" s="126">
        <f t="shared" si="158"/>
        <v>2.3808000000000025</v>
      </c>
      <c r="AM805" s="116">
        <f t="shared" si="159"/>
        <v>0.93580237549047096</v>
      </c>
      <c r="AN805" s="116">
        <f t="shared" si="160"/>
        <v>4.5350834516910687E-4</v>
      </c>
      <c r="AO805" s="116" t="str">
        <f t="shared" si="156"/>
        <v/>
      </c>
      <c r="AP805" s="118" t="str">
        <f t="shared" si="157"/>
        <v/>
      </c>
    </row>
    <row r="806" spans="11:42" ht="20.100000000000001" customHeight="1" x14ac:dyDescent="0.25">
      <c r="K806" s="123">
        <v>366</v>
      </c>
      <c r="L806" s="116">
        <f t="shared" si="161"/>
        <v>-20.231810010126033</v>
      </c>
      <c r="M806" s="140">
        <f t="shared" si="162"/>
        <v>2.0067182244940963E-3</v>
      </c>
      <c r="N806" s="140">
        <f t="shared" si="163"/>
        <v>5.6063367050156916E-3</v>
      </c>
      <c r="O806" s="116">
        <f t="shared" si="164"/>
        <v>2.0067182244940963E-3</v>
      </c>
      <c r="P806" s="116" t="str">
        <f t="shared" si="165"/>
        <v/>
      </c>
      <c r="Q806" s="116" t="str">
        <f t="shared" si="166"/>
        <v/>
      </c>
      <c r="R806" s="116">
        <f t="shared" si="167"/>
        <v>0</v>
      </c>
      <c r="S806" s="116">
        <f t="shared" si="168"/>
        <v>2.0067182244940963E-3</v>
      </c>
      <c r="T806" s="116" t="str">
        <f t="shared" si="169"/>
        <v/>
      </c>
      <c r="Y806" s="123">
        <v>366</v>
      </c>
      <c r="Z806" s="116">
        <f t="shared" si="170"/>
        <v>-6.7167823712703634E-2</v>
      </c>
      <c r="AA806" s="140">
        <f t="shared" si="171"/>
        <v>0.6044492677844987</v>
      </c>
      <c r="AB806" s="140">
        <f t="shared" si="172"/>
        <v>5.6063367050156916E-3</v>
      </c>
      <c r="AC806" s="116">
        <f t="shared" si="173"/>
        <v>0.6044492677844987</v>
      </c>
      <c r="AD806" s="116" t="str">
        <f t="shared" si="174"/>
        <v/>
      </c>
      <c r="AE806" s="116" t="str">
        <f t="shared" si="175"/>
        <v/>
      </c>
      <c r="AF806" s="140">
        <f t="shared" si="176"/>
        <v>0</v>
      </c>
      <c r="AG806" s="116">
        <f t="shared" si="177"/>
        <v>0.6044492677844987</v>
      </c>
      <c r="AH806" s="116" t="str">
        <f t="shared" si="178"/>
        <v/>
      </c>
      <c r="AL806" s="126">
        <f t="shared" si="158"/>
        <v>2.3872000000000027</v>
      </c>
      <c r="AM806" s="116">
        <f t="shared" si="159"/>
        <v>0.93534886714530185</v>
      </c>
      <c r="AN806" s="116">
        <f t="shared" si="160"/>
        <v>4.5509950472055749E-4</v>
      </c>
      <c r="AO806" s="116" t="str">
        <f t="shared" si="156"/>
        <v/>
      </c>
      <c r="AP806" s="118" t="str">
        <f t="shared" si="157"/>
        <v/>
      </c>
    </row>
    <row r="807" spans="11:42" ht="20.100000000000001" customHeight="1" x14ac:dyDescent="0.25">
      <c r="K807" s="123">
        <v>367</v>
      </c>
      <c r="L807" s="116">
        <f t="shared" si="161"/>
        <v>-20.199898637870316</v>
      </c>
      <c r="M807" s="140">
        <f t="shared" si="162"/>
        <v>2.0271617531931992E-3</v>
      </c>
      <c r="N807" s="140">
        <f t="shared" si="163"/>
        <v>5.6706995625904867E-3</v>
      </c>
      <c r="O807" s="116">
        <f t="shared" si="164"/>
        <v>2.0271617531931992E-3</v>
      </c>
      <c r="P807" s="116" t="str">
        <f t="shared" si="165"/>
        <v/>
      </c>
      <c r="Q807" s="116" t="str">
        <f t="shared" si="166"/>
        <v/>
      </c>
      <c r="R807" s="116">
        <f t="shared" si="167"/>
        <v>0</v>
      </c>
      <c r="S807" s="116">
        <f t="shared" si="168"/>
        <v>2.0271617531931992E-3</v>
      </c>
      <c r="T807" s="116" t="str">
        <f t="shared" si="169"/>
        <v/>
      </c>
      <c r="Y807" s="123">
        <v>367</v>
      </c>
      <c r="Z807" s="116">
        <f t="shared" si="170"/>
        <v>-6.7061880773093691E-2</v>
      </c>
      <c r="AA807" s="140">
        <f t="shared" si="171"/>
        <v>0.61060712084143176</v>
      </c>
      <c r="AB807" s="140">
        <f t="shared" si="172"/>
        <v>5.6706995625904867E-3</v>
      </c>
      <c r="AC807" s="116">
        <f t="shared" si="173"/>
        <v>0.61060712084143176</v>
      </c>
      <c r="AD807" s="116" t="str">
        <f t="shared" si="174"/>
        <v/>
      </c>
      <c r="AE807" s="116" t="str">
        <f t="shared" si="175"/>
        <v/>
      </c>
      <c r="AF807" s="140">
        <f t="shared" si="176"/>
        <v>0</v>
      </c>
      <c r="AG807" s="116">
        <f t="shared" si="177"/>
        <v>0.61060712084143176</v>
      </c>
      <c r="AH807" s="116" t="str">
        <f t="shared" si="178"/>
        <v/>
      </c>
      <c r="AL807" s="126">
        <f t="shared" si="158"/>
        <v>2.3936000000000028</v>
      </c>
      <c r="AM807" s="116">
        <f t="shared" si="159"/>
        <v>0.9348937676405813</v>
      </c>
      <c r="AN807" s="116">
        <f t="shared" si="160"/>
        <v>4.5668806261045525E-4</v>
      </c>
      <c r="AO807" s="116" t="str">
        <f t="shared" si="156"/>
        <v/>
      </c>
      <c r="AP807" s="118" t="str">
        <f t="shared" si="157"/>
        <v/>
      </c>
    </row>
    <row r="808" spans="11:42" ht="20.100000000000001" customHeight="1" x14ac:dyDescent="0.25">
      <c r="K808" s="123">
        <v>368</v>
      </c>
      <c r="L808" s="116">
        <f t="shared" si="161"/>
        <v>-20.167987265614599</v>
      </c>
      <c r="M808" s="140">
        <f t="shared" si="162"/>
        <v>2.0477807864703683E-3</v>
      </c>
      <c r="N808" s="140">
        <f t="shared" si="163"/>
        <v>5.7357175985360276E-3</v>
      </c>
      <c r="O808" s="116">
        <f t="shared" si="164"/>
        <v>2.0477807864703683E-3</v>
      </c>
      <c r="P808" s="116" t="str">
        <f t="shared" si="165"/>
        <v/>
      </c>
      <c r="Q808" s="116" t="str">
        <f t="shared" si="166"/>
        <v/>
      </c>
      <c r="R808" s="116">
        <f t="shared" si="167"/>
        <v>0</v>
      </c>
      <c r="S808" s="116">
        <f t="shared" si="168"/>
        <v>2.0477807864703683E-3</v>
      </c>
      <c r="T808" s="116" t="str">
        <f t="shared" si="169"/>
        <v/>
      </c>
      <c r="Y808" s="123">
        <v>368</v>
      </c>
      <c r="Z808" s="116">
        <f t="shared" si="170"/>
        <v>-6.6955937833483747E-2</v>
      </c>
      <c r="AA808" s="140">
        <f t="shared" si="171"/>
        <v>0.61681783812833568</v>
      </c>
      <c r="AB808" s="140">
        <f t="shared" si="172"/>
        <v>5.7357175985360354E-3</v>
      </c>
      <c r="AC808" s="116">
        <f t="shared" si="173"/>
        <v>0.61681783812833568</v>
      </c>
      <c r="AD808" s="116" t="str">
        <f t="shared" si="174"/>
        <v/>
      </c>
      <c r="AE808" s="116" t="str">
        <f t="shared" si="175"/>
        <v/>
      </c>
      <c r="AF808" s="140">
        <f t="shared" si="176"/>
        <v>0</v>
      </c>
      <c r="AG808" s="116">
        <f t="shared" si="177"/>
        <v>0.61681783812833568</v>
      </c>
      <c r="AH808" s="116" t="str">
        <f t="shared" si="178"/>
        <v/>
      </c>
      <c r="AL808" s="126">
        <f t="shared" si="158"/>
        <v>2.400000000000003</v>
      </c>
      <c r="AM808" s="116">
        <f t="shared" si="159"/>
        <v>0.93443707957797084</v>
      </c>
      <c r="AN808" s="116">
        <f t="shared" si="160"/>
        <v>4.5827399652320633E-4</v>
      </c>
      <c r="AO808" s="116" t="str">
        <f t="shared" si="156"/>
        <v/>
      </c>
      <c r="AP808" s="118" t="str">
        <f t="shared" si="157"/>
        <v/>
      </c>
    </row>
    <row r="809" spans="11:42" ht="20.100000000000001" customHeight="1" x14ac:dyDescent="0.25">
      <c r="K809" s="123">
        <v>369</v>
      </c>
      <c r="L809" s="116">
        <f t="shared" si="161"/>
        <v>-20.136075893358878</v>
      </c>
      <c r="M809" s="140">
        <f t="shared" si="162"/>
        <v>2.0685764462900851E-3</v>
      </c>
      <c r="N809" s="140">
        <f t="shared" si="163"/>
        <v>5.8013964313382398E-3</v>
      </c>
      <c r="O809" s="116">
        <f t="shared" si="164"/>
        <v>2.0685764462900851E-3</v>
      </c>
      <c r="P809" s="116" t="str">
        <f t="shared" si="165"/>
        <v/>
      </c>
      <c r="Q809" s="116" t="str">
        <f t="shared" si="166"/>
        <v/>
      </c>
      <c r="R809" s="116">
        <f t="shared" si="167"/>
        <v>0</v>
      </c>
      <c r="S809" s="116">
        <f t="shared" si="168"/>
        <v>2.0685764462900851E-3</v>
      </c>
      <c r="T809" s="116" t="str">
        <f t="shared" si="169"/>
        <v/>
      </c>
      <c r="Y809" s="123">
        <v>369</v>
      </c>
      <c r="Z809" s="116">
        <f t="shared" si="170"/>
        <v>-6.6849994893873804E-2</v>
      </c>
      <c r="AA809" s="140">
        <f t="shared" si="171"/>
        <v>0.62308175759530138</v>
      </c>
      <c r="AB809" s="140">
        <f t="shared" si="172"/>
        <v>5.801396431338245E-3</v>
      </c>
      <c r="AC809" s="116">
        <f t="shared" si="173"/>
        <v>0.62308175759530138</v>
      </c>
      <c r="AD809" s="116" t="str">
        <f t="shared" si="174"/>
        <v/>
      </c>
      <c r="AE809" s="116" t="str">
        <f t="shared" si="175"/>
        <v/>
      </c>
      <c r="AF809" s="140">
        <f t="shared" si="176"/>
        <v>0</v>
      </c>
      <c r="AG809" s="116">
        <f t="shared" si="177"/>
        <v>0.62308175759530138</v>
      </c>
      <c r="AH809" s="116" t="str">
        <f t="shared" si="178"/>
        <v/>
      </c>
      <c r="AL809" s="126">
        <f t="shared" si="158"/>
        <v>2.4064000000000032</v>
      </c>
      <c r="AM809" s="116">
        <f t="shared" si="159"/>
        <v>0.93397880558144764</v>
      </c>
      <c r="AN809" s="116">
        <f t="shared" si="160"/>
        <v>4.5985728431063855E-4</v>
      </c>
      <c r="AO809" s="116" t="str">
        <f t="shared" si="156"/>
        <v/>
      </c>
      <c r="AP809" s="118" t="str">
        <f t="shared" si="157"/>
        <v/>
      </c>
    </row>
    <row r="810" spans="11:42" ht="20.100000000000001" customHeight="1" x14ac:dyDescent="0.25">
      <c r="K810" s="123">
        <v>370</v>
      </c>
      <c r="L810" s="116">
        <f t="shared" si="161"/>
        <v>-20.104164521103158</v>
      </c>
      <c r="M810" s="140">
        <f t="shared" si="162"/>
        <v>2.0895498574986372E-3</v>
      </c>
      <c r="N810" s="140">
        <f t="shared" si="163"/>
        <v>5.8677417153325615E-3</v>
      </c>
      <c r="O810" s="116">
        <f t="shared" si="164"/>
        <v>2.0895498574986372E-3</v>
      </c>
      <c r="P810" s="116" t="str">
        <f t="shared" si="165"/>
        <v/>
      </c>
      <c r="Q810" s="116" t="str">
        <f t="shared" si="166"/>
        <v/>
      </c>
      <c r="R810" s="116">
        <f t="shared" si="167"/>
        <v>0</v>
      </c>
      <c r="S810" s="116">
        <f t="shared" si="168"/>
        <v>2.0895498574986372E-3</v>
      </c>
      <c r="T810" s="116" t="str">
        <f t="shared" si="169"/>
        <v/>
      </c>
      <c r="Y810" s="123">
        <v>370</v>
      </c>
      <c r="Z810" s="116">
        <f t="shared" si="170"/>
        <v>-6.6744051954263861E-2</v>
      </c>
      <c r="AA810" s="140">
        <f t="shared" si="171"/>
        <v>0.62939921806045807</v>
      </c>
      <c r="AB810" s="140">
        <f t="shared" si="172"/>
        <v>5.8677417153325615E-3</v>
      </c>
      <c r="AC810" s="116">
        <f t="shared" si="173"/>
        <v>0.62939921806045807</v>
      </c>
      <c r="AD810" s="116" t="str">
        <f t="shared" si="174"/>
        <v/>
      </c>
      <c r="AE810" s="116" t="str">
        <f t="shared" si="175"/>
        <v/>
      </c>
      <c r="AF810" s="140">
        <f t="shared" si="176"/>
        <v>0</v>
      </c>
      <c r="AG810" s="116">
        <f t="shared" si="177"/>
        <v>0.62939921806045807</v>
      </c>
      <c r="AH810" s="116" t="str">
        <f t="shared" si="178"/>
        <v/>
      </c>
      <c r="AL810" s="126">
        <f t="shared" si="158"/>
        <v>2.4128000000000034</v>
      </c>
      <c r="AM810" s="116">
        <f t="shared" si="159"/>
        <v>0.933518948297137</v>
      </c>
      <c r="AN810" s="116">
        <f t="shared" si="160"/>
        <v>4.6143790399266749E-4</v>
      </c>
      <c r="AO810" s="116" t="str">
        <f t="shared" si="156"/>
        <v/>
      </c>
      <c r="AP810" s="118" t="str">
        <f t="shared" si="157"/>
        <v/>
      </c>
    </row>
    <row r="811" spans="11:42" ht="20.100000000000001" customHeight="1" x14ac:dyDescent="0.25">
      <c r="K811" s="123">
        <v>371</v>
      </c>
      <c r="L811" s="116">
        <f t="shared" si="161"/>
        <v>-20.072253148847437</v>
      </c>
      <c r="M811" s="140">
        <f t="shared" si="162"/>
        <v>2.1107021477810299E-3</v>
      </c>
      <c r="N811" s="140">
        <f t="shared" si="163"/>
        <v>5.9347591407952118E-3</v>
      </c>
      <c r="O811" s="116">
        <f t="shared" si="164"/>
        <v>2.1107021477810299E-3</v>
      </c>
      <c r="P811" s="116" t="str">
        <f t="shared" si="165"/>
        <v/>
      </c>
      <c r="Q811" s="116" t="str">
        <f t="shared" si="166"/>
        <v/>
      </c>
      <c r="R811" s="116">
        <f t="shared" si="167"/>
        <v>0</v>
      </c>
      <c r="S811" s="116">
        <f t="shared" si="168"/>
        <v>2.1107021477810299E-3</v>
      </c>
      <c r="T811" s="116" t="str">
        <f t="shared" si="169"/>
        <v/>
      </c>
      <c r="Y811" s="123">
        <v>371</v>
      </c>
      <c r="Z811" s="116">
        <f t="shared" si="170"/>
        <v>-6.6638109014653918E-2</v>
      </c>
      <c r="AA811" s="140">
        <f t="shared" si="171"/>
        <v>0.63577055919699488</v>
      </c>
      <c r="AB811" s="140">
        <f t="shared" si="172"/>
        <v>5.9347591407952118E-3</v>
      </c>
      <c r="AC811" s="116">
        <f t="shared" si="173"/>
        <v>0.63577055919699488</v>
      </c>
      <c r="AD811" s="116" t="str">
        <f t="shared" si="174"/>
        <v/>
      </c>
      <c r="AE811" s="116" t="str">
        <f t="shared" si="175"/>
        <v/>
      </c>
      <c r="AF811" s="140">
        <f t="shared" si="176"/>
        <v>0</v>
      </c>
      <c r="AG811" s="116">
        <f t="shared" si="177"/>
        <v>0.63577055919699488</v>
      </c>
      <c r="AH811" s="116" t="str">
        <f t="shared" si="178"/>
        <v/>
      </c>
      <c r="AL811" s="126">
        <f t="shared" si="158"/>
        <v>2.4192000000000036</v>
      </c>
      <c r="AM811" s="116">
        <f t="shared" si="159"/>
        <v>0.93305751039314433</v>
      </c>
      <c r="AN811" s="116">
        <f t="shared" si="160"/>
        <v>4.6301583375607525E-4</v>
      </c>
      <c r="AO811" s="116" t="str">
        <f t="shared" si="156"/>
        <v/>
      </c>
      <c r="AP811" s="118" t="str">
        <f t="shared" si="157"/>
        <v/>
      </c>
    </row>
    <row r="812" spans="11:42" ht="20.100000000000001" customHeight="1" x14ac:dyDescent="0.25">
      <c r="K812" s="123">
        <v>372</v>
      </c>
      <c r="L812" s="116">
        <f t="shared" si="161"/>
        <v>-20.040341776591717</v>
      </c>
      <c r="M812" s="140">
        <f t="shared" si="162"/>
        <v>2.1320344476172407E-3</v>
      </c>
      <c r="N812" s="140">
        <f t="shared" si="163"/>
        <v>6.0024544340331184E-3</v>
      </c>
      <c r="O812" s="116">
        <f t="shared" si="164"/>
        <v>2.1320344476172407E-3</v>
      </c>
      <c r="P812" s="116" t="str">
        <f t="shared" si="165"/>
        <v/>
      </c>
      <c r="Q812" s="116" t="str">
        <f t="shared" si="166"/>
        <v/>
      </c>
      <c r="R812" s="116">
        <f t="shared" si="167"/>
        <v>0</v>
      </c>
      <c r="S812" s="116">
        <f t="shared" si="168"/>
        <v>2.1320344476172407E-3</v>
      </c>
      <c r="T812" s="116" t="str">
        <f t="shared" si="169"/>
        <v/>
      </c>
      <c r="Y812" s="123">
        <v>372</v>
      </c>
      <c r="Z812" s="116">
        <f t="shared" si="170"/>
        <v>-6.6532166075043975E-2</v>
      </c>
      <c r="AA812" s="140">
        <f t="shared" si="171"/>
        <v>0.64219612151998007</v>
      </c>
      <c r="AB812" s="140">
        <f t="shared" si="172"/>
        <v>6.0024544340331184E-3</v>
      </c>
      <c r="AC812" s="116">
        <f t="shared" si="173"/>
        <v>0.64219612151998007</v>
      </c>
      <c r="AD812" s="116" t="str">
        <f t="shared" si="174"/>
        <v/>
      </c>
      <c r="AE812" s="116" t="str">
        <f t="shared" si="175"/>
        <v/>
      </c>
      <c r="AF812" s="140">
        <f t="shared" si="176"/>
        <v>0</v>
      </c>
      <c r="AG812" s="116">
        <f t="shared" si="177"/>
        <v>0.64219612151998007</v>
      </c>
      <c r="AH812" s="116" t="str">
        <f t="shared" si="178"/>
        <v/>
      </c>
      <c r="AL812" s="126">
        <f t="shared" si="158"/>
        <v>2.4256000000000038</v>
      </c>
      <c r="AM812" s="116">
        <f t="shared" si="159"/>
        <v>0.93259449455938825</v>
      </c>
      <c r="AN812" s="116">
        <f t="shared" si="160"/>
        <v>4.6459105195462147E-4</v>
      </c>
      <c r="AO812" s="116" t="str">
        <f t="shared" si="156"/>
        <v/>
      </c>
      <c r="AP812" s="118" t="str">
        <f t="shared" si="157"/>
        <v/>
      </c>
    </row>
    <row r="813" spans="11:42" ht="20.100000000000001" customHeight="1" x14ac:dyDescent="0.25">
      <c r="K813" s="123">
        <v>373</v>
      </c>
      <c r="L813" s="116">
        <f t="shared" si="161"/>
        <v>-20.008430404336</v>
      </c>
      <c r="M813" s="140">
        <f t="shared" si="162"/>
        <v>2.1535478902377902E-3</v>
      </c>
      <c r="N813" s="140">
        <f t="shared" si="163"/>
        <v>6.0708333574723871E-3</v>
      </c>
      <c r="O813" s="116">
        <f t="shared" si="164"/>
        <v>2.1535478902377902E-3</v>
      </c>
      <c r="P813" s="116" t="str">
        <f t="shared" si="165"/>
        <v/>
      </c>
      <c r="Q813" s="116" t="str">
        <f t="shared" si="166"/>
        <v/>
      </c>
      <c r="R813" s="116">
        <f t="shared" si="167"/>
        <v>0</v>
      </c>
      <c r="S813" s="116">
        <f t="shared" si="168"/>
        <v>2.1535478902377902E-3</v>
      </c>
      <c r="T813" s="116" t="str">
        <f t="shared" si="169"/>
        <v/>
      </c>
      <c r="Y813" s="123">
        <v>373</v>
      </c>
      <c r="Z813" s="116">
        <f t="shared" si="170"/>
        <v>-6.6426223135434032E-2</v>
      </c>
      <c r="AA813" s="140">
        <f t="shared" si="171"/>
        <v>0.64867624637298149</v>
      </c>
      <c r="AB813" s="140">
        <f t="shared" si="172"/>
        <v>6.0708333574723871E-3</v>
      </c>
      <c r="AC813" s="116">
        <f t="shared" si="173"/>
        <v>0.64867624637298149</v>
      </c>
      <c r="AD813" s="116" t="str">
        <f t="shared" si="174"/>
        <v/>
      </c>
      <c r="AE813" s="116" t="str">
        <f t="shared" si="175"/>
        <v/>
      </c>
      <c r="AF813" s="140">
        <f t="shared" si="176"/>
        <v>0</v>
      </c>
      <c r="AG813" s="116">
        <f t="shared" si="177"/>
        <v>0.64867624637298149</v>
      </c>
      <c r="AH813" s="116" t="str">
        <f t="shared" si="178"/>
        <v/>
      </c>
      <c r="AL813" s="126">
        <f t="shared" si="158"/>
        <v>2.4320000000000039</v>
      </c>
      <c r="AM813" s="116">
        <f t="shared" si="159"/>
        <v>0.93212990350743363</v>
      </c>
      <c r="AN813" s="116">
        <f t="shared" si="160"/>
        <v>4.6616353710837721E-4</v>
      </c>
      <c r="AO813" s="116" t="str">
        <f t="shared" si="156"/>
        <v/>
      </c>
      <c r="AP813" s="118" t="str">
        <f t="shared" si="157"/>
        <v/>
      </c>
    </row>
    <row r="814" spans="11:42" ht="20.100000000000001" customHeight="1" x14ac:dyDescent="0.25">
      <c r="K814" s="123">
        <v>374</v>
      </c>
      <c r="L814" s="116">
        <f t="shared" si="161"/>
        <v>-19.976519032080283</v>
      </c>
      <c r="M814" s="140">
        <f t="shared" si="162"/>
        <v>2.1752436115786487E-3</v>
      </c>
      <c r="N814" s="140">
        <f t="shared" si="163"/>
        <v>6.139901709745329E-3</v>
      </c>
      <c r="O814" s="116">
        <f t="shared" si="164"/>
        <v>2.1752436115786487E-3</v>
      </c>
      <c r="P814" s="116" t="str">
        <f t="shared" si="165"/>
        <v/>
      </c>
      <c r="Q814" s="116" t="str">
        <f t="shared" si="166"/>
        <v/>
      </c>
      <c r="R814" s="116">
        <f t="shared" si="167"/>
        <v>0</v>
      </c>
      <c r="S814" s="116">
        <f t="shared" si="168"/>
        <v>2.1752436115786487E-3</v>
      </c>
      <c r="T814" s="116" t="str">
        <f t="shared" si="169"/>
        <v/>
      </c>
      <c r="Y814" s="123">
        <v>374</v>
      </c>
      <c r="Z814" s="116">
        <f t="shared" si="170"/>
        <v>-6.6320280195824088E-2</v>
      </c>
      <c r="AA814" s="140">
        <f t="shared" si="171"/>
        <v>0.65521127591448347</v>
      </c>
      <c r="AB814" s="140">
        <f t="shared" si="172"/>
        <v>6.1399017097453377E-3</v>
      </c>
      <c r="AC814" s="116">
        <f t="shared" si="173"/>
        <v>0.65521127591448347</v>
      </c>
      <c r="AD814" s="116" t="str">
        <f t="shared" si="174"/>
        <v/>
      </c>
      <c r="AE814" s="116" t="str">
        <f t="shared" si="175"/>
        <v/>
      </c>
      <c r="AF814" s="140">
        <f t="shared" si="176"/>
        <v>0</v>
      </c>
      <c r="AG814" s="116">
        <f t="shared" si="177"/>
        <v>0.65521127591448347</v>
      </c>
      <c r="AH814" s="116" t="str">
        <f t="shared" si="178"/>
        <v/>
      </c>
      <c r="AL814" s="126">
        <f t="shared" si="158"/>
        <v>2.4384000000000041</v>
      </c>
      <c r="AM814" s="116">
        <f t="shared" si="159"/>
        <v>0.93166373997032526</v>
      </c>
      <c r="AN814" s="116">
        <f t="shared" si="160"/>
        <v>4.6773326790272574E-4</v>
      </c>
      <c r="AO814" s="116" t="str">
        <f t="shared" si="156"/>
        <v/>
      </c>
      <c r="AP814" s="118" t="str">
        <f t="shared" si="157"/>
        <v/>
      </c>
    </row>
    <row r="815" spans="11:42" ht="20.100000000000001" customHeight="1" x14ac:dyDescent="0.25">
      <c r="K815" s="123">
        <v>375</v>
      </c>
      <c r="L815" s="116">
        <f t="shared" si="161"/>
        <v>-19.944607659824563</v>
      </c>
      <c r="M815" s="140">
        <f t="shared" si="162"/>
        <v>2.1971227502354776E-3</v>
      </c>
      <c r="N815" s="140">
        <f t="shared" si="163"/>
        <v>6.2096653257761236E-3</v>
      </c>
      <c r="O815" s="116">
        <f t="shared" si="164"/>
        <v>2.1971227502354776E-3</v>
      </c>
      <c r="P815" s="116" t="str">
        <f t="shared" si="165"/>
        <v/>
      </c>
      <c r="Q815" s="116" t="str">
        <f t="shared" si="166"/>
        <v/>
      </c>
      <c r="R815" s="116">
        <f t="shared" si="167"/>
        <v>0</v>
      </c>
      <c r="S815" s="116">
        <f t="shared" si="168"/>
        <v>2.1971227502354776E-3</v>
      </c>
      <c r="T815" s="116" t="str">
        <f t="shared" si="169"/>
        <v/>
      </c>
      <c r="Y815" s="123">
        <v>375</v>
      </c>
      <c r="Z815" s="116">
        <f t="shared" si="170"/>
        <v>-6.6214337256214145E-2</v>
      </c>
      <c r="AA815" s="140">
        <f t="shared" si="171"/>
        <v>0.66180155310410238</v>
      </c>
      <c r="AB815" s="140">
        <f t="shared" si="172"/>
        <v>6.2096653257761331E-3</v>
      </c>
      <c r="AC815" s="116">
        <f t="shared" si="173"/>
        <v>0.66180155310410238</v>
      </c>
      <c r="AD815" s="116" t="str">
        <f t="shared" si="174"/>
        <v/>
      </c>
      <c r="AE815" s="116" t="str">
        <f t="shared" si="175"/>
        <v/>
      </c>
      <c r="AF815" s="140">
        <f t="shared" si="176"/>
        <v>0</v>
      </c>
      <c r="AG815" s="116">
        <f t="shared" si="177"/>
        <v>0.66180155310410238</v>
      </c>
      <c r="AH815" s="116" t="str">
        <f t="shared" si="178"/>
        <v/>
      </c>
      <c r="AL815" s="126">
        <f t="shared" si="158"/>
        <v>2.4448000000000043</v>
      </c>
      <c r="AM815" s="116">
        <f t="shared" si="159"/>
        <v>0.93119600670242253</v>
      </c>
      <c r="AN815" s="116">
        <f t="shared" si="160"/>
        <v>4.6930022318902864E-4</v>
      </c>
      <c r="AO815" s="116" t="str">
        <f t="shared" si="156"/>
        <v/>
      </c>
      <c r="AP815" s="118" t="str">
        <f t="shared" si="157"/>
        <v/>
      </c>
    </row>
    <row r="816" spans="11:42" ht="20.100000000000001" customHeight="1" x14ac:dyDescent="0.25">
      <c r="K816" s="123">
        <v>376</v>
      </c>
      <c r="L816" s="116">
        <f t="shared" si="161"/>
        <v>-19.912696287568842</v>
      </c>
      <c r="M816" s="140">
        <f t="shared" si="162"/>
        <v>2.219186447417179E-3</v>
      </c>
      <c r="N816" s="140">
        <f t="shared" si="163"/>
        <v>6.2801300768649043E-3</v>
      </c>
      <c r="O816" s="116">
        <f t="shared" si="164"/>
        <v>2.219186447417179E-3</v>
      </c>
      <c r="P816" s="116" t="str">
        <f t="shared" si="165"/>
        <v/>
      </c>
      <c r="Q816" s="116" t="str">
        <f t="shared" si="166"/>
        <v/>
      </c>
      <c r="R816" s="116">
        <f t="shared" si="167"/>
        <v>0</v>
      </c>
      <c r="S816" s="116">
        <f t="shared" si="168"/>
        <v>2.219186447417179E-3</v>
      </c>
      <c r="T816" s="116" t="str">
        <f t="shared" si="169"/>
        <v/>
      </c>
      <c r="Y816" s="123">
        <v>376</v>
      </c>
      <c r="Z816" s="116">
        <f t="shared" si="170"/>
        <v>-6.6108394316604202E-2</v>
      </c>
      <c r="AA816" s="140">
        <f t="shared" si="171"/>
        <v>0.6684474216885965</v>
      </c>
      <c r="AB816" s="140">
        <f t="shared" si="172"/>
        <v>6.2801300768649043E-3</v>
      </c>
      <c r="AC816" s="116">
        <f t="shared" si="173"/>
        <v>0.6684474216885965</v>
      </c>
      <c r="AD816" s="116" t="str">
        <f t="shared" si="174"/>
        <v/>
      </c>
      <c r="AE816" s="116" t="str">
        <f t="shared" si="175"/>
        <v/>
      </c>
      <c r="AF816" s="140">
        <f t="shared" si="176"/>
        <v>0</v>
      </c>
      <c r="AG816" s="116">
        <f t="shared" si="177"/>
        <v>0.6684474216885965</v>
      </c>
      <c r="AH816" s="116" t="str">
        <f t="shared" si="178"/>
        <v/>
      </c>
      <c r="AL816" s="126">
        <f t="shared" si="158"/>
        <v>2.4512000000000045</v>
      </c>
      <c r="AM816" s="116">
        <f t="shared" si="159"/>
        <v>0.9307267064792335</v>
      </c>
      <c r="AN816" s="116">
        <f t="shared" si="160"/>
        <v>4.7086438198307157E-4</v>
      </c>
      <c r="AO816" s="116" t="str">
        <f t="shared" si="156"/>
        <v/>
      </c>
      <c r="AP816" s="118" t="str">
        <f t="shared" si="157"/>
        <v/>
      </c>
    </row>
    <row r="817" spans="11:42" ht="20.100000000000001" customHeight="1" x14ac:dyDescent="0.25">
      <c r="K817" s="123">
        <v>377</v>
      </c>
      <c r="L817" s="116">
        <f t="shared" si="161"/>
        <v>-19.880784915313122</v>
      </c>
      <c r="M817" s="140">
        <f t="shared" si="162"/>
        <v>2.2414358468987789E-3</v>
      </c>
      <c r="N817" s="140">
        <f t="shared" si="163"/>
        <v>6.3513018707703995E-3</v>
      </c>
      <c r="O817" s="116">
        <f t="shared" si="164"/>
        <v>2.2414358468987789E-3</v>
      </c>
      <c r="P817" s="116" t="str">
        <f t="shared" si="165"/>
        <v/>
      </c>
      <c r="Q817" s="116" t="str">
        <f t="shared" si="166"/>
        <v/>
      </c>
      <c r="R817" s="116">
        <f t="shared" si="167"/>
        <v>0</v>
      </c>
      <c r="S817" s="116">
        <f t="shared" si="168"/>
        <v>2.2414358468987789E-3</v>
      </c>
      <c r="T817" s="116" t="str">
        <f t="shared" si="169"/>
        <v/>
      </c>
      <c r="Y817" s="123">
        <v>377</v>
      </c>
      <c r="Z817" s="116">
        <f t="shared" si="170"/>
        <v>-6.6002451376994259E-2</v>
      </c>
      <c r="AA817" s="140">
        <f t="shared" si="171"/>
        <v>0.67514922618767526</v>
      </c>
      <c r="AB817" s="140">
        <f t="shared" si="172"/>
        <v>6.3513018707703995E-3</v>
      </c>
      <c r="AC817" s="116">
        <f t="shared" si="173"/>
        <v>0.67514922618767526</v>
      </c>
      <c r="AD817" s="116" t="str">
        <f t="shared" si="174"/>
        <v/>
      </c>
      <c r="AE817" s="116" t="str">
        <f t="shared" si="175"/>
        <v/>
      </c>
      <c r="AF817" s="140">
        <f t="shared" si="176"/>
        <v>0</v>
      </c>
      <c r="AG817" s="116">
        <f t="shared" si="177"/>
        <v>0.67514922618767526</v>
      </c>
      <c r="AH817" s="116" t="str">
        <f t="shared" si="178"/>
        <v/>
      </c>
      <c r="AL817" s="126">
        <f t="shared" si="158"/>
        <v>2.4576000000000047</v>
      </c>
      <c r="AM817" s="116">
        <f t="shared" si="159"/>
        <v>0.93025584209725043</v>
      </c>
      <c r="AN817" s="116">
        <f t="shared" si="160"/>
        <v>4.724257234651752E-4</v>
      </c>
      <c r="AO817" s="116" t="str">
        <f t="shared" ref="AO817:AO880" si="179">IF(AM817&lt;(1-$AK$437),AN817,"")</f>
        <v/>
      </c>
      <c r="AP817" s="118" t="str">
        <f t="shared" ref="AP817:AP880" si="180">IF(AM817&lt;(1-$AK$443),AN817,"")</f>
        <v/>
      </c>
    </row>
    <row r="818" spans="11:42" ht="20.100000000000001" customHeight="1" x14ac:dyDescent="0.25">
      <c r="K818" s="123">
        <v>378</v>
      </c>
      <c r="L818" s="116">
        <f t="shared" si="161"/>
        <v>-19.848873543057401</v>
      </c>
      <c r="M818" s="140">
        <f t="shared" si="162"/>
        <v>2.2638720949736345E-3</v>
      </c>
      <c r="N818" s="140">
        <f t="shared" si="163"/>
        <v>6.4231866517910977E-3</v>
      </c>
      <c r="O818" s="116">
        <f t="shared" si="164"/>
        <v>2.2638720949736345E-3</v>
      </c>
      <c r="P818" s="116" t="str">
        <f t="shared" si="165"/>
        <v/>
      </c>
      <c r="Q818" s="116" t="str">
        <f t="shared" si="166"/>
        <v/>
      </c>
      <c r="R818" s="116">
        <f t="shared" si="167"/>
        <v>0</v>
      </c>
      <c r="S818" s="116">
        <f t="shared" si="168"/>
        <v>2.2638720949736345E-3</v>
      </c>
      <c r="T818" s="116" t="str">
        <f t="shared" si="169"/>
        <v/>
      </c>
      <c r="Y818" s="123">
        <v>378</v>
      </c>
      <c r="Z818" s="116">
        <f t="shared" si="170"/>
        <v>-6.5896508437384316E-2</v>
      </c>
      <c r="AA818" s="140">
        <f t="shared" si="171"/>
        <v>0.68190731187959985</v>
      </c>
      <c r="AB818" s="140">
        <f t="shared" si="172"/>
        <v>6.4231866517910977E-3</v>
      </c>
      <c r="AC818" s="116">
        <f t="shared" si="173"/>
        <v>0.68190731187959985</v>
      </c>
      <c r="AD818" s="116" t="str">
        <f t="shared" si="174"/>
        <v/>
      </c>
      <c r="AE818" s="116" t="str">
        <f t="shared" si="175"/>
        <v/>
      </c>
      <c r="AF818" s="140">
        <f t="shared" si="176"/>
        <v>0</v>
      </c>
      <c r="AG818" s="116">
        <f t="shared" si="177"/>
        <v>0.68190731187959985</v>
      </c>
      <c r="AH818" s="116" t="str">
        <f t="shared" si="178"/>
        <v/>
      </c>
      <c r="AL818" s="126">
        <f t="shared" ref="AL818:AL881" si="181">AL817+$AO$430</f>
        <v>2.4640000000000049</v>
      </c>
      <c r="AM818" s="116">
        <f t="shared" ref="AM818:AM881" si="182">_xlfn.CHISQ.DIST.RT(AL818,7)</f>
        <v>0.92978341637378525</v>
      </c>
      <c r="AN818" s="116">
        <f t="shared" ref="AN818:AN881" si="183">AM818-AM819</f>
        <v>4.7398422697964016E-4</v>
      </c>
      <c r="AO818" s="116" t="str">
        <f t="shared" si="179"/>
        <v/>
      </c>
      <c r="AP818" s="118" t="str">
        <f t="shared" si="180"/>
        <v/>
      </c>
    </row>
    <row r="819" spans="11:42" ht="20.100000000000001" customHeight="1" x14ac:dyDescent="0.25">
      <c r="K819" s="123">
        <v>379</v>
      </c>
      <c r="L819" s="116">
        <f t="shared" si="161"/>
        <v>-19.816962170801684</v>
      </c>
      <c r="M819" s="140">
        <f t="shared" si="162"/>
        <v>2.2864963404049493E-3</v>
      </c>
      <c r="N819" s="140">
        <f t="shared" si="163"/>
        <v>6.4957904008448265E-3</v>
      </c>
      <c r="O819" s="116">
        <f t="shared" si="164"/>
        <v>2.2864963404049493E-3</v>
      </c>
      <c r="P819" s="116" t="str">
        <f t="shared" si="165"/>
        <v/>
      </c>
      <c r="Q819" s="116" t="str">
        <f t="shared" si="166"/>
        <v/>
      </c>
      <c r="R819" s="116">
        <f t="shared" si="167"/>
        <v>0</v>
      </c>
      <c r="S819" s="116">
        <f t="shared" si="168"/>
        <v>2.2864963404049493E-3</v>
      </c>
      <c r="T819" s="116" t="str">
        <f t="shared" si="169"/>
        <v/>
      </c>
      <c r="Y819" s="123">
        <v>379</v>
      </c>
      <c r="Z819" s="116">
        <f t="shared" si="170"/>
        <v>-6.5790565497774373E-2</v>
      </c>
      <c r="AA819" s="140">
        <f t="shared" si="171"/>
        <v>0.68872202478658129</v>
      </c>
      <c r="AB819" s="140">
        <f t="shared" si="172"/>
        <v>6.4957904008448265E-3</v>
      </c>
      <c r="AC819" s="116">
        <f t="shared" si="173"/>
        <v>0.68872202478658129</v>
      </c>
      <c r="AD819" s="116" t="str">
        <f t="shared" si="174"/>
        <v/>
      </c>
      <c r="AE819" s="116" t="str">
        <f t="shared" si="175"/>
        <v/>
      </c>
      <c r="AF819" s="140">
        <f t="shared" si="176"/>
        <v>0</v>
      </c>
      <c r="AG819" s="116">
        <f t="shared" si="177"/>
        <v>0.68872202478658129</v>
      </c>
      <c r="AH819" s="116" t="str">
        <f t="shared" si="178"/>
        <v/>
      </c>
      <c r="AL819" s="126">
        <f t="shared" si="181"/>
        <v>2.470400000000005</v>
      </c>
      <c r="AM819" s="116">
        <f t="shared" si="182"/>
        <v>0.92930943214680561</v>
      </c>
      <c r="AN819" s="116">
        <f t="shared" si="183"/>
        <v>4.7553987203396986E-4</v>
      </c>
      <c r="AO819" s="116" t="str">
        <f t="shared" si="179"/>
        <v/>
      </c>
      <c r="AP819" s="118" t="str">
        <f t="shared" si="180"/>
        <v/>
      </c>
    </row>
    <row r="820" spans="11:42" ht="20.100000000000001" customHeight="1" x14ac:dyDescent="0.25">
      <c r="K820" s="123">
        <v>380</v>
      </c>
      <c r="L820" s="116">
        <f t="shared" si="161"/>
        <v>-19.785050798545967</v>
      </c>
      <c r="M820" s="140">
        <f t="shared" si="162"/>
        <v>2.3093097343766062E-3</v>
      </c>
      <c r="N820" s="140">
        <f t="shared" si="163"/>
        <v>6.56911913554675E-3</v>
      </c>
      <c r="O820" s="116">
        <f t="shared" si="164"/>
        <v>2.3093097343766062E-3</v>
      </c>
      <c r="P820" s="116" t="str">
        <f t="shared" si="165"/>
        <v/>
      </c>
      <c r="Q820" s="116" t="str">
        <f t="shared" si="166"/>
        <v/>
      </c>
      <c r="R820" s="116">
        <f t="shared" si="167"/>
        <v>0</v>
      </c>
      <c r="S820" s="116">
        <f t="shared" si="168"/>
        <v>2.3093097343766062E-3</v>
      </c>
      <c r="T820" s="116" t="str">
        <f t="shared" si="169"/>
        <v/>
      </c>
      <c r="Y820" s="123">
        <v>380</v>
      </c>
      <c r="Z820" s="116">
        <f t="shared" si="170"/>
        <v>-6.5684622558164429E-2</v>
      </c>
      <c r="AA820" s="140">
        <f t="shared" si="171"/>
        <v>0.6955937116599713</v>
      </c>
      <c r="AB820" s="140">
        <f t="shared" si="172"/>
        <v>6.569119135546763E-3</v>
      </c>
      <c r="AC820" s="116">
        <f t="shared" si="173"/>
        <v>0.6955937116599713</v>
      </c>
      <c r="AD820" s="116" t="str">
        <f t="shared" si="174"/>
        <v/>
      </c>
      <c r="AE820" s="116" t="str">
        <f t="shared" si="175"/>
        <v/>
      </c>
      <c r="AF820" s="140">
        <f t="shared" si="176"/>
        <v>0</v>
      </c>
      <c r="AG820" s="116">
        <f t="shared" si="177"/>
        <v>0.6955937116599713</v>
      </c>
      <c r="AH820" s="116" t="str">
        <f t="shared" si="178"/>
        <v/>
      </c>
      <c r="AL820" s="126">
        <f t="shared" si="181"/>
        <v>2.4768000000000052</v>
      </c>
      <c r="AM820" s="116">
        <f t="shared" si="182"/>
        <v>0.92883389227477164</v>
      </c>
      <c r="AN820" s="116">
        <f t="shared" si="183"/>
        <v>4.7709263829909254E-4</v>
      </c>
      <c r="AO820" s="116" t="str">
        <f t="shared" si="179"/>
        <v/>
      </c>
      <c r="AP820" s="118" t="str">
        <f t="shared" si="180"/>
        <v/>
      </c>
    </row>
    <row r="821" spans="11:42" ht="20.100000000000001" customHeight="1" x14ac:dyDescent="0.25">
      <c r="K821" s="123">
        <v>381</v>
      </c>
      <c r="L821" s="116">
        <f t="shared" si="161"/>
        <v>-19.753139426290247</v>
      </c>
      <c r="M821" s="140">
        <f t="shared" si="162"/>
        <v>2.332313430443325E-3</v>
      </c>
      <c r="N821" s="140">
        <f t="shared" si="163"/>
        <v>6.643178910285894E-3</v>
      </c>
      <c r="O821" s="116">
        <f t="shared" si="164"/>
        <v>2.332313430443325E-3</v>
      </c>
      <c r="P821" s="116" t="str">
        <f t="shared" si="165"/>
        <v/>
      </c>
      <c r="Q821" s="116" t="str">
        <f t="shared" si="166"/>
        <v/>
      </c>
      <c r="R821" s="116">
        <f t="shared" si="167"/>
        <v>0</v>
      </c>
      <c r="S821" s="116">
        <f t="shared" si="168"/>
        <v>2.332313430443325E-3</v>
      </c>
      <c r="T821" s="116" t="str">
        <f t="shared" si="169"/>
        <v/>
      </c>
      <c r="Y821" s="123">
        <v>381</v>
      </c>
      <c r="Z821" s="116">
        <f t="shared" si="170"/>
        <v>-6.5578679618554486E-2</v>
      </c>
      <c r="AA821" s="140">
        <f t="shared" si="171"/>
        <v>0.70252271996524684</v>
      </c>
      <c r="AB821" s="140">
        <f t="shared" si="172"/>
        <v>6.6431789102859113E-3</v>
      </c>
      <c r="AC821" s="116">
        <f t="shared" si="173"/>
        <v>0.70252271996524684</v>
      </c>
      <c r="AD821" s="116" t="str">
        <f t="shared" si="174"/>
        <v/>
      </c>
      <c r="AE821" s="116" t="str">
        <f t="shared" si="175"/>
        <v/>
      </c>
      <c r="AF821" s="140">
        <f t="shared" si="176"/>
        <v>0</v>
      </c>
      <c r="AG821" s="116">
        <f t="shared" si="177"/>
        <v>0.70252271996524684</v>
      </c>
      <c r="AH821" s="116" t="str">
        <f t="shared" si="178"/>
        <v/>
      </c>
      <c r="AL821" s="126">
        <f t="shared" si="181"/>
        <v>2.4832000000000054</v>
      </c>
      <c r="AM821" s="116">
        <f t="shared" si="182"/>
        <v>0.92835679963647255</v>
      </c>
      <c r="AN821" s="116">
        <f t="shared" si="183"/>
        <v>4.7864250560791799E-4</v>
      </c>
      <c r="AO821" s="116" t="str">
        <f t="shared" si="179"/>
        <v/>
      </c>
      <c r="AP821" s="118" t="str">
        <f t="shared" si="180"/>
        <v/>
      </c>
    </row>
    <row r="822" spans="11:42" ht="20.100000000000001" customHeight="1" x14ac:dyDescent="0.25">
      <c r="K822" s="123">
        <v>382</v>
      </c>
      <c r="L822" s="116">
        <f t="shared" si="161"/>
        <v>-19.721228054034526</v>
      </c>
      <c r="M822" s="140">
        <f t="shared" si="162"/>
        <v>2.3555085844801146E-3</v>
      </c>
      <c r="N822" s="140">
        <f t="shared" si="163"/>
        <v>6.7179758162999237E-3</v>
      </c>
      <c r="O822" s="116">
        <f t="shared" si="164"/>
        <v>2.3555085844801146E-3</v>
      </c>
      <c r="P822" s="116" t="str">
        <f t="shared" si="165"/>
        <v/>
      </c>
      <c r="Q822" s="116" t="str">
        <f t="shared" si="166"/>
        <v/>
      </c>
      <c r="R822" s="116">
        <f t="shared" si="167"/>
        <v>0</v>
      </c>
      <c r="S822" s="116">
        <f t="shared" si="168"/>
        <v>2.3555085844801146E-3</v>
      </c>
      <c r="T822" s="116" t="str">
        <f t="shared" si="169"/>
        <v/>
      </c>
      <c r="Y822" s="123">
        <v>382</v>
      </c>
      <c r="Z822" s="116">
        <f t="shared" si="170"/>
        <v>-6.5472736678944543E-2</v>
      </c>
      <c r="AA822" s="140">
        <f t="shared" si="171"/>
        <v>0.70950939786678358</v>
      </c>
      <c r="AB822" s="140">
        <f t="shared" si="172"/>
        <v>6.717975816299928E-3</v>
      </c>
      <c r="AC822" s="116">
        <f t="shared" si="173"/>
        <v>0.70950939786678358</v>
      </c>
      <c r="AD822" s="116" t="str">
        <f t="shared" si="174"/>
        <v/>
      </c>
      <c r="AE822" s="116" t="str">
        <f t="shared" si="175"/>
        <v/>
      </c>
      <c r="AF822" s="140">
        <f t="shared" si="176"/>
        <v>0</v>
      </c>
      <c r="AG822" s="116">
        <f t="shared" si="177"/>
        <v>0.70950939786678358</v>
      </c>
      <c r="AH822" s="116" t="str">
        <f t="shared" si="178"/>
        <v/>
      </c>
      <c r="AL822" s="126">
        <f t="shared" si="181"/>
        <v>2.4896000000000056</v>
      </c>
      <c r="AM822" s="116">
        <f t="shared" si="182"/>
        <v>0.92787815713086463</v>
      </c>
      <c r="AN822" s="116">
        <f t="shared" si="183"/>
        <v>4.8018945395578161E-4</v>
      </c>
      <c r="AO822" s="116" t="str">
        <f t="shared" si="179"/>
        <v/>
      </c>
      <c r="AP822" s="118" t="str">
        <f t="shared" si="180"/>
        <v/>
      </c>
    </row>
    <row r="823" spans="11:42" ht="20.100000000000001" customHeight="1" x14ac:dyDescent="0.25">
      <c r="K823" s="123">
        <v>383</v>
      </c>
      <c r="L823" s="116">
        <f t="shared" si="161"/>
        <v>-19.689316681778806</v>
      </c>
      <c r="M823" s="140">
        <f t="shared" si="162"/>
        <v>2.3788963546310369E-3</v>
      </c>
      <c r="N823" s="140">
        <f t="shared" si="163"/>
        <v>6.7935159817483944E-3</v>
      </c>
      <c r="O823" s="116">
        <f t="shared" si="164"/>
        <v>2.3788963546310369E-3</v>
      </c>
      <c r="P823" s="116" t="str">
        <f t="shared" si="165"/>
        <v/>
      </c>
      <c r="Q823" s="116" t="str">
        <f t="shared" si="166"/>
        <v/>
      </c>
      <c r="R823" s="116">
        <f t="shared" si="167"/>
        <v>0</v>
      </c>
      <c r="S823" s="116">
        <f t="shared" si="168"/>
        <v>2.3788963546310369E-3</v>
      </c>
      <c r="T823" s="116" t="str">
        <f t="shared" si="169"/>
        <v/>
      </c>
      <c r="Y823" s="123">
        <v>383</v>
      </c>
      <c r="Z823" s="116">
        <f t="shared" si="170"/>
        <v>-6.53667937393346E-2</v>
      </c>
      <c r="AA823" s="140">
        <f t="shared" si="171"/>
        <v>0.71655409421243121</v>
      </c>
      <c r="AB823" s="140">
        <f t="shared" si="172"/>
        <v>6.793515981748403E-3</v>
      </c>
      <c r="AC823" s="116">
        <f t="shared" si="173"/>
        <v>0.71655409421243121</v>
      </c>
      <c r="AD823" s="116" t="str">
        <f t="shared" si="174"/>
        <v/>
      </c>
      <c r="AE823" s="116" t="str">
        <f t="shared" si="175"/>
        <v/>
      </c>
      <c r="AF823" s="140">
        <f t="shared" si="176"/>
        <v>0</v>
      </c>
      <c r="AG823" s="116">
        <f t="shared" si="177"/>
        <v>0.71655409421243121</v>
      </c>
      <c r="AH823" s="116" t="str">
        <f t="shared" si="178"/>
        <v/>
      </c>
      <c r="AL823" s="126">
        <f t="shared" si="181"/>
        <v>2.4960000000000058</v>
      </c>
      <c r="AM823" s="116">
        <f t="shared" si="182"/>
        <v>0.92739796767690885</v>
      </c>
      <c r="AN823" s="116">
        <f t="shared" si="183"/>
        <v>4.8173346349922319E-4</v>
      </c>
      <c r="AO823" s="116" t="str">
        <f t="shared" si="179"/>
        <v/>
      </c>
      <c r="AP823" s="118" t="str">
        <f t="shared" si="180"/>
        <v/>
      </c>
    </row>
    <row r="824" spans="11:42" ht="20.100000000000001" customHeight="1" x14ac:dyDescent="0.25">
      <c r="K824" s="123">
        <v>384</v>
      </c>
      <c r="L824" s="116">
        <f t="shared" ref="L824:L887" si="184">$L$434+(K824*$L$437)</f>
        <v>-19.657405309523089</v>
      </c>
      <c r="M824" s="140">
        <f t="shared" ref="M824:M887" si="185">_xlfn.NORM.DIST($L824,$L$431,$L$432,0)</f>
        <v>2.4024779012573006E-3</v>
      </c>
      <c r="N824" s="140">
        <f t="shared" ref="N824:N887" si="186">_xlfn.NORM.DIST($L824,$L$431,$L$432,1)</f>
        <v>6.869805571784366E-3</v>
      </c>
      <c r="O824" s="116">
        <f t="shared" ref="O824:O887" si="187">IF(OR(N824&lt;$P$436,N824&gt;$P$437),M824,"")</f>
        <v>2.4024779012573006E-3</v>
      </c>
      <c r="P824" s="116" t="str">
        <f t="shared" ref="P824:P887" si="188">IF(AND(N824&gt;$P$436,N824&lt;$P$437),M824,"")</f>
        <v/>
      </c>
      <c r="Q824" s="116" t="str">
        <f t="shared" ref="Q824:Q887" si="189">IF(M824=MAX($M$440:$M$2440),M824,"")</f>
        <v/>
      </c>
      <c r="R824" s="116">
        <f t="shared" ref="R824:R887" si="190">_xlfn.NORM.DIST(L824,$P$432,$P$433,0)</f>
        <v>0</v>
      </c>
      <c r="S824" s="116">
        <f t="shared" ref="S824:S887" si="191">IF(R824=MAX($R$440:$R$2440),M824,"")</f>
        <v>2.4024779012573006E-3</v>
      </c>
      <c r="T824" s="116" t="str">
        <f t="shared" ref="T824:T887" si="192">IF(S824=MIN($S$440:$S$2440),S824,"")</f>
        <v/>
      </c>
      <c r="Y824" s="123">
        <v>384</v>
      </c>
      <c r="Z824" s="116">
        <f t="shared" ref="Z824:Z887" si="193">$Z$434+(Y824*$Z$437)</f>
        <v>-6.5260850799724657E-2</v>
      </c>
      <c r="AA824" s="140">
        <f t="shared" ref="AA824:AA887" si="194">_xlfn.NORM.DIST(Z824,Z$431,Z$432,0)</f>
        <v>0.72365715851786749</v>
      </c>
      <c r="AB824" s="140">
        <f t="shared" ref="AB824:AB887" si="195">_xlfn.NORM.DIST(Z824,Z$431,Z$432,1)</f>
        <v>6.8698055717843851E-3</v>
      </c>
      <c r="AC824" s="116">
        <f t="shared" ref="AC824:AC887" si="196">IF(OR(AB824&lt;$AD$436,AB824&gt;$AD$437),AA824,"")</f>
        <v>0.72365715851786749</v>
      </c>
      <c r="AD824" s="116" t="str">
        <f t="shared" ref="AD824:AD887" si="197">IF(AND(AB824&gt;$AD$436,AB824&lt;$AD$437),AA824,"")</f>
        <v/>
      </c>
      <c r="AE824" s="116" t="str">
        <f t="shared" ref="AE824:AE887" si="198">IF(AA824=MAX($AA$440:$AA$2440),AA824,"")</f>
        <v/>
      </c>
      <c r="AF824" s="140">
        <f t="shared" ref="AF824:AF887" si="199">_xlfn.NORM.DIST(Z824,$AD$432,$AD$433,0)</f>
        <v>0</v>
      </c>
      <c r="AG824" s="116">
        <f t="shared" ref="AG824:AG887" si="200">IF(AF824=MAX($AF$440:$AF$2440),AA824,"")</f>
        <v>0.72365715851786749</v>
      </c>
      <c r="AH824" s="116" t="str">
        <f t="shared" ref="AH824:AH887" si="201">IF(AG824=MIN($AG$440:$AG$2440),AG824,"")</f>
        <v/>
      </c>
      <c r="AL824" s="126">
        <f t="shared" si="181"/>
        <v>2.502400000000006</v>
      </c>
      <c r="AM824" s="116">
        <f t="shared" si="182"/>
        <v>0.92691623421340963</v>
      </c>
      <c r="AN824" s="116">
        <f t="shared" si="183"/>
        <v>4.8327451455598691E-4</v>
      </c>
      <c r="AO824" s="116" t="str">
        <f t="shared" si="179"/>
        <v/>
      </c>
      <c r="AP824" s="118" t="str">
        <f t="shared" si="180"/>
        <v/>
      </c>
    </row>
    <row r="825" spans="11:42" ht="20.100000000000001" customHeight="1" x14ac:dyDescent="0.25">
      <c r="K825" s="123">
        <v>385</v>
      </c>
      <c r="L825" s="116">
        <f t="shared" si="184"/>
        <v>-19.625493937267368</v>
      </c>
      <c r="M825" s="140">
        <f t="shared" si="185"/>
        <v>2.4262543868846438E-3</v>
      </c>
      <c r="N825" s="140">
        <f t="shared" si="186"/>
        <v>6.9468507886243092E-3</v>
      </c>
      <c r="O825" s="116">
        <f t="shared" si="187"/>
        <v>2.4262543868846438E-3</v>
      </c>
      <c r="P825" s="116" t="str">
        <f t="shared" si="188"/>
        <v/>
      </c>
      <c r="Q825" s="116" t="str">
        <f t="shared" si="189"/>
        <v/>
      </c>
      <c r="R825" s="116">
        <f t="shared" si="190"/>
        <v>0</v>
      </c>
      <c r="S825" s="116">
        <f t="shared" si="191"/>
        <v>2.4262543868846438E-3</v>
      </c>
      <c r="T825" s="116" t="str">
        <f t="shared" si="192"/>
        <v/>
      </c>
      <c r="Y825" s="123">
        <v>385</v>
      </c>
      <c r="Z825" s="116">
        <f t="shared" si="193"/>
        <v>-6.5154907860114714E-2</v>
      </c>
      <c r="AA825" s="140">
        <f t="shared" si="194"/>
        <v>0.7308189409507535</v>
      </c>
      <c r="AB825" s="140">
        <f t="shared" si="195"/>
        <v>6.9468507886243222E-3</v>
      </c>
      <c r="AC825" s="116">
        <f t="shared" si="196"/>
        <v>0.7308189409507535</v>
      </c>
      <c r="AD825" s="116" t="str">
        <f t="shared" si="197"/>
        <v/>
      </c>
      <c r="AE825" s="116" t="str">
        <f t="shared" si="198"/>
        <v/>
      </c>
      <c r="AF825" s="140">
        <f t="shared" si="199"/>
        <v>0</v>
      </c>
      <c r="AG825" s="116">
        <f t="shared" si="200"/>
        <v>0.7308189409507535</v>
      </c>
      <c r="AH825" s="116" t="str">
        <f t="shared" si="201"/>
        <v/>
      </c>
      <c r="AL825" s="126">
        <f t="shared" si="181"/>
        <v>2.5088000000000061</v>
      </c>
      <c r="AM825" s="116">
        <f t="shared" si="182"/>
        <v>0.92643295969885364</v>
      </c>
      <c r="AN825" s="116">
        <f t="shared" si="183"/>
        <v>4.8481258760446622E-4</v>
      </c>
      <c r="AO825" s="116" t="str">
        <f t="shared" si="179"/>
        <v/>
      </c>
      <c r="AP825" s="118" t="str">
        <f t="shared" si="180"/>
        <v/>
      </c>
    </row>
    <row r="826" spans="11:42" ht="20.100000000000001" customHeight="1" x14ac:dyDescent="0.25">
      <c r="K826" s="123">
        <v>386</v>
      </c>
      <c r="L826" s="116">
        <f t="shared" si="184"/>
        <v>-19.593582565011651</v>
      </c>
      <c r="M826" s="140">
        <f t="shared" si="185"/>
        <v>2.4502269761499948E-3</v>
      </c>
      <c r="N826" s="140">
        <f t="shared" si="186"/>
        <v>7.0246578716162611E-3</v>
      </c>
      <c r="O826" s="116">
        <f t="shared" si="187"/>
        <v>2.4502269761499948E-3</v>
      </c>
      <c r="P826" s="116" t="str">
        <f t="shared" si="188"/>
        <v/>
      </c>
      <c r="Q826" s="116" t="str">
        <f t="shared" si="189"/>
        <v/>
      </c>
      <c r="R826" s="116">
        <f t="shared" si="190"/>
        <v>0</v>
      </c>
      <c r="S826" s="116">
        <f t="shared" si="191"/>
        <v>2.4502269761499948E-3</v>
      </c>
      <c r="T826" s="116" t="str">
        <f t="shared" si="192"/>
        <v/>
      </c>
      <c r="Y826" s="123">
        <v>386</v>
      </c>
      <c r="Z826" s="116">
        <f t="shared" si="193"/>
        <v>-6.504896492050477E-2</v>
      </c>
      <c r="AA826" s="140">
        <f t="shared" si="194"/>
        <v>0.73803979231467398</v>
      </c>
      <c r="AB826" s="140">
        <f t="shared" si="195"/>
        <v>7.0246578716162801E-3</v>
      </c>
      <c r="AC826" s="116">
        <f t="shared" si="196"/>
        <v>0.73803979231467398</v>
      </c>
      <c r="AD826" s="116" t="str">
        <f t="shared" si="197"/>
        <v/>
      </c>
      <c r="AE826" s="116" t="str">
        <f t="shared" si="198"/>
        <v/>
      </c>
      <c r="AF826" s="140">
        <f t="shared" si="199"/>
        <v>0</v>
      </c>
      <c r="AG826" s="116">
        <f t="shared" si="200"/>
        <v>0.73803979231467398</v>
      </c>
      <c r="AH826" s="116" t="str">
        <f t="shared" si="201"/>
        <v/>
      </c>
      <c r="AL826" s="126">
        <f t="shared" si="181"/>
        <v>2.5152000000000063</v>
      </c>
      <c r="AM826" s="116">
        <f t="shared" si="182"/>
        <v>0.92594814711124918</v>
      </c>
      <c r="AN826" s="116">
        <f t="shared" si="183"/>
        <v>4.8634766328303769E-4</v>
      </c>
      <c r="AO826" s="116" t="str">
        <f t="shared" si="179"/>
        <v/>
      </c>
      <c r="AP826" s="118" t="str">
        <f t="shared" si="180"/>
        <v/>
      </c>
    </row>
    <row r="827" spans="11:42" ht="20.100000000000001" customHeight="1" x14ac:dyDescent="0.25">
      <c r="K827" s="142">
        <v>387</v>
      </c>
      <c r="L827" s="121">
        <f t="shared" si="184"/>
        <v>-19.561671192755931</v>
      </c>
      <c r="M827" s="143">
        <f t="shared" si="185"/>
        <v>2.474396835747501E-3</v>
      </c>
      <c r="N827" s="143">
        <f t="shared" si="186"/>
        <v>7.1032330973064524E-3</v>
      </c>
      <c r="O827" s="121">
        <f t="shared" si="187"/>
        <v>2.474396835747501E-3</v>
      </c>
      <c r="P827" s="121" t="str">
        <f t="shared" si="188"/>
        <v/>
      </c>
      <c r="Q827" s="121" t="str">
        <f t="shared" si="189"/>
        <v/>
      </c>
      <c r="R827" s="121">
        <f t="shared" si="190"/>
        <v>0</v>
      </c>
      <c r="S827" s="121">
        <f t="shared" si="191"/>
        <v>2.474396835747501E-3</v>
      </c>
      <c r="T827" s="121" t="str">
        <f t="shared" si="192"/>
        <v/>
      </c>
      <c r="U827" s="121"/>
      <c r="V827" s="121"/>
      <c r="W827" s="121"/>
      <c r="X827" s="121"/>
      <c r="Y827" s="142">
        <v>387</v>
      </c>
      <c r="Z827" s="121">
        <f t="shared" si="193"/>
        <v>-6.4943021980894827E-2</v>
      </c>
      <c r="AA827" s="143">
        <f t="shared" si="194"/>
        <v>0.74532006403286699</v>
      </c>
      <c r="AB827" s="143">
        <f t="shared" si="195"/>
        <v>7.103233097306468E-3</v>
      </c>
      <c r="AC827" s="121">
        <f t="shared" si="196"/>
        <v>0.74532006403286699</v>
      </c>
      <c r="AD827" s="121" t="str">
        <f t="shared" si="197"/>
        <v/>
      </c>
      <c r="AE827" s="121" t="str">
        <f t="shared" si="198"/>
        <v/>
      </c>
      <c r="AF827" s="143">
        <f t="shared" si="199"/>
        <v>0</v>
      </c>
      <c r="AG827" s="121">
        <f t="shared" si="200"/>
        <v>0.74532006403286699</v>
      </c>
      <c r="AH827" s="121" t="str">
        <f t="shared" si="201"/>
        <v/>
      </c>
      <c r="AI827" s="121"/>
      <c r="AJ827" s="121"/>
      <c r="AK827" s="121"/>
      <c r="AL827" s="126">
        <f t="shared" si="181"/>
        <v>2.5216000000000065</v>
      </c>
      <c r="AM827" s="116">
        <f t="shared" si="182"/>
        <v>0.92546179944796614</v>
      </c>
      <c r="AN827" s="116">
        <f t="shared" si="183"/>
        <v>4.878797223892839E-4</v>
      </c>
      <c r="AO827" s="116" t="str">
        <f t="shared" si="179"/>
        <v/>
      </c>
      <c r="AP827" s="118" t="str">
        <f t="shared" si="180"/>
        <v/>
      </c>
    </row>
    <row r="828" spans="11:42" ht="20.100000000000001" customHeight="1" x14ac:dyDescent="0.25">
      <c r="K828" s="123">
        <v>388</v>
      </c>
      <c r="L828" s="116">
        <f t="shared" si="184"/>
        <v>-19.52975982050021</v>
      </c>
      <c r="M828" s="140">
        <f t="shared" si="185"/>
        <v>2.4987651343737942E-3</v>
      </c>
      <c r="N828" s="140">
        <f t="shared" si="186"/>
        <v>7.1825827795039794E-3</v>
      </c>
      <c r="O828" s="116">
        <f t="shared" si="187"/>
        <v>2.4987651343737942E-3</v>
      </c>
      <c r="P828" s="116" t="str">
        <f t="shared" si="188"/>
        <v/>
      </c>
      <c r="Q828" s="116" t="str">
        <f t="shared" si="189"/>
        <v/>
      </c>
      <c r="R828" s="116">
        <f t="shared" si="190"/>
        <v>0</v>
      </c>
      <c r="S828" s="116">
        <f t="shared" si="191"/>
        <v>2.4987651343737942E-3</v>
      </c>
      <c r="T828" s="116" t="str">
        <f t="shared" si="192"/>
        <v/>
      </c>
      <c r="Y828" s="123">
        <v>388</v>
      </c>
      <c r="Z828" s="116">
        <f t="shared" si="193"/>
        <v>-6.4837079041284898E-2</v>
      </c>
      <c r="AA828" s="140">
        <f t="shared" si="194"/>
        <v>0.75266010813174722</v>
      </c>
      <c r="AB828" s="140">
        <f t="shared" si="195"/>
        <v>7.1825827795039794E-3</v>
      </c>
      <c r="AC828" s="116">
        <f t="shared" si="196"/>
        <v>0.75266010813174722</v>
      </c>
      <c r="AD828" s="116" t="str">
        <f t="shared" si="197"/>
        <v/>
      </c>
      <c r="AE828" s="116" t="str">
        <f t="shared" si="198"/>
        <v/>
      </c>
      <c r="AF828" s="140">
        <f t="shared" si="199"/>
        <v>0</v>
      </c>
      <c r="AG828" s="116">
        <f t="shared" si="200"/>
        <v>0.75266010813174722</v>
      </c>
      <c r="AH828" s="116" t="str">
        <f t="shared" si="201"/>
        <v/>
      </c>
      <c r="AL828" s="126">
        <f t="shared" si="181"/>
        <v>2.5280000000000067</v>
      </c>
      <c r="AM828" s="116">
        <f t="shared" si="182"/>
        <v>0.92497391972557685</v>
      </c>
      <c r="AN828" s="116">
        <f t="shared" si="183"/>
        <v>4.8940874588065952E-4</v>
      </c>
      <c r="AO828" s="116" t="str">
        <f t="shared" si="179"/>
        <v/>
      </c>
      <c r="AP828" s="118" t="str">
        <f t="shared" si="180"/>
        <v/>
      </c>
    </row>
    <row r="829" spans="11:42" ht="20.100000000000001" customHeight="1" x14ac:dyDescent="0.25">
      <c r="K829" s="123">
        <v>389</v>
      </c>
      <c r="L829" s="116">
        <f t="shared" si="184"/>
        <v>-19.49784844824449</v>
      </c>
      <c r="M829" s="140">
        <f t="shared" si="185"/>
        <v>2.523333042672576E-3</v>
      </c>
      <c r="N829" s="140">
        <f t="shared" si="186"/>
        <v>7.2627132693438767E-3</v>
      </c>
      <c r="O829" s="116">
        <f t="shared" si="187"/>
        <v>2.523333042672576E-3</v>
      </c>
      <c r="P829" s="116" t="str">
        <f t="shared" si="188"/>
        <v/>
      </c>
      <c r="Q829" s="116" t="str">
        <f t="shared" si="189"/>
        <v/>
      </c>
      <c r="R829" s="116">
        <f t="shared" si="190"/>
        <v>0</v>
      </c>
      <c r="S829" s="116">
        <f t="shared" si="191"/>
        <v>2.523333042672576E-3</v>
      </c>
      <c r="T829" s="116" t="str">
        <f t="shared" si="192"/>
        <v/>
      </c>
      <c r="Y829" s="123">
        <v>389</v>
      </c>
      <c r="Z829" s="116">
        <f t="shared" si="193"/>
        <v>-6.4731136101674955E-2</v>
      </c>
      <c r="AA829" s="140">
        <f t="shared" si="194"/>
        <v>0.7600602772242161</v>
      </c>
      <c r="AB829" s="140">
        <f t="shared" si="195"/>
        <v>7.2627132693438767E-3</v>
      </c>
      <c r="AC829" s="116">
        <f t="shared" si="196"/>
        <v>0.7600602772242161</v>
      </c>
      <c r="AD829" s="116" t="str">
        <f t="shared" si="197"/>
        <v/>
      </c>
      <c r="AE829" s="116" t="str">
        <f t="shared" si="198"/>
        <v/>
      </c>
      <c r="AF829" s="140">
        <f t="shared" si="199"/>
        <v>0</v>
      </c>
      <c r="AG829" s="116">
        <f t="shared" si="200"/>
        <v>0.7600602772242161</v>
      </c>
      <c r="AH829" s="116" t="str">
        <f t="shared" si="201"/>
        <v/>
      </c>
      <c r="AL829" s="126">
        <f t="shared" si="181"/>
        <v>2.5344000000000069</v>
      </c>
      <c r="AM829" s="116">
        <f t="shared" si="182"/>
        <v>0.92448451097969619</v>
      </c>
      <c r="AN829" s="116">
        <f t="shared" si="183"/>
        <v>4.9093471487238194E-4</v>
      </c>
      <c r="AO829" s="116" t="str">
        <f t="shared" si="179"/>
        <v/>
      </c>
      <c r="AP829" s="118" t="str">
        <f t="shared" si="180"/>
        <v/>
      </c>
    </row>
    <row r="830" spans="11:42" ht="20.100000000000001" customHeight="1" x14ac:dyDescent="0.25">
      <c r="K830" s="123">
        <v>390</v>
      </c>
      <c r="L830" s="116">
        <f t="shared" si="184"/>
        <v>-19.465937075988773</v>
      </c>
      <c r="M830" s="140">
        <f t="shared" si="185"/>
        <v>2.5481017331785197E-3</v>
      </c>
      <c r="N830" s="140">
        <f t="shared" si="186"/>
        <v>7.3436309553483381E-3</v>
      </c>
      <c r="O830" s="116">
        <f t="shared" si="187"/>
        <v>2.5481017331785197E-3</v>
      </c>
      <c r="P830" s="116" t="str">
        <f t="shared" si="188"/>
        <v/>
      </c>
      <c r="Q830" s="116" t="str">
        <f t="shared" si="189"/>
        <v/>
      </c>
      <c r="R830" s="116">
        <f t="shared" si="190"/>
        <v>0</v>
      </c>
      <c r="S830" s="116">
        <f t="shared" si="191"/>
        <v>2.5481017331785197E-3</v>
      </c>
      <c r="T830" s="116" t="str">
        <f t="shared" si="192"/>
        <v/>
      </c>
      <c r="Y830" s="123">
        <v>390</v>
      </c>
      <c r="Z830" s="116">
        <f t="shared" si="193"/>
        <v>-6.4625193162065012E-2</v>
      </c>
      <c r="AA830" s="140">
        <f t="shared" si="194"/>
        <v>0.76752092449275555</v>
      </c>
      <c r="AB830" s="140">
        <f t="shared" si="195"/>
        <v>7.3436309553483459E-3</v>
      </c>
      <c r="AC830" s="116">
        <f t="shared" si="196"/>
        <v>0.76752092449275555</v>
      </c>
      <c r="AD830" s="116" t="str">
        <f t="shared" si="197"/>
        <v/>
      </c>
      <c r="AE830" s="116" t="str">
        <f t="shared" si="198"/>
        <v/>
      </c>
      <c r="AF830" s="140">
        <f t="shared" si="199"/>
        <v>0</v>
      </c>
      <c r="AG830" s="116">
        <f t="shared" si="200"/>
        <v>0.76752092449275555</v>
      </c>
      <c r="AH830" s="116" t="str">
        <f t="shared" si="201"/>
        <v/>
      </c>
      <c r="AL830" s="126">
        <f t="shared" si="181"/>
        <v>2.5408000000000071</v>
      </c>
      <c r="AM830" s="116">
        <f t="shared" si="182"/>
        <v>0.92399357626482381</v>
      </c>
      <c r="AN830" s="116">
        <f t="shared" si="183"/>
        <v>4.9245761063854143E-4</v>
      </c>
      <c r="AO830" s="116" t="str">
        <f t="shared" si="179"/>
        <v/>
      </c>
      <c r="AP830" s="118" t="str">
        <f t="shared" si="180"/>
        <v/>
      </c>
    </row>
    <row r="831" spans="11:42" ht="20.100000000000001" customHeight="1" x14ac:dyDescent="0.25">
      <c r="K831" s="123">
        <v>391</v>
      </c>
      <c r="L831" s="116">
        <f t="shared" si="184"/>
        <v>-19.434025703733052</v>
      </c>
      <c r="M831" s="140">
        <f t="shared" si="185"/>
        <v>2.5730723802604573E-3</v>
      </c>
      <c r="N831" s="140">
        <f t="shared" si="186"/>
        <v>7.4253422634862117E-3</v>
      </c>
      <c r="O831" s="116">
        <f t="shared" si="187"/>
        <v>2.5730723802604573E-3</v>
      </c>
      <c r="P831" s="116" t="str">
        <f t="shared" si="188"/>
        <v/>
      </c>
      <c r="Q831" s="116" t="str">
        <f t="shared" si="189"/>
        <v/>
      </c>
      <c r="R831" s="116">
        <f t="shared" si="190"/>
        <v>0</v>
      </c>
      <c r="S831" s="116">
        <f t="shared" si="191"/>
        <v>2.5730723802604573E-3</v>
      </c>
      <c r="T831" s="116" t="str">
        <f t="shared" si="192"/>
        <v/>
      </c>
      <c r="Y831" s="123">
        <v>391</v>
      </c>
      <c r="Z831" s="116">
        <f t="shared" si="193"/>
        <v>-6.4519250222455068E-2</v>
      </c>
      <c r="AA831" s="140">
        <f t="shared" si="194"/>
        <v>0.77504240367231791</v>
      </c>
      <c r="AB831" s="140">
        <f t="shared" si="195"/>
        <v>7.4253422634862117E-3</v>
      </c>
      <c r="AC831" s="116">
        <f t="shared" si="196"/>
        <v>0.77504240367231791</v>
      </c>
      <c r="AD831" s="116" t="str">
        <f t="shared" si="197"/>
        <v/>
      </c>
      <c r="AE831" s="116" t="str">
        <f t="shared" si="198"/>
        <v/>
      </c>
      <c r="AF831" s="140">
        <f t="shared" si="199"/>
        <v>0</v>
      </c>
      <c r="AG831" s="116">
        <f t="shared" si="200"/>
        <v>0.77504240367231791</v>
      </c>
      <c r="AH831" s="116" t="str">
        <f t="shared" si="201"/>
        <v/>
      </c>
      <c r="AL831" s="126">
        <f t="shared" si="181"/>
        <v>2.5472000000000072</v>
      </c>
      <c r="AM831" s="116">
        <f t="shared" si="182"/>
        <v>0.92350111865418527</v>
      </c>
      <c r="AN831" s="116">
        <f t="shared" si="183"/>
        <v>4.9397741461021383E-4</v>
      </c>
      <c r="AO831" s="116" t="str">
        <f t="shared" si="179"/>
        <v/>
      </c>
      <c r="AP831" s="118" t="str">
        <f t="shared" si="180"/>
        <v/>
      </c>
    </row>
    <row r="832" spans="11:42" ht="20.100000000000001" customHeight="1" x14ac:dyDescent="0.25">
      <c r="K832" s="123">
        <v>392</v>
      </c>
      <c r="L832" s="116">
        <f t="shared" si="184"/>
        <v>-19.402114331477335</v>
      </c>
      <c r="M832" s="140">
        <f t="shared" si="185"/>
        <v>2.5982461600638227E-3</v>
      </c>
      <c r="N832" s="140">
        <f t="shared" si="186"/>
        <v>7.5078536572304949E-3</v>
      </c>
      <c r="O832" s="116">
        <f t="shared" si="187"/>
        <v>2.5982461600638227E-3</v>
      </c>
      <c r="P832" s="116" t="str">
        <f t="shared" si="188"/>
        <v/>
      </c>
      <c r="Q832" s="116" t="str">
        <f t="shared" si="189"/>
        <v/>
      </c>
      <c r="R832" s="116">
        <f t="shared" si="190"/>
        <v>0</v>
      </c>
      <c r="S832" s="116">
        <f t="shared" si="191"/>
        <v>2.5982461600638227E-3</v>
      </c>
      <c r="T832" s="116" t="str">
        <f t="shared" si="192"/>
        <v/>
      </c>
      <c r="Y832" s="123">
        <v>392</v>
      </c>
      <c r="Z832" s="116">
        <f t="shared" si="193"/>
        <v>-6.4413307282845125E-2</v>
      </c>
      <c r="AA832" s="140">
        <f t="shared" si="194"/>
        <v>0.78262506903299645</v>
      </c>
      <c r="AB832" s="140">
        <f t="shared" si="195"/>
        <v>7.5078536572305002E-3</v>
      </c>
      <c r="AC832" s="116">
        <f t="shared" si="196"/>
        <v>0.78262506903299645</v>
      </c>
      <c r="AD832" s="116" t="str">
        <f t="shared" si="197"/>
        <v/>
      </c>
      <c r="AE832" s="116" t="str">
        <f t="shared" si="198"/>
        <v/>
      </c>
      <c r="AF832" s="140">
        <f t="shared" si="199"/>
        <v>0</v>
      </c>
      <c r="AG832" s="116">
        <f t="shared" si="200"/>
        <v>0.78262506903299645</v>
      </c>
      <c r="AH832" s="116" t="str">
        <f t="shared" si="201"/>
        <v/>
      </c>
      <c r="AL832" s="126">
        <f t="shared" si="181"/>
        <v>2.5536000000000074</v>
      </c>
      <c r="AM832" s="116">
        <f t="shared" si="182"/>
        <v>0.92300714123957506</v>
      </c>
      <c r="AN832" s="116">
        <f t="shared" si="183"/>
        <v>4.9549410837546048E-4</v>
      </c>
      <c r="AO832" s="116" t="str">
        <f t="shared" si="179"/>
        <v/>
      </c>
      <c r="AP832" s="118" t="str">
        <f t="shared" si="180"/>
        <v/>
      </c>
    </row>
    <row r="833" spans="11:42" ht="20.100000000000001" customHeight="1" x14ac:dyDescent="0.25">
      <c r="K833" s="123">
        <v>393</v>
      </c>
      <c r="L833" s="116">
        <f t="shared" si="184"/>
        <v>-19.370202959221615</v>
      </c>
      <c r="M833" s="140">
        <f t="shared" si="185"/>
        <v>2.6236242504524641E-3</v>
      </c>
      <c r="N833" s="140">
        <f t="shared" si="186"/>
        <v>7.5911716376142356E-3</v>
      </c>
      <c r="O833" s="116">
        <f t="shared" si="187"/>
        <v>2.6236242504524641E-3</v>
      </c>
      <c r="P833" s="116" t="str">
        <f t="shared" si="188"/>
        <v/>
      </c>
      <c r="Q833" s="116" t="str">
        <f t="shared" si="189"/>
        <v/>
      </c>
      <c r="R833" s="116">
        <f t="shared" si="190"/>
        <v>0</v>
      </c>
      <c r="S833" s="116">
        <f t="shared" si="191"/>
        <v>2.6236242504524641E-3</v>
      </c>
      <c r="T833" s="116" t="str">
        <f t="shared" si="192"/>
        <v/>
      </c>
      <c r="Y833" s="123">
        <v>393</v>
      </c>
      <c r="Z833" s="116">
        <f t="shared" si="193"/>
        <v>-6.4307364343235182E-2</v>
      </c>
      <c r="AA833" s="140">
        <f t="shared" si="194"/>
        <v>0.79026927536248825</v>
      </c>
      <c r="AB833" s="140">
        <f t="shared" si="195"/>
        <v>7.5911716376142468E-3</v>
      </c>
      <c r="AC833" s="116">
        <f t="shared" si="196"/>
        <v>0.79026927536248825</v>
      </c>
      <c r="AD833" s="116" t="str">
        <f t="shared" si="197"/>
        <v/>
      </c>
      <c r="AE833" s="116" t="str">
        <f t="shared" si="198"/>
        <v/>
      </c>
      <c r="AF833" s="140">
        <f t="shared" si="199"/>
        <v>0</v>
      </c>
      <c r="AG833" s="116">
        <f t="shared" si="200"/>
        <v>0.79026927536248825</v>
      </c>
      <c r="AH833" s="116" t="str">
        <f t="shared" si="201"/>
        <v/>
      </c>
      <c r="AL833" s="126">
        <f t="shared" si="181"/>
        <v>2.5600000000000076</v>
      </c>
      <c r="AM833" s="116">
        <f t="shared" si="182"/>
        <v>0.9225116471311996</v>
      </c>
      <c r="AN833" s="116">
        <f t="shared" si="183"/>
        <v>4.9700767367999443E-4</v>
      </c>
      <c r="AO833" s="116" t="str">
        <f t="shared" si="179"/>
        <v/>
      </c>
      <c r="AP833" s="118" t="str">
        <f t="shared" si="180"/>
        <v/>
      </c>
    </row>
    <row r="834" spans="11:42" ht="20.100000000000001" customHeight="1" x14ac:dyDescent="0.25">
      <c r="K834" s="123">
        <v>394</v>
      </c>
      <c r="L834" s="116">
        <f t="shared" si="184"/>
        <v>-19.338291586965894</v>
      </c>
      <c r="M834" s="140">
        <f t="shared" si="185"/>
        <v>2.6492078309496799E-3</v>
      </c>
      <c r="N834" s="140">
        <f t="shared" si="186"/>
        <v>7.6753027432843587E-3</v>
      </c>
      <c r="O834" s="116">
        <f t="shared" si="187"/>
        <v>2.6492078309496799E-3</v>
      </c>
      <c r="P834" s="116" t="str">
        <f t="shared" si="188"/>
        <v/>
      </c>
      <c r="Q834" s="116" t="str">
        <f t="shared" si="189"/>
        <v/>
      </c>
      <c r="R834" s="116">
        <f t="shared" si="190"/>
        <v>0</v>
      </c>
      <c r="S834" s="116">
        <f t="shared" si="191"/>
        <v>2.6492078309496799E-3</v>
      </c>
      <c r="T834" s="116" t="str">
        <f t="shared" si="192"/>
        <v/>
      </c>
      <c r="Y834" s="123">
        <v>394</v>
      </c>
      <c r="Z834" s="116">
        <f t="shared" si="193"/>
        <v>-6.4201421403625239E-2</v>
      </c>
      <c r="AA834" s="140">
        <f t="shared" si="194"/>
        <v>0.79797537794833795</v>
      </c>
      <c r="AB834" s="140">
        <f t="shared" si="195"/>
        <v>7.6753027432843587E-3</v>
      </c>
      <c r="AC834" s="116">
        <f t="shared" si="196"/>
        <v>0.79797537794833795</v>
      </c>
      <c r="AD834" s="116" t="str">
        <f t="shared" si="197"/>
        <v/>
      </c>
      <c r="AE834" s="116" t="str">
        <f t="shared" si="198"/>
        <v/>
      </c>
      <c r="AF834" s="140">
        <f t="shared" si="199"/>
        <v>0</v>
      </c>
      <c r="AG834" s="116">
        <f t="shared" si="200"/>
        <v>0.79797537794833795</v>
      </c>
      <c r="AH834" s="116" t="str">
        <f t="shared" si="201"/>
        <v/>
      </c>
      <c r="AL834" s="126">
        <f t="shared" si="181"/>
        <v>2.5664000000000078</v>
      </c>
      <c r="AM834" s="116">
        <f t="shared" si="182"/>
        <v>0.9220146394575196</v>
      </c>
      <c r="AN834" s="116">
        <f t="shared" si="183"/>
        <v>4.9851809242407175E-4</v>
      </c>
      <c r="AO834" s="116" t="str">
        <f t="shared" si="179"/>
        <v/>
      </c>
      <c r="AP834" s="118" t="str">
        <f t="shared" si="180"/>
        <v/>
      </c>
    </row>
    <row r="835" spans="11:42" ht="20.100000000000001" customHeight="1" x14ac:dyDescent="0.25">
      <c r="K835" s="123">
        <v>395</v>
      </c>
      <c r="L835" s="116">
        <f t="shared" si="184"/>
        <v>-19.306380214710174</v>
      </c>
      <c r="M835" s="140">
        <f t="shared" si="185"/>
        <v>2.6749980826785667E-3</v>
      </c>
      <c r="N835" s="140">
        <f t="shared" si="186"/>
        <v>7.7602535505536425E-3</v>
      </c>
      <c r="O835" s="116">
        <f t="shared" si="187"/>
        <v>2.6749980826785667E-3</v>
      </c>
      <c r="P835" s="116" t="str">
        <f t="shared" si="188"/>
        <v/>
      </c>
      <c r="Q835" s="116" t="str">
        <f t="shared" si="189"/>
        <v/>
      </c>
      <c r="R835" s="116">
        <f t="shared" si="190"/>
        <v>0</v>
      </c>
      <c r="S835" s="116">
        <f t="shared" si="191"/>
        <v>2.6749980826785667E-3</v>
      </c>
      <c r="T835" s="116" t="str">
        <f t="shared" si="192"/>
        <v/>
      </c>
      <c r="Y835" s="123">
        <v>395</v>
      </c>
      <c r="Z835" s="116">
        <f t="shared" si="193"/>
        <v>-6.4095478464015296E-2</v>
      </c>
      <c r="AA835" s="140">
        <f t="shared" si="194"/>
        <v>0.80574373255997433</v>
      </c>
      <c r="AB835" s="140">
        <f t="shared" si="195"/>
        <v>7.7602535505536425E-3</v>
      </c>
      <c r="AC835" s="116">
        <f t="shared" si="196"/>
        <v>0.80574373255997433</v>
      </c>
      <c r="AD835" s="116" t="str">
        <f t="shared" si="197"/>
        <v/>
      </c>
      <c r="AE835" s="116" t="str">
        <f t="shared" si="198"/>
        <v/>
      </c>
      <c r="AF835" s="140">
        <f t="shared" si="199"/>
        <v>0</v>
      </c>
      <c r="AG835" s="116">
        <f t="shared" si="200"/>
        <v>0.80574373255997433</v>
      </c>
      <c r="AH835" s="116" t="str">
        <f t="shared" si="201"/>
        <v/>
      </c>
      <c r="AL835" s="126">
        <f t="shared" si="181"/>
        <v>2.572800000000008</v>
      </c>
      <c r="AM835" s="116">
        <f t="shared" si="182"/>
        <v>0.92151612136509553</v>
      </c>
      <c r="AN835" s="116">
        <f t="shared" si="183"/>
        <v>5.0002534666493403E-4</v>
      </c>
      <c r="AO835" s="116" t="str">
        <f t="shared" si="179"/>
        <v/>
      </c>
      <c r="AP835" s="118" t="str">
        <f t="shared" si="180"/>
        <v/>
      </c>
    </row>
    <row r="836" spans="11:42" ht="20.100000000000001" customHeight="1" x14ac:dyDescent="0.25">
      <c r="K836" s="123">
        <v>396</v>
      </c>
      <c r="L836" s="116">
        <f t="shared" si="184"/>
        <v>-19.274468842454457</v>
      </c>
      <c r="M836" s="140">
        <f t="shared" si="185"/>
        <v>2.7009961883016774E-3</v>
      </c>
      <c r="N836" s="140">
        <f t="shared" si="186"/>
        <v>7.8460306734508736E-3</v>
      </c>
      <c r="O836" s="116">
        <f t="shared" si="187"/>
        <v>2.7009961883016774E-3</v>
      </c>
      <c r="P836" s="116" t="str">
        <f t="shared" si="188"/>
        <v/>
      </c>
      <c r="Q836" s="116" t="str">
        <f t="shared" si="189"/>
        <v/>
      </c>
      <c r="R836" s="116">
        <f t="shared" si="190"/>
        <v>0</v>
      </c>
      <c r="S836" s="116">
        <f t="shared" si="191"/>
        <v>2.7009961883016774E-3</v>
      </c>
      <c r="T836" s="116" t="str">
        <f t="shared" si="192"/>
        <v/>
      </c>
      <c r="Y836" s="123">
        <v>396</v>
      </c>
      <c r="Z836" s="116">
        <f t="shared" si="193"/>
        <v>-6.3989535524405353E-2</v>
      </c>
      <c r="AA836" s="140">
        <f t="shared" si="194"/>
        <v>0.81357469543052696</v>
      </c>
      <c r="AB836" s="140">
        <f t="shared" si="195"/>
        <v>7.846030673450877E-3</v>
      </c>
      <c r="AC836" s="116">
        <f t="shared" si="196"/>
        <v>0.81357469543052696</v>
      </c>
      <c r="AD836" s="116" t="str">
        <f t="shared" si="197"/>
        <v/>
      </c>
      <c r="AE836" s="116" t="str">
        <f t="shared" si="198"/>
        <v/>
      </c>
      <c r="AF836" s="140">
        <f t="shared" si="199"/>
        <v>0</v>
      </c>
      <c r="AG836" s="116">
        <f t="shared" si="200"/>
        <v>0.81357469543052696</v>
      </c>
      <c r="AH836" s="116" t="str">
        <f t="shared" si="201"/>
        <v/>
      </c>
      <c r="AL836" s="126">
        <f t="shared" si="181"/>
        <v>2.5792000000000082</v>
      </c>
      <c r="AM836" s="116">
        <f t="shared" si="182"/>
        <v>0.9210160960184306</v>
      </c>
      <c r="AN836" s="116">
        <f t="shared" si="183"/>
        <v>5.0152941861414391E-4</v>
      </c>
      <c r="AO836" s="116" t="str">
        <f t="shared" si="179"/>
        <v/>
      </c>
      <c r="AP836" s="118" t="str">
        <f t="shared" si="180"/>
        <v/>
      </c>
    </row>
    <row r="837" spans="11:42" ht="20.100000000000001" customHeight="1" x14ac:dyDescent="0.25">
      <c r="K837" s="123">
        <v>397</v>
      </c>
      <c r="L837" s="116">
        <f t="shared" si="184"/>
        <v>-19.242557470198737</v>
      </c>
      <c r="M837" s="140">
        <f t="shared" si="185"/>
        <v>2.7272033319599475E-3</v>
      </c>
      <c r="N837" s="140">
        <f t="shared" si="186"/>
        <v>7.9326407637690076E-3</v>
      </c>
      <c r="O837" s="116">
        <f t="shared" si="187"/>
        <v>2.7272033319599475E-3</v>
      </c>
      <c r="P837" s="116" t="str">
        <f t="shared" si="188"/>
        <v/>
      </c>
      <c r="Q837" s="116" t="str">
        <f t="shared" si="189"/>
        <v/>
      </c>
      <c r="R837" s="116">
        <f t="shared" si="190"/>
        <v>0</v>
      </c>
      <c r="S837" s="116">
        <f t="shared" si="191"/>
        <v>2.7272033319599475E-3</v>
      </c>
      <c r="T837" s="116" t="str">
        <f t="shared" si="192"/>
        <v/>
      </c>
      <c r="Y837" s="123">
        <v>397</v>
      </c>
      <c r="Z837" s="116">
        <f t="shared" si="193"/>
        <v>-6.3883592584795409E-2</v>
      </c>
      <c r="AA837" s="140">
        <f t="shared" si="194"/>
        <v>0.82146862323843173</v>
      </c>
      <c r="AB837" s="140">
        <f t="shared" si="195"/>
        <v>7.9326407637690076E-3</v>
      </c>
      <c r="AC837" s="116">
        <f t="shared" si="196"/>
        <v>0.82146862323843173</v>
      </c>
      <c r="AD837" s="116" t="str">
        <f t="shared" si="197"/>
        <v/>
      </c>
      <c r="AE837" s="116" t="str">
        <f t="shared" si="198"/>
        <v/>
      </c>
      <c r="AF837" s="140">
        <f t="shared" si="199"/>
        <v>0</v>
      </c>
      <c r="AG837" s="116">
        <f t="shared" si="200"/>
        <v>0.82146862323843173</v>
      </c>
      <c r="AH837" s="116" t="str">
        <f t="shared" si="201"/>
        <v/>
      </c>
      <c r="AL837" s="126">
        <f t="shared" si="181"/>
        <v>2.5856000000000083</v>
      </c>
      <c r="AM837" s="116">
        <f t="shared" si="182"/>
        <v>0.92051456659981645</v>
      </c>
      <c r="AN837" s="116">
        <f t="shared" si="183"/>
        <v>5.0303029063791804E-4</v>
      </c>
      <c r="AO837" s="116" t="str">
        <f t="shared" si="179"/>
        <v/>
      </c>
      <c r="AP837" s="118" t="str">
        <f t="shared" si="180"/>
        <v/>
      </c>
    </row>
    <row r="838" spans="11:42" ht="20.100000000000001" customHeight="1" x14ac:dyDescent="0.25">
      <c r="K838" s="123">
        <v>398</v>
      </c>
      <c r="L838" s="116">
        <f t="shared" si="184"/>
        <v>-19.21064609794302</v>
      </c>
      <c r="M838" s="140">
        <f t="shared" si="185"/>
        <v>2.7536206992108897E-3</v>
      </c>
      <c r="N838" s="140">
        <f t="shared" si="186"/>
        <v>8.0200905111112563E-3</v>
      </c>
      <c r="O838" s="116">
        <f t="shared" si="187"/>
        <v>2.7536206992108897E-3</v>
      </c>
      <c r="P838" s="116" t="str">
        <f t="shared" si="188"/>
        <v/>
      </c>
      <c r="Q838" s="116" t="str">
        <f t="shared" si="189"/>
        <v/>
      </c>
      <c r="R838" s="116">
        <f t="shared" si="190"/>
        <v>0</v>
      </c>
      <c r="S838" s="116">
        <f t="shared" si="191"/>
        <v>2.7536206992108897E-3</v>
      </c>
      <c r="T838" s="116" t="str">
        <f t="shared" si="192"/>
        <v/>
      </c>
      <c r="Y838" s="123">
        <v>398</v>
      </c>
      <c r="Z838" s="116">
        <f t="shared" si="193"/>
        <v>-6.3777649645185466E-2</v>
      </c>
      <c r="AA838" s="140">
        <f t="shared" si="194"/>
        <v>0.82942587308882076</v>
      </c>
      <c r="AB838" s="140">
        <f t="shared" si="195"/>
        <v>8.0200905111112702E-3</v>
      </c>
      <c r="AC838" s="116">
        <f t="shared" si="196"/>
        <v>0.82942587308882076</v>
      </c>
      <c r="AD838" s="116" t="str">
        <f t="shared" si="197"/>
        <v/>
      </c>
      <c r="AE838" s="116" t="str">
        <f t="shared" si="198"/>
        <v/>
      </c>
      <c r="AF838" s="140">
        <f t="shared" si="199"/>
        <v>0</v>
      </c>
      <c r="AG838" s="116">
        <f t="shared" si="200"/>
        <v>0.82942587308882076</v>
      </c>
      <c r="AH838" s="116" t="str">
        <f t="shared" si="201"/>
        <v/>
      </c>
      <c r="AL838" s="126">
        <f t="shared" si="181"/>
        <v>2.5920000000000085</v>
      </c>
      <c r="AM838" s="116">
        <f t="shared" si="182"/>
        <v>0.92001153630917853</v>
      </c>
      <c r="AN838" s="116">
        <f t="shared" si="183"/>
        <v>5.045279452566831E-4</v>
      </c>
      <c r="AO838" s="116" t="str">
        <f t="shared" si="179"/>
        <v/>
      </c>
      <c r="AP838" s="118" t="str">
        <f t="shared" si="180"/>
        <v/>
      </c>
    </row>
    <row r="839" spans="11:42" ht="20.100000000000001" customHeight="1" x14ac:dyDescent="0.25">
      <c r="K839" s="123">
        <v>399</v>
      </c>
      <c r="L839" s="116">
        <f t="shared" si="184"/>
        <v>-19.178734725687299</v>
      </c>
      <c r="M839" s="140">
        <f t="shared" si="185"/>
        <v>2.7802494769661348E-3</v>
      </c>
      <c r="N839" s="140">
        <f t="shared" si="186"/>
        <v>8.108386642935457E-3</v>
      </c>
      <c r="O839" s="116">
        <f t="shared" si="187"/>
        <v>2.7802494769661348E-3</v>
      </c>
      <c r="P839" s="116" t="str">
        <f t="shared" si="188"/>
        <v/>
      </c>
      <c r="Q839" s="116" t="str">
        <f t="shared" si="189"/>
        <v/>
      </c>
      <c r="R839" s="116">
        <f t="shared" si="190"/>
        <v>0</v>
      </c>
      <c r="S839" s="116">
        <f t="shared" si="191"/>
        <v>2.7802494769661348E-3</v>
      </c>
      <c r="T839" s="116" t="str">
        <f t="shared" si="192"/>
        <v/>
      </c>
      <c r="Y839" s="123">
        <v>399</v>
      </c>
      <c r="Z839" s="116">
        <f t="shared" si="193"/>
        <v>-6.3671706705575523E-2</v>
      </c>
      <c r="AA839" s="140">
        <f t="shared" si="194"/>
        <v>0.83744680249469738</v>
      </c>
      <c r="AB839" s="140">
        <f t="shared" si="195"/>
        <v>8.1083866429354588E-3</v>
      </c>
      <c r="AC839" s="116">
        <f t="shared" si="196"/>
        <v>0.83744680249469738</v>
      </c>
      <c r="AD839" s="116" t="str">
        <f t="shared" si="197"/>
        <v/>
      </c>
      <c r="AE839" s="116" t="str">
        <f t="shared" si="198"/>
        <v/>
      </c>
      <c r="AF839" s="140">
        <f t="shared" si="199"/>
        <v>0</v>
      </c>
      <c r="AG839" s="116">
        <f t="shared" si="200"/>
        <v>0.83744680249469738</v>
      </c>
      <c r="AH839" s="116" t="str">
        <f t="shared" si="201"/>
        <v/>
      </c>
      <c r="AL839" s="126">
        <f t="shared" si="181"/>
        <v>2.5984000000000087</v>
      </c>
      <c r="AM839" s="116">
        <f t="shared" si="182"/>
        <v>0.91950700836392185</v>
      </c>
      <c r="AN839" s="116">
        <f t="shared" si="183"/>
        <v>5.0602236514452059E-4</v>
      </c>
      <c r="AO839" s="116" t="str">
        <f t="shared" si="179"/>
        <v/>
      </c>
      <c r="AP839" s="118" t="str">
        <f t="shared" si="180"/>
        <v/>
      </c>
    </row>
    <row r="840" spans="11:42" ht="20.100000000000001" customHeight="1" x14ac:dyDescent="0.25">
      <c r="K840" s="123">
        <v>400</v>
      </c>
      <c r="L840" s="116">
        <f t="shared" si="184"/>
        <v>-19.146823353431579</v>
      </c>
      <c r="M840" s="140">
        <f t="shared" si="185"/>
        <v>2.8070908534281853E-3</v>
      </c>
      <c r="N840" s="140">
        <f t="shared" si="186"/>
        <v>8.1975359245961311E-3</v>
      </c>
      <c r="O840" s="116">
        <f t="shared" si="187"/>
        <v>2.8070908534281853E-3</v>
      </c>
      <c r="P840" s="116" t="str">
        <f t="shared" si="188"/>
        <v/>
      </c>
      <c r="Q840" s="116" t="str">
        <f t="shared" si="189"/>
        <v/>
      </c>
      <c r="R840" s="116">
        <f t="shared" si="190"/>
        <v>0</v>
      </c>
      <c r="S840" s="116">
        <f t="shared" si="191"/>
        <v>2.8070908534281853E-3</v>
      </c>
      <c r="T840" s="116" t="str">
        <f t="shared" si="192"/>
        <v/>
      </c>
      <c r="Y840" s="123">
        <v>400</v>
      </c>
      <c r="Z840" s="116">
        <f t="shared" si="193"/>
        <v>-6.356576376596558E-2</v>
      </c>
      <c r="AA840" s="140">
        <f t="shared" si="194"/>
        <v>0.84553176935789676</v>
      </c>
      <c r="AB840" s="140">
        <f t="shared" si="195"/>
        <v>8.1975359245961311E-3</v>
      </c>
      <c r="AC840" s="116">
        <f t="shared" si="196"/>
        <v>0.84553176935789676</v>
      </c>
      <c r="AD840" s="116" t="str">
        <f t="shared" si="197"/>
        <v/>
      </c>
      <c r="AE840" s="116" t="str">
        <f t="shared" si="198"/>
        <v/>
      </c>
      <c r="AF840" s="140">
        <f t="shared" si="199"/>
        <v>0</v>
      </c>
      <c r="AG840" s="116">
        <f t="shared" si="200"/>
        <v>0.84553176935789676</v>
      </c>
      <c r="AH840" s="116" t="str">
        <f t="shared" si="201"/>
        <v/>
      </c>
      <c r="AL840" s="126">
        <f t="shared" si="181"/>
        <v>2.6048000000000089</v>
      </c>
      <c r="AM840" s="116">
        <f t="shared" si="182"/>
        <v>0.91900098599877733</v>
      </c>
      <c r="AN840" s="116">
        <f t="shared" si="183"/>
        <v>5.0751353312838976E-4</v>
      </c>
      <c r="AO840" s="116" t="str">
        <f t="shared" si="179"/>
        <v/>
      </c>
      <c r="AP840" s="118" t="str">
        <f t="shared" si="180"/>
        <v/>
      </c>
    </row>
    <row r="841" spans="11:42" ht="20.100000000000001" customHeight="1" x14ac:dyDescent="0.25">
      <c r="K841" s="123">
        <v>401</v>
      </c>
      <c r="L841" s="116">
        <f t="shared" si="184"/>
        <v>-19.114911981175858</v>
      </c>
      <c r="M841" s="140">
        <f t="shared" si="185"/>
        <v>2.8341460180264979E-3</v>
      </c>
      <c r="N841" s="140">
        <f t="shared" si="186"/>
        <v>8.2875451593847245E-3</v>
      </c>
      <c r="O841" s="116">
        <f t="shared" si="187"/>
        <v>2.8341460180264979E-3</v>
      </c>
      <c r="P841" s="116" t="str">
        <f t="shared" si="188"/>
        <v/>
      </c>
      <c r="Q841" s="116" t="str">
        <f t="shared" si="189"/>
        <v/>
      </c>
      <c r="R841" s="116">
        <f t="shared" si="190"/>
        <v>0</v>
      </c>
      <c r="S841" s="116">
        <f t="shared" si="191"/>
        <v>2.8341460180264979E-3</v>
      </c>
      <c r="T841" s="116" t="str">
        <f t="shared" si="192"/>
        <v/>
      </c>
      <c r="Y841" s="123">
        <v>401</v>
      </c>
      <c r="Z841" s="116">
        <f t="shared" si="193"/>
        <v>-6.3459820826355651E-2</v>
      </c>
      <c r="AA841" s="140">
        <f t="shared" si="194"/>
        <v>0.85368113194982742</v>
      </c>
      <c r="AB841" s="140">
        <f t="shared" si="195"/>
        <v>8.2875451593847158E-3</v>
      </c>
      <c r="AC841" s="116">
        <f t="shared" si="196"/>
        <v>0.85368113194982742</v>
      </c>
      <c r="AD841" s="116" t="str">
        <f t="shared" si="197"/>
        <v/>
      </c>
      <c r="AE841" s="116" t="str">
        <f t="shared" si="198"/>
        <v/>
      </c>
      <c r="AF841" s="140">
        <f t="shared" si="199"/>
        <v>0</v>
      </c>
      <c r="AG841" s="116">
        <f t="shared" si="200"/>
        <v>0.85368113194982742</v>
      </c>
      <c r="AH841" s="116" t="str">
        <f t="shared" si="201"/>
        <v/>
      </c>
      <c r="AL841" s="126">
        <f t="shared" si="181"/>
        <v>2.6112000000000091</v>
      </c>
      <c r="AM841" s="116">
        <f t="shared" si="182"/>
        <v>0.91849347246564894</v>
      </c>
      <c r="AN841" s="116">
        <f t="shared" si="183"/>
        <v>5.0900143218757243E-4</v>
      </c>
      <c r="AO841" s="116" t="str">
        <f t="shared" si="179"/>
        <v/>
      </c>
      <c r="AP841" s="118" t="str">
        <f t="shared" si="180"/>
        <v/>
      </c>
    </row>
    <row r="842" spans="11:42" ht="20.100000000000001" customHeight="1" x14ac:dyDescent="0.25">
      <c r="K842" s="123">
        <v>402</v>
      </c>
      <c r="L842" s="116">
        <f t="shared" si="184"/>
        <v>-19.083000608920141</v>
      </c>
      <c r="M842" s="140">
        <f t="shared" si="185"/>
        <v>2.8614161613528463E-3</v>
      </c>
      <c r="N842" s="140">
        <f t="shared" si="186"/>
        <v>8.3784211885677452E-3</v>
      </c>
      <c r="O842" s="116">
        <f t="shared" si="187"/>
        <v>2.8614161613528463E-3</v>
      </c>
      <c r="P842" s="116" t="str">
        <f t="shared" si="188"/>
        <v/>
      </c>
      <c r="Q842" s="116" t="str">
        <f t="shared" si="189"/>
        <v/>
      </c>
      <c r="R842" s="116">
        <f t="shared" si="190"/>
        <v>0</v>
      </c>
      <c r="S842" s="116">
        <f t="shared" si="191"/>
        <v>2.8614161613528463E-3</v>
      </c>
      <c r="T842" s="116" t="str">
        <f t="shared" si="192"/>
        <v/>
      </c>
      <c r="Y842" s="123">
        <v>402</v>
      </c>
      <c r="Z842" s="116">
        <f t="shared" si="193"/>
        <v>-6.3353877886745708E-2</v>
      </c>
      <c r="AA842" s="140">
        <f t="shared" si="194"/>
        <v>0.86189524889200386</v>
      </c>
      <c r="AB842" s="140">
        <f t="shared" si="195"/>
        <v>8.3784211885677452E-3</v>
      </c>
      <c r="AC842" s="116">
        <f t="shared" si="196"/>
        <v>0.86189524889200386</v>
      </c>
      <c r="AD842" s="116" t="str">
        <f t="shared" si="197"/>
        <v/>
      </c>
      <c r="AE842" s="116" t="str">
        <f t="shared" si="198"/>
        <v/>
      </c>
      <c r="AF842" s="140">
        <f t="shared" si="199"/>
        <v>0</v>
      </c>
      <c r="AG842" s="116">
        <f t="shared" si="200"/>
        <v>0.86189524889200386</v>
      </c>
      <c r="AH842" s="116" t="str">
        <f t="shared" si="201"/>
        <v/>
      </c>
      <c r="AL842" s="126">
        <f t="shared" si="181"/>
        <v>2.6176000000000093</v>
      </c>
      <c r="AM842" s="116">
        <f t="shared" si="182"/>
        <v>0.91798447103346137</v>
      </c>
      <c r="AN842" s="116">
        <f t="shared" si="183"/>
        <v>5.1048604545389509E-4</v>
      </c>
      <c r="AO842" s="116" t="str">
        <f t="shared" si="179"/>
        <v/>
      </c>
      <c r="AP842" s="118" t="str">
        <f t="shared" si="180"/>
        <v/>
      </c>
    </row>
    <row r="843" spans="11:42" ht="20.100000000000001" customHeight="1" x14ac:dyDescent="0.25">
      <c r="K843" s="123">
        <v>403</v>
      </c>
      <c r="L843" s="116">
        <f t="shared" si="184"/>
        <v>-19.051089236664421</v>
      </c>
      <c r="M843" s="140">
        <f t="shared" si="185"/>
        <v>2.8889024750959626E-3</v>
      </c>
      <c r="N843" s="140">
        <f t="shared" si="186"/>
        <v>8.4701708914228305E-3</v>
      </c>
      <c r="O843" s="116">
        <f t="shared" si="187"/>
        <v>2.8889024750959626E-3</v>
      </c>
      <c r="P843" s="116" t="str">
        <f t="shared" si="188"/>
        <v/>
      </c>
      <c r="Q843" s="116" t="str">
        <f t="shared" si="189"/>
        <v/>
      </c>
      <c r="R843" s="116">
        <f t="shared" si="190"/>
        <v>0</v>
      </c>
      <c r="S843" s="116">
        <f t="shared" si="191"/>
        <v>2.8889024750959626E-3</v>
      </c>
      <c r="T843" s="116" t="str">
        <f t="shared" si="192"/>
        <v/>
      </c>
      <c r="Y843" s="123">
        <v>403</v>
      </c>
      <c r="Z843" s="116">
        <f t="shared" si="193"/>
        <v>-6.3247934947135764E-2</v>
      </c>
      <c r="AA843" s="140">
        <f t="shared" si="194"/>
        <v>0.87017447913635382</v>
      </c>
      <c r="AB843" s="140">
        <f t="shared" si="195"/>
        <v>8.4701708914228235E-3</v>
      </c>
      <c r="AC843" s="116">
        <f t="shared" si="196"/>
        <v>0.87017447913635382</v>
      </c>
      <c r="AD843" s="116" t="str">
        <f t="shared" si="197"/>
        <v/>
      </c>
      <c r="AE843" s="116" t="str">
        <f t="shared" si="198"/>
        <v/>
      </c>
      <c r="AF843" s="140">
        <f t="shared" si="199"/>
        <v>0</v>
      </c>
      <c r="AG843" s="116">
        <f t="shared" si="200"/>
        <v>0.87017447913635382</v>
      </c>
      <c r="AH843" s="116" t="str">
        <f t="shared" si="201"/>
        <v/>
      </c>
      <c r="AL843" s="126">
        <f t="shared" si="181"/>
        <v>2.6240000000000094</v>
      </c>
      <c r="AM843" s="116">
        <f t="shared" si="182"/>
        <v>0.91747398498800747</v>
      </c>
      <c r="AN843" s="116">
        <f t="shared" si="183"/>
        <v>5.1196735621028555E-4</v>
      </c>
      <c r="AO843" s="116" t="str">
        <f t="shared" si="179"/>
        <v/>
      </c>
      <c r="AP843" s="118" t="str">
        <f t="shared" si="180"/>
        <v/>
      </c>
    </row>
    <row r="844" spans="11:42" ht="20.100000000000001" customHeight="1" x14ac:dyDescent="0.25">
      <c r="K844" s="123">
        <v>404</v>
      </c>
      <c r="L844" s="116">
        <f t="shared" si="184"/>
        <v>-19.019177864408704</v>
      </c>
      <c r="M844" s="140">
        <f t="shared" si="185"/>
        <v>2.9166061519754352E-3</v>
      </c>
      <c r="N844" s="140">
        <f t="shared" si="186"/>
        <v>8.5628011852725699E-3</v>
      </c>
      <c r="O844" s="116">
        <f t="shared" si="187"/>
        <v>2.9166061519754352E-3</v>
      </c>
      <c r="P844" s="116" t="str">
        <f t="shared" si="188"/>
        <v/>
      </c>
      <c r="Q844" s="116" t="str">
        <f t="shared" si="189"/>
        <v/>
      </c>
      <c r="R844" s="116">
        <f t="shared" si="190"/>
        <v>0</v>
      </c>
      <c r="S844" s="116">
        <f t="shared" si="191"/>
        <v>2.9166061519754352E-3</v>
      </c>
      <c r="T844" s="116" t="str">
        <f t="shared" si="192"/>
        <v/>
      </c>
      <c r="Y844" s="123">
        <v>404</v>
      </c>
      <c r="Z844" s="116">
        <f t="shared" si="193"/>
        <v>-6.3141992007525821E-2</v>
      </c>
      <c r="AA844" s="140">
        <f t="shared" si="194"/>
        <v>0.87851918194531886</v>
      </c>
      <c r="AB844" s="140">
        <f t="shared" si="195"/>
        <v>8.5628011852725699E-3</v>
      </c>
      <c r="AC844" s="116">
        <f t="shared" si="196"/>
        <v>0.87851918194531886</v>
      </c>
      <c r="AD844" s="116" t="str">
        <f t="shared" si="197"/>
        <v/>
      </c>
      <c r="AE844" s="116" t="str">
        <f t="shared" si="198"/>
        <v/>
      </c>
      <c r="AF844" s="140">
        <f t="shared" si="199"/>
        <v>0</v>
      </c>
      <c r="AG844" s="116">
        <f t="shared" si="200"/>
        <v>0.87851918194531886</v>
      </c>
      <c r="AH844" s="116" t="str">
        <f t="shared" si="201"/>
        <v/>
      </c>
      <c r="AL844" s="126">
        <f t="shared" si="181"/>
        <v>2.6304000000000096</v>
      </c>
      <c r="AM844" s="116">
        <f t="shared" si="182"/>
        <v>0.91696201763179719</v>
      </c>
      <c r="AN844" s="116">
        <f t="shared" si="183"/>
        <v>5.1344534789099505E-4</v>
      </c>
      <c r="AO844" s="116" t="str">
        <f t="shared" si="179"/>
        <v/>
      </c>
      <c r="AP844" s="118" t="str">
        <f t="shared" si="180"/>
        <v/>
      </c>
    </row>
    <row r="845" spans="11:42" ht="20.100000000000001" customHeight="1" x14ac:dyDescent="0.25">
      <c r="K845" s="123">
        <v>405</v>
      </c>
      <c r="L845" s="116">
        <f t="shared" si="184"/>
        <v>-18.987266492152983</v>
      </c>
      <c r="M845" s="140">
        <f t="shared" si="185"/>
        <v>2.9445283856749452E-3</v>
      </c>
      <c r="N845" s="140">
        <f t="shared" si="186"/>
        <v>8.6563190255165377E-3</v>
      </c>
      <c r="O845" s="116">
        <f t="shared" si="187"/>
        <v>2.9445283856749452E-3</v>
      </c>
      <c r="P845" s="116" t="str">
        <f t="shared" si="188"/>
        <v/>
      </c>
      <c r="Q845" s="116" t="str">
        <f t="shared" si="189"/>
        <v/>
      </c>
      <c r="R845" s="116">
        <f t="shared" si="190"/>
        <v>0</v>
      </c>
      <c r="S845" s="116">
        <f t="shared" si="191"/>
        <v>2.9445283856749452E-3</v>
      </c>
      <c r="T845" s="116" t="str">
        <f t="shared" si="192"/>
        <v/>
      </c>
      <c r="Y845" s="123">
        <v>405</v>
      </c>
      <c r="Z845" s="116">
        <f t="shared" si="193"/>
        <v>-6.3036049067915878E-2</v>
      </c>
      <c r="AA845" s="140">
        <f t="shared" si="194"/>
        <v>0.88692971687173161</v>
      </c>
      <c r="AB845" s="140">
        <f t="shared" si="195"/>
        <v>8.6563190255165377E-3</v>
      </c>
      <c r="AC845" s="116">
        <f t="shared" si="196"/>
        <v>0.88692971687173161</v>
      </c>
      <c r="AD845" s="116" t="str">
        <f t="shared" si="197"/>
        <v/>
      </c>
      <c r="AE845" s="116" t="str">
        <f t="shared" si="198"/>
        <v/>
      </c>
      <c r="AF845" s="140">
        <f t="shared" si="199"/>
        <v>0</v>
      </c>
      <c r="AG845" s="116">
        <f t="shared" si="200"/>
        <v>0.88692971687173161</v>
      </c>
      <c r="AH845" s="116" t="str">
        <f t="shared" si="201"/>
        <v/>
      </c>
      <c r="AL845" s="126">
        <f t="shared" si="181"/>
        <v>2.6368000000000098</v>
      </c>
      <c r="AM845" s="116">
        <f t="shared" si="182"/>
        <v>0.91644857228390619</v>
      </c>
      <c r="AN845" s="116">
        <f t="shared" si="183"/>
        <v>5.1492000408015492E-4</v>
      </c>
      <c r="AO845" s="116" t="str">
        <f t="shared" si="179"/>
        <v/>
      </c>
      <c r="AP845" s="118" t="str">
        <f t="shared" si="180"/>
        <v/>
      </c>
    </row>
    <row r="846" spans="11:42" ht="20.100000000000001" customHeight="1" x14ac:dyDescent="0.25">
      <c r="K846" s="123">
        <v>406</v>
      </c>
      <c r="L846" s="116">
        <f t="shared" si="184"/>
        <v>-18.955355119897263</v>
      </c>
      <c r="M846" s="140">
        <f t="shared" si="185"/>
        <v>2.9726703707747275E-3</v>
      </c>
      <c r="N846" s="140">
        <f t="shared" si="186"/>
        <v>8.7507314056608134E-3</v>
      </c>
      <c r="O846" s="116">
        <f t="shared" si="187"/>
        <v>2.9726703707747275E-3</v>
      </c>
      <c r="P846" s="116" t="str">
        <f t="shared" si="188"/>
        <v/>
      </c>
      <c r="Q846" s="116" t="str">
        <f t="shared" si="189"/>
        <v/>
      </c>
      <c r="R846" s="116">
        <f t="shared" si="190"/>
        <v>0</v>
      </c>
      <c r="S846" s="116">
        <f t="shared" si="191"/>
        <v>2.9726703707747275E-3</v>
      </c>
      <c r="T846" s="116" t="str">
        <f t="shared" si="192"/>
        <v/>
      </c>
      <c r="Y846" s="123">
        <v>406</v>
      </c>
      <c r="Z846" s="116">
        <f t="shared" si="193"/>
        <v>-6.2930106128305935E-2</v>
      </c>
      <c r="AA846" s="140">
        <f t="shared" si="194"/>
        <v>0.89540644373848055</v>
      </c>
      <c r="AB846" s="140">
        <f t="shared" si="195"/>
        <v>8.7507314056608065E-3</v>
      </c>
      <c r="AC846" s="116">
        <f t="shared" si="196"/>
        <v>0.89540644373848055</v>
      </c>
      <c r="AD846" s="116" t="str">
        <f t="shared" si="197"/>
        <v/>
      </c>
      <c r="AE846" s="116" t="str">
        <f t="shared" si="198"/>
        <v/>
      </c>
      <c r="AF846" s="140">
        <f t="shared" si="199"/>
        <v>0</v>
      </c>
      <c r="AG846" s="116">
        <f t="shared" si="200"/>
        <v>0.89540644373848055</v>
      </c>
      <c r="AH846" s="116" t="str">
        <f t="shared" si="201"/>
        <v/>
      </c>
      <c r="AL846" s="126">
        <f t="shared" si="181"/>
        <v>2.64320000000001</v>
      </c>
      <c r="AM846" s="116">
        <f t="shared" si="182"/>
        <v>0.91593365227982604</v>
      </c>
      <c r="AN846" s="116">
        <f t="shared" si="183"/>
        <v>5.1639130851255377E-4</v>
      </c>
      <c r="AO846" s="116" t="str">
        <f t="shared" si="179"/>
        <v/>
      </c>
      <c r="AP846" s="118" t="str">
        <f t="shared" si="180"/>
        <v/>
      </c>
    </row>
    <row r="847" spans="11:42" ht="20.100000000000001" customHeight="1" x14ac:dyDescent="0.25">
      <c r="K847" s="123">
        <v>407</v>
      </c>
      <c r="L847" s="116">
        <f t="shared" si="184"/>
        <v>-18.923443747641542</v>
      </c>
      <c r="M847" s="140">
        <f t="shared" si="185"/>
        <v>3.0010333026833369E-3</v>
      </c>
      <c r="N847" s="140">
        <f t="shared" si="186"/>
        <v>8.8460453573455822E-3</v>
      </c>
      <c r="O847" s="116">
        <f t="shared" si="187"/>
        <v>3.0010333026833369E-3</v>
      </c>
      <c r="P847" s="116" t="str">
        <f t="shared" si="188"/>
        <v/>
      </c>
      <c r="Q847" s="116" t="str">
        <f t="shared" si="189"/>
        <v/>
      </c>
      <c r="R847" s="116">
        <f t="shared" si="190"/>
        <v>0</v>
      </c>
      <c r="S847" s="116">
        <f t="shared" si="191"/>
        <v>3.0010333026833369E-3</v>
      </c>
      <c r="T847" s="116" t="str">
        <f t="shared" si="192"/>
        <v/>
      </c>
      <c r="Y847" s="123">
        <v>407</v>
      </c>
      <c r="Z847" s="116">
        <f t="shared" si="193"/>
        <v>-6.2824163188695992E-2</v>
      </c>
      <c r="AA847" s="140">
        <f t="shared" si="194"/>
        <v>0.90394972261795681</v>
      </c>
      <c r="AB847" s="140">
        <f t="shared" si="195"/>
        <v>8.8460453573455666E-3</v>
      </c>
      <c r="AC847" s="116">
        <f t="shared" si="196"/>
        <v>0.90394972261795681</v>
      </c>
      <c r="AD847" s="116" t="str">
        <f t="shared" si="197"/>
        <v/>
      </c>
      <c r="AE847" s="116" t="str">
        <f t="shared" si="198"/>
        <v/>
      </c>
      <c r="AF847" s="140">
        <f t="shared" si="199"/>
        <v>0</v>
      </c>
      <c r="AG847" s="116">
        <f t="shared" si="200"/>
        <v>0.90394972261795681</v>
      </c>
      <c r="AH847" s="116" t="str">
        <f t="shared" si="201"/>
        <v/>
      </c>
      <c r="AL847" s="126">
        <f t="shared" si="181"/>
        <v>2.6496000000000102</v>
      </c>
      <c r="AM847" s="116">
        <f t="shared" si="182"/>
        <v>0.91541726097131348</v>
      </c>
      <c r="AN847" s="116">
        <f t="shared" si="183"/>
        <v>5.1785924507208314E-4</v>
      </c>
      <c r="AO847" s="116" t="str">
        <f t="shared" si="179"/>
        <v/>
      </c>
      <c r="AP847" s="118" t="str">
        <f t="shared" si="180"/>
        <v/>
      </c>
    </row>
    <row r="848" spans="11:42" ht="20.100000000000001" customHeight="1" x14ac:dyDescent="0.25">
      <c r="K848" s="123">
        <v>408</v>
      </c>
      <c r="L848" s="116">
        <f t="shared" si="184"/>
        <v>-18.891532375385825</v>
      </c>
      <c r="M848" s="140">
        <f t="shared" si="185"/>
        <v>3.0296183775687063E-3</v>
      </c>
      <c r="N848" s="140">
        <f t="shared" si="186"/>
        <v>8.9422679503704475E-3</v>
      </c>
      <c r="O848" s="116">
        <f t="shared" si="187"/>
        <v>3.0296183775687063E-3</v>
      </c>
      <c r="P848" s="116" t="str">
        <f t="shared" si="188"/>
        <v/>
      </c>
      <c r="Q848" s="116" t="str">
        <f t="shared" si="189"/>
        <v/>
      </c>
      <c r="R848" s="116">
        <f t="shared" si="190"/>
        <v>0</v>
      </c>
      <c r="S848" s="116">
        <f t="shared" si="191"/>
        <v>3.0296183775687063E-3</v>
      </c>
      <c r="T848" s="116" t="str">
        <f t="shared" si="192"/>
        <v/>
      </c>
      <c r="Y848" s="123">
        <v>408</v>
      </c>
      <c r="Z848" s="116">
        <f t="shared" si="193"/>
        <v>-6.2718220249086049E-2</v>
      </c>
      <c r="AA848" s="140">
        <f t="shared" si="194"/>
        <v>0.9125599138112841</v>
      </c>
      <c r="AB848" s="140">
        <f t="shared" si="195"/>
        <v>8.9422679503704475E-3</v>
      </c>
      <c r="AC848" s="116">
        <f t="shared" si="196"/>
        <v>0.9125599138112841</v>
      </c>
      <c r="AD848" s="116" t="str">
        <f t="shared" si="197"/>
        <v/>
      </c>
      <c r="AE848" s="116" t="str">
        <f t="shared" si="198"/>
        <v/>
      </c>
      <c r="AF848" s="140">
        <f t="shared" si="199"/>
        <v>0</v>
      </c>
      <c r="AG848" s="116">
        <f t="shared" si="200"/>
        <v>0.9125599138112841</v>
      </c>
      <c r="AH848" s="116" t="str">
        <f t="shared" si="201"/>
        <v/>
      </c>
      <c r="AL848" s="126">
        <f t="shared" si="181"/>
        <v>2.6560000000000104</v>
      </c>
      <c r="AM848" s="116">
        <f t="shared" si="182"/>
        <v>0.9148994017262414</v>
      </c>
      <c r="AN848" s="116">
        <f t="shared" si="183"/>
        <v>5.1932379779162652E-4</v>
      </c>
      <c r="AO848" s="116" t="str">
        <f t="shared" si="179"/>
        <v/>
      </c>
      <c r="AP848" s="118" t="str">
        <f t="shared" si="180"/>
        <v/>
      </c>
    </row>
    <row r="849" spans="11:42" ht="20.100000000000001" customHeight="1" x14ac:dyDescent="0.25">
      <c r="K849" s="123">
        <v>409</v>
      </c>
      <c r="L849" s="116">
        <f t="shared" si="184"/>
        <v>-18.859621003130105</v>
      </c>
      <c r="M849" s="140">
        <f t="shared" si="185"/>
        <v>3.0584267922884778E-3</v>
      </c>
      <c r="N849" s="140">
        <f t="shared" si="186"/>
        <v>9.0394062927176173E-3</v>
      </c>
      <c r="O849" s="116">
        <f t="shared" si="187"/>
        <v>3.0584267922884778E-3</v>
      </c>
      <c r="P849" s="116" t="str">
        <f t="shared" si="188"/>
        <v/>
      </c>
      <c r="Q849" s="116" t="str">
        <f t="shared" si="189"/>
        <v/>
      </c>
      <c r="R849" s="116">
        <f t="shared" si="190"/>
        <v>0</v>
      </c>
      <c r="S849" s="116">
        <f t="shared" si="191"/>
        <v>3.0584267922884778E-3</v>
      </c>
      <c r="T849" s="116" t="str">
        <f t="shared" si="192"/>
        <v/>
      </c>
      <c r="Y849" s="123">
        <v>409</v>
      </c>
      <c r="Z849" s="116">
        <f t="shared" si="193"/>
        <v>-6.2612277309476105E-2</v>
      </c>
      <c r="AA849" s="140">
        <f t="shared" si="194"/>
        <v>0.92123737782733228</v>
      </c>
      <c r="AB849" s="140">
        <f t="shared" si="195"/>
        <v>9.0394062927176035E-3</v>
      </c>
      <c r="AC849" s="116">
        <f t="shared" si="196"/>
        <v>0.92123737782733228</v>
      </c>
      <c r="AD849" s="116" t="str">
        <f t="shared" si="197"/>
        <v/>
      </c>
      <c r="AE849" s="116" t="str">
        <f t="shared" si="198"/>
        <v/>
      </c>
      <c r="AF849" s="140">
        <f t="shared" si="199"/>
        <v>0</v>
      </c>
      <c r="AG849" s="116">
        <f t="shared" si="200"/>
        <v>0.92123737782733228</v>
      </c>
      <c r="AH849" s="116" t="str">
        <f t="shared" si="201"/>
        <v/>
      </c>
      <c r="AL849" s="126">
        <f t="shared" si="181"/>
        <v>2.6624000000000105</v>
      </c>
      <c r="AM849" s="116">
        <f t="shared" si="182"/>
        <v>0.91438007792844977</v>
      </c>
      <c r="AN849" s="116">
        <f t="shared" si="183"/>
        <v>5.2078495085228216E-4</v>
      </c>
      <c r="AO849" s="116" t="str">
        <f t="shared" si="179"/>
        <v/>
      </c>
      <c r="AP849" s="118" t="str">
        <f t="shared" si="180"/>
        <v/>
      </c>
    </row>
    <row r="850" spans="11:42" ht="20.100000000000001" customHeight="1" x14ac:dyDescent="0.25">
      <c r="K850" s="123">
        <v>410</v>
      </c>
      <c r="L850" s="116">
        <f t="shared" si="184"/>
        <v>-18.827709630874388</v>
      </c>
      <c r="M850" s="140">
        <f t="shared" si="185"/>
        <v>3.0874597443195768E-3</v>
      </c>
      <c r="N850" s="140">
        <f t="shared" si="186"/>
        <v>9.137467530572662E-3</v>
      </c>
      <c r="O850" s="116">
        <f t="shared" si="187"/>
        <v>3.0874597443195768E-3</v>
      </c>
      <c r="P850" s="116" t="str">
        <f t="shared" si="188"/>
        <v/>
      </c>
      <c r="Q850" s="116" t="str">
        <f t="shared" si="189"/>
        <v/>
      </c>
      <c r="R850" s="116">
        <f t="shared" si="190"/>
        <v>0</v>
      </c>
      <c r="S850" s="116">
        <f t="shared" si="191"/>
        <v>3.0874597443195768E-3</v>
      </c>
      <c r="T850" s="116" t="str">
        <f t="shared" si="192"/>
        <v/>
      </c>
      <c r="Y850" s="123">
        <v>410</v>
      </c>
      <c r="Z850" s="116">
        <f t="shared" si="193"/>
        <v>-6.2506334369866162E-2</v>
      </c>
      <c r="AA850" s="140">
        <f t="shared" si="194"/>
        <v>0.92998247536151479</v>
      </c>
      <c r="AB850" s="140">
        <f t="shared" si="195"/>
        <v>9.137467530572662E-3</v>
      </c>
      <c r="AC850" s="116">
        <f t="shared" si="196"/>
        <v>0.92998247536151479</v>
      </c>
      <c r="AD850" s="116" t="str">
        <f t="shared" si="197"/>
        <v/>
      </c>
      <c r="AE850" s="116" t="str">
        <f t="shared" si="198"/>
        <v/>
      </c>
      <c r="AF850" s="140">
        <f t="shared" si="199"/>
        <v>0</v>
      </c>
      <c r="AG850" s="116">
        <f t="shared" si="200"/>
        <v>0.92998247536151479</v>
      </c>
      <c r="AH850" s="116" t="str">
        <f t="shared" si="201"/>
        <v/>
      </c>
      <c r="AL850" s="126">
        <f t="shared" si="181"/>
        <v>2.6688000000000107</v>
      </c>
      <c r="AM850" s="116">
        <f t="shared" si="182"/>
        <v>0.91385929297759749</v>
      </c>
      <c r="AN850" s="116">
        <f t="shared" si="183"/>
        <v>5.2224268858314105E-4</v>
      </c>
      <c r="AO850" s="116" t="str">
        <f t="shared" si="179"/>
        <v/>
      </c>
      <c r="AP850" s="118" t="str">
        <f t="shared" si="180"/>
        <v/>
      </c>
    </row>
    <row r="851" spans="11:42" ht="20.100000000000001" customHeight="1" x14ac:dyDescent="0.25">
      <c r="K851" s="123">
        <v>411</v>
      </c>
      <c r="L851" s="116">
        <f t="shared" si="184"/>
        <v>-18.795798258618667</v>
      </c>
      <c r="M851" s="140">
        <f t="shared" si="185"/>
        <v>3.1167184316871458E-3</v>
      </c>
      <c r="N851" s="140">
        <f t="shared" si="186"/>
        <v>9.2364588483432753E-3</v>
      </c>
      <c r="O851" s="116">
        <f t="shared" si="187"/>
        <v>3.1167184316871458E-3</v>
      </c>
      <c r="P851" s="116" t="str">
        <f t="shared" si="188"/>
        <v/>
      </c>
      <c r="Q851" s="116" t="str">
        <f t="shared" si="189"/>
        <v/>
      </c>
      <c r="R851" s="116">
        <f t="shared" si="190"/>
        <v>0</v>
      </c>
      <c r="S851" s="116">
        <f t="shared" si="191"/>
        <v>3.1167184316871458E-3</v>
      </c>
      <c r="T851" s="116" t="str">
        <f t="shared" si="192"/>
        <v/>
      </c>
      <c r="Y851" s="123">
        <v>411</v>
      </c>
      <c r="Z851" s="116">
        <f t="shared" si="193"/>
        <v>-6.2400391430256212E-2</v>
      </c>
      <c r="AA851" s="140">
        <f t="shared" si="194"/>
        <v>0.93879556727436819</v>
      </c>
      <c r="AB851" s="140">
        <f t="shared" si="195"/>
        <v>9.2364588483432944E-3</v>
      </c>
      <c r="AC851" s="116">
        <f t="shared" si="196"/>
        <v>0.93879556727436819</v>
      </c>
      <c r="AD851" s="116" t="str">
        <f t="shared" si="197"/>
        <v/>
      </c>
      <c r="AE851" s="116" t="str">
        <f t="shared" si="198"/>
        <v/>
      </c>
      <c r="AF851" s="140">
        <f t="shared" si="199"/>
        <v>0</v>
      </c>
      <c r="AG851" s="116">
        <f t="shared" si="200"/>
        <v>0.93879556727436819</v>
      </c>
      <c r="AH851" s="116" t="str">
        <f t="shared" si="201"/>
        <v/>
      </c>
      <c r="AL851" s="126">
        <f t="shared" si="181"/>
        <v>2.6752000000000109</v>
      </c>
      <c r="AM851" s="116">
        <f t="shared" si="182"/>
        <v>0.91333705028901435</v>
      </c>
      <c r="AN851" s="116">
        <f t="shared" si="183"/>
        <v>5.2369699546117587E-4</v>
      </c>
      <c r="AO851" s="116" t="str">
        <f t="shared" si="179"/>
        <v/>
      </c>
      <c r="AP851" s="118" t="str">
        <f t="shared" si="180"/>
        <v/>
      </c>
    </row>
    <row r="852" spans="11:42" ht="20.100000000000001" customHeight="1" x14ac:dyDescent="0.25">
      <c r="K852" s="123">
        <v>412</v>
      </c>
      <c r="L852" s="116">
        <f t="shared" si="184"/>
        <v>-18.763886886362947</v>
      </c>
      <c r="M852" s="140">
        <f t="shared" si="185"/>
        <v>3.1462040528926804E-3</v>
      </c>
      <c r="N852" s="140">
        <f t="shared" si="186"/>
        <v>9.3363874686755773E-3</v>
      </c>
      <c r="O852" s="116">
        <f t="shared" si="187"/>
        <v>3.1462040528926804E-3</v>
      </c>
      <c r="P852" s="116" t="str">
        <f t="shared" si="188"/>
        <v/>
      </c>
      <c r="Q852" s="116" t="str">
        <f t="shared" si="189"/>
        <v/>
      </c>
      <c r="R852" s="116">
        <f t="shared" si="190"/>
        <v>0</v>
      </c>
      <c r="S852" s="116">
        <f t="shared" si="191"/>
        <v>3.1462040528926804E-3</v>
      </c>
      <c r="T852" s="116" t="str">
        <f t="shared" si="192"/>
        <v/>
      </c>
      <c r="Y852" s="123">
        <v>412</v>
      </c>
      <c r="Z852" s="116">
        <f t="shared" si="193"/>
        <v>-6.2294448490646269E-2</v>
      </c>
      <c r="AA852" s="140">
        <f t="shared" si="194"/>
        <v>0.94767701456991349</v>
      </c>
      <c r="AB852" s="140">
        <f t="shared" si="195"/>
        <v>9.3363874686755773E-3</v>
      </c>
      <c r="AC852" s="116">
        <f t="shared" si="196"/>
        <v>0.94767701456991349</v>
      </c>
      <c r="AD852" s="116" t="str">
        <f t="shared" si="197"/>
        <v/>
      </c>
      <c r="AE852" s="116" t="str">
        <f t="shared" si="198"/>
        <v/>
      </c>
      <c r="AF852" s="140">
        <f t="shared" si="199"/>
        <v>0</v>
      </c>
      <c r="AG852" s="116">
        <f t="shared" si="200"/>
        <v>0.94767701456991349</v>
      </c>
      <c r="AH852" s="116" t="str">
        <f t="shared" si="201"/>
        <v/>
      </c>
      <c r="AL852" s="126">
        <f t="shared" si="181"/>
        <v>2.6816000000000111</v>
      </c>
      <c r="AM852" s="116">
        <f t="shared" si="182"/>
        <v>0.91281335329355318</v>
      </c>
      <c r="AN852" s="116">
        <f t="shared" si="183"/>
        <v>5.2514785610879855E-4</v>
      </c>
      <c r="AO852" s="116" t="str">
        <f t="shared" si="179"/>
        <v/>
      </c>
      <c r="AP852" s="118" t="str">
        <f t="shared" si="180"/>
        <v/>
      </c>
    </row>
    <row r="853" spans="11:42" ht="20.100000000000001" customHeight="1" x14ac:dyDescent="0.25">
      <c r="K853" s="123">
        <v>413</v>
      </c>
      <c r="L853" s="116">
        <f t="shared" si="184"/>
        <v>-18.731975514107226</v>
      </c>
      <c r="M853" s="140">
        <f t="shared" si="185"/>
        <v>3.1759178068414776E-3</v>
      </c>
      <c r="N853" s="140">
        <f t="shared" si="186"/>
        <v>9.4372606524680963E-3</v>
      </c>
      <c r="O853" s="116">
        <f t="shared" si="187"/>
        <v>3.1759178068414776E-3</v>
      </c>
      <c r="P853" s="116" t="str">
        <f t="shared" si="188"/>
        <v/>
      </c>
      <c r="Q853" s="116" t="str">
        <f t="shared" si="189"/>
        <v/>
      </c>
      <c r="R853" s="116">
        <f t="shared" si="190"/>
        <v>0</v>
      </c>
      <c r="S853" s="116">
        <f t="shared" si="191"/>
        <v>3.1759178068414776E-3</v>
      </c>
      <c r="T853" s="116" t="str">
        <f t="shared" si="192"/>
        <v/>
      </c>
      <c r="Y853" s="123">
        <v>413</v>
      </c>
      <c r="Z853" s="116">
        <f t="shared" si="193"/>
        <v>-6.2188505551036326E-2</v>
      </c>
      <c r="AA853" s="140">
        <f t="shared" si="194"/>
        <v>0.95662717837380651</v>
      </c>
      <c r="AB853" s="140">
        <f t="shared" si="195"/>
        <v>9.4372606524680963E-3</v>
      </c>
      <c r="AC853" s="116">
        <f t="shared" si="196"/>
        <v>0.95662717837380651</v>
      </c>
      <c r="AD853" s="116" t="str">
        <f t="shared" si="197"/>
        <v/>
      </c>
      <c r="AE853" s="116" t="str">
        <f t="shared" si="198"/>
        <v/>
      </c>
      <c r="AF853" s="140">
        <f t="shared" si="199"/>
        <v>0</v>
      </c>
      <c r="AG853" s="116">
        <f t="shared" si="200"/>
        <v>0.95662717837380651</v>
      </c>
      <c r="AH853" s="116" t="str">
        <f t="shared" si="201"/>
        <v/>
      </c>
      <c r="AL853" s="126">
        <f t="shared" si="181"/>
        <v>2.6880000000000113</v>
      </c>
      <c r="AM853" s="116">
        <f t="shared" si="182"/>
        <v>0.91228820543744438</v>
      </c>
      <c r="AN853" s="116">
        <f t="shared" si="183"/>
        <v>5.2659525529663576E-4</v>
      </c>
      <c r="AO853" s="116" t="str">
        <f t="shared" si="179"/>
        <v/>
      </c>
      <c r="AP853" s="118" t="str">
        <f t="shared" si="180"/>
        <v/>
      </c>
    </row>
    <row r="854" spans="11:42" ht="20.100000000000001" customHeight="1" x14ac:dyDescent="0.25">
      <c r="K854" s="123">
        <v>414</v>
      </c>
      <c r="L854" s="116">
        <f t="shared" si="184"/>
        <v>-18.700064141851509</v>
      </c>
      <c r="M854" s="140">
        <f t="shared" si="185"/>
        <v>3.2058608927693832E-3</v>
      </c>
      <c r="N854" s="140">
        <f t="shared" si="186"/>
        <v>9.5390856988835683E-3</v>
      </c>
      <c r="O854" s="116">
        <f t="shared" si="187"/>
        <v>3.2058608927693832E-3</v>
      </c>
      <c r="P854" s="116" t="str">
        <f t="shared" si="188"/>
        <v/>
      </c>
      <c r="Q854" s="116" t="str">
        <f t="shared" si="189"/>
        <v/>
      </c>
      <c r="R854" s="116">
        <f t="shared" si="190"/>
        <v>0</v>
      </c>
      <c r="S854" s="116">
        <f t="shared" si="191"/>
        <v>3.2058608927693832E-3</v>
      </c>
      <c r="T854" s="116" t="str">
        <f t="shared" si="192"/>
        <v/>
      </c>
      <c r="Y854" s="123">
        <v>414</v>
      </c>
      <c r="Z854" s="116">
        <f t="shared" si="193"/>
        <v>-6.208256261142639E-2</v>
      </c>
      <c r="AA854" s="140">
        <f t="shared" si="194"/>
        <v>0.96564641991126421</v>
      </c>
      <c r="AB854" s="140">
        <f t="shared" si="195"/>
        <v>9.5390856988835683E-3</v>
      </c>
      <c r="AC854" s="116">
        <f t="shared" si="196"/>
        <v>0.96564641991126421</v>
      </c>
      <c r="AD854" s="116" t="str">
        <f t="shared" si="197"/>
        <v/>
      </c>
      <c r="AE854" s="116" t="str">
        <f t="shared" si="198"/>
        <v/>
      </c>
      <c r="AF854" s="140">
        <f t="shared" si="199"/>
        <v>0</v>
      </c>
      <c r="AG854" s="116">
        <f t="shared" si="200"/>
        <v>0.96564641991126421</v>
      </c>
      <c r="AH854" s="116" t="str">
        <f t="shared" si="201"/>
        <v/>
      </c>
      <c r="AL854" s="126">
        <f t="shared" si="181"/>
        <v>2.6944000000000115</v>
      </c>
      <c r="AM854" s="116">
        <f t="shared" si="182"/>
        <v>0.91176161018214774</v>
      </c>
      <c r="AN854" s="116">
        <f t="shared" si="183"/>
        <v>5.280391779393101E-4</v>
      </c>
      <c r="AO854" s="116" t="str">
        <f t="shared" si="179"/>
        <v/>
      </c>
      <c r="AP854" s="118" t="str">
        <f t="shared" si="180"/>
        <v/>
      </c>
    </row>
    <row r="855" spans="11:42" ht="20.100000000000001" customHeight="1" x14ac:dyDescent="0.25">
      <c r="K855" s="123">
        <v>415</v>
      </c>
      <c r="L855" s="116">
        <f t="shared" si="184"/>
        <v>-18.668152769595789</v>
      </c>
      <c r="M855" s="140">
        <f t="shared" si="185"/>
        <v>3.2360345101687979E-3</v>
      </c>
      <c r="N855" s="140">
        <f t="shared" si="186"/>
        <v>9.6418699453583289E-3</v>
      </c>
      <c r="O855" s="116">
        <f t="shared" si="187"/>
        <v>3.2360345101687979E-3</v>
      </c>
      <c r="P855" s="116" t="str">
        <f t="shared" si="188"/>
        <v/>
      </c>
      <c r="Q855" s="116" t="str">
        <f t="shared" si="189"/>
        <v/>
      </c>
      <c r="R855" s="116">
        <f t="shared" si="190"/>
        <v>0</v>
      </c>
      <c r="S855" s="116">
        <f t="shared" si="191"/>
        <v>3.2360345101687979E-3</v>
      </c>
      <c r="T855" s="116" t="str">
        <f t="shared" si="192"/>
        <v/>
      </c>
      <c r="Y855" s="123">
        <v>415</v>
      </c>
      <c r="Z855" s="116">
        <f t="shared" si="193"/>
        <v>-6.1976619671816446E-2</v>
      </c>
      <c r="AA855" s="140">
        <f t="shared" si="194"/>
        <v>0.97473510048478207</v>
      </c>
      <c r="AB855" s="140">
        <f t="shared" si="195"/>
        <v>9.6418699453583237E-3</v>
      </c>
      <c r="AC855" s="116">
        <f t="shared" si="196"/>
        <v>0.97473510048478207</v>
      </c>
      <c r="AD855" s="116" t="str">
        <f t="shared" si="197"/>
        <v/>
      </c>
      <c r="AE855" s="116" t="str">
        <f t="shared" si="198"/>
        <v/>
      </c>
      <c r="AF855" s="140">
        <f t="shared" si="199"/>
        <v>0</v>
      </c>
      <c r="AG855" s="116">
        <f t="shared" si="200"/>
        <v>0.97473510048478207</v>
      </c>
      <c r="AH855" s="116" t="str">
        <f t="shared" si="201"/>
        <v/>
      </c>
      <c r="AL855" s="126">
        <f t="shared" si="181"/>
        <v>2.7008000000000116</v>
      </c>
      <c r="AM855" s="116">
        <f t="shared" si="182"/>
        <v>0.91123357100420843</v>
      </c>
      <c r="AN855" s="116">
        <f t="shared" si="183"/>
        <v>5.2947960909766056E-4</v>
      </c>
      <c r="AO855" s="116" t="str">
        <f t="shared" si="179"/>
        <v/>
      </c>
      <c r="AP855" s="118" t="str">
        <f t="shared" si="180"/>
        <v/>
      </c>
    </row>
    <row r="856" spans="11:42" ht="20.100000000000001" customHeight="1" x14ac:dyDescent="0.25">
      <c r="K856" s="123">
        <v>416</v>
      </c>
      <c r="L856" s="116">
        <f t="shared" si="184"/>
        <v>-18.636241397340072</v>
      </c>
      <c r="M856" s="140">
        <f t="shared" si="185"/>
        <v>3.2664398587139414E-3</v>
      </c>
      <c r="N856" s="140">
        <f t="shared" si="186"/>
        <v>9.7456207676091845E-3</v>
      </c>
      <c r="O856" s="116">
        <f t="shared" si="187"/>
        <v>3.2664398587139414E-3</v>
      </c>
      <c r="P856" s="116" t="str">
        <f t="shared" si="188"/>
        <v/>
      </c>
      <c r="Q856" s="116" t="str">
        <f t="shared" si="189"/>
        <v/>
      </c>
      <c r="R856" s="116">
        <f t="shared" si="190"/>
        <v>0</v>
      </c>
      <c r="S856" s="116">
        <f t="shared" si="191"/>
        <v>3.2664398587139414E-3</v>
      </c>
      <c r="T856" s="116" t="str">
        <f t="shared" si="192"/>
        <v/>
      </c>
      <c r="Y856" s="123">
        <v>416</v>
      </c>
      <c r="Z856" s="116">
        <f t="shared" si="193"/>
        <v>-6.1870676732206503E-2</v>
      </c>
      <c r="AA856" s="140">
        <f t="shared" si="194"/>
        <v>0.98389358145162553</v>
      </c>
      <c r="AB856" s="140">
        <f t="shared" si="195"/>
        <v>9.7456207676091845E-3</v>
      </c>
      <c r="AC856" s="116">
        <f t="shared" si="196"/>
        <v>0.98389358145162553</v>
      </c>
      <c r="AD856" s="116" t="str">
        <f t="shared" si="197"/>
        <v/>
      </c>
      <c r="AE856" s="116" t="str">
        <f t="shared" si="198"/>
        <v/>
      </c>
      <c r="AF856" s="140">
        <f t="shared" si="199"/>
        <v>0</v>
      </c>
      <c r="AG856" s="116">
        <f t="shared" si="200"/>
        <v>0.98389358145162553</v>
      </c>
      <c r="AH856" s="116" t="str">
        <f t="shared" si="201"/>
        <v/>
      </c>
      <c r="AL856" s="126">
        <f t="shared" si="181"/>
        <v>2.7072000000000118</v>
      </c>
      <c r="AM856" s="116">
        <f t="shared" si="182"/>
        <v>0.91070409139511077</v>
      </c>
      <c r="AN856" s="116">
        <f t="shared" si="183"/>
        <v>5.3091653397763228E-4</v>
      </c>
      <c r="AO856" s="116" t="str">
        <f t="shared" si="179"/>
        <v/>
      </c>
      <c r="AP856" s="118" t="str">
        <f t="shared" si="180"/>
        <v/>
      </c>
    </row>
    <row r="857" spans="11:42" ht="20.100000000000001" customHeight="1" x14ac:dyDescent="0.25">
      <c r="K857" s="123">
        <v>417</v>
      </c>
      <c r="L857" s="116">
        <f t="shared" si="184"/>
        <v>-18.604330025084352</v>
      </c>
      <c r="M857" s="140">
        <f t="shared" si="185"/>
        <v>3.2970781381854663E-3</v>
      </c>
      <c r="N857" s="140">
        <f t="shared" si="186"/>
        <v>9.8503455796381569E-3</v>
      </c>
      <c r="O857" s="116">
        <f t="shared" si="187"/>
        <v>3.2970781381854663E-3</v>
      </c>
      <c r="P857" s="116" t="str">
        <f t="shared" si="188"/>
        <v/>
      </c>
      <c r="Q857" s="116" t="str">
        <f t="shared" si="189"/>
        <v/>
      </c>
      <c r="R857" s="116">
        <f t="shared" si="190"/>
        <v>0</v>
      </c>
      <c r="S857" s="116">
        <f t="shared" si="191"/>
        <v>3.2970781381854663E-3</v>
      </c>
      <c r="T857" s="116" t="str">
        <f t="shared" si="192"/>
        <v/>
      </c>
      <c r="Y857" s="123">
        <v>417</v>
      </c>
      <c r="Z857" s="116">
        <f t="shared" si="193"/>
        <v>-6.176473379259656E-2</v>
      </c>
      <c r="AA857" s="140">
        <f t="shared" si="194"/>
        <v>0.99312222420111196</v>
      </c>
      <c r="AB857" s="140">
        <f t="shared" si="195"/>
        <v>9.8503455796381569E-3</v>
      </c>
      <c r="AC857" s="116">
        <f t="shared" si="196"/>
        <v>0.99312222420111196</v>
      </c>
      <c r="AD857" s="116" t="str">
        <f t="shared" si="197"/>
        <v/>
      </c>
      <c r="AE857" s="116" t="str">
        <f t="shared" si="198"/>
        <v/>
      </c>
      <c r="AF857" s="140">
        <f t="shared" si="199"/>
        <v>0</v>
      </c>
      <c r="AG857" s="116">
        <f t="shared" si="200"/>
        <v>0.99312222420111196</v>
      </c>
      <c r="AH857" s="116" t="str">
        <f t="shared" si="201"/>
        <v/>
      </c>
      <c r="AL857" s="126">
        <f t="shared" si="181"/>
        <v>2.713600000000012</v>
      </c>
      <c r="AM857" s="116">
        <f t="shared" si="182"/>
        <v>0.91017317486113314</v>
      </c>
      <c r="AN857" s="116">
        <f t="shared" si="183"/>
        <v>5.3234993792805607E-4</v>
      </c>
      <c r="AO857" s="116" t="str">
        <f t="shared" si="179"/>
        <v/>
      </c>
      <c r="AP857" s="118" t="str">
        <f t="shared" si="180"/>
        <v/>
      </c>
    </row>
    <row r="858" spans="11:42" ht="20.100000000000001" customHeight="1" x14ac:dyDescent="0.25">
      <c r="K858" s="123">
        <v>418</v>
      </c>
      <c r="L858" s="116">
        <f t="shared" si="184"/>
        <v>-18.572418652828631</v>
      </c>
      <c r="M858" s="140">
        <f t="shared" si="185"/>
        <v>3.3279505483942849E-3</v>
      </c>
      <c r="N858" s="140">
        <f t="shared" si="186"/>
        <v>9.9560518337345836E-3</v>
      </c>
      <c r="O858" s="116">
        <f t="shared" si="187"/>
        <v>3.3279505483942849E-3</v>
      </c>
      <c r="P858" s="116" t="str">
        <f t="shared" si="188"/>
        <v/>
      </c>
      <c r="Q858" s="116" t="str">
        <f t="shared" si="189"/>
        <v/>
      </c>
      <c r="R858" s="116">
        <f t="shared" si="190"/>
        <v>0</v>
      </c>
      <c r="S858" s="116">
        <f t="shared" si="191"/>
        <v>3.3279505483942849E-3</v>
      </c>
      <c r="T858" s="116" t="str">
        <f t="shared" si="192"/>
        <v/>
      </c>
      <c r="Y858" s="123">
        <v>418</v>
      </c>
      <c r="Z858" s="116">
        <f t="shared" si="193"/>
        <v>-6.1658790852986617E-2</v>
      </c>
      <c r="AA858" s="140">
        <f t="shared" si="194"/>
        <v>1.0024213901316787</v>
      </c>
      <c r="AB858" s="140">
        <f t="shared" si="195"/>
        <v>9.9560518337345836E-3</v>
      </c>
      <c r="AC858" s="116">
        <f t="shared" si="196"/>
        <v>1.0024213901316787</v>
      </c>
      <c r="AD858" s="116" t="str">
        <f t="shared" si="197"/>
        <v/>
      </c>
      <c r="AE858" s="116" t="str">
        <f t="shared" si="198"/>
        <v/>
      </c>
      <c r="AF858" s="140">
        <f t="shared" si="199"/>
        <v>0</v>
      </c>
      <c r="AG858" s="116">
        <f t="shared" si="200"/>
        <v>1.0024213901316787</v>
      </c>
      <c r="AH858" s="116" t="str">
        <f t="shared" si="201"/>
        <v/>
      </c>
      <c r="AL858" s="126">
        <f t="shared" si="181"/>
        <v>2.7200000000000122</v>
      </c>
      <c r="AM858" s="116">
        <f t="shared" si="182"/>
        <v>0.90964082492320508</v>
      </c>
      <c r="AN858" s="116">
        <f t="shared" si="183"/>
        <v>5.3377980644264689E-4</v>
      </c>
      <c r="AO858" s="116" t="str">
        <f t="shared" si="179"/>
        <v/>
      </c>
      <c r="AP858" s="118" t="str">
        <f t="shared" si="180"/>
        <v/>
      </c>
    </row>
    <row r="859" spans="11:42" ht="20.100000000000001" customHeight="1" x14ac:dyDescent="0.25">
      <c r="K859" s="123">
        <v>419</v>
      </c>
      <c r="L859" s="116">
        <f t="shared" si="184"/>
        <v>-18.540507280572911</v>
      </c>
      <c r="M859" s="140">
        <f t="shared" si="185"/>
        <v>3.359058289104704E-3</v>
      </c>
      <c r="N859" s="140">
        <f t="shared" si="186"/>
        <v>1.0062747020474831E-2</v>
      </c>
      <c r="O859" s="116">
        <f t="shared" si="187"/>
        <v>3.359058289104704E-3</v>
      </c>
      <c r="P859" s="116" t="str">
        <f t="shared" si="188"/>
        <v/>
      </c>
      <c r="Q859" s="116" t="str">
        <f t="shared" si="189"/>
        <v/>
      </c>
      <c r="R859" s="116">
        <f t="shared" si="190"/>
        <v>0</v>
      </c>
      <c r="S859" s="116">
        <f t="shared" si="191"/>
        <v>3.359058289104704E-3</v>
      </c>
      <c r="T859" s="116" t="str">
        <f t="shared" si="192"/>
        <v/>
      </c>
      <c r="Y859" s="123">
        <v>419</v>
      </c>
      <c r="Z859" s="116">
        <f t="shared" si="193"/>
        <v>-6.1552847913376674E-2</v>
      </c>
      <c r="AA859" s="140">
        <f t="shared" si="194"/>
        <v>1.0117914406277235</v>
      </c>
      <c r="AB859" s="140">
        <f t="shared" si="195"/>
        <v>1.0062747020474831E-2</v>
      </c>
      <c r="AC859" s="116">
        <f t="shared" si="196"/>
        <v>1.0117914406277235</v>
      </c>
      <c r="AD859" s="116" t="str">
        <f t="shared" si="197"/>
        <v/>
      </c>
      <c r="AE859" s="116" t="str">
        <f t="shared" si="198"/>
        <v/>
      </c>
      <c r="AF859" s="140">
        <f t="shared" si="199"/>
        <v>0</v>
      </c>
      <c r="AG859" s="116">
        <f t="shared" si="200"/>
        <v>1.0117914406277235</v>
      </c>
      <c r="AH859" s="116" t="str">
        <f t="shared" si="201"/>
        <v/>
      </c>
      <c r="AL859" s="126">
        <f t="shared" si="181"/>
        <v>2.7264000000000124</v>
      </c>
      <c r="AM859" s="116">
        <f t="shared" si="182"/>
        <v>0.90910704511676244</v>
      </c>
      <c r="AN859" s="116">
        <f t="shared" si="183"/>
        <v>5.352061251576723E-4</v>
      </c>
      <c r="AO859" s="116" t="str">
        <f t="shared" si="179"/>
        <v/>
      </c>
      <c r="AP859" s="118" t="str">
        <f t="shared" si="180"/>
        <v/>
      </c>
    </row>
    <row r="860" spans="11:42" ht="20.100000000000001" customHeight="1" x14ac:dyDescent="0.25">
      <c r="K860" s="123">
        <v>420</v>
      </c>
      <c r="L860" s="116">
        <f t="shared" si="184"/>
        <v>-18.508595908317194</v>
      </c>
      <c r="M860" s="140">
        <f t="shared" si="185"/>
        <v>3.3904025599568607E-3</v>
      </c>
      <c r="N860" s="140">
        <f t="shared" si="186"/>
        <v>1.0170438668719665E-2</v>
      </c>
      <c r="O860" s="116">
        <f t="shared" si="187"/>
        <v>3.3904025599568607E-3</v>
      </c>
      <c r="P860" s="116" t="str">
        <f t="shared" si="188"/>
        <v/>
      </c>
      <c r="Q860" s="116" t="str">
        <f t="shared" si="189"/>
        <v/>
      </c>
      <c r="R860" s="116">
        <f t="shared" si="190"/>
        <v>0</v>
      </c>
      <c r="S860" s="116">
        <f t="shared" si="191"/>
        <v>3.3904025599568607E-3</v>
      </c>
      <c r="T860" s="116" t="str">
        <f t="shared" si="192"/>
        <v/>
      </c>
      <c r="Y860" s="123">
        <v>420</v>
      </c>
      <c r="Z860" s="116">
        <f t="shared" si="193"/>
        <v>-6.1446904973766731E-2</v>
      </c>
      <c r="AA860" s="140">
        <f t="shared" si="194"/>
        <v>1.0212327370362431</v>
      </c>
      <c r="AB860" s="140">
        <f t="shared" si="195"/>
        <v>1.0170438668719676E-2</v>
      </c>
      <c r="AC860" s="116">
        <f t="shared" si="196"/>
        <v>1.0212327370362431</v>
      </c>
      <c r="AD860" s="116" t="str">
        <f t="shared" si="197"/>
        <v/>
      </c>
      <c r="AE860" s="116" t="str">
        <f t="shared" si="198"/>
        <v/>
      </c>
      <c r="AF860" s="140">
        <f t="shared" si="199"/>
        <v>0</v>
      </c>
      <c r="AG860" s="116">
        <f t="shared" si="200"/>
        <v>1.0212327370362431</v>
      </c>
      <c r="AH860" s="116" t="str">
        <f t="shared" si="201"/>
        <v/>
      </c>
      <c r="AL860" s="126">
        <f t="shared" si="181"/>
        <v>2.7328000000000126</v>
      </c>
      <c r="AM860" s="116">
        <f t="shared" si="182"/>
        <v>0.90857183899160476</v>
      </c>
      <c r="AN860" s="116">
        <f t="shared" si="183"/>
        <v>5.3662887985217456E-4</v>
      </c>
      <c r="AO860" s="116" t="str">
        <f t="shared" si="179"/>
        <v/>
      </c>
      <c r="AP860" s="118" t="str">
        <f t="shared" si="180"/>
        <v/>
      </c>
    </row>
    <row r="861" spans="11:42" ht="20.100000000000001" customHeight="1" x14ac:dyDescent="0.25">
      <c r="K861" s="123">
        <v>421</v>
      </c>
      <c r="L861" s="116">
        <f t="shared" si="184"/>
        <v>-18.476684536061477</v>
      </c>
      <c r="M861" s="140">
        <f t="shared" si="185"/>
        <v>3.4219845603884339E-3</v>
      </c>
      <c r="N861" s="140">
        <f t="shared" si="186"/>
        <v>1.0279134345609005E-2</v>
      </c>
      <c r="O861" s="116">
        <f t="shared" si="187"/>
        <v>3.4219845603884339E-3</v>
      </c>
      <c r="P861" s="116" t="str">
        <f t="shared" si="188"/>
        <v/>
      </c>
      <c r="Q861" s="116" t="str">
        <f t="shared" si="189"/>
        <v/>
      </c>
      <c r="R861" s="116">
        <f t="shared" si="190"/>
        <v>0</v>
      </c>
      <c r="S861" s="116">
        <f t="shared" si="191"/>
        <v>3.4219845603884339E-3</v>
      </c>
      <c r="T861" s="116" t="str">
        <f t="shared" si="192"/>
        <v/>
      </c>
      <c r="Y861" s="123">
        <v>421</v>
      </c>
      <c r="Z861" s="116">
        <f t="shared" si="193"/>
        <v>-6.1340962034156787E-2</v>
      </c>
      <c r="AA861" s="140">
        <f t="shared" si="194"/>
        <v>1.0307456406432489</v>
      </c>
      <c r="AB861" s="140">
        <f t="shared" si="195"/>
        <v>1.0279134345609018E-2</v>
      </c>
      <c r="AC861" s="116">
        <f t="shared" si="196"/>
        <v>1.0307456406432489</v>
      </c>
      <c r="AD861" s="116" t="str">
        <f t="shared" si="197"/>
        <v/>
      </c>
      <c r="AE861" s="116" t="str">
        <f t="shared" si="198"/>
        <v/>
      </c>
      <c r="AF861" s="140">
        <f t="shared" si="199"/>
        <v>0</v>
      </c>
      <c r="AG861" s="116">
        <f t="shared" si="200"/>
        <v>1.0307456406432489</v>
      </c>
      <c r="AH861" s="116" t="str">
        <f t="shared" si="201"/>
        <v/>
      </c>
      <c r="AL861" s="126">
        <f t="shared" si="181"/>
        <v>2.7392000000000127</v>
      </c>
      <c r="AM861" s="116">
        <f t="shared" si="182"/>
        <v>0.90803521011175259</v>
      </c>
      <c r="AN861" s="116">
        <f t="shared" si="183"/>
        <v>5.3804805644730447E-4</v>
      </c>
      <c r="AO861" s="116" t="str">
        <f t="shared" si="179"/>
        <v/>
      </c>
      <c r="AP861" s="118" t="str">
        <f t="shared" si="180"/>
        <v/>
      </c>
    </row>
    <row r="862" spans="11:42" ht="20.100000000000001" customHeight="1" x14ac:dyDescent="0.25">
      <c r="K862" s="123">
        <v>422</v>
      </c>
      <c r="L862" s="116">
        <f t="shared" si="184"/>
        <v>-18.444773163805756</v>
      </c>
      <c r="M862" s="140">
        <f t="shared" si="185"/>
        <v>3.4538054895556052E-3</v>
      </c>
      <c r="N862" s="140">
        <f t="shared" si="186"/>
        <v>1.0388841656554163E-2</v>
      </c>
      <c r="O862" s="116">
        <f t="shared" si="187"/>
        <v>3.4538054895556052E-3</v>
      </c>
      <c r="P862" s="116" t="str">
        <f t="shared" si="188"/>
        <v/>
      </c>
      <c r="Q862" s="116" t="str">
        <f t="shared" si="189"/>
        <v/>
      </c>
      <c r="R862" s="116">
        <f t="shared" si="190"/>
        <v>0</v>
      </c>
      <c r="S862" s="116">
        <f t="shared" si="191"/>
        <v>3.4538054895556052E-3</v>
      </c>
      <c r="T862" s="116" t="str">
        <f t="shared" si="192"/>
        <v/>
      </c>
      <c r="Y862" s="123">
        <v>422</v>
      </c>
      <c r="Z862" s="116">
        <f t="shared" si="193"/>
        <v>-6.1235019094546844E-2</v>
      </c>
      <c r="AA862" s="140">
        <f t="shared" si="194"/>
        <v>1.0403305126499647</v>
      </c>
      <c r="AB862" s="140">
        <f t="shared" si="195"/>
        <v>1.0388841656554173E-2</v>
      </c>
      <c r="AC862" s="116">
        <f t="shared" si="196"/>
        <v>1.0403305126499647</v>
      </c>
      <c r="AD862" s="116" t="str">
        <f t="shared" si="197"/>
        <v/>
      </c>
      <c r="AE862" s="116" t="str">
        <f t="shared" si="198"/>
        <v/>
      </c>
      <c r="AF862" s="140">
        <f t="shared" si="199"/>
        <v>0</v>
      </c>
      <c r="AG862" s="116">
        <f t="shared" si="200"/>
        <v>1.0403305126499647</v>
      </c>
      <c r="AH862" s="116" t="str">
        <f t="shared" si="201"/>
        <v/>
      </c>
      <c r="AL862" s="126">
        <f t="shared" si="181"/>
        <v>2.7456000000000129</v>
      </c>
      <c r="AM862" s="116">
        <f t="shared" si="182"/>
        <v>0.90749716205530528</v>
      </c>
      <c r="AN862" s="116">
        <f t="shared" si="183"/>
        <v>5.3946364100598831E-4</v>
      </c>
      <c r="AO862" s="116" t="str">
        <f t="shared" si="179"/>
        <v/>
      </c>
      <c r="AP862" s="118" t="str">
        <f t="shared" si="180"/>
        <v/>
      </c>
    </row>
    <row r="863" spans="11:42" ht="20.100000000000001" customHeight="1" x14ac:dyDescent="0.25">
      <c r="K863" s="123">
        <v>423</v>
      </c>
      <c r="L863" s="116">
        <f t="shared" si="184"/>
        <v>-18.412861791550036</v>
      </c>
      <c r="M863" s="140">
        <f t="shared" si="185"/>
        <v>3.4858665462533613E-3</v>
      </c>
      <c r="N863" s="140">
        <f t="shared" si="186"/>
        <v>1.0499568245227612E-2</v>
      </c>
      <c r="O863" s="116">
        <f t="shared" si="187"/>
        <v>3.4858665462533613E-3</v>
      </c>
      <c r="P863" s="116" t="str">
        <f t="shared" si="188"/>
        <v/>
      </c>
      <c r="Q863" s="116" t="str">
        <f t="shared" si="189"/>
        <v/>
      </c>
      <c r="R863" s="116">
        <f t="shared" si="190"/>
        <v>0</v>
      </c>
      <c r="S863" s="116">
        <f t="shared" si="191"/>
        <v>3.4858665462533613E-3</v>
      </c>
      <c r="T863" s="116" t="str">
        <f t="shared" si="192"/>
        <v/>
      </c>
      <c r="Y863" s="123">
        <v>423</v>
      </c>
      <c r="Z863" s="116">
        <f t="shared" si="193"/>
        <v>-6.1129076154936901E-2</v>
      </c>
      <c r="AA863" s="140">
        <f t="shared" si="194"/>
        <v>1.0499877141488154</v>
      </c>
      <c r="AB863" s="140">
        <f t="shared" si="195"/>
        <v>1.0499568245227629E-2</v>
      </c>
      <c r="AC863" s="116">
        <f t="shared" si="196"/>
        <v>1.0499877141488154</v>
      </c>
      <c r="AD863" s="116" t="str">
        <f t="shared" si="197"/>
        <v/>
      </c>
      <c r="AE863" s="116" t="str">
        <f t="shared" si="198"/>
        <v/>
      </c>
      <c r="AF863" s="140">
        <f t="shared" si="199"/>
        <v>0</v>
      </c>
      <c r="AG863" s="116">
        <f t="shared" si="200"/>
        <v>1.0499877141488154</v>
      </c>
      <c r="AH863" s="116" t="str">
        <f t="shared" si="201"/>
        <v/>
      </c>
      <c r="AL863" s="126">
        <f t="shared" si="181"/>
        <v>2.7520000000000131</v>
      </c>
      <c r="AM863" s="116">
        <f t="shared" si="182"/>
        <v>0.9069576984142993</v>
      </c>
      <c r="AN863" s="116">
        <f t="shared" si="183"/>
        <v>5.4087561973137355E-4</v>
      </c>
      <c r="AO863" s="116" t="str">
        <f t="shared" si="179"/>
        <v/>
      </c>
      <c r="AP863" s="118" t="str">
        <f t="shared" si="180"/>
        <v/>
      </c>
    </row>
    <row r="864" spans="11:42" ht="20.100000000000001" customHeight="1" x14ac:dyDescent="0.25">
      <c r="K864" s="123">
        <v>424</v>
      </c>
      <c r="L864" s="116">
        <f t="shared" si="184"/>
        <v>-18.380950419294315</v>
      </c>
      <c r="M864" s="140">
        <f t="shared" si="185"/>
        <v>3.5181689288350444E-3</v>
      </c>
      <c r="N864" s="140">
        <f t="shared" si="186"/>
        <v>1.0611321793550222E-2</v>
      </c>
      <c r="O864" s="116">
        <f t="shared" si="187"/>
        <v>3.5181689288350444E-3</v>
      </c>
      <c r="P864" s="116" t="str">
        <f t="shared" si="188"/>
        <v/>
      </c>
      <c r="Q864" s="116" t="str">
        <f t="shared" si="189"/>
        <v/>
      </c>
      <c r="R864" s="116">
        <f t="shared" si="190"/>
        <v>0</v>
      </c>
      <c r="S864" s="116">
        <f t="shared" si="191"/>
        <v>3.5181689288350444E-3</v>
      </c>
      <c r="T864" s="116" t="str">
        <f t="shared" si="192"/>
        <v/>
      </c>
      <c r="Y864" s="123">
        <v>424</v>
      </c>
      <c r="Z864" s="116">
        <f t="shared" si="193"/>
        <v>-6.1023133215326958E-2</v>
      </c>
      <c r="AA864" s="140">
        <f t="shared" si="194"/>
        <v>1.0597176060991988</v>
      </c>
      <c r="AB864" s="140">
        <f t="shared" si="195"/>
        <v>1.0611321793550231E-2</v>
      </c>
      <c r="AC864" s="116">
        <f t="shared" si="196"/>
        <v>1.0597176060991988</v>
      </c>
      <c r="AD864" s="116" t="str">
        <f t="shared" si="197"/>
        <v/>
      </c>
      <c r="AE864" s="116" t="str">
        <f t="shared" si="198"/>
        <v/>
      </c>
      <c r="AF864" s="140">
        <f t="shared" si="199"/>
        <v>0</v>
      </c>
      <c r="AG864" s="116">
        <f t="shared" si="200"/>
        <v>1.0597176060991988</v>
      </c>
      <c r="AH864" s="116" t="str">
        <f t="shared" si="201"/>
        <v/>
      </c>
      <c r="AL864" s="126">
        <f t="shared" si="181"/>
        <v>2.7584000000000133</v>
      </c>
      <c r="AM864" s="116">
        <f t="shared" si="182"/>
        <v>0.90641682279456792</v>
      </c>
      <c r="AN864" s="116">
        <f t="shared" si="183"/>
        <v>5.4228397896816105E-4</v>
      </c>
      <c r="AO864" s="116" t="str">
        <f t="shared" si="179"/>
        <v/>
      </c>
      <c r="AP864" s="118" t="str">
        <f t="shared" si="180"/>
        <v/>
      </c>
    </row>
    <row r="865" spans="11:42" ht="20.100000000000001" customHeight="1" x14ac:dyDescent="0.25">
      <c r="K865" s="123">
        <v>425</v>
      </c>
      <c r="L865" s="116">
        <f t="shared" si="184"/>
        <v>-18.349039047038595</v>
      </c>
      <c r="M865" s="140">
        <f t="shared" si="185"/>
        <v>3.5507138351312095E-3</v>
      </c>
      <c r="N865" s="140">
        <f t="shared" si="186"/>
        <v>1.0724110021675811E-2</v>
      </c>
      <c r="O865" s="116">
        <f t="shared" si="187"/>
        <v>3.5507138351312095E-3</v>
      </c>
      <c r="P865" s="116" t="str">
        <f t="shared" si="188"/>
        <v/>
      </c>
      <c r="Q865" s="116" t="str">
        <f t="shared" si="189"/>
        <v/>
      </c>
      <c r="R865" s="116">
        <f t="shared" si="190"/>
        <v>0</v>
      </c>
      <c r="S865" s="116">
        <f t="shared" si="191"/>
        <v>3.5507138351312095E-3</v>
      </c>
      <c r="T865" s="116" t="str">
        <f t="shared" si="192"/>
        <v/>
      </c>
      <c r="Y865" s="123">
        <v>425</v>
      </c>
      <c r="Z865" s="116">
        <f t="shared" si="193"/>
        <v>-6.0917190275717015E-2</v>
      </c>
      <c r="AA865" s="140">
        <f t="shared" si="194"/>
        <v>1.0695205493030409</v>
      </c>
      <c r="AB865" s="140">
        <f t="shared" si="195"/>
        <v>1.0724110021675811E-2</v>
      </c>
      <c r="AC865" s="116">
        <f t="shared" si="196"/>
        <v>1.0695205493030409</v>
      </c>
      <c r="AD865" s="116" t="str">
        <f t="shared" si="197"/>
        <v/>
      </c>
      <c r="AE865" s="116" t="str">
        <f t="shared" si="198"/>
        <v/>
      </c>
      <c r="AF865" s="140">
        <f t="shared" si="199"/>
        <v>0</v>
      </c>
      <c r="AG865" s="116">
        <f t="shared" si="200"/>
        <v>1.0695205493030409</v>
      </c>
      <c r="AH865" s="116" t="str">
        <f t="shared" si="201"/>
        <v/>
      </c>
      <c r="AL865" s="126">
        <f t="shared" si="181"/>
        <v>2.7648000000000135</v>
      </c>
      <c r="AM865" s="116">
        <f t="shared" si="182"/>
        <v>0.90587453881559976</v>
      </c>
      <c r="AN865" s="116">
        <f t="shared" si="183"/>
        <v>5.436887052003847E-4</v>
      </c>
      <c r="AO865" s="116" t="str">
        <f t="shared" si="179"/>
        <v/>
      </c>
      <c r="AP865" s="118" t="str">
        <f t="shared" si="180"/>
        <v/>
      </c>
    </row>
    <row r="866" spans="11:42" ht="20.100000000000001" customHeight="1" x14ac:dyDescent="0.25">
      <c r="K866" s="123">
        <v>426</v>
      </c>
      <c r="L866" s="116">
        <f t="shared" si="184"/>
        <v>-18.317127674782878</v>
      </c>
      <c r="M866" s="140">
        <f t="shared" si="185"/>
        <v>3.5835024623677506E-3</v>
      </c>
      <c r="N866" s="140">
        <f t="shared" si="186"/>
        <v>1.0837940687973157E-2</v>
      </c>
      <c r="O866" s="116">
        <f t="shared" si="187"/>
        <v>3.5835024623677506E-3</v>
      </c>
      <c r="P866" s="116" t="str">
        <f t="shared" si="188"/>
        <v/>
      </c>
      <c r="Q866" s="116" t="str">
        <f t="shared" si="189"/>
        <v/>
      </c>
      <c r="R866" s="116">
        <f t="shared" si="190"/>
        <v>0</v>
      </c>
      <c r="S866" s="116">
        <f t="shared" si="191"/>
        <v>3.5835024623677506E-3</v>
      </c>
      <c r="T866" s="116" t="str">
        <f t="shared" si="192"/>
        <v/>
      </c>
      <c r="Y866" s="123">
        <v>426</v>
      </c>
      <c r="Z866" s="116">
        <f t="shared" si="193"/>
        <v>-6.0811247336107072E-2</v>
      </c>
      <c r="AA866" s="140">
        <f t="shared" si="194"/>
        <v>1.0793969043801397</v>
      </c>
      <c r="AB866" s="140">
        <f t="shared" si="195"/>
        <v>1.0837940687973167E-2</v>
      </c>
      <c r="AC866" s="116">
        <f t="shared" si="196"/>
        <v>1.0793969043801397</v>
      </c>
      <c r="AD866" s="116" t="str">
        <f t="shared" si="197"/>
        <v/>
      </c>
      <c r="AE866" s="116" t="str">
        <f t="shared" si="198"/>
        <v/>
      </c>
      <c r="AF866" s="140">
        <f t="shared" si="199"/>
        <v>0</v>
      </c>
      <c r="AG866" s="116">
        <f t="shared" si="200"/>
        <v>1.0793969043801397</v>
      </c>
      <c r="AH866" s="116" t="str">
        <f t="shared" si="201"/>
        <v/>
      </c>
      <c r="AL866" s="126">
        <f t="shared" si="181"/>
        <v>2.7712000000000137</v>
      </c>
      <c r="AM866" s="116">
        <f t="shared" si="182"/>
        <v>0.90533085011039938</v>
      </c>
      <c r="AN866" s="116">
        <f t="shared" si="183"/>
        <v>5.4508978505163341E-4</v>
      </c>
      <c r="AO866" s="116" t="str">
        <f t="shared" si="179"/>
        <v/>
      </c>
      <c r="AP866" s="118" t="str">
        <f t="shared" si="180"/>
        <v/>
      </c>
    </row>
    <row r="867" spans="11:42" ht="20.100000000000001" customHeight="1" x14ac:dyDescent="0.25">
      <c r="K867" s="123">
        <v>427</v>
      </c>
      <c r="L867" s="116">
        <f t="shared" si="184"/>
        <v>-18.285216302527161</v>
      </c>
      <c r="M867" s="140">
        <f t="shared" si="185"/>
        <v>3.6165360070833609E-3</v>
      </c>
      <c r="N867" s="140">
        <f t="shared" si="186"/>
        <v>1.0952821589005478E-2</v>
      </c>
      <c r="O867" s="116">
        <f t="shared" si="187"/>
        <v>3.6165360070833609E-3</v>
      </c>
      <c r="P867" s="116" t="str">
        <f t="shared" si="188"/>
        <v/>
      </c>
      <c r="Q867" s="116" t="str">
        <f t="shared" si="189"/>
        <v/>
      </c>
      <c r="R867" s="116">
        <f t="shared" si="190"/>
        <v>0</v>
      </c>
      <c r="S867" s="116">
        <f t="shared" si="191"/>
        <v>3.6165360070833609E-3</v>
      </c>
      <c r="T867" s="116" t="str">
        <f t="shared" si="192"/>
        <v/>
      </c>
      <c r="Y867" s="123">
        <v>427</v>
      </c>
      <c r="Z867" s="116">
        <f t="shared" si="193"/>
        <v>-6.0705304396497135E-2</v>
      </c>
      <c r="AA867" s="140">
        <f t="shared" si="194"/>
        <v>1.0893470317432927</v>
      </c>
      <c r="AB867" s="140">
        <f t="shared" si="195"/>
        <v>1.0952821589005486E-2</v>
      </c>
      <c r="AC867" s="116">
        <f t="shared" si="196"/>
        <v>1.0893470317432927</v>
      </c>
      <c r="AD867" s="116" t="str">
        <f t="shared" si="197"/>
        <v/>
      </c>
      <c r="AE867" s="116" t="str">
        <f t="shared" si="198"/>
        <v/>
      </c>
      <c r="AF867" s="140">
        <f t="shared" si="199"/>
        <v>0</v>
      </c>
      <c r="AG867" s="116">
        <f t="shared" si="200"/>
        <v>1.0893470317432927</v>
      </c>
      <c r="AH867" s="116" t="str">
        <f t="shared" si="201"/>
        <v/>
      </c>
      <c r="AL867" s="126">
        <f t="shared" si="181"/>
        <v>2.7776000000000138</v>
      </c>
      <c r="AM867" s="116">
        <f t="shared" si="182"/>
        <v>0.90478576032534774</v>
      </c>
      <c r="AN867" s="116">
        <f t="shared" si="183"/>
        <v>5.4648720528471806E-4</v>
      </c>
      <c r="AO867" s="116" t="str">
        <f t="shared" si="179"/>
        <v/>
      </c>
      <c r="AP867" s="118" t="str">
        <f t="shared" si="180"/>
        <v/>
      </c>
    </row>
    <row r="868" spans="11:42" ht="20.100000000000001" customHeight="1" x14ac:dyDescent="0.25">
      <c r="K868" s="123">
        <v>428</v>
      </c>
      <c r="L868" s="116">
        <f t="shared" si="184"/>
        <v>-18.25330493027144</v>
      </c>
      <c r="M868" s="140">
        <f t="shared" si="185"/>
        <v>3.649815665046238E-3</v>
      </c>
      <c r="N868" s="140">
        <f t="shared" si="186"/>
        <v>1.1068760559507113E-2</v>
      </c>
      <c r="O868" s="116">
        <f t="shared" si="187"/>
        <v>3.649815665046238E-3</v>
      </c>
      <c r="P868" s="116" t="str">
        <f t="shared" si="188"/>
        <v/>
      </c>
      <c r="Q868" s="116" t="str">
        <f t="shared" si="189"/>
        <v/>
      </c>
      <c r="R868" s="116">
        <f t="shared" si="190"/>
        <v>0</v>
      </c>
      <c r="S868" s="116">
        <f t="shared" si="191"/>
        <v>3.649815665046238E-3</v>
      </c>
      <c r="T868" s="116" t="str">
        <f t="shared" si="192"/>
        <v/>
      </c>
      <c r="Y868" s="123">
        <v>428</v>
      </c>
      <c r="Z868" s="116">
        <f t="shared" si="193"/>
        <v>-6.0599361456887192E-2</v>
      </c>
      <c r="AA868" s="140">
        <f t="shared" si="194"/>
        <v>1.099371291573219</v>
      </c>
      <c r="AB868" s="140">
        <f t="shared" si="195"/>
        <v>1.1068760559507113E-2</v>
      </c>
      <c r="AC868" s="116">
        <f t="shared" si="196"/>
        <v>1.099371291573219</v>
      </c>
      <c r="AD868" s="116" t="str">
        <f t="shared" si="197"/>
        <v/>
      </c>
      <c r="AE868" s="116" t="str">
        <f t="shared" si="198"/>
        <v/>
      </c>
      <c r="AF868" s="140">
        <f t="shared" si="199"/>
        <v>0</v>
      </c>
      <c r="AG868" s="116">
        <f t="shared" si="200"/>
        <v>1.099371291573219</v>
      </c>
      <c r="AH868" s="116" t="str">
        <f t="shared" si="201"/>
        <v/>
      </c>
      <c r="AL868" s="126">
        <f t="shared" si="181"/>
        <v>2.784000000000014</v>
      </c>
      <c r="AM868" s="116">
        <f t="shared" si="182"/>
        <v>0.90423927312006303</v>
      </c>
      <c r="AN868" s="116">
        <f t="shared" si="183"/>
        <v>5.4788095279989513E-4</v>
      </c>
      <c r="AO868" s="116" t="str">
        <f t="shared" si="179"/>
        <v/>
      </c>
      <c r="AP868" s="118" t="str">
        <f t="shared" si="180"/>
        <v/>
      </c>
    </row>
    <row r="869" spans="11:42" ht="20.100000000000001" customHeight="1" x14ac:dyDescent="0.25">
      <c r="K869" s="123">
        <v>429</v>
      </c>
      <c r="L869" s="116">
        <f t="shared" si="184"/>
        <v>-18.22139355801572</v>
      </c>
      <c r="M869" s="140">
        <f t="shared" si="185"/>
        <v>3.6833426311700841E-3</v>
      </c>
      <c r="N869" s="140">
        <f t="shared" si="186"/>
        <v>1.1185765472357509E-2</v>
      </c>
      <c r="O869" s="116">
        <f t="shared" si="187"/>
        <v>3.6833426311700841E-3</v>
      </c>
      <c r="P869" s="116" t="str">
        <f t="shared" si="188"/>
        <v/>
      </c>
      <c r="Q869" s="116" t="str">
        <f t="shared" si="189"/>
        <v/>
      </c>
      <c r="R869" s="116">
        <f t="shared" si="190"/>
        <v>0</v>
      </c>
      <c r="S869" s="116">
        <f t="shared" si="191"/>
        <v>3.6833426311700841E-3</v>
      </c>
      <c r="T869" s="116" t="str">
        <f t="shared" si="192"/>
        <v/>
      </c>
      <c r="Y869" s="123">
        <v>429</v>
      </c>
      <c r="Z869" s="116">
        <f t="shared" si="193"/>
        <v>-6.0493418517277249E-2</v>
      </c>
      <c r="AA869" s="140">
        <f t="shared" si="194"/>
        <v>1.1094700437932541</v>
      </c>
      <c r="AB869" s="140">
        <f t="shared" si="195"/>
        <v>1.1185765472357509E-2</v>
      </c>
      <c r="AC869" s="116">
        <f t="shared" si="196"/>
        <v>1.1094700437932541</v>
      </c>
      <c r="AD869" s="116" t="str">
        <f t="shared" si="197"/>
        <v/>
      </c>
      <c r="AE869" s="116" t="str">
        <f t="shared" si="198"/>
        <v/>
      </c>
      <c r="AF869" s="140">
        <f t="shared" si="199"/>
        <v>0</v>
      </c>
      <c r="AG869" s="116">
        <f t="shared" si="200"/>
        <v>1.1094700437932541</v>
      </c>
      <c r="AH869" s="116" t="str">
        <f t="shared" si="201"/>
        <v/>
      </c>
      <c r="AL869" s="126">
        <f t="shared" si="181"/>
        <v>2.7904000000000142</v>
      </c>
      <c r="AM869" s="116">
        <f t="shared" si="182"/>
        <v>0.90369139216726313</v>
      </c>
      <c r="AN869" s="116">
        <f t="shared" si="183"/>
        <v>5.4927101463642103E-4</v>
      </c>
      <c r="AO869" s="116" t="str">
        <f t="shared" si="179"/>
        <v/>
      </c>
      <c r="AP869" s="118" t="str">
        <f t="shared" si="180"/>
        <v/>
      </c>
    </row>
    <row r="870" spans="11:42" ht="20.100000000000001" customHeight="1" x14ac:dyDescent="0.25">
      <c r="K870" s="123">
        <v>430</v>
      </c>
      <c r="L870" s="116">
        <f t="shared" si="184"/>
        <v>-18.189482185759999</v>
      </c>
      <c r="M870" s="140">
        <f t="shared" si="185"/>
        <v>3.7171180994294505E-3</v>
      </c>
      <c r="N870" s="140">
        <f t="shared" si="186"/>
        <v>1.1303844238552777E-2</v>
      </c>
      <c r="O870" s="116">
        <f t="shared" si="187"/>
        <v>3.7171180994294505E-3</v>
      </c>
      <c r="P870" s="116" t="str">
        <f t="shared" si="188"/>
        <v/>
      </c>
      <c r="Q870" s="116" t="str">
        <f t="shared" si="189"/>
        <v/>
      </c>
      <c r="R870" s="116">
        <f t="shared" si="190"/>
        <v>0</v>
      </c>
      <c r="S870" s="116">
        <f t="shared" si="191"/>
        <v>3.7171180994294505E-3</v>
      </c>
      <c r="T870" s="116" t="str">
        <f t="shared" si="192"/>
        <v/>
      </c>
      <c r="Y870" s="123">
        <v>430</v>
      </c>
      <c r="Z870" s="116">
        <f t="shared" si="193"/>
        <v>-6.0387475577667306E-2</v>
      </c>
      <c r="AA870" s="140">
        <f t="shared" si="194"/>
        <v>1.1196436480438456</v>
      </c>
      <c r="AB870" s="140">
        <f t="shared" si="195"/>
        <v>1.1303844238552777E-2</v>
      </c>
      <c r="AC870" s="116">
        <f t="shared" si="196"/>
        <v>1.1196436480438456</v>
      </c>
      <c r="AD870" s="116" t="str">
        <f t="shared" si="197"/>
        <v/>
      </c>
      <c r="AE870" s="116" t="str">
        <f t="shared" si="198"/>
        <v/>
      </c>
      <c r="AF870" s="140">
        <f t="shared" si="199"/>
        <v>0</v>
      </c>
      <c r="AG870" s="116">
        <f t="shared" si="200"/>
        <v>1.1196436480438456</v>
      </c>
      <c r="AH870" s="116" t="str">
        <f t="shared" si="201"/>
        <v/>
      </c>
      <c r="AL870" s="126">
        <f t="shared" si="181"/>
        <v>2.7968000000000144</v>
      </c>
      <c r="AM870" s="116">
        <f t="shared" si="182"/>
        <v>0.90314212115262671</v>
      </c>
      <c r="AN870" s="116">
        <f t="shared" si="183"/>
        <v>5.5065737797010961E-4</v>
      </c>
      <c r="AO870" s="116" t="str">
        <f t="shared" si="179"/>
        <v/>
      </c>
      <c r="AP870" s="118" t="str">
        <f t="shared" si="180"/>
        <v/>
      </c>
    </row>
    <row r="871" spans="11:42" ht="20.100000000000001" customHeight="1" x14ac:dyDescent="0.25">
      <c r="K871" s="123">
        <v>431</v>
      </c>
      <c r="L871" s="116">
        <f t="shared" si="184"/>
        <v>-18.157570813504279</v>
      </c>
      <c r="M871" s="140">
        <f t="shared" si="185"/>
        <v>3.7511432627743324E-3</v>
      </c>
      <c r="N871" s="140">
        <f t="shared" si="186"/>
        <v>1.1423004807174258E-2</v>
      </c>
      <c r="O871" s="116">
        <f t="shared" si="187"/>
        <v>3.7511432627743324E-3</v>
      </c>
      <c r="P871" s="116" t="str">
        <f t="shared" si="188"/>
        <v/>
      </c>
      <c r="Q871" s="116" t="str">
        <f t="shared" si="189"/>
        <v/>
      </c>
      <c r="R871" s="116">
        <f t="shared" si="190"/>
        <v>0</v>
      </c>
      <c r="S871" s="116">
        <f t="shared" si="191"/>
        <v>3.7511432627743324E-3</v>
      </c>
      <c r="T871" s="116" t="str">
        <f t="shared" si="192"/>
        <v/>
      </c>
      <c r="Y871" s="123">
        <v>431</v>
      </c>
      <c r="Z871" s="116">
        <f t="shared" si="193"/>
        <v>-6.0281532638057363E-2</v>
      </c>
      <c r="AA871" s="140">
        <f t="shared" si="194"/>
        <v>1.1298924636568322</v>
      </c>
      <c r="AB871" s="140">
        <f t="shared" si="195"/>
        <v>1.1423004807174245E-2</v>
      </c>
      <c r="AC871" s="116">
        <f t="shared" si="196"/>
        <v>1.1298924636568322</v>
      </c>
      <c r="AD871" s="116" t="str">
        <f t="shared" si="197"/>
        <v/>
      </c>
      <c r="AE871" s="116" t="str">
        <f t="shared" si="198"/>
        <v/>
      </c>
      <c r="AF871" s="140">
        <f t="shared" si="199"/>
        <v>0</v>
      </c>
      <c r="AG871" s="116">
        <f t="shared" si="200"/>
        <v>1.1298924636568322</v>
      </c>
      <c r="AH871" s="116" t="str">
        <f t="shared" si="201"/>
        <v/>
      </c>
      <c r="AL871" s="126">
        <f t="shared" si="181"/>
        <v>2.8032000000000146</v>
      </c>
      <c r="AM871" s="116">
        <f t="shared" si="182"/>
        <v>0.9025914637746566</v>
      </c>
      <c r="AN871" s="116">
        <f t="shared" si="183"/>
        <v>5.5204003011377623E-4</v>
      </c>
      <c r="AO871" s="116" t="str">
        <f t="shared" si="179"/>
        <v/>
      </c>
      <c r="AP871" s="118" t="str">
        <f t="shared" si="180"/>
        <v/>
      </c>
    </row>
    <row r="872" spans="11:42" ht="20.100000000000001" customHeight="1" x14ac:dyDescent="0.25">
      <c r="K872" s="123">
        <v>432</v>
      </c>
      <c r="L872" s="116">
        <f t="shared" si="184"/>
        <v>-18.125659441248562</v>
      </c>
      <c r="M872" s="140">
        <f t="shared" si="185"/>
        <v>3.7854193130440624E-3</v>
      </c>
      <c r="N872" s="140">
        <f t="shared" si="186"/>
        <v>1.1543255165354401E-2</v>
      </c>
      <c r="O872" s="116">
        <f t="shared" si="187"/>
        <v>3.7854193130440624E-3</v>
      </c>
      <c r="P872" s="116" t="str">
        <f t="shared" si="188"/>
        <v/>
      </c>
      <c r="Q872" s="116" t="str">
        <f t="shared" si="189"/>
        <v/>
      </c>
      <c r="R872" s="116">
        <f t="shared" si="190"/>
        <v>0</v>
      </c>
      <c r="S872" s="116">
        <f t="shared" si="191"/>
        <v>3.7854193130440624E-3</v>
      </c>
      <c r="T872" s="116" t="str">
        <f t="shared" si="192"/>
        <v/>
      </c>
      <c r="Y872" s="123">
        <v>432</v>
      </c>
      <c r="Z872" s="116">
        <f t="shared" si="193"/>
        <v>-6.017558969844742E-2</v>
      </c>
      <c r="AA872" s="140">
        <f t="shared" si="194"/>
        <v>1.1402168496295106</v>
      </c>
      <c r="AB872" s="140">
        <f t="shared" si="195"/>
        <v>1.1543255165354401E-2</v>
      </c>
      <c r="AC872" s="116">
        <f t="shared" si="196"/>
        <v>1.1402168496295106</v>
      </c>
      <c r="AD872" s="116" t="str">
        <f t="shared" si="197"/>
        <v/>
      </c>
      <c r="AE872" s="116" t="str">
        <f t="shared" si="198"/>
        <v/>
      </c>
      <c r="AF872" s="140">
        <f t="shared" si="199"/>
        <v>0</v>
      </c>
      <c r="AG872" s="116">
        <f t="shared" si="200"/>
        <v>1.1402168496295106</v>
      </c>
      <c r="AH872" s="116" t="str">
        <f t="shared" si="201"/>
        <v/>
      </c>
      <c r="AL872" s="126">
        <f t="shared" si="181"/>
        <v>2.8096000000000148</v>
      </c>
      <c r="AM872" s="116">
        <f t="shared" si="182"/>
        <v>0.90203942374454282</v>
      </c>
      <c r="AN872" s="116">
        <f t="shared" si="183"/>
        <v>5.5341895851679368E-4</v>
      </c>
      <c r="AO872" s="116" t="str">
        <f t="shared" si="179"/>
        <v/>
      </c>
      <c r="AP872" s="118" t="str">
        <f t="shared" si="180"/>
        <v/>
      </c>
    </row>
    <row r="873" spans="11:42" ht="20.100000000000001" customHeight="1" x14ac:dyDescent="0.25">
      <c r="K873" s="123">
        <v>433</v>
      </c>
      <c r="L873" s="116">
        <f t="shared" si="184"/>
        <v>-18.093748068992845</v>
      </c>
      <c r="M873" s="140">
        <f t="shared" si="185"/>
        <v>3.8199474408805497E-3</v>
      </c>
      <c r="N873" s="140">
        <f t="shared" si="186"/>
        <v>1.1664603338240119E-2</v>
      </c>
      <c r="O873" s="116">
        <f t="shared" si="187"/>
        <v>3.8199474408805497E-3</v>
      </c>
      <c r="P873" s="116" t="str">
        <f t="shared" si="188"/>
        <v/>
      </c>
      <c r="Q873" s="116" t="str">
        <f t="shared" si="189"/>
        <v/>
      </c>
      <c r="R873" s="116">
        <f t="shared" si="190"/>
        <v>0</v>
      </c>
      <c r="S873" s="116">
        <f t="shared" si="191"/>
        <v>3.8199474408805497E-3</v>
      </c>
      <c r="T873" s="116" t="str">
        <f t="shared" si="192"/>
        <v/>
      </c>
      <c r="Y873" s="123">
        <v>433</v>
      </c>
      <c r="Z873" s="116">
        <f t="shared" si="193"/>
        <v>-6.0069646758837476E-2</v>
      </c>
      <c r="AA873" s="140">
        <f t="shared" si="194"/>
        <v>1.1506171645984933</v>
      </c>
      <c r="AB873" s="140">
        <f t="shared" si="195"/>
        <v>1.1664603338240135E-2</v>
      </c>
      <c r="AC873" s="116">
        <f t="shared" si="196"/>
        <v>1.1506171645984933</v>
      </c>
      <c r="AD873" s="116" t="str">
        <f t="shared" si="197"/>
        <v/>
      </c>
      <c r="AE873" s="116" t="str">
        <f t="shared" si="198"/>
        <v/>
      </c>
      <c r="AF873" s="140">
        <f t="shared" si="199"/>
        <v>0</v>
      </c>
      <c r="AG873" s="116">
        <f t="shared" si="200"/>
        <v>1.1506171645984933</v>
      </c>
      <c r="AH873" s="116" t="str">
        <f t="shared" si="201"/>
        <v/>
      </c>
      <c r="AL873" s="126">
        <f t="shared" si="181"/>
        <v>2.8160000000000149</v>
      </c>
      <c r="AM873" s="116">
        <f t="shared" si="182"/>
        <v>0.90148600478602603</v>
      </c>
      <c r="AN873" s="116">
        <f t="shared" si="183"/>
        <v>5.5479415076320482E-4</v>
      </c>
      <c r="AO873" s="116" t="str">
        <f t="shared" si="179"/>
        <v/>
      </c>
      <c r="AP873" s="118" t="str">
        <f t="shared" si="180"/>
        <v/>
      </c>
    </row>
    <row r="874" spans="11:42" ht="20.100000000000001" customHeight="1" x14ac:dyDescent="0.25">
      <c r="K874" s="123">
        <v>434</v>
      </c>
      <c r="L874" s="116">
        <f t="shared" si="184"/>
        <v>-18.061836696737124</v>
      </c>
      <c r="M874" s="140">
        <f t="shared" si="185"/>
        <v>3.8547288356407727E-3</v>
      </c>
      <c r="N874" s="140">
        <f t="shared" si="186"/>
        <v>1.1787057388953028E-2</v>
      </c>
      <c r="O874" s="116">
        <f t="shared" si="187"/>
        <v>3.8547288356407727E-3</v>
      </c>
      <c r="P874" s="116" t="str">
        <f t="shared" si="188"/>
        <v/>
      </c>
      <c r="Q874" s="116" t="str">
        <f t="shared" si="189"/>
        <v/>
      </c>
      <c r="R874" s="116">
        <f t="shared" si="190"/>
        <v>0</v>
      </c>
      <c r="S874" s="116">
        <f t="shared" si="191"/>
        <v>3.8547288356407727E-3</v>
      </c>
      <c r="T874" s="116" t="str">
        <f t="shared" si="192"/>
        <v/>
      </c>
      <c r="Y874" s="123">
        <v>434</v>
      </c>
      <c r="Z874" s="116">
        <f t="shared" si="193"/>
        <v>-5.9963703819227533E-2</v>
      </c>
      <c r="AA874" s="140">
        <f t="shared" si="194"/>
        <v>1.1610937668133565</v>
      </c>
      <c r="AB874" s="140">
        <f t="shared" si="195"/>
        <v>1.1787057388953045E-2</v>
      </c>
      <c r="AC874" s="116">
        <f t="shared" si="196"/>
        <v>1.1610937668133565</v>
      </c>
      <c r="AD874" s="116" t="str">
        <f t="shared" si="197"/>
        <v/>
      </c>
      <c r="AE874" s="116" t="str">
        <f t="shared" si="198"/>
        <v/>
      </c>
      <c r="AF874" s="140">
        <f t="shared" si="199"/>
        <v>0</v>
      </c>
      <c r="AG874" s="116">
        <f t="shared" si="200"/>
        <v>1.1610937668133565</v>
      </c>
      <c r="AH874" s="116" t="str">
        <f t="shared" si="201"/>
        <v/>
      </c>
      <c r="AL874" s="126">
        <f t="shared" si="181"/>
        <v>2.8224000000000151</v>
      </c>
      <c r="AM874" s="116">
        <f t="shared" si="182"/>
        <v>0.90093121063526282</v>
      </c>
      <c r="AN874" s="116">
        <f t="shared" si="183"/>
        <v>5.5616559457360992E-4</v>
      </c>
      <c r="AO874" s="116" t="str">
        <f t="shared" si="179"/>
        <v/>
      </c>
      <c r="AP874" s="118" t="str">
        <f t="shared" si="180"/>
        <v/>
      </c>
    </row>
    <row r="875" spans="11:42" ht="20.100000000000001" customHeight="1" x14ac:dyDescent="0.25">
      <c r="K875" s="123">
        <v>435</v>
      </c>
      <c r="L875" s="116">
        <f t="shared" si="184"/>
        <v>-18.029925324481404</v>
      </c>
      <c r="M875" s="140">
        <f t="shared" si="185"/>
        <v>3.8897646853085803E-3</v>
      </c>
      <c r="N875" s="140">
        <f t="shared" si="186"/>
        <v>1.1910625418547057E-2</v>
      </c>
      <c r="O875" s="116">
        <f t="shared" si="187"/>
        <v>3.8897646853085803E-3</v>
      </c>
      <c r="P875" s="116" t="str">
        <f t="shared" si="188"/>
        <v/>
      </c>
      <c r="Q875" s="116" t="str">
        <f t="shared" si="189"/>
        <v/>
      </c>
      <c r="R875" s="116">
        <f t="shared" si="190"/>
        <v>0</v>
      </c>
      <c r="S875" s="116">
        <f t="shared" si="191"/>
        <v>3.8897646853085803E-3</v>
      </c>
      <c r="T875" s="116" t="str">
        <f t="shared" si="192"/>
        <v/>
      </c>
      <c r="Y875" s="123">
        <v>435</v>
      </c>
      <c r="Z875" s="116">
        <f t="shared" si="193"/>
        <v>-5.985776087961759E-2</v>
      </c>
      <c r="AA875" s="140">
        <f t="shared" si="194"/>
        <v>1.171647014110073</v>
      </c>
      <c r="AB875" s="140">
        <f t="shared" si="195"/>
        <v>1.1910625418547064E-2</v>
      </c>
      <c r="AC875" s="116">
        <f t="shared" si="196"/>
        <v>1.171647014110073</v>
      </c>
      <c r="AD875" s="116" t="str">
        <f t="shared" si="197"/>
        <v/>
      </c>
      <c r="AE875" s="116" t="str">
        <f t="shared" si="198"/>
        <v/>
      </c>
      <c r="AF875" s="140">
        <f t="shared" si="199"/>
        <v>0</v>
      </c>
      <c r="AG875" s="116">
        <f t="shared" si="200"/>
        <v>1.171647014110073</v>
      </c>
      <c r="AH875" s="116" t="str">
        <f t="shared" si="201"/>
        <v/>
      </c>
      <c r="AL875" s="126">
        <f t="shared" si="181"/>
        <v>2.8288000000000153</v>
      </c>
      <c r="AM875" s="116">
        <f t="shared" si="182"/>
        <v>0.90037504504068921</v>
      </c>
      <c r="AN875" s="116">
        <f t="shared" si="183"/>
        <v>5.575332778021691E-4</v>
      </c>
      <c r="AO875" s="116" t="str">
        <f t="shared" si="179"/>
        <v/>
      </c>
      <c r="AP875" s="118" t="str">
        <f t="shared" si="180"/>
        <v/>
      </c>
    </row>
    <row r="876" spans="11:42" ht="20.100000000000001" customHeight="1" x14ac:dyDescent="0.25">
      <c r="K876" s="123">
        <v>436</v>
      </c>
      <c r="L876" s="116">
        <f t="shared" si="184"/>
        <v>-17.998013952225683</v>
      </c>
      <c r="M876" s="140">
        <f t="shared" si="185"/>
        <v>3.9250561764058419E-3</v>
      </c>
      <c r="N876" s="140">
        <f t="shared" si="186"/>
        <v>1.2035315565963246E-2</v>
      </c>
      <c r="O876" s="116">
        <f t="shared" si="187"/>
        <v>3.9250561764058419E-3</v>
      </c>
      <c r="P876" s="116" t="str">
        <f t="shared" si="188"/>
        <v/>
      </c>
      <c r="Q876" s="116" t="str">
        <f t="shared" si="189"/>
        <v/>
      </c>
      <c r="R876" s="116">
        <f t="shared" si="190"/>
        <v>0</v>
      </c>
      <c r="S876" s="116">
        <f t="shared" si="191"/>
        <v>3.9250561764058419E-3</v>
      </c>
      <c r="T876" s="116" t="str">
        <f t="shared" si="192"/>
        <v/>
      </c>
      <c r="Y876" s="123">
        <v>436</v>
      </c>
      <c r="Z876" s="116">
        <f t="shared" si="193"/>
        <v>-5.9751817940007647E-2</v>
      </c>
      <c r="AA876" s="140">
        <f t="shared" si="194"/>
        <v>1.1822772638842487</v>
      </c>
      <c r="AB876" s="140">
        <f t="shared" si="195"/>
        <v>1.2035315565963271E-2</v>
      </c>
      <c r="AC876" s="116">
        <f t="shared" si="196"/>
        <v>1.1822772638842487</v>
      </c>
      <c r="AD876" s="116" t="str">
        <f t="shared" si="197"/>
        <v/>
      </c>
      <c r="AE876" s="116" t="str">
        <f t="shared" si="198"/>
        <v/>
      </c>
      <c r="AF876" s="140">
        <f t="shared" si="199"/>
        <v>0</v>
      </c>
      <c r="AG876" s="116">
        <f t="shared" si="200"/>
        <v>1.1822772638842487</v>
      </c>
      <c r="AH876" s="116" t="str">
        <f t="shared" si="201"/>
        <v/>
      </c>
      <c r="AL876" s="126">
        <f t="shared" si="181"/>
        <v>2.8352000000000155</v>
      </c>
      <c r="AM876" s="116">
        <f t="shared" si="182"/>
        <v>0.89981751176288705</v>
      </c>
      <c r="AN876" s="116">
        <f t="shared" si="183"/>
        <v>5.588971884376015E-4</v>
      </c>
      <c r="AO876" s="116" t="str">
        <f t="shared" si="179"/>
        <v/>
      </c>
      <c r="AP876" s="118" t="str">
        <f t="shared" si="180"/>
        <v/>
      </c>
    </row>
    <row r="877" spans="11:42" ht="20.100000000000001" customHeight="1" x14ac:dyDescent="0.25">
      <c r="K877" s="123">
        <v>437</v>
      </c>
      <c r="L877" s="116">
        <f t="shared" si="184"/>
        <v>-17.966102579969963</v>
      </c>
      <c r="M877" s="140">
        <f t="shared" si="185"/>
        <v>3.9606044939028617E-3</v>
      </c>
      <c r="N877" s="140">
        <f t="shared" si="186"/>
        <v>1.2161136007981722E-2</v>
      </c>
      <c r="O877" s="116">
        <f t="shared" si="187"/>
        <v>3.9606044939028617E-3</v>
      </c>
      <c r="P877" s="116" t="str">
        <f t="shared" si="188"/>
        <v/>
      </c>
      <c r="Q877" s="116" t="str">
        <f t="shared" si="189"/>
        <v/>
      </c>
      <c r="R877" s="116">
        <f t="shared" si="190"/>
        <v>0</v>
      </c>
      <c r="S877" s="116">
        <f t="shared" si="191"/>
        <v>3.9606044939028617E-3</v>
      </c>
      <c r="T877" s="116" t="str">
        <f t="shared" si="192"/>
        <v/>
      </c>
      <c r="Y877" s="123">
        <v>437</v>
      </c>
      <c r="Z877" s="116">
        <f t="shared" si="193"/>
        <v>-5.9645875000397704E-2</v>
      </c>
      <c r="AA877" s="140">
        <f t="shared" si="194"/>
        <v>1.192984873064137</v>
      </c>
      <c r="AB877" s="140">
        <f t="shared" si="195"/>
        <v>1.2161136007981722E-2</v>
      </c>
      <c r="AC877" s="116">
        <f t="shared" si="196"/>
        <v>1.192984873064137</v>
      </c>
      <c r="AD877" s="116" t="str">
        <f t="shared" si="197"/>
        <v/>
      </c>
      <c r="AE877" s="116" t="str">
        <f t="shared" si="198"/>
        <v/>
      </c>
      <c r="AF877" s="140">
        <f t="shared" si="199"/>
        <v>0</v>
      </c>
      <c r="AG877" s="116">
        <f t="shared" si="200"/>
        <v>1.192984873064137</v>
      </c>
      <c r="AH877" s="116" t="str">
        <f t="shared" si="201"/>
        <v/>
      </c>
      <c r="AL877" s="126">
        <f t="shared" si="181"/>
        <v>2.8416000000000157</v>
      </c>
      <c r="AM877" s="116">
        <f t="shared" si="182"/>
        <v>0.89925861457444944</v>
      </c>
      <c r="AN877" s="116">
        <f t="shared" si="183"/>
        <v>5.6025731460196404E-4</v>
      </c>
      <c r="AO877" s="116" t="str">
        <f t="shared" si="179"/>
        <v/>
      </c>
      <c r="AP877" s="118" t="str">
        <f t="shared" si="180"/>
        <v/>
      </c>
    </row>
    <row r="878" spans="11:42" ht="20.100000000000001" customHeight="1" x14ac:dyDescent="0.25">
      <c r="K878" s="123">
        <v>438</v>
      </c>
      <c r="L878" s="116">
        <f t="shared" si="184"/>
        <v>-17.934191207714246</v>
      </c>
      <c r="M878" s="140">
        <f t="shared" si="185"/>
        <v>3.9964108211281149E-3</v>
      </c>
      <c r="N878" s="140">
        <f t="shared" si="186"/>
        <v>1.2288094959170577E-2</v>
      </c>
      <c r="O878" s="116">
        <f t="shared" si="187"/>
        <v>3.9964108211281149E-3</v>
      </c>
      <c r="P878" s="116" t="str">
        <f t="shared" si="188"/>
        <v/>
      </c>
      <c r="Q878" s="116" t="str">
        <f t="shared" si="189"/>
        <v/>
      </c>
      <c r="R878" s="116">
        <f t="shared" si="190"/>
        <v>0</v>
      </c>
      <c r="S878" s="116">
        <f t="shared" si="191"/>
        <v>3.9964108211281149E-3</v>
      </c>
      <c r="T878" s="116" t="str">
        <f t="shared" si="192"/>
        <v/>
      </c>
      <c r="Y878" s="123">
        <v>438</v>
      </c>
      <c r="Z878" s="116">
        <f t="shared" si="193"/>
        <v>-5.9539932060787761E-2</v>
      </c>
      <c r="AA878" s="140">
        <f t="shared" si="194"/>
        <v>1.2037701980834554</v>
      </c>
      <c r="AB878" s="140">
        <f t="shared" si="195"/>
        <v>1.2288094959170597E-2</v>
      </c>
      <c r="AC878" s="116">
        <f t="shared" si="196"/>
        <v>1.2037701980834554</v>
      </c>
      <c r="AD878" s="116" t="str">
        <f t="shared" si="197"/>
        <v/>
      </c>
      <c r="AE878" s="116" t="str">
        <f t="shared" si="198"/>
        <v/>
      </c>
      <c r="AF878" s="140">
        <f t="shared" si="199"/>
        <v>0</v>
      </c>
      <c r="AG878" s="116">
        <f t="shared" si="200"/>
        <v>1.2037701980834554</v>
      </c>
      <c r="AH878" s="116" t="str">
        <f t="shared" si="201"/>
        <v/>
      </c>
      <c r="AL878" s="126">
        <f t="shared" si="181"/>
        <v>2.8480000000000159</v>
      </c>
      <c r="AM878" s="116">
        <f t="shared" si="182"/>
        <v>0.89869835725984748</v>
      </c>
      <c r="AN878" s="116">
        <f t="shared" si="183"/>
        <v>5.616136445509845E-4</v>
      </c>
      <c r="AO878" s="116" t="str">
        <f t="shared" si="179"/>
        <v/>
      </c>
      <c r="AP878" s="118" t="str">
        <f t="shared" si="180"/>
        <v/>
      </c>
    </row>
    <row r="879" spans="11:42" ht="20.100000000000001" customHeight="1" x14ac:dyDescent="0.25">
      <c r="K879" s="123">
        <v>439</v>
      </c>
      <c r="L879" s="116">
        <f t="shared" si="184"/>
        <v>-17.902279835458529</v>
      </c>
      <c r="M879" s="140">
        <f t="shared" si="185"/>
        <v>4.032476339677328E-3</v>
      </c>
      <c r="N879" s="140">
        <f t="shared" si="186"/>
        <v>1.2416200671832231E-2</v>
      </c>
      <c r="O879" s="116">
        <f t="shared" si="187"/>
        <v>4.032476339677328E-3</v>
      </c>
      <c r="P879" s="116" t="str">
        <f t="shared" si="188"/>
        <v/>
      </c>
      <c r="Q879" s="116" t="str">
        <f t="shared" si="189"/>
        <v/>
      </c>
      <c r="R879" s="116">
        <f t="shared" si="190"/>
        <v>0</v>
      </c>
      <c r="S879" s="116">
        <f t="shared" si="191"/>
        <v>4.032476339677328E-3</v>
      </c>
      <c r="T879" s="116" t="str">
        <f t="shared" si="192"/>
        <v/>
      </c>
      <c r="Y879" s="123">
        <v>439</v>
      </c>
      <c r="Z879" s="116">
        <f t="shared" si="193"/>
        <v>-5.9433989121177817E-2</v>
      </c>
      <c r="AA879" s="140">
        <f t="shared" si="194"/>
        <v>1.214633594853991</v>
      </c>
      <c r="AB879" s="140">
        <f t="shared" si="195"/>
        <v>1.241620067183225E-2</v>
      </c>
      <c r="AC879" s="116">
        <f t="shared" si="196"/>
        <v>1.214633594853991</v>
      </c>
      <c r="AD879" s="116" t="str">
        <f t="shared" si="197"/>
        <v/>
      </c>
      <c r="AE879" s="116" t="str">
        <f t="shared" si="198"/>
        <v/>
      </c>
      <c r="AF879" s="140">
        <f t="shared" si="199"/>
        <v>0</v>
      </c>
      <c r="AG879" s="116">
        <f t="shared" si="200"/>
        <v>1.214633594853991</v>
      </c>
      <c r="AH879" s="116" t="str">
        <f t="shared" si="201"/>
        <v/>
      </c>
      <c r="AL879" s="126">
        <f t="shared" si="181"/>
        <v>2.854400000000016</v>
      </c>
      <c r="AM879" s="116">
        <f t="shared" si="182"/>
        <v>0.8981367436152965</v>
      </c>
      <c r="AN879" s="116">
        <f t="shared" si="183"/>
        <v>5.6296616667184107E-4</v>
      </c>
      <c r="AO879" s="116" t="str">
        <f t="shared" si="179"/>
        <v/>
      </c>
      <c r="AP879" s="118" t="str">
        <f t="shared" si="180"/>
        <v/>
      </c>
    </row>
    <row r="880" spans="11:42" ht="20.100000000000001" customHeight="1" x14ac:dyDescent="0.25">
      <c r="K880" s="123">
        <v>440</v>
      </c>
      <c r="L880" s="116">
        <f t="shared" si="184"/>
        <v>-17.870368463202809</v>
      </c>
      <c r="M880" s="140">
        <f t="shared" si="185"/>
        <v>4.06880222932184E-3</v>
      </c>
      <c r="N880" s="140">
        <f t="shared" si="186"/>
        <v>1.2545461435946561E-2</v>
      </c>
      <c r="O880" s="116">
        <f t="shared" si="187"/>
        <v>4.06880222932184E-3</v>
      </c>
      <c r="P880" s="116" t="str">
        <f t="shared" si="188"/>
        <v/>
      </c>
      <c r="Q880" s="116" t="str">
        <f t="shared" si="189"/>
        <v/>
      </c>
      <c r="R880" s="116">
        <f t="shared" si="190"/>
        <v>0</v>
      </c>
      <c r="S880" s="116">
        <f t="shared" si="191"/>
        <v>4.06880222932184E-3</v>
      </c>
      <c r="T880" s="116" t="str">
        <f t="shared" si="192"/>
        <v/>
      </c>
      <c r="Y880" s="123">
        <v>440</v>
      </c>
      <c r="Z880" s="116">
        <f t="shared" si="193"/>
        <v>-5.9328046181567881E-2</v>
      </c>
      <c r="AA880" s="140">
        <f t="shared" si="194"/>
        <v>1.2255754187379968</v>
      </c>
      <c r="AB880" s="140">
        <f t="shared" si="195"/>
        <v>1.2545461435946561E-2</v>
      </c>
      <c r="AC880" s="116">
        <f t="shared" si="196"/>
        <v>1.2255754187379968</v>
      </c>
      <c r="AD880" s="116" t="str">
        <f t="shared" si="197"/>
        <v/>
      </c>
      <c r="AE880" s="116" t="str">
        <f t="shared" si="198"/>
        <v/>
      </c>
      <c r="AF880" s="140">
        <f t="shared" si="199"/>
        <v>0</v>
      </c>
      <c r="AG880" s="116">
        <f t="shared" si="200"/>
        <v>1.2255754187379968</v>
      </c>
      <c r="AH880" s="116" t="str">
        <f t="shared" si="201"/>
        <v/>
      </c>
      <c r="AL880" s="126">
        <f t="shared" si="181"/>
        <v>2.8608000000000162</v>
      </c>
      <c r="AM880" s="116">
        <f t="shared" si="182"/>
        <v>0.89757377744862465</v>
      </c>
      <c r="AN880" s="116">
        <f t="shared" si="183"/>
        <v>5.6431486948438359E-4</v>
      </c>
      <c r="AO880" s="116" t="str">
        <f t="shared" si="179"/>
        <v/>
      </c>
      <c r="AP880" s="118" t="str">
        <f t="shared" si="180"/>
        <v/>
      </c>
    </row>
    <row r="881" spans="11:42" ht="20.100000000000001" customHeight="1" x14ac:dyDescent="0.25">
      <c r="K881" s="123">
        <v>441</v>
      </c>
      <c r="L881" s="116">
        <f t="shared" si="184"/>
        <v>-17.838457090947088</v>
      </c>
      <c r="M881" s="140">
        <f t="shared" si="185"/>
        <v>4.1053896679162632E-3</v>
      </c>
      <c r="N881" s="140">
        <f t="shared" si="186"/>
        <v>1.2675885579111167E-2</v>
      </c>
      <c r="O881" s="116">
        <f t="shared" si="187"/>
        <v>4.1053896679162632E-3</v>
      </c>
      <c r="P881" s="116" t="str">
        <f t="shared" si="188"/>
        <v/>
      </c>
      <c r="Q881" s="116" t="str">
        <f t="shared" si="189"/>
        <v/>
      </c>
      <c r="R881" s="116">
        <f t="shared" si="190"/>
        <v>0</v>
      </c>
      <c r="S881" s="116">
        <f t="shared" si="191"/>
        <v>4.1053896679162632E-3</v>
      </c>
      <c r="T881" s="116" t="str">
        <f t="shared" si="192"/>
        <v/>
      </c>
      <c r="Y881" s="123">
        <v>441</v>
      </c>
      <c r="Z881" s="116">
        <f t="shared" si="193"/>
        <v>-5.9222103241957938E-2</v>
      </c>
      <c r="AA881" s="140">
        <f t="shared" si="194"/>
        <v>1.2365960245203984</v>
      </c>
      <c r="AB881" s="140">
        <f t="shared" si="195"/>
        <v>1.2675885579111167E-2</v>
      </c>
      <c r="AC881" s="116">
        <f t="shared" si="196"/>
        <v>1.2365960245203984</v>
      </c>
      <c r="AD881" s="116" t="str">
        <f t="shared" si="197"/>
        <v/>
      </c>
      <c r="AE881" s="116" t="str">
        <f t="shared" si="198"/>
        <v/>
      </c>
      <c r="AF881" s="140">
        <f t="shared" si="199"/>
        <v>0</v>
      </c>
      <c r="AG881" s="116">
        <f t="shared" si="200"/>
        <v>1.2365960245203984</v>
      </c>
      <c r="AH881" s="116" t="str">
        <f t="shared" si="201"/>
        <v/>
      </c>
      <c r="AL881" s="126">
        <f t="shared" si="181"/>
        <v>2.8672000000000164</v>
      </c>
      <c r="AM881" s="116">
        <f t="shared" si="182"/>
        <v>0.89700946257914027</v>
      </c>
      <c r="AN881" s="116">
        <f t="shared" si="183"/>
        <v>5.6565974164013433E-4</v>
      </c>
      <c r="AO881" s="116" t="str">
        <f t="shared" ref="AO881:AO944" si="202">IF(AM881&lt;(1-$AK$437),AN881,"")</f>
        <v/>
      </c>
      <c r="AP881" s="118" t="str">
        <f t="shared" ref="AP881:AP944" si="203">IF(AM881&lt;(1-$AK$443),AN881,"")</f>
        <v/>
      </c>
    </row>
    <row r="882" spans="11:42" ht="20.100000000000001" customHeight="1" x14ac:dyDescent="0.25">
      <c r="K882" s="123">
        <v>442</v>
      </c>
      <c r="L882" s="116">
        <f t="shared" si="184"/>
        <v>-17.806545718691368</v>
      </c>
      <c r="M882" s="140">
        <f t="shared" si="185"/>
        <v>4.1422398313055468E-3</v>
      </c>
      <c r="N882" s="140">
        <f t="shared" si="186"/>
        <v>1.2807481466478867E-2</v>
      </c>
      <c r="O882" s="116">
        <f t="shared" si="187"/>
        <v>4.1422398313055468E-3</v>
      </c>
      <c r="P882" s="116" t="str">
        <f t="shared" si="188"/>
        <v/>
      </c>
      <c r="Q882" s="116" t="str">
        <f t="shared" si="189"/>
        <v/>
      </c>
      <c r="R882" s="116">
        <f t="shared" si="190"/>
        <v>0</v>
      </c>
      <c r="S882" s="116">
        <f t="shared" si="191"/>
        <v>4.1422398313055468E-3</v>
      </c>
      <c r="T882" s="116" t="str">
        <f t="shared" si="192"/>
        <v/>
      </c>
      <c r="Y882" s="123">
        <v>442</v>
      </c>
      <c r="Z882" s="116">
        <f t="shared" si="193"/>
        <v>-5.9116160302347995E-2</v>
      </c>
      <c r="AA882" s="140">
        <f t="shared" si="194"/>
        <v>1.2476957663807717</v>
      </c>
      <c r="AB882" s="140">
        <f t="shared" si="195"/>
        <v>1.2807481466478867E-2</v>
      </c>
      <c r="AC882" s="116">
        <f t="shared" si="196"/>
        <v>1.2476957663807717</v>
      </c>
      <c r="AD882" s="116" t="str">
        <f t="shared" si="197"/>
        <v/>
      </c>
      <c r="AE882" s="116" t="str">
        <f t="shared" si="198"/>
        <v/>
      </c>
      <c r="AF882" s="140">
        <f t="shared" si="199"/>
        <v>0</v>
      </c>
      <c r="AG882" s="116">
        <f t="shared" si="200"/>
        <v>1.2476957663807717</v>
      </c>
      <c r="AH882" s="116" t="str">
        <f t="shared" si="201"/>
        <v/>
      </c>
      <c r="AL882" s="126">
        <f t="shared" ref="AL882:AL945" si="204">AL881+$AO$430</f>
        <v>2.8736000000000166</v>
      </c>
      <c r="AM882" s="116">
        <f t="shared" ref="AM882:AM945" si="205">_xlfn.CHISQ.DIST.RT(AL882,7)</f>
        <v>0.89644380283750014</v>
      </c>
      <c r="AN882" s="116">
        <f t="shared" ref="AN882:AN945" si="206">AM882-AM883</f>
        <v>5.6700077192051168E-4</v>
      </c>
      <c r="AO882" s="116" t="str">
        <f t="shared" si="202"/>
        <v/>
      </c>
      <c r="AP882" s="118" t="str">
        <f t="shared" si="203"/>
        <v/>
      </c>
    </row>
    <row r="883" spans="11:42" ht="20.100000000000001" customHeight="1" x14ac:dyDescent="0.25">
      <c r="K883" s="123">
        <v>443</v>
      </c>
      <c r="L883" s="116">
        <f t="shared" si="184"/>
        <v>-17.774634346435647</v>
      </c>
      <c r="M883" s="140">
        <f t="shared" si="185"/>
        <v>4.1793538932312869E-3</v>
      </c>
      <c r="N883" s="140">
        <f t="shared" si="186"/>
        <v>1.2940257500691962E-2</v>
      </c>
      <c r="O883" s="116">
        <f t="shared" si="187"/>
        <v>4.1793538932312869E-3</v>
      </c>
      <c r="P883" s="116" t="str">
        <f t="shared" si="188"/>
        <v/>
      </c>
      <c r="Q883" s="116" t="str">
        <f t="shared" si="189"/>
        <v/>
      </c>
      <c r="R883" s="116">
        <f t="shared" si="190"/>
        <v>0</v>
      </c>
      <c r="S883" s="116">
        <f t="shared" si="191"/>
        <v>4.1793538932312869E-3</v>
      </c>
      <c r="T883" s="116" t="str">
        <f t="shared" si="192"/>
        <v/>
      </c>
      <c r="Y883" s="123">
        <v>443</v>
      </c>
      <c r="Z883" s="116">
        <f t="shared" si="193"/>
        <v>-5.9010217362738052E-2</v>
      </c>
      <c r="AA883" s="140">
        <f t="shared" si="194"/>
        <v>1.2588749978651401</v>
      </c>
      <c r="AB883" s="140">
        <f t="shared" si="195"/>
        <v>1.2940257500691939E-2</v>
      </c>
      <c r="AC883" s="116">
        <f t="shared" si="196"/>
        <v>1.2588749978651401</v>
      </c>
      <c r="AD883" s="116" t="str">
        <f t="shared" si="197"/>
        <v/>
      </c>
      <c r="AE883" s="116" t="str">
        <f t="shared" si="198"/>
        <v/>
      </c>
      <c r="AF883" s="140">
        <f t="shared" si="199"/>
        <v>0</v>
      </c>
      <c r="AG883" s="116">
        <f t="shared" si="200"/>
        <v>1.2588749978651401</v>
      </c>
      <c r="AH883" s="116" t="str">
        <f t="shared" si="201"/>
        <v/>
      </c>
      <c r="AL883" s="126">
        <f t="shared" si="204"/>
        <v>2.8800000000000168</v>
      </c>
      <c r="AM883" s="116">
        <f t="shared" si="205"/>
        <v>0.89587680206557962</v>
      </c>
      <c r="AN883" s="116">
        <f t="shared" si="206"/>
        <v>5.6833794923816239E-4</v>
      </c>
      <c r="AO883" s="116" t="str">
        <f t="shared" si="202"/>
        <v/>
      </c>
      <c r="AP883" s="118" t="str">
        <f t="shared" si="203"/>
        <v/>
      </c>
    </row>
    <row r="884" spans="11:42" ht="20.100000000000001" customHeight="1" x14ac:dyDescent="0.25">
      <c r="K884" s="123">
        <v>444</v>
      </c>
      <c r="L884" s="116">
        <f t="shared" si="184"/>
        <v>-17.74272297417993</v>
      </c>
      <c r="M884" s="140">
        <f t="shared" si="185"/>
        <v>4.2167330252373784E-3</v>
      </c>
      <c r="N884" s="140">
        <f t="shared" si="186"/>
        <v>1.3074222121813604E-2</v>
      </c>
      <c r="O884" s="116">
        <f t="shared" si="187"/>
        <v>4.2167330252373784E-3</v>
      </c>
      <c r="P884" s="116" t="str">
        <f t="shared" si="188"/>
        <v/>
      </c>
      <c r="Q884" s="116" t="str">
        <f t="shared" si="189"/>
        <v/>
      </c>
      <c r="R884" s="116">
        <f t="shared" si="190"/>
        <v>0</v>
      </c>
      <c r="S884" s="116">
        <f t="shared" si="191"/>
        <v>4.2167330252373784E-3</v>
      </c>
      <c r="T884" s="116" t="str">
        <f t="shared" si="192"/>
        <v/>
      </c>
      <c r="Y884" s="123">
        <v>444</v>
      </c>
      <c r="Z884" s="116">
        <f t="shared" si="193"/>
        <v>-5.8904274423128108E-2</v>
      </c>
      <c r="AA884" s="140">
        <f t="shared" si="194"/>
        <v>1.2701340718575538</v>
      </c>
      <c r="AB884" s="140">
        <f t="shared" si="195"/>
        <v>1.3074222121813604E-2</v>
      </c>
      <c r="AC884" s="116">
        <f t="shared" si="196"/>
        <v>1.2701340718575538</v>
      </c>
      <c r="AD884" s="116" t="str">
        <f t="shared" si="197"/>
        <v/>
      </c>
      <c r="AE884" s="116" t="str">
        <f t="shared" si="198"/>
        <v/>
      </c>
      <c r="AF884" s="140">
        <f t="shared" si="199"/>
        <v>0</v>
      </c>
      <c r="AG884" s="116">
        <f t="shared" si="200"/>
        <v>1.2701340718575538</v>
      </c>
      <c r="AH884" s="116" t="str">
        <f t="shared" si="201"/>
        <v/>
      </c>
      <c r="AL884" s="126">
        <f t="shared" si="204"/>
        <v>2.886400000000017</v>
      </c>
      <c r="AM884" s="116">
        <f t="shared" si="205"/>
        <v>0.89530846411634146</v>
      </c>
      <c r="AN884" s="116">
        <f t="shared" si="206"/>
        <v>5.6967126263540724E-4</v>
      </c>
      <c r="AO884" s="116" t="str">
        <f t="shared" si="202"/>
        <v/>
      </c>
      <c r="AP884" s="118" t="str">
        <f t="shared" si="203"/>
        <v/>
      </c>
    </row>
    <row r="885" spans="11:42" ht="20.100000000000001" customHeight="1" x14ac:dyDescent="0.25">
      <c r="K885" s="123">
        <v>445</v>
      </c>
      <c r="L885" s="116">
        <f t="shared" si="184"/>
        <v>-17.710811601924213</v>
      </c>
      <c r="M885" s="140">
        <f t="shared" si="185"/>
        <v>4.2543783965750502E-3</v>
      </c>
      <c r="N885" s="140">
        <f t="shared" si="186"/>
        <v>1.3209383807256253E-2</v>
      </c>
      <c r="O885" s="116">
        <f t="shared" si="187"/>
        <v>4.2543783965750502E-3</v>
      </c>
      <c r="P885" s="116" t="str">
        <f t="shared" si="188"/>
        <v/>
      </c>
      <c r="Q885" s="116" t="str">
        <f t="shared" si="189"/>
        <v/>
      </c>
      <c r="R885" s="116">
        <f t="shared" si="190"/>
        <v>0</v>
      </c>
      <c r="S885" s="116">
        <f t="shared" si="191"/>
        <v>4.2543783965750502E-3</v>
      </c>
      <c r="T885" s="116" t="str">
        <f t="shared" si="192"/>
        <v/>
      </c>
      <c r="Y885" s="123">
        <v>445</v>
      </c>
      <c r="Z885" s="116">
        <f t="shared" si="193"/>
        <v>-5.8798331483518165E-2</v>
      </c>
      <c r="AA885" s="140">
        <f t="shared" si="194"/>
        <v>1.2814733405514784</v>
      </c>
      <c r="AB885" s="140">
        <f t="shared" si="195"/>
        <v>1.3209383807256267E-2</v>
      </c>
      <c r="AC885" s="116">
        <f t="shared" si="196"/>
        <v>1.2814733405514784</v>
      </c>
      <c r="AD885" s="116" t="str">
        <f t="shared" si="197"/>
        <v/>
      </c>
      <c r="AE885" s="116" t="str">
        <f t="shared" si="198"/>
        <v/>
      </c>
      <c r="AF885" s="140">
        <f t="shared" si="199"/>
        <v>0</v>
      </c>
      <c r="AG885" s="116">
        <f t="shared" si="200"/>
        <v>1.2814733405514784</v>
      </c>
      <c r="AH885" s="116" t="str">
        <f t="shared" si="201"/>
        <v/>
      </c>
      <c r="AL885" s="126">
        <f t="shared" si="204"/>
        <v>2.8928000000000171</v>
      </c>
      <c r="AM885" s="116">
        <f t="shared" si="205"/>
        <v>0.89473879285370606</v>
      </c>
      <c r="AN885" s="116">
        <f t="shared" si="206"/>
        <v>5.710007012833529E-4</v>
      </c>
      <c r="AO885" s="116" t="str">
        <f t="shared" si="202"/>
        <v/>
      </c>
      <c r="AP885" s="118" t="str">
        <f t="shared" si="203"/>
        <v/>
      </c>
    </row>
    <row r="886" spans="11:42" ht="20.100000000000001" customHeight="1" x14ac:dyDescent="0.25">
      <c r="K886" s="123">
        <v>446</v>
      </c>
      <c r="L886" s="116">
        <f t="shared" si="184"/>
        <v>-17.678900229668493</v>
      </c>
      <c r="M886" s="140">
        <f t="shared" si="185"/>
        <v>4.2922911741071672E-3</v>
      </c>
      <c r="N886" s="140">
        <f t="shared" si="186"/>
        <v>1.3345751071706949E-2</v>
      </c>
      <c r="O886" s="116">
        <f t="shared" si="187"/>
        <v>4.2922911741071672E-3</v>
      </c>
      <c r="P886" s="116" t="str">
        <f t="shared" si="188"/>
        <v/>
      </c>
      <c r="Q886" s="116" t="str">
        <f t="shared" si="189"/>
        <v/>
      </c>
      <c r="R886" s="116">
        <f t="shared" si="190"/>
        <v>0</v>
      </c>
      <c r="S886" s="116">
        <f t="shared" si="191"/>
        <v>4.2922911741071672E-3</v>
      </c>
      <c r="T886" s="116" t="str">
        <f t="shared" si="192"/>
        <v/>
      </c>
      <c r="Y886" s="123">
        <v>446</v>
      </c>
      <c r="Z886" s="116">
        <f t="shared" si="193"/>
        <v>-5.8692388543908222E-2</v>
      </c>
      <c r="AA886" s="140">
        <f t="shared" si="194"/>
        <v>1.2928931554209722</v>
      </c>
      <c r="AB886" s="140">
        <f t="shared" si="195"/>
        <v>1.3345751071706949E-2</v>
      </c>
      <c r="AC886" s="116">
        <f t="shared" si="196"/>
        <v>1.2928931554209722</v>
      </c>
      <c r="AD886" s="116" t="str">
        <f t="shared" si="197"/>
        <v/>
      </c>
      <c r="AE886" s="116" t="str">
        <f t="shared" si="198"/>
        <v/>
      </c>
      <c r="AF886" s="140">
        <f t="shared" si="199"/>
        <v>0</v>
      </c>
      <c r="AG886" s="116">
        <f t="shared" si="200"/>
        <v>1.2928931554209722</v>
      </c>
      <c r="AH886" s="116" t="str">
        <f t="shared" si="201"/>
        <v/>
      </c>
      <c r="AL886" s="126">
        <f t="shared" si="204"/>
        <v>2.8992000000000173</v>
      </c>
      <c r="AM886" s="116">
        <f t="shared" si="205"/>
        <v>0.8941677921524227</v>
      </c>
      <c r="AN886" s="116">
        <f t="shared" si="206"/>
        <v>5.7232625448255803E-4</v>
      </c>
      <c r="AO886" s="116" t="str">
        <f t="shared" si="202"/>
        <v/>
      </c>
      <c r="AP886" s="118" t="str">
        <f t="shared" si="203"/>
        <v/>
      </c>
    </row>
    <row r="887" spans="11:42" ht="20.100000000000001" customHeight="1" x14ac:dyDescent="0.25">
      <c r="K887" s="123">
        <v>447</v>
      </c>
      <c r="L887" s="116">
        <f t="shared" si="184"/>
        <v>-17.646988857412772</v>
      </c>
      <c r="M887" s="140">
        <f t="shared" si="185"/>
        <v>4.3304725222118885E-3</v>
      </c>
      <c r="N887" s="140">
        <f t="shared" si="186"/>
        <v>1.3483332467049433E-2</v>
      </c>
      <c r="O887" s="116">
        <f t="shared" si="187"/>
        <v>4.3304725222118885E-3</v>
      </c>
      <c r="P887" s="116" t="str">
        <f t="shared" si="188"/>
        <v/>
      </c>
      <c r="Q887" s="116" t="str">
        <f t="shared" si="189"/>
        <v/>
      </c>
      <c r="R887" s="116">
        <f t="shared" si="190"/>
        <v>0</v>
      </c>
      <c r="S887" s="116">
        <f t="shared" si="191"/>
        <v>4.3304725222118885E-3</v>
      </c>
      <c r="T887" s="116" t="str">
        <f t="shared" si="192"/>
        <v/>
      </c>
      <c r="Y887" s="123">
        <v>447</v>
      </c>
      <c r="Z887" s="116">
        <f t="shared" si="193"/>
        <v>-5.8586445604298279E-2</v>
      </c>
      <c r="AA887" s="140">
        <f t="shared" si="194"/>
        <v>1.3043938671916757</v>
      </c>
      <c r="AB887" s="140">
        <f t="shared" si="195"/>
        <v>1.3483332467049433E-2</v>
      </c>
      <c r="AC887" s="116">
        <f t="shared" si="196"/>
        <v>1.3043938671916757</v>
      </c>
      <c r="AD887" s="116" t="str">
        <f t="shared" si="197"/>
        <v/>
      </c>
      <c r="AE887" s="116" t="str">
        <f t="shared" si="198"/>
        <v/>
      </c>
      <c r="AF887" s="140">
        <f t="shared" si="199"/>
        <v>0</v>
      </c>
      <c r="AG887" s="116">
        <f t="shared" si="200"/>
        <v>1.3043938671916757</v>
      </c>
      <c r="AH887" s="116" t="str">
        <f t="shared" si="201"/>
        <v/>
      </c>
      <c r="AL887" s="126">
        <f t="shared" si="204"/>
        <v>2.9056000000000175</v>
      </c>
      <c r="AM887" s="116">
        <f t="shared" si="205"/>
        <v>0.89359546589794014</v>
      </c>
      <c r="AN887" s="116">
        <f t="shared" si="206"/>
        <v>5.7364791166136797E-4</v>
      </c>
      <c r="AO887" s="116" t="str">
        <f t="shared" si="202"/>
        <v/>
      </c>
      <c r="AP887" s="118" t="str">
        <f t="shared" si="203"/>
        <v/>
      </c>
    </row>
    <row r="888" spans="11:42" ht="20.100000000000001" customHeight="1" x14ac:dyDescent="0.25">
      <c r="K888" s="123">
        <v>448</v>
      </c>
      <c r="L888" s="116">
        <f t="shared" ref="L888:L951" si="207">$L$434+(K888*$L$437)</f>
        <v>-17.615077485157052</v>
      </c>
      <c r="M888" s="140">
        <f t="shared" ref="M888:M951" si="208">_xlfn.NORM.DIST($L888,$L$431,$L$432,0)</f>
        <v>4.3689236026857002E-3</v>
      </c>
      <c r="N888" s="140">
        <f t="shared" ref="N888:N951" si="209">_xlfn.NORM.DIST($L888,$L$431,$L$432,1)</f>
        <v>1.3622136582283511E-2</v>
      </c>
      <c r="O888" s="116">
        <f t="shared" ref="O888:O951" si="210">IF(OR(N888&lt;$P$436,N888&gt;$P$437),M888,"")</f>
        <v>4.3689236026857002E-3</v>
      </c>
      <c r="P888" s="116" t="str">
        <f t="shared" ref="P888:P951" si="211">IF(AND(N888&gt;$P$436,N888&lt;$P$437),M888,"")</f>
        <v/>
      </c>
      <c r="Q888" s="116" t="str">
        <f t="shared" ref="Q888:Q951" si="212">IF(M888=MAX($M$440:$M$2440),M888,"")</f>
        <v/>
      </c>
      <c r="R888" s="116">
        <f t="shared" ref="R888:R951" si="213">_xlfn.NORM.DIST(L888,$P$432,$P$433,0)</f>
        <v>0</v>
      </c>
      <c r="S888" s="116">
        <f t="shared" ref="S888:S951" si="214">IF(R888=MAX($R$440:$R$2440),M888,"")</f>
        <v>4.3689236026857002E-3</v>
      </c>
      <c r="T888" s="116" t="str">
        <f t="shared" ref="T888:T951" si="215">IF(S888=MIN($S$440:$S$2440),S888,"")</f>
        <v/>
      </c>
      <c r="Y888" s="123">
        <v>448</v>
      </c>
      <c r="Z888" s="116">
        <f t="shared" ref="Z888:Z951" si="216">$Z$434+(Y888*$Z$437)</f>
        <v>-5.8480502664688336E-2</v>
      </c>
      <c r="AA888" s="140">
        <f t="shared" ref="AA888:AA951" si="217">_xlfn.NORM.DIST(Z888,Z$431,Z$432,0)</f>
        <v>1.3159758258115897</v>
      </c>
      <c r="AB888" s="140">
        <f t="shared" ref="AB888:AB951" si="218">_xlfn.NORM.DIST(Z888,Z$431,Z$432,1)</f>
        <v>1.3622136582283511E-2</v>
      </c>
      <c r="AC888" s="116">
        <f t="shared" ref="AC888:AC951" si="219">IF(OR(AB888&lt;$AD$436,AB888&gt;$AD$437),AA888,"")</f>
        <v>1.3159758258115897</v>
      </c>
      <c r="AD888" s="116" t="str">
        <f t="shared" ref="AD888:AD951" si="220">IF(AND(AB888&gt;$AD$436,AB888&lt;$AD$437),AA888,"")</f>
        <v/>
      </c>
      <c r="AE888" s="116" t="str">
        <f t="shared" ref="AE888:AE951" si="221">IF(AA888=MAX($AA$440:$AA$2440),AA888,"")</f>
        <v/>
      </c>
      <c r="AF888" s="140">
        <f t="shared" ref="AF888:AF951" si="222">_xlfn.NORM.DIST(Z888,$AD$432,$AD$433,0)</f>
        <v>0</v>
      </c>
      <c r="AG888" s="116">
        <f t="shared" ref="AG888:AG951" si="223">IF(AF888=MAX($AF$440:$AF$2440),AA888,"")</f>
        <v>1.3159758258115897</v>
      </c>
      <c r="AH888" s="116" t="str">
        <f t="shared" ref="AH888:AH951" si="224">IF(AG888=MIN($AG$440:$AG$2440),AG888,"")</f>
        <v/>
      </c>
      <c r="AL888" s="126">
        <f t="shared" si="204"/>
        <v>2.9120000000000177</v>
      </c>
      <c r="AM888" s="116">
        <f t="shared" si="205"/>
        <v>0.89302181798627878</v>
      </c>
      <c r="AN888" s="116">
        <f t="shared" si="206"/>
        <v>5.7496566237591473E-4</v>
      </c>
      <c r="AO888" s="116" t="str">
        <f t="shared" si="202"/>
        <v/>
      </c>
      <c r="AP888" s="118" t="str">
        <f t="shared" si="203"/>
        <v/>
      </c>
    </row>
    <row r="889" spans="11:42" ht="20.100000000000001" customHeight="1" x14ac:dyDescent="0.25">
      <c r="K889" s="123">
        <v>449</v>
      </c>
      <c r="L889" s="116">
        <f t="shared" si="207"/>
        <v>-17.583166112901331</v>
      </c>
      <c r="M889" s="140">
        <f t="shared" si="208"/>
        <v>4.4076455746457511E-3</v>
      </c>
      <c r="N889" s="140">
        <f t="shared" si="209"/>
        <v>1.3762172043440992E-2</v>
      </c>
      <c r="O889" s="116">
        <f t="shared" si="210"/>
        <v>4.4076455746457511E-3</v>
      </c>
      <c r="P889" s="116" t="str">
        <f t="shared" si="211"/>
        <v/>
      </c>
      <c r="Q889" s="116" t="str">
        <f t="shared" si="212"/>
        <v/>
      </c>
      <c r="R889" s="116">
        <f t="shared" si="213"/>
        <v>0</v>
      </c>
      <c r="S889" s="116">
        <f t="shared" si="214"/>
        <v>4.4076455746457511E-3</v>
      </c>
      <c r="T889" s="116" t="str">
        <f t="shared" si="215"/>
        <v/>
      </c>
      <c r="Y889" s="123">
        <v>449</v>
      </c>
      <c r="Z889" s="116">
        <f t="shared" si="216"/>
        <v>-5.8374559725078393E-2</v>
      </c>
      <c r="AA889" s="140">
        <f t="shared" si="217"/>
        <v>1.3276393804216662</v>
      </c>
      <c r="AB889" s="140">
        <f t="shared" si="218"/>
        <v>1.3762172043440983E-2</v>
      </c>
      <c r="AC889" s="116">
        <f t="shared" si="219"/>
        <v>1.3276393804216662</v>
      </c>
      <c r="AD889" s="116" t="str">
        <f t="shared" si="220"/>
        <v/>
      </c>
      <c r="AE889" s="116" t="str">
        <f t="shared" si="221"/>
        <v/>
      </c>
      <c r="AF889" s="140">
        <f t="shared" si="222"/>
        <v>0</v>
      </c>
      <c r="AG889" s="116">
        <f t="shared" si="223"/>
        <v>1.3276393804216662</v>
      </c>
      <c r="AH889" s="116" t="str">
        <f t="shared" si="224"/>
        <v/>
      </c>
      <c r="AL889" s="126">
        <f t="shared" si="204"/>
        <v>2.9184000000000179</v>
      </c>
      <c r="AM889" s="116">
        <f t="shared" si="205"/>
        <v>0.89244685232390286</v>
      </c>
      <c r="AN889" s="116">
        <f t="shared" si="206"/>
        <v>5.7627949630933983E-4</v>
      </c>
      <c r="AO889" s="116" t="str">
        <f t="shared" si="202"/>
        <v/>
      </c>
      <c r="AP889" s="118" t="str">
        <f t="shared" si="203"/>
        <v/>
      </c>
    </row>
    <row r="890" spans="11:42" ht="20.100000000000001" customHeight="1" x14ac:dyDescent="0.25">
      <c r="K890" s="123">
        <v>450</v>
      </c>
      <c r="L890" s="116">
        <f t="shared" si="207"/>
        <v>-17.551254740645614</v>
      </c>
      <c r="M890" s="140">
        <f t="shared" si="208"/>
        <v>4.4466395944315444E-3</v>
      </c>
      <c r="N890" s="140">
        <f t="shared" si="209"/>
        <v>1.3903447513498597E-2</v>
      </c>
      <c r="O890" s="116">
        <f t="shared" si="210"/>
        <v>4.4466395944315444E-3</v>
      </c>
      <c r="P890" s="116" t="str">
        <f t="shared" si="211"/>
        <v/>
      </c>
      <c r="Q890" s="116" t="str">
        <f t="shared" si="212"/>
        <v/>
      </c>
      <c r="R890" s="116">
        <f t="shared" si="213"/>
        <v>0</v>
      </c>
      <c r="S890" s="116">
        <f t="shared" si="214"/>
        <v>4.4466395944315444E-3</v>
      </c>
      <c r="T890" s="116" t="str">
        <f t="shared" si="215"/>
        <v/>
      </c>
      <c r="Y890" s="123">
        <v>450</v>
      </c>
      <c r="Z890" s="116">
        <f t="shared" si="216"/>
        <v>-5.8268616785468449E-2</v>
      </c>
      <c r="AA890" s="140">
        <f t="shared" si="217"/>
        <v>1.3393848793261993</v>
      </c>
      <c r="AB890" s="140">
        <f t="shared" si="218"/>
        <v>1.3903447513498621E-2</v>
      </c>
      <c r="AC890" s="116">
        <f t="shared" si="219"/>
        <v>1.3393848793261993</v>
      </c>
      <c r="AD890" s="116" t="str">
        <f t="shared" si="220"/>
        <v/>
      </c>
      <c r="AE890" s="116" t="str">
        <f t="shared" si="221"/>
        <v/>
      </c>
      <c r="AF890" s="140">
        <f t="shared" si="222"/>
        <v>0</v>
      </c>
      <c r="AG890" s="116">
        <f t="shared" si="223"/>
        <v>1.3393848793261993</v>
      </c>
      <c r="AH890" s="116" t="str">
        <f t="shared" si="224"/>
        <v/>
      </c>
      <c r="AL890" s="126">
        <f t="shared" si="204"/>
        <v>2.9248000000000181</v>
      </c>
      <c r="AM890" s="116">
        <f t="shared" si="205"/>
        <v>0.89187057282759352</v>
      </c>
      <c r="AN890" s="116">
        <f t="shared" si="206"/>
        <v>5.7758940327179431E-4</v>
      </c>
      <c r="AO890" s="116" t="str">
        <f t="shared" si="202"/>
        <v/>
      </c>
      <c r="AP890" s="118" t="str">
        <f t="shared" si="203"/>
        <v/>
      </c>
    </row>
    <row r="891" spans="11:42" ht="20.100000000000001" customHeight="1" x14ac:dyDescent="0.25">
      <c r="K891" s="123">
        <v>451</v>
      </c>
      <c r="L891" s="116">
        <f t="shared" si="207"/>
        <v>-17.519343368389897</v>
      </c>
      <c r="M891" s="140">
        <f t="shared" si="208"/>
        <v>4.4859068155060104E-3</v>
      </c>
      <c r="N891" s="140">
        <f t="shared" si="209"/>
        <v>1.404597169228787E-2</v>
      </c>
      <c r="O891" s="116">
        <f t="shared" si="210"/>
        <v>4.4859068155060104E-3</v>
      </c>
      <c r="P891" s="116" t="str">
        <f t="shared" si="211"/>
        <v/>
      </c>
      <c r="Q891" s="116" t="str">
        <f t="shared" si="212"/>
        <v/>
      </c>
      <c r="R891" s="116">
        <f t="shared" si="213"/>
        <v>0</v>
      </c>
      <c r="S891" s="116">
        <f t="shared" si="214"/>
        <v>4.4859068155060104E-3</v>
      </c>
      <c r="T891" s="116" t="str">
        <f t="shared" si="215"/>
        <v/>
      </c>
      <c r="Y891" s="123">
        <v>451</v>
      </c>
      <c r="Z891" s="116">
        <f t="shared" si="216"/>
        <v>-5.8162673845858506E-2</v>
      </c>
      <c r="AA891" s="140">
        <f t="shared" si="217"/>
        <v>1.3512126699630136</v>
      </c>
      <c r="AB891" s="140">
        <f t="shared" si="218"/>
        <v>1.4045971692287908E-2</v>
      </c>
      <c r="AC891" s="116">
        <f t="shared" si="219"/>
        <v>1.3512126699630136</v>
      </c>
      <c r="AD891" s="116" t="str">
        <f t="shared" si="220"/>
        <v/>
      </c>
      <c r="AE891" s="116" t="str">
        <f t="shared" si="221"/>
        <v/>
      </c>
      <c r="AF891" s="140">
        <f t="shared" si="222"/>
        <v>0</v>
      </c>
      <c r="AG891" s="116">
        <f t="shared" si="223"/>
        <v>1.3512126699630136</v>
      </c>
      <c r="AH891" s="116" t="str">
        <f t="shared" si="224"/>
        <v/>
      </c>
      <c r="AL891" s="126">
        <f t="shared" si="204"/>
        <v>2.9312000000000182</v>
      </c>
      <c r="AM891" s="116">
        <f t="shared" si="205"/>
        <v>0.89129298342432173</v>
      </c>
      <c r="AN891" s="116">
        <f t="shared" si="206"/>
        <v>5.7889537319910644E-4</v>
      </c>
      <c r="AO891" s="116" t="str">
        <f t="shared" si="202"/>
        <v/>
      </c>
      <c r="AP891" s="118" t="str">
        <f t="shared" si="203"/>
        <v/>
      </c>
    </row>
    <row r="892" spans="11:42" ht="20.100000000000001" customHeight="1" x14ac:dyDescent="0.25">
      <c r="K892" s="123">
        <v>452</v>
      </c>
      <c r="L892" s="116">
        <f t="shared" si="207"/>
        <v>-17.487431996134177</v>
      </c>
      <c r="M892" s="140">
        <f t="shared" si="208"/>
        <v>4.5254483883559009E-3</v>
      </c>
      <c r="N892" s="140">
        <f t="shared" si="209"/>
        <v>1.4189753316401725E-2</v>
      </c>
      <c r="O892" s="116">
        <f t="shared" si="210"/>
        <v>4.5254483883559009E-3</v>
      </c>
      <c r="P892" s="116" t="str">
        <f t="shared" si="211"/>
        <v/>
      </c>
      <c r="Q892" s="116" t="str">
        <f t="shared" si="212"/>
        <v/>
      </c>
      <c r="R892" s="116">
        <f t="shared" si="213"/>
        <v>0</v>
      </c>
      <c r="S892" s="116">
        <f t="shared" si="214"/>
        <v>4.5254483883559009E-3</v>
      </c>
      <c r="T892" s="116" t="str">
        <f t="shared" si="215"/>
        <v/>
      </c>
      <c r="Y892" s="123">
        <v>452</v>
      </c>
      <c r="Z892" s="116">
        <f t="shared" si="216"/>
        <v>-5.8056730906248563E-2</v>
      </c>
      <c r="AA892" s="140">
        <f t="shared" si="217"/>
        <v>1.3631230988734739</v>
      </c>
      <c r="AB892" s="140">
        <f t="shared" si="218"/>
        <v>1.4189753316401746E-2</v>
      </c>
      <c r="AC892" s="116">
        <f t="shared" si="219"/>
        <v>1.3631230988734739</v>
      </c>
      <c r="AD892" s="116" t="str">
        <f t="shared" si="220"/>
        <v/>
      </c>
      <c r="AE892" s="116" t="str">
        <f t="shared" si="221"/>
        <v/>
      </c>
      <c r="AF892" s="140">
        <f t="shared" si="222"/>
        <v>0</v>
      </c>
      <c r="AG892" s="116">
        <f t="shared" si="223"/>
        <v>1.3631230988734739</v>
      </c>
      <c r="AH892" s="116" t="str">
        <f t="shared" si="224"/>
        <v/>
      </c>
      <c r="AL892" s="126">
        <f t="shared" si="204"/>
        <v>2.9376000000000184</v>
      </c>
      <c r="AM892" s="116">
        <f t="shared" si="205"/>
        <v>0.89071408805112262</v>
      </c>
      <c r="AN892" s="116">
        <f t="shared" si="206"/>
        <v>5.8019739615255972E-4</v>
      </c>
      <c r="AO892" s="116" t="str">
        <f t="shared" si="202"/>
        <v/>
      </c>
      <c r="AP892" s="118" t="str">
        <f t="shared" si="203"/>
        <v/>
      </c>
    </row>
    <row r="893" spans="11:42" ht="20.100000000000001" customHeight="1" x14ac:dyDescent="0.25">
      <c r="K893" s="123">
        <v>453</v>
      </c>
      <c r="L893" s="116">
        <f t="shared" si="207"/>
        <v>-17.455520623878456</v>
      </c>
      <c r="M893" s="140">
        <f t="shared" si="208"/>
        <v>4.5652654603915294E-3</v>
      </c>
      <c r="N893" s="140">
        <f t="shared" si="209"/>
        <v>1.433480115909779E-2</v>
      </c>
      <c r="O893" s="116">
        <f t="shared" si="210"/>
        <v>4.5652654603915294E-3</v>
      </c>
      <c r="P893" s="116" t="str">
        <f t="shared" si="211"/>
        <v/>
      </c>
      <c r="Q893" s="116" t="str">
        <f t="shared" si="212"/>
        <v/>
      </c>
      <c r="R893" s="116">
        <f t="shared" si="213"/>
        <v>0</v>
      </c>
      <c r="S893" s="116">
        <f t="shared" si="214"/>
        <v>4.5652654603915294E-3</v>
      </c>
      <c r="T893" s="116" t="str">
        <f t="shared" si="215"/>
        <v/>
      </c>
      <c r="Y893" s="123">
        <v>453</v>
      </c>
      <c r="Z893" s="116">
        <f t="shared" si="216"/>
        <v>-5.7950787966638627E-2</v>
      </c>
      <c r="AA893" s="140">
        <f t="shared" si="217"/>
        <v>1.3751165116722845</v>
      </c>
      <c r="AB893" s="140">
        <f t="shared" si="218"/>
        <v>1.433480115909779E-2</v>
      </c>
      <c r="AC893" s="116">
        <f t="shared" si="219"/>
        <v>1.3751165116722845</v>
      </c>
      <c r="AD893" s="116" t="str">
        <f t="shared" si="220"/>
        <v/>
      </c>
      <c r="AE893" s="116" t="str">
        <f t="shared" si="221"/>
        <v/>
      </c>
      <c r="AF893" s="140">
        <f t="shared" si="222"/>
        <v>0</v>
      </c>
      <c r="AG893" s="116">
        <f t="shared" si="223"/>
        <v>1.3751165116722845</v>
      </c>
      <c r="AH893" s="116" t="str">
        <f t="shared" si="224"/>
        <v/>
      </c>
      <c r="AL893" s="126">
        <f t="shared" si="204"/>
        <v>2.9440000000000186</v>
      </c>
      <c r="AM893" s="116">
        <f t="shared" si="205"/>
        <v>0.89013389065497006</v>
      </c>
      <c r="AN893" s="116">
        <f t="shared" si="206"/>
        <v>5.8149546231922589E-4</v>
      </c>
      <c r="AO893" s="116" t="str">
        <f t="shared" si="202"/>
        <v/>
      </c>
      <c r="AP893" s="118" t="str">
        <f t="shared" si="203"/>
        <v/>
      </c>
    </row>
    <row r="894" spans="11:42" ht="20.100000000000001" customHeight="1" x14ac:dyDescent="0.25">
      <c r="K894" s="123">
        <v>454</v>
      </c>
      <c r="L894" s="116">
        <f t="shared" si="207"/>
        <v>-17.423609251622736</v>
      </c>
      <c r="M894" s="140">
        <f t="shared" si="208"/>
        <v>4.6053591758459279E-3</v>
      </c>
      <c r="N894" s="140">
        <f t="shared" si="209"/>
        <v>1.4481124030198722E-2</v>
      </c>
      <c r="O894" s="116">
        <f t="shared" si="210"/>
        <v>4.6053591758459279E-3</v>
      </c>
      <c r="P894" s="116" t="str">
        <f t="shared" si="211"/>
        <v/>
      </c>
      <c r="Q894" s="116" t="str">
        <f t="shared" si="212"/>
        <v/>
      </c>
      <c r="R894" s="116">
        <f t="shared" si="213"/>
        <v>0</v>
      </c>
      <c r="S894" s="116">
        <f t="shared" si="214"/>
        <v>4.6053591758459279E-3</v>
      </c>
      <c r="T894" s="116" t="str">
        <f t="shared" si="215"/>
        <v/>
      </c>
      <c r="Y894" s="123">
        <v>454</v>
      </c>
      <c r="Z894" s="116">
        <f t="shared" si="216"/>
        <v>-5.7844845027028684E-2</v>
      </c>
      <c r="AA894" s="140">
        <f t="shared" si="217"/>
        <v>1.3871932530171143</v>
      </c>
      <c r="AB894" s="140">
        <f t="shared" si="218"/>
        <v>1.4481124030198722E-2</v>
      </c>
      <c r="AC894" s="116">
        <f t="shared" si="219"/>
        <v>1.3871932530171143</v>
      </c>
      <c r="AD894" s="116" t="str">
        <f t="shared" si="220"/>
        <v/>
      </c>
      <c r="AE894" s="116" t="str">
        <f t="shared" si="221"/>
        <v/>
      </c>
      <c r="AF894" s="140">
        <f t="shared" si="222"/>
        <v>0</v>
      </c>
      <c r="AG894" s="116">
        <f t="shared" si="223"/>
        <v>1.3871932530171143</v>
      </c>
      <c r="AH894" s="116" t="str">
        <f t="shared" si="224"/>
        <v/>
      </c>
      <c r="AL894" s="126">
        <f t="shared" si="204"/>
        <v>2.9504000000000188</v>
      </c>
      <c r="AM894" s="116">
        <f t="shared" si="205"/>
        <v>0.88955239519265084</v>
      </c>
      <c r="AN894" s="116">
        <f t="shared" si="206"/>
        <v>5.8278956200974452E-4</v>
      </c>
      <c r="AO894" s="116" t="str">
        <f t="shared" si="202"/>
        <v/>
      </c>
      <c r="AP894" s="118" t="str">
        <f t="shared" si="203"/>
        <v/>
      </c>
    </row>
    <row r="895" spans="11:42" ht="20.100000000000001" customHeight="1" x14ac:dyDescent="0.25">
      <c r="K895" s="123">
        <v>455</v>
      </c>
      <c r="L895" s="116">
        <f t="shared" si="207"/>
        <v>-17.391697879367015</v>
      </c>
      <c r="M895" s="140">
        <f t="shared" si="208"/>
        <v>4.6457306756733313E-3</v>
      </c>
      <c r="N895" s="140">
        <f t="shared" si="209"/>
        <v>1.4628730775989264E-2</v>
      </c>
      <c r="O895" s="116">
        <f t="shared" si="210"/>
        <v>4.6457306756733313E-3</v>
      </c>
      <c r="P895" s="116" t="str">
        <f t="shared" si="211"/>
        <v/>
      </c>
      <c r="Q895" s="116" t="str">
        <f t="shared" si="212"/>
        <v/>
      </c>
      <c r="R895" s="116">
        <f t="shared" si="213"/>
        <v>0</v>
      </c>
      <c r="S895" s="116">
        <f t="shared" si="214"/>
        <v>4.6457306756733313E-3</v>
      </c>
      <c r="T895" s="116" t="str">
        <f t="shared" si="215"/>
        <v/>
      </c>
      <c r="Y895" s="123">
        <v>455</v>
      </c>
      <c r="Z895" s="116">
        <f t="shared" si="216"/>
        <v>-5.7738902087418741E-2</v>
      </c>
      <c r="AA895" s="140">
        <f t="shared" si="217"/>
        <v>1.3993536665780097</v>
      </c>
      <c r="AB895" s="140">
        <f t="shared" si="218"/>
        <v>1.4628730775989252E-2</v>
      </c>
      <c r="AC895" s="116">
        <f t="shared" si="219"/>
        <v>1.3993536665780097</v>
      </c>
      <c r="AD895" s="116" t="str">
        <f t="shared" si="220"/>
        <v/>
      </c>
      <c r="AE895" s="116" t="str">
        <f t="shared" si="221"/>
        <v/>
      </c>
      <c r="AF895" s="140">
        <f t="shared" si="222"/>
        <v>0</v>
      </c>
      <c r="AG895" s="116">
        <f t="shared" si="223"/>
        <v>1.3993536665780097</v>
      </c>
      <c r="AH895" s="116" t="str">
        <f t="shared" si="224"/>
        <v/>
      </c>
      <c r="AL895" s="126">
        <f t="shared" si="204"/>
        <v>2.956800000000019</v>
      </c>
      <c r="AM895" s="116">
        <f t="shared" si="205"/>
        <v>0.88896960563064109</v>
      </c>
      <c r="AN895" s="116">
        <f t="shared" si="206"/>
        <v>5.8407968565910018E-4</v>
      </c>
      <c r="AO895" s="116" t="str">
        <f t="shared" si="202"/>
        <v/>
      </c>
      <c r="AP895" s="118" t="str">
        <f t="shared" si="203"/>
        <v/>
      </c>
    </row>
    <row r="896" spans="11:42" ht="20.100000000000001" customHeight="1" x14ac:dyDescent="0.25">
      <c r="K896" s="123">
        <v>456</v>
      </c>
      <c r="L896" s="116">
        <f t="shared" si="207"/>
        <v>-17.359786507111298</v>
      </c>
      <c r="M896" s="140">
        <f t="shared" si="208"/>
        <v>4.6863810974470243E-3</v>
      </c>
      <c r="N896" s="140">
        <f t="shared" si="209"/>
        <v>1.477763027910976E-2</v>
      </c>
      <c r="O896" s="116">
        <f t="shared" si="210"/>
        <v>4.6863810974470243E-3</v>
      </c>
      <c r="P896" s="116" t="str">
        <f t="shared" si="211"/>
        <v/>
      </c>
      <c r="Q896" s="116" t="str">
        <f t="shared" si="212"/>
        <v/>
      </c>
      <c r="R896" s="116">
        <f t="shared" si="213"/>
        <v>0</v>
      </c>
      <c r="S896" s="116">
        <f t="shared" si="214"/>
        <v>4.6863810974470243E-3</v>
      </c>
      <c r="T896" s="116" t="str">
        <f t="shared" si="215"/>
        <v/>
      </c>
      <c r="Y896" s="123">
        <v>456</v>
      </c>
      <c r="Z896" s="116">
        <f t="shared" si="216"/>
        <v>-5.7632959147808797E-2</v>
      </c>
      <c r="AA896" s="140">
        <f t="shared" si="217"/>
        <v>1.4115980950066382</v>
      </c>
      <c r="AB896" s="140">
        <f t="shared" si="218"/>
        <v>1.477763027910976E-2</v>
      </c>
      <c r="AC896" s="116">
        <f t="shared" si="219"/>
        <v>1.4115980950066382</v>
      </c>
      <c r="AD896" s="116" t="str">
        <f t="shared" si="220"/>
        <v/>
      </c>
      <c r="AE896" s="116" t="str">
        <f t="shared" si="221"/>
        <v/>
      </c>
      <c r="AF896" s="140">
        <f t="shared" si="222"/>
        <v>0</v>
      </c>
      <c r="AG896" s="116">
        <f t="shared" si="223"/>
        <v>1.4115980950066382</v>
      </c>
      <c r="AH896" s="116" t="str">
        <f t="shared" si="224"/>
        <v/>
      </c>
      <c r="AL896" s="126">
        <f t="shared" si="204"/>
        <v>2.9632000000000192</v>
      </c>
      <c r="AM896" s="116">
        <f t="shared" si="205"/>
        <v>0.88838552594498199</v>
      </c>
      <c r="AN896" s="116">
        <f t="shared" si="206"/>
        <v>5.8536582382540114E-4</v>
      </c>
      <c r="AO896" s="116" t="str">
        <f t="shared" si="202"/>
        <v/>
      </c>
      <c r="AP896" s="118" t="str">
        <f t="shared" si="203"/>
        <v/>
      </c>
    </row>
    <row r="897" spans="11:42" ht="20.100000000000001" customHeight="1" x14ac:dyDescent="0.25">
      <c r="K897" s="123">
        <v>457</v>
      </c>
      <c r="L897" s="116">
        <f t="shared" si="207"/>
        <v>-17.327875134855582</v>
      </c>
      <c r="M897" s="140">
        <f t="shared" si="208"/>
        <v>4.7273115752566146E-3</v>
      </c>
      <c r="N897" s="140">
        <f t="shared" si="209"/>
        <v>1.492783145844691E-2</v>
      </c>
      <c r="O897" s="116">
        <f t="shared" si="210"/>
        <v>4.7273115752566146E-3</v>
      </c>
      <c r="P897" s="116" t="str">
        <f t="shared" si="211"/>
        <v/>
      </c>
      <c r="Q897" s="116" t="str">
        <f t="shared" si="212"/>
        <v/>
      </c>
      <c r="R897" s="116">
        <f t="shared" si="213"/>
        <v>0</v>
      </c>
      <c r="S897" s="116">
        <f t="shared" si="214"/>
        <v>4.7273115752566146E-3</v>
      </c>
      <c r="T897" s="116" t="str">
        <f t="shared" si="215"/>
        <v/>
      </c>
      <c r="Y897" s="123">
        <v>457</v>
      </c>
      <c r="Z897" s="116">
        <f t="shared" si="216"/>
        <v>-5.7527016208198854E-2</v>
      </c>
      <c r="AA897" s="140">
        <f t="shared" si="217"/>
        <v>1.4239268799053331</v>
      </c>
      <c r="AB897" s="140">
        <f t="shared" si="218"/>
        <v>1.4927831458446922E-2</v>
      </c>
      <c r="AC897" s="116">
        <f t="shared" si="219"/>
        <v>1.4239268799053331</v>
      </c>
      <c r="AD897" s="116" t="str">
        <f t="shared" si="220"/>
        <v/>
      </c>
      <c r="AE897" s="116" t="str">
        <f t="shared" si="221"/>
        <v/>
      </c>
      <c r="AF897" s="140">
        <f t="shared" si="222"/>
        <v>0</v>
      </c>
      <c r="AG897" s="116">
        <f t="shared" si="223"/>
        <v>1.4239268799053331</v>
      </c>
      <c r="AH897" s="116" t="str">
        <f t="shared" si="224"/>
        <v/>
      </c>
      <c r="AL897" s="126">
        <f t="shared" si="204"/>
        <v>2.9696000000000193</v>
      </c>
      <c r="AM897" s="116">
        <f t="shared" si="205"/>
        <v>0.88780016012115659</v>
      </c>
      <c r="AN897" s="116">
        <f t="shared" si="206"/>
        <v>5.8664796719098966E-4</v>
      </c>
      <c r="AO897" s="116" t="str">
        <f t="shared" si="202"/>
        <v/>
      </c>
      <c r="AP897" s="118" t="str">
        <f t="shared" si="203"/>
        <v/>
      </c>
    </row>
    <row r="898" spans="11:42" ht="20.100000000000001" customHeight="1" x14ac:dyDescent="0.25">
      <c r="K898" s="123">
        <v>458</v>
      </c>
      <c r="L898" s="116">
        <f t="shared" si="207"/>
        <v>-17.295963762599861</v>
      </c>
      <c r="M898" s="140">
        <f t="shared" si="208"/>
        <v>4.7685232396046332E-3</v>
      </c>
      <c r="N898" s="140">
        <f t="shared" si="209"/>
        <v>1.5079343269020756E-2</v>
      </c>
      <c r="O898" s="116">
        <f t="shared" si="210"/>
        <v>4.7685232396046332E-3</v>
      </c>
      <c r="P898" s="116" t="str">
        <f t="shared" si="211"/>
        <v/>
      </c>
      <c r="Q898" s="116" t="str">
        <f t="shared" si="212"/>
        <v/>
      </c>
      <c r="R898" s="116">
        <f t="shared" si="213"/>
        <v>0</v>
      </c>
      <c r="S898" s="116">
        <f t="shared" si="214"/>
        <v>4.7685232396046332E-3</v>
      </c>
      <c r="T898" s="116" t="str">
        <f t="shared" si="215"/>
        <v/>
      </c>
      <c r="Y898" s="123">
        <v>458</v>
      </c>
      <c r="Z898" s="116">
        <f t="shared" si="216"/>
        <v>-5.7421073268588911E-2</v>
      </c>
      <c r="AA898" s="140">
        <f t="shared" si="217"/>
        <v>1.4363403617959547</v>
      </c>
      <c r="AB898" s="140">
        <f t="shared" si="218"/>
        <v>1.5079343269020756E-2</v>
      </c>
      <c r="AC898" s="116">
        <f t="shared" si="219"/>
        <v>1.4363403617959547</v>
      </c>
      <c r="AD898" s="116" t="str">
        <f t="shared" si="220"/>
        <v/>
      </c>
      <c r="AE898" s="116" t="str">
        <f t="shared" si="221"/>
        <v/>
      </c>
      <c r="AF898" s="140">
        <f t="shared" si="222"/>
        <v>0</v>
      </c>
      <c r="AG898" s="116">
        <f t="shared" si="223"/>
        <v>1.4363403617959547</v>
      </c>
      <c r="AH898" s="116" t="str">
        <f t="shared" si="224"/>
        <v/>
      </c>
      <c r="AL898" s="126">
        <f t="shared" si="204"/>
        <v>2.9760000000000195</v>
      </c>
      <c r="AM898" s="116">
        <f t="shared" si="205"/>
        <v>0.8872135121539656</v>
      </c>
      <c r="AN898" s="116">
        <f t="shared" si="206"/>
        <v>5.8792610655800104E-4</v>
      </c>
      <c r="AO898" s="116" t="str">
        <f t="shared" si="202"/>
        <v/>
      </c>
      <c r="AP898" s="118" t="str">
        <f t="shared" si="203"/>
        <v/>
      </c>
    </row>
    <row r="899" spans="11:42" ht="20.100000000000001" customHeight="1" x14ac:dyDescent="0.25">
      <c r="K899" s="123">
        <v>459</v>
      </c>
      <c r="L899" s="116">
        <f t="shared" si="207"/>
        <v>-17.264052390344141</v>
      </c>
      <c r="M899" s="140">
        <f t="shared" si="208"/>
        <v>4.8100172173025204E-3</v>
      </c>
      <c r="N899" s="140">
        <f t="shared" si="209"/>
        <v>1.5232174701868549E-2</v>
      </c>
      <c r="O899" s="116">
        <f t="shared" si="210"/>
        <v>4.8100172173025204E-3</v>
      </c>
      <c r="P899" s="116" t="str">
        <f t="shared" si="211"/>
        <v/>
      </c>
      <c r="Q899" s="116" t="str">
        <f t="shared" si="212"/>
        <v/>
      </c>
      <c r="R899" s="116">
        <f t="shared" si="213"/>
        <v>0</v>
      </c>
      <c r="S899" s="116">
        <f t="shared" si="214"/>
        <v>4.8100172173025204E-3</v>
      </c>
      <c r="T899" s="116" t="str">
        <f t="shared" si="215"/>
        <v/>
      </c>
      <c r="Y899" s="123">
        <v>459</v>
      </c>
      <c r="Z899" s="116">
        <f t="shared" si="216"/>
        <v>-5.7315130328978968E-2</v>
      </c>
      <c r="AA899" s="140">
        <f t="shared" si="217"/>
        <v>1.448838880088565</v>
      </c>
      <c r="AB899" s="140">
        <f t="shared" si="218"/>
        <v>1.5232174701868549E-2</v>
      </c>
      <c r="AC899" s="116">
        <f t="shared" si="219"/>
        <v>1.448838880088565</v>
      </c>
      <c r="AD899" s="116" t="str">
        <f t="shared" si="220"/>
        <v/>
      </c>
      <c r="AE899" s="116" t="str">
        <f t="shared" si="221"/>
        <v/>
      </c>
      <c r="AF899" s="140">
        <f t="shared" si="222"/>
        <v>0</v>
      </c>
      <c r="AG899" s="116">
        <f t="shared" si="223"/>
        <v>1.448838880088565</v>
      </c>
      <c r="AH899" s="116" t="str">
        <f t="shared" si="224"/>
        <v/>
      </c>
      <c r="AL899" s="126">
        <f t="shared" si="204"/>
        <v>2.9824000000000197</v>
      </c>
      <c r="AM899" s="116">
        <f t="shared" si="205"/>
        <v>0.8866255860474076</v>
      </c>
      <c r="AN899" s="116">
        <f t="shared" si="206"/>
        <v>5.8920023285302658E-4</v>
      </c>
      <c r="AO899" s="116" t="str">
        <f t="shared" si="202"/>
        <v/>
      </c>
      <c r="AP899" s="118" t="str">
        <f t="shared" si="203"/>
        <v/>
      </c>
    </row>
    <row r="900" spans="11:42" ht="20.100000000000001" customHeight="1" x14ac:dyDescent="0.25">
      <c r="K900" s="123">
        <v>460</v>
      </c>
      <c r="L900" s="116">
        <f t="shared" si="207"/>
        <v>-17.23214101808842</v>
      </c>
      <c r="M900" s="140">
        <f t="shared" si="208"/>
        <v>4.851794631366051E-3</v>
      </c>
      <c r="N900" s="140">
        <f t="shared" si="209"/>
        <v>1.538633478392545E-2</v>
      </c>
      <c r="O900" s="116">
        <f t="shared" si="210"/>
        <v>4.851794631366051E-3</v>
      </c>
      <c r="P900" s="116" t="str">
        <f t="shared" si="211"/>
        <v/>
      </c>
      <c r="Q900" s="116" t="str">
        <f t="shared" si="212"/>
        <v/>
      </c>
      <c r="R900" s="116">
        <f t="shared" si="213"/>
        <v>0</v>
      </c>
      <c r="S900" s="116">
        <f t="shared" si="214"/>
        <v>4.851794631366051E-3</v>
      </c>
      <c r="T900" s="116" t="str">
        <f t="shared" si="215"/>
        <v/>
      </c>
      <c r="Y900" s="123">
        <v>460</v>
      </c>
      <c r="Z900" s="116">
        <f t="shared" si="216"/>
        <v>-5.7209187389369025E-2</v>
      </c>
      <c r="AA900" s="140">
        <f t="shared" si="217"/>
        <v>1.4614227730499185</v>
      </c>
      <c r="AB900" s="140">
        <f t="shared" si="218"/>
        <v>1.538633478392545E-2</v>
      </c>
      <c r="AC900" s="116">
        <f t="shared" si="219"/>
        <v>1.4614227730499185</v>
      </c>
      <c r="AD900" s="116" t="str">
        <f t="shared" si="220"/>
        <v/>
      </c>
      <c r="AE900" s="116" t="str">
        <f t="shared" si="221"/>
        <v/>
      </c>
      <c r="AF900" s="140">
        <f t="shared" si="222"/>
        <v>0</v>
      </c>
      <c r="AG900" s="116">
        <f t="shared" si="223"/>
        <v>1.4614227730499185</v>
      </c>
      <c r="AH900" s="116" t="str">
        <f t="shared" si="224"/>
        <v/>
      </c>
      <c r="AL900" s="126">
        <f t="shared" si="204"/>
        <v>2.9888000000000199</v>
      </c>
      <c r="AM900" s="116">
        <f t="shared" si="205"/>
        <v>0.88603638581455457</v>
      </c>
      <c r="AN900" s="116">
        <f t="shared" si="206"/>
        <v>5.9047033712200658E-4</v>
      </c>
      <c r="AO900" s="116" t="str">
        <f t="shared" si="202"/>
        <v/>
      </c>
      <c r="AP900" s="118" t="str">
        <f t="shared" si="203"/>
        <v/>
      </c>
    </row>
    <row r="901" spans="11:42" ht="20.100000000000001" customHeight="1" x14ac:dyDescent="0.25">
      <c r="K901" s="123">
        <v>461</v>
      </c>
      <c r="L901" s="116">
        <f t="shared" si="207"/>
        <v>-17.200229645832703</v>
      </c>
      <c r="M901" s="140">
        <f t="shared" si="208"/>
        <v>4.8938566009101084E-3</v>
      </c>
      <c r="N901" s="140">
        <f t="shared" si="209"/>
        <v>1.5541832577901569E-2</v>
      </c>
      <c r="O901" s="116">
        <f t="shared" si="210"/>
        <v>4.8938566009101084E-3</v>
      </c>
      <c r="P901" s="116" t="str">
        <f t="shared" si="211"/>
        <v/>
      </c>
      <c r="Q901" s="116" t="str">
        <f t="shared" si="212"/>
        <v/>
      </c>
      <c r="R901" s="116">
        <f t="shared" si="213"/>
        <v>0</v>
      </c>
      <c r="S901" s="116">
        <f t="shared" si="214"/>
        <v>4.8938566009101084E-3</v>
      </c>
      <c r="T901" s="116" t="str">
        <f t="shared" si="215"/>
        <v/>
      </c>
      <c r="Y901" s="123">
        <v>461</v>
      </c>
      <c r="Z901" s="116">
        <f t="shared" si="216"/>
        <v>-5.7103244449759082E-2</v>
      </c>
      <c r="AA901" s="140">
        <f t="shared" si="217"/>
        <v>1.474092377771772</v>
      </c>
      <c r="AB901" s="140">
        <f t="shared" si="218"/>
        <v>1.5541832577901569E-2</v>
      </c>
      <c r="AC901" s="116">
        <f t="shared" si="219"/>
        <v>1.474092377771772</v>
      </c>
      <c r="AD901" s="116" t="str">
        <f t="shared" si="220"/>
        <v/>
      </c>
      <c r="AE901" s="116" t="str">
        <f t="shared" si="221"/>
        <v/>
      </c>
      <c r="AF901" s="140">
        <f t="shared" si="222"/>
        <v>0</v>
      </c>
      <c r="AG901" s="116">
        <f t="shared" si="223"/>
        <v>1.474092377771772</v>
      </c>
      <c r="AH901" s="116" t="str">
        <f t="shared" si="224"/>
        <v/>
      </c>
      <c r="AL901" s="126">
        <f t="shared" si="204"/>
        <v>2.9952000000000201</v>
      </c>
      <c r="AM901" s="116">
        <f t="shared" si="205"/>
        <v>0.88544591547743257</v>
      </c>
      <c r="AN901" s="116">
        <f t="shared" si="206"/>
        <v>5.9173641053300585E-4</v>
      </c>
      <c r="AO901" s="116" t="str">
        <f t="shared" si="202"/>
        <v/>
      </c>
      <c r="AP901" s="118" t="str">
        <f t="shared" si="203"/>
        <v/>
      </c>
    </row>
    <row r="902" spans="11:42" ht="20.100000000000001" customHeight="1" x14ac:dyDescent="0.25">
      <c r="K902" s="123">
        <v>462</v>
      </c>
      <c r="L902" s="116">
        <f t="shared" si="207"/>
        <v>-17.168318273576983</v>
      </c>
      <c r="M902" s="140">
        <f t="shared" si="208"/>
        <v>4.9362042410428684E-3</v>
      </c>
      <c r="N902" s="140">
        <f t="shared" si="209"/>
        <v>1.5698677182155906E-2</v>
      </c>
      <c r="O902" s="116">
        <f t="shared" si="210"/>
        <v>4.9362042410428684E-3</v>
      </c>
      <c r="P902" s="116" t="str">
        <f t="shared" si="211"/>
        <v/>
      </c>
      <c r="Q902" s="116" t="str">
        <f t="shared" si="212"/>
        <v/>
      </c>
      <c r="R902" s="116">
        <f t="shared" si="213"/>
        <v>0</v>
      </c>
      <c r="S902" s="116">
        <f t="shared" si="214"/>
        <v>4.9362042410428684E-3</v>
      </c>
      <c r="T902" s="116" t="str">
        <f t="shared" si="215"/>
        <v/>
      </c>
      <c r="Y902" s="123">
        <v>462</v>
      </c>
      <c r="Z902" s="116">
        <f t="shared" si="216"/>
        <v>-5.6997301510149138E-2</v>
      </c>
      <c r="AA902" s="140">
        <f t="shared" si="217"/>
        <v>1.4868480301390099</v>
      </c>
      <c r="AB902" s="140">
        <f t="shared" si="218"/>
        <v>1.5698677182155906E-2</v>
      </c>
      <c r="AC902" s="116">
        <f t="shared" si="219"/>
        <v>1.4868480301390099</v>
      </c>
      <c r="AD902" s="116" t="str">
        <f t="shared" si="220"/>
        <v/>
      </c>
      <c r="AE902" s="116" t="str">
        <f t="shared" si="221"/>
        <v/>
      </c>
      <c r="AF902" s="140">
        <f t="shared" si="222"/>
        <v>0</v>
      </c>
      <c r="AG902" s="116">
        <f t="shared" si="223"/>
        <v>1.4868480301390099</v>
      </c>
      <c r="AH902" s="116" t="str">
        <f t="shared" si="224"/>
        <v/>
      </c>
      <c r="AL902" s="126">
        <f t="shared" si="204"/>
        <v>3.0016000000000203</v>
      </c>
      <c r="AM902" s="116">
        <f t="shared" si="205"/>
        <v>0.88485417906689956</v>
      </c>
      <c r="AN902" s="116">
        <f t="shared" si="206"/>
        <v>5.9299844437343818E-4</v>
      </c>
      <c r="AO902" s="116" t="str">
        <f t="shared" si="202"/>
        <v/>
      </c>
      <c r="AP902" s="118" t="str">
        <f t="shared" si="203"/>
        <v/>
      </c>
    </row>
    <row r="903" spans="11:42" ht="20.100000000000001" customHeight="1" x14ac:dyDescent="0.25">
      <c r="K903" s="123">
        <v>463</v>
      </c>
      <c r="L903" s="116">
        <f t="shared" si="207"/>
        <v>-17.136406901321266</v>
      </c>
      <c r="M903" s="140">
        <f t="shared" si="208"/>
        <v>4.978838662759384E-3</v>
      </c>
      <c r="N903" s="140">
        <f t="shared" si="209"/>
        <v>1.5856877730566696E-2</v>
      </c>
      <c r="O903" s="116">
        <f t="shared" si="210"/>
        <v>4.978838662759384E-3</v>
      </c>
      <c r="P903" s="116" t="str">
        <f t="shared" si="211"/>
        <v/>
      </c>
      <c r="Q903" s="116" t="str">
        <f t="shared" si="212"/>
        <v/>
      </c>
      <c r="R903" s="116">
        <f t="shared" si="213"/>
        <v>0</v>
      </c>
      <c r="S903" s="116">
        <f t="shared" si="214"/>
        <v>4.978838662759384E-3</v>
      </c>
      <c r="T903" s="116" t="str">
        <f t="shared" si="215"/>
        <v/>
      </c>
      <c r="Y903" s="123">
        <v>463</v>
      </c>
      <c r="Z903" s="116">
        <f t="shared" si="216"/>
        <v>-5.6891358570539195E-2</v>
      </c>
      <c r="AA903" s="140">
        <f t="shared" si="217"/>
        <v>1.4996900647975946</v>
      </c>
      <c r="AB903" s="140">
        <f t="shared" si="218"/>
        <v>1.585687773056671E-2</v>
      </c>
      <c r="AC903" s="116">
        <f t="shared" si="219"/>
        <v>1.4996900647975946</v>
      </c>
      <c r="AD903" s="116" t="str">
        <f t="shared" si="220"/>
        <v/>
      </c>
      <c r="AE903" s="116" t="str">
        <f t="shared" si="221"/>
        <v/>
      </c>
      <c r="AF903" s="140">
        <f t="shared" si="222"/>
        <v>0</v>
      </c>
      <c r="AG903" s="116">
        <f t="shared" si="223"/>
        <v>1.4996900647975946</v>
      </c>
      <c r="AH903" s="116" t="str">
        <f t="shared" si="224"/>
        <v/>
      </c>
      <c r="AL903" s="126">
        <f t="shared" si="204"/>
        <v>3.0080000000000204</v>
      </c>
      <c r="AM903" s="116">
        <f t="shared" si="205"/>
        <v>0.88426118062252612</v>
      </c>
      <c r="AN903" s="116">
        <f t="shared" si="206"/>
        <v>5.9425643005062145E-4</v>
      </c>
      <c r="AO903" s="116" t="str">
        <f t="shared" si="202"/>
        <v/>
      </c>
      <c r="AP903" s="118" t="str">
        <f t="shared" si="203"/>
        <v/>
      </c>
    </row>
    <row r="904" spans="11:42" ht="20.100000000000001" customHeight="1" x14ac:dyDescent="0.25">
      <c r="K904" s="123">
        <v>464</v>
      </c>
      <c r="L904" s="116">
        <f t="shared" si="207"/>
        <v>-17.104495529065545</v>
      </c>
      <c r="M904" s="140">
        <f t="shared" si="208"/>
        <v>5.0217609728346133E-3</v>
      </c>
      <c r="N904" s="140">
        <f t="shared" si="209"/>
        <v>1.6016443392398598E-2</v>
      </c>
      <c r="O904" s="116">
        <f t="shared" si="210"/>
        <v>5.0217609728346133E-3</v>
      </c>
      <c r="P904" s="116" t="str">
        <f t="shared" si="211"/>
        <v/>
      </c>
      <c r="Q904" s="116" t="str">
        <f t="shared" si="212"/>
        <v/>
      </c>
      <c r="R904" s="116">
        <f t="shared" si="213"/>
        <v>0</v>
      </c>
      <c r="S904" s="116">
        <f t="shared" si="214"/>
        <v>5.0217609728346133E-3</v>
      </c>
      <c r="T904" s="116" t="str">
        <f t="shared" si="215"/>
        <v/>
      </c>
      <c r="Y904" s="123">
        <v>464</v>
      </c>
      <c r="Z904" s="116">
        <f t="shared" si="216"/>
        <v>-5.6785415630929252E-2</v>
      </c>
      <c r="AA904" s="140">
        <f t="shared" si="217"/>
        <v>1.5126188151223339</v>
      </c>
      <c r="AB904" s="140">
        <f t="shared" si="218"/>
        <v>1.6016443392398598E-2</v>
      </c>
      <c r="AC904" s="116">
        <f t="shared" si="219"/>
        <v>1.5126188151223339</v>
      </c>
      <c r="AD904" s="116" t="str">
        <f t="shared" si="220"/>
        <v/>
      </c>
      <c r="AE904" s="116" t="str">
        <f t="shared" si="221"/>
        <v/>
      </c>
      <c r="AF904" s="140">
        <f t="shared" si="222"/>
        <v>0</v>
      </c>
      <c r="AG904" s="116">
        <f t="shared" si="223"/>
        <v>1.5126188151223339</v>
      </c>
      <c r="AH904" s="116" t="str">
        <f t="shared" si="224"/>
        <v/>
      </c>
      <c r="AL904" s="126">
        <f t="shared" si="204"/>
        <v>3.0144000000000206</v>
      </c>
      <c r="AM904" s="116">
        <f t="shared" si="205"/>
        <v>0.8836669241924755</v>
      </c>
      <c r="AN904" s="116">
        <f t="shared" si="206"/>
        <v>5.955103590911115E-4</v>
      </c>
      <c r="AO904" s="116" t="str">
        <f t="shared" si="202"/>
        <v/>
      </c>
      <c r="AP904" s="118" t="str">
        <f t="shared" si="203"/>
        <v/>
      </c>
    </row>
    <row r="905" spans="11:42" ht="20.100000000000001" customHeight="1" x14ac:dyDescent="0.25">
      <c r="K905" s="123">
        <v>465</v>
      </c>
      <c r="L905" s="116">
        <f t="shared" si="207"/>
        <v>-17.072584156809825</v>
      </c>
      <c r="M905" s="140">
        <f t="shared" si="208"/>
        <v>5.0649722737157801E-3</v>
      </c>
      <c r="N905" s="140">
        <f t="shared" si="209"/>
        <v>1.6177383372166076E-2</v>
      </c>
      <c r="O905" s="116">
        <f t="shared" si="210"/>
        <v>5.0649722737157801E-3</v>
      </c>
      <c r="P905" s="116" t="str">
        <f t="shared" si="211"/>
        <v/>
      </c>
      <c r="Q905" s="116" t="str">
        <f t="shared" si="212"/>
        <v/>
      </c>
      <c r="R905" s="116">
        <f t="shared" si="213"/>
        <v>0</v>
      </c>
      <c r="S905" s="116">
        <f t="shared" si="214"/>
        <v>5.0649722737157801E-3</v>
      </c>
      <c r="T905" s="116" t="str">
        <f t="shared" si="215"/>
        <v/>
      </c>
      <c r="Y905" s="123">
        <v>465</v>
      </c>
      <c r="Z905" s="116">
        <f t="shared" si="216"/>
        <v>-5.6679472691319309E-2</v>
      </c>
      <c r="AA905" s="140">
        <f t="shared" si="217"/>
        <v>1.5256346131844769</v>
      </c>
      <c r="AB905" s="140">
        <f t="shared" si="218"/>
        <v>1.6177383372166076E-2</v>
      </c>
      <c r="AC905" s="116">
        <f t="shared" si="219"/>
        <v>1.5256346131844769</v>
      </c>
      <c r="AD905" s="116" t="str">
        <f t="shared" si="220"/>
        <v/>
      </c>
      <c r="AE905" s="116" t="str">
        <f t="shared" si="221"/>
        <v/>
      </c>
      <c r="AF905" s="140">
        <f t="shared" si="222"/>
        <v>0</v>
      </c>
      <c r="AG905" s="116">
        <f t="shared" si="223"/>
        <v>1.5256346131844769</v>
      </c>
      <c r="AH905" s="116" t="str">
        <f t="shared" si="224"/>
        <v/>
      </c>
      <c r="AL905" s="126">
        <f t="shared" si="204"/>
        <v>3.0208000000000208</v>
      </c>
      <c r="AM905" s="116">
        <f t="shared" si="205"/>
        <v>0.88307141383338439</v>
      </c>
      <c r="AN905" s="116">
        <f t="shared" si="206"/>
        <v>5.9676022314048005E-4</v>
      </c>
      <c r="AO905" s="116" t="str">
        <f t="shared" si="202"/>
        <v/>
      </c>
      <c r="AP905" s="118" t="str">
        <f t="shared" si="203"/>
        <v/>
      </c>
    </row>
    <row r="906" spans="11:42" ht="20.100000000000001" customHeight="1" x14ac:dyDescent="0.25">
      <c r="K906" s="123">
        <v>466</v>
      </c>
      <c r="L906" s="116">
        <f t="shared" si="207"/>
        <v>-17.040672784554104</v>
      </c>
      <c r="M906" s="140">
        <f t="shared" si="208"/>
        <v>5.1084736634142494E-3</v>
      </c>
      <c r="N906" s="140">
        <f t="shared" si="209"/>
        <v>1.6339706909493833E-2</v>
      </c>
      <c r="O906" s="116">
        <f t="shared" si="210"/>
        <v>5.1084736634142494E-3</v>
      </c>
      <c r="P906" s="116" t="str">
        <f t="shared" si="211"/>
        <v/>
      </c>
      <c r="Q906" s="116" t="str">
        <f t="shared" si="212"/>
        <v/>
      </c>
      <c r="R906" s="116">
        <f t="shared" si="213"/>
        <v>0</v>
      </c>
      <c r="S906" s="116">
        <f t="shared" si="214"/>
        <v>5.1084736634142494E-3</v>
      </c>
      <c r="T906" s="116" t="str">
        <f t="shared" si="215"/>
        <v/>
      </c>
      <c r="Y906" s="123">
        <v>466</v>
      </c>
      <c r="Z906" s="116">
        <f t="shared" si="216"/>
        <v>-5.6573529751709366E-2</v>
      </c>
      <c r="AA906" s="140">
        <f t="shared" si="217"/>
        <v>1.5387377897191292</v>
      </c>
      <c r="AB906" s="140">
        <f t="shared" si="218"/>
        <v>1.6339706909493854E-2</v>
      </c>
      <c r="AC906" s="116">
        <f t="shared" si="219"/>
        <v>1.5387377897191292</v>
      </c>
      <c r="AD906" s="116" t="str">
        <f t="shared" si="220"/>
        <v/>
      </c>
      <c r="AE906" s="116" t="str">
        <f t="shared" si="221"/>
        <v/>
      </c>
      <c r="AF906" s="140">
        <f t="shared" si="222"/>
        <v>0</v>
      </c>
      <c r="AG906" s="116">
        <f t="shared" si="223"/>
        <v>1.5387377897191292</v>
      </c>
      <c r="AH906" s="116" t="str">
        <f t="shared" si="224"/>
        <v/>
      </c>
      <c r="AL906" s="126">
        <f t="shared" si="204"/>
        <v>3.027200000000021</v>
      </c>
      <c r="AM906" s="116">
        <f t="shared" si="205"/>
        <v>0.88247465361024391</v>
      </c>
      <c r="AN906" s="116">
        <f t="shared" si="206"/>
        <v>5.9800601396164943E-4</v>
      </c>
      <c r="AO906" s="116" t="str">
        <f t="shared" si="202"/>
        <v/>
      </c>
      <c r="AP906" s="118" t="str">
        <f t="shared" si="203"/>
        <v/>
      </c>
    </row>
    <row r="907" spans="11:42" ht="20.100000000000001" customHeight="1" x14ac:dyDescent="0.25">
      <c r="K907" s="123">
        <v>467</v>
      </c>
      <c r="L907" s="116">
        <f t="shared" si="207"/>
        <v>-17.008761412298387</v>
      </c>
      <c r="M907" s="140">
        <f t="shared" si="208"/>
        <v>5.152266235396768E-3</v>
      </c>
      <c r="N907" s="140">
        <f t="shared" si="209"/>
        <v>1.6503423278973327E-2</v>
      </c>
      <c r="O907" s="116">
        <f t="shared" si="210"/>
        <v>5.152266235396768E-3</v>
      </c>
      <c r="P907" s="116" t="str">
        <f t="shared" si="211"/>
        <v/>
      </c>
      <c r="Q907" s="116" t="str">
        <f t="shared" si="212"/>
        <v/>
      </c>
      <c r="R907" s="116">
        <f t="shared" si="213"/>
        <v>0</v>
      </c>
      <c r="S907" s="116">
        <f t="shared" si="214"/>
        <v>5.152266235396768E-3</v>
      </c>
      <c r="T907" s="116" t="str">
        <f t="shared" si="215"/>
        <v/>
      </c>
      <c r="Y907" s="123">
        <v>467</v>
      </c>
      <c r="Z907" s="116">
        <f t="shared" si="216"/>
        <v>-5.646758681209943E-2</v>
      </c>
      <c r="AA907" s="140">
        <f t="shared" si="217"/>
        <v>1.5519286740924969</v>
      </c>
      <c r="AB907" s="140">
        <f t="shared" si="218"/>
        <v>1.6503423278973327E-2</v>
      </c>
      <c r="AC907" s="116">
        <f t="shared" si="219"/>
        <v>1.5519286740924969</v>
      </c>
      <c r="AD907" s="116" t="str">
        <f t="shared" si="220"/>
        <v/>
      </c>
      <c r="AE907" s="116" t="str">
        <f t="shared" si="221"/>
        <v/>
      </c>
      <c r="AF907" s="140">
        <f t="shared" si="222"/>
        <v>0</v>
      </c>
      <c r="AG907" s="116">
        <f t="shared" si="223"/>
        <v>1.5519286740924969</v>
      </c>
      <c r="AH907" s="116" t="str">
        <f t="shared" si="224"/>
        <v/>
      </c>
      <c r="AL907" s="126">
        <f t="shared" si="204"/>
        <v>3.0336000000000212</v>
      </c>
      <c r="AM907" s="116">
        <f t="shared" si="205"/>
        <v>0.88187664759628226</v>
      </c>
      <c r="AN907" s="116">
        <f t="shared" si="206"/>
        <v>5.992477234357807E-4</v>
      </c>
      <c r="AO907" s="116" t="str">
        <f t="shared" si="202"/>
        <v/>
      </c>
      <c r="AP907" s="118" t="str">
        <f t="shared" si="203"/>
        <v/>
      </c>
    </row>
    <row r="908" spans="11:42" ht="20.100000000000001" customHeight="1" x14ac:dyDescent="0.25">
      <c r="K908" s="123">
        <v>468</v>
      </c>
      <c r="L908" s="116">
        <f t="shared" si="207"/>
        <v>-16.976850040042667</v>
      </c>
      <c r="M908" s="140">
        <f t="shared" si="208"/>
        <v>5.1963510784761571E-3</v>
      </c>
      <c r="N908" s="140">
        <f t="shared" si="209"/>
        <v>1.6668541790016082E-2</v>
      </c>
      <c r="O908" s="116">
        <f t="shared" si="210"/>
        <v>5.1963510784761571E-3</v>
      </c>
      <c r="P908" s="116" t="str">
        <f t="shared" si="211"/>
        <v/>
      </c>
      <c r="Q908" s="116" t="str">
        <f t="shared" si="212"/>
        <v/>
      </c>
      <c r="R908" s="116">
        <f t="shared" si="213"/>
        <v>0</v>
      </c>
      <c r="S908" s="116">
        <f t="shared" si="214"/>
        <v>5.1963510784761571E-3</v>
      </c>
      <c r="T908" s="116" t="str">
        <f t="shared" si="215"/>
        <v/>
      </c>
      <c r="Y908" s="123">
        <v>468</v>
      </c>
      <c r="Z908" s="116">
        <f t="shared" si="216"/>
        <v>-5.6361643872489486E-2</v>
      </c>
      <c r="AA908" s="140">
        <f t="shared" si="217"/>
        <v>1.5652075942689698</v>
      </c>
      <c r="AB908" s="140">
        <f t="shared" si="218"/>
        <v>1.6668541790016082E-2</v>
      </c>
      <c r="AC908" s="116">
        <f t="shared" si="219"/>
        <v>1.5652075942689698</v>
      </c>
      <c r="AD908" s="116" t="str">
        <f t="shared" si="220"/>
        <v/>
      </c>
      <c r="AE908" s="116" t="str">
        <f t="shared" si="221"/>
        <v/>
      </c>
      <c r="AF908" s="140">
        <f t="shared" si="222"/>
        <v>0</v>
      </c>
      <c r="AG908" s="116">
        <f t="shared" si="223"/>
        <v>1.5652075942689698</v>
      </c>
      <c r="AH908" s="116" t="str">
        <f t="shared" si="224"/>
        <v/>
      </c>
      <c r="AL908" s="126">
        <f t="shared" si="204"/>
        <v>3.0400000000000214</v>
      </c>
      <c r="AM908" s="116">
        <f t="shared" si="205"/>
        <v>0.88127739987284648</v>
      </c>
      <c r="AN908" s="116">
        <f t="shared" si="206"/>
        <v>6.0048534356049732E-4</v>
      </c>
      <c r="AO908" s="116" t="str">
        <f t="shared" si="202"/>
        <v/>
      </c>
      <c r="AP908" s="118" t="str">
        <f t="shared" si="203"/>
        <v/>
      </c>
    </row>
    <row r="909" spans="11:42" ht="20.100000000000001" customHeight="1" x14ac:dyDescent="0.25">
      <c r="K909" s="123">
        <v>469</v>
      </c>
      <c r="L909" s="116">
        <f t="shared" si="207"/>
        <v>-16.94493866778695</v>
      </c>
      <c r="M909" s="140">
        <f t="shared" si="208"/>
        <v>5.24072927670142E-3</v>
      </c>
      <c r="N909" s="140">
        <f t="shared" si="209"/>
        <v>1.6835071786703432E-2</v>
      </c>
      <c r="O909" s="116">
        <f t="shared" si="210"/>
        <v>5.24072927670142E-3</v>
      </c>
      <c r="P909" s="116" t="str">
        <f t="shared" si="211"/>
        <v/>
      </c>
      <c r="Q909" s="116" t="str">
        <f t="shared" si="212"/>
        <v/>
      </c>
      <c r="R909" s="116">
        <f t="shared" si="213"/>
        <v>0</v>
      </c>
      <c r="S909" s="116">
        <f t="shared" si="214"/>
        <v>5.24072927670142E-3</v>
      </c>
      <c r="T909" s="116" t="str">
        <f t="shared" si="215"/>
        <v/>
      </c>
      <c r="Y909" s="123">
        <v>469</v>
      </c>
      <c r="Z909" s="116">
        <f t="shared" si="216"/>
        <v>-5.6255700932879543E-2</v>
      </c>
      <c r="AA909" s="140">
        <f t="shared" si="217"/>
        <v>1.5785748767780132</v>
      </c>
      <c r="AB909" s="140">
        <f t="shared" si="218"/>
        <v>1.683507178670347E-2</v>
      </c>
      <c r="AC909" s="116">
        <f t="shared" si="219"/>
        <v>1.5785748767780132</v>
      </c>
      <c r="AD909" s="116" t="str">
        <f t="shared" si="220"/>
        <v/>
      </c>
      <c r="AE909" s="116" t="str">
        <f t="shared" si="221"/>
        <v/>
      </c>
      <c r="AF909" s="140">
        <f t="shared" si="222"/>
        <v>0</v>
      </c>
      <c r="AG909" s="116">
        <f t="shared" si="223"/>
        <v>1.5785748767780132</v>
      </c>
      <c r="AH909" s="116" t="str">
        <f t="shared" si="224"/>
        <v/>
      </c>
      <c r="AL909" s="126">
        <f t="shared" si="204"/>
        <v>3.0464000000000215</v>
      </c>
      <c r="AM909" s="116">
        <f t="shared" si="205"/>
        <v>0.88067691452928598</v>
      </c>
      <c r="AN909" s="116">
        <f t="shared" si="206"/>
        <v>6.0171886645032924E-4</v>
      </c>
      <c r="AO909" s="116" t="str">
        <f t="shared" si="202"/>
        <v/>
      </c>
      <c r="AP909" s="118" t="str">
        <f t="shared" si="203"/>
        <v/>
      </c>
    </row>
    <row r="910" spans="11:42" ht="20.100000000000001" customHeight="1" x14ac:dyDescent="0.25">
      <c r="K910" s="123">
        <v>470</v>
      </c>
      <c r="L910" s="116">
        <f t="shared" si="207"/>
        <v>-16.913027295531229</v>
      </c>
      <c r="M910" s="140">
        <f t="shared" si="208"/>
        <v>5.2854019092473366E-3</v>
      </c>
      <c r="N910" s="140">
        <f t="shared" si="209"/>
        <v>1.7003022647632787E-2</v>
      </c>
      <c r="O910" s="116">
        <f t="shared" si="210"/>
        <v>5.2854019092473366E-3</v>
      </c>
      <c r="P910" s="116" t="str">
        <f t="shared" si="211"/>
        <v/>
      </c>
      <c r="Q910" s="116" t="str">
        <f t="shared" si="212"/>
        <v/>
      </c>
      <c r="R910" s="116">
        <f t="shared" si="213"/>
        <v>0</v>
      </c>
      <c r="S910" s="116">
        <f t="shared" si="214"/>
        <v>5.2854019092473366E-3</v>
      </c>
      <c r="T910" s="116" t="str">
        <f t="shared" si="215"/>
        <v/>
      </c>
      <c r="Y910" s="123">
        <v>470</v>
      </c>
      <c r="Z910" s="116">
        <f t="shared" si="216"/>
        <v>-5.61497579932696E-2</v>
      </c>
      <c r="AA910" s="140">
        <f t="shared" si="217"/>
        <v>1.5920308466809077</v>
      </c>
      <c r="AB910" s="140">
        <f t="shared" si="218"/>
        <v>1.7003022647632787E-2</v>
      </c>
      <c r="AC910" s="116">
        <f t="shared" si="219"/>
        <v>1.5920308466809077</v>
      </c>
      <c r="AD910" s="116" t="str">
        <f t="shared" si="220"/>
        <v/>
      </c>
      <c r="AE910" s="116" t="str">
        <f t="shared" si="221"/>
        <v/>
      </c>
      <c r="AF910" s="140">
        <f t="shared" si="222"/>
        <v>0</v>
      </c>
      <c r="AG910" s="116">
        <f t="shared" si="223"/>
        <v>1.5920308466809077</v>
      </c>
      <c r="AH910" s="116" t="str">
        <f t="shared" si="224"/>
        <v/>
      </c>
      <c r="AL910" s="126">
        <f t="shared" si="204"/>
        <v>3.0528000000000217</v>
      </c>
      <c r="AM910" s="116">
        <f t="shared" si="205"/>
        <v>0.88007519566283565</v>
      </c>
      <c r="AN910" s="116">
        <f t="shared" si="206"/>
        <v>6.0294828433626879E-4</v>
      </c>
      <c r="AO910" s="116" t="str">
        <f t="shared" si="202"/>
        <v/>
      </c>
      <c r="AP910" s="118" t="str">
        <f t="shared" si="203"/>
        <v/>
      </c>
    </row>
    <row r="911" spans="11:42" ht="20.100000000000001" customHeight="1" x14ac:dyDescent="0.25">
      <c r="K911" s="123">
        <v>471</v>
      </c>
      <c r="L911" s="116">
        <f t="shared" si="207"/>
        <v>-16.881115923275509</v>
      </c>
      <c r="M911" s="140">
        <f t="shared" si="208"/>
        <v>5.3303700503034316E-3</v>
      </c>
      <c r="N911" s="140">
        <f t="shared" si="209"/>
        <v>1.7172403785760123E-2</v>
      </c>
      <c r="O911" s="116">
        <f t="shared" si="210"/>
        <v>5.3303700503034316E-3</v>
      </c>
      <c r="P911" s="116" t="str">
        <f t="shared" si="211"/>
        <v/>
      </c>
      <c r="Q911" s="116" t="str">
        <f t="shared" si="212"/>
        <v/>
      </c>
      <c r="R911" s="116">
        <f t="shared" si="213"/>
        <v>0</v>
      </c>
      <c r="S911" s="116">
        <f t="shared" si="214"/>
        <v>5.3303700503034316E-3</v>
      </c>
      <c r="T911" s="116" t="str">
        <f t="shared" si="215"/>
        <v/>
      </c>
      <c r="Y911" s="123">
        <v>471</v>
      </c>
      <c r="Z911" s="116">
        <f t="shared" si="216"/>
        <v>-5.6043815053659657E-2</v>
      </c>
      <c r="AA911" s="140">
        <f t="shared" si="217"/>
        <v>1.6055758275373206</v>
      </c>
      <c r="AB911" s="140">
        <f t="shared" si="218"/>
        <v>1.7172403785760123E-2</v>
      </c>
      <c r="AC911" s="116">
        <f t="shared" si="219"/>
        <v>1.6055758275373206</v>
      </c>
      <c r="AD911" s="116" t="str">
        <f t="shared" si="220"/>
        <v/>
      </c>
      <c r="AE911" s="116" t="str">
        <f t="shared" si="221"/>
        <v/>
      </c>
      <c r="AF911" s="140">
        <f t="shared" si="222"/>
        <v>0</v>
      </c>
      <c r="AG911" s="116">
        <f t="shared" si="223"/>
        <v>1.6055758275373206</v>
      </c>
      <c r="AH911" s="116" t="str">
        <f t="shared" si="224"/>
        <v/>
      </c>
      <c r="AL911" s="126">
        <f t="shared" si="204"/>
        <v>3.0592000000000219</v>
      </c>
      <c r="AM911" s="116">
        <f t="shared" si="205"/>
        <v>0.87947224737849938</v>
      </c>
      <c r="AN911" s="116">
        <f t="shared" si="206"/>
        <v>6.0417358956355027E-4</v>
      </c>
      <c r="AO911" s="116" t="str">
        <f t="shared" si="202"/>
        <v/>
      </c>
      <c r="AP911" s="118" t="str">
        <f t="shared" si="203"/>
        <v/>
      </c>
    </row>
    <row r="912" spans="11:42" ht="20.100000000000001" customHeight="1" x14ac:dyDescent="0.25">
      <c r="K912" s="123">
        <v>472</v>
      </c>
      <c r="L912" s="116">
        <f t="shared" si="207"/>
        <v>-16.849204551019788</v>
      </c>
      <c r="M912" s="140">
        <f t="shared" si="208"/>
        <v>5.3756347689624794E-3</v>
      </c>
      <c r="N912" s="140">
        <f t="shared" si="209"/>
        <v>1.7343224648239338E-2</v>
      </c>
      <c r="O912" s="116">
        <f t="shared" si="210"/>
        <v>5.3756347689624794E-3</v>
      </c>
      <c r="P912" s="116" t="str">
        <f t="shared" si="211"/>
        <v/>
      </c>
      <c r="Q912" s="116" t="str">
        <f t="shared" si="212"/>
        <v/>
      </c>
      <c r="R912" s="116">
        <f t="shared" si="213"/>
        <v>0</v>
      </c>
      <c r="S912" s="116">
        <f t="shared" si="214"/>
        <v>5.3756347689624794E-3</v>
      </c>
      <c r="T912" s="116" t="str">
        <f t="shared" si="215"/>
        <v/>
      </c>
      <c r="Y912" s="123">
        <v>472</v>
      </c>
      <c r="Z912" s="116">
        <f t="shared" si="216"/>
        <v>-5.5937872114049714E-2</v>
      </c>
      <c r="AA912" s="140">
        <f t="shared" si="217"/>
        <v>1.6192101413717055</v>
      </c>
      <c r="AB912" s="140">
        <f t="shared" si="218"/>
        <v>1.7343224648239338E-2</v>
      </c>
      <c r="AC912" s="116">
        <f t="shared" si="219"/>
        <v>1.6192101413717055</v>
      </c>
      <c r="AD912" s="116" t="str">
        <f t="shared" si="220"/>
        <v/>
      </c>
      <c r="AE912" s="116" t="str">
        <f t="shared" si="221"/>
        <v/>
      </c>
      <c r="AF912" s="140">
        <f t="shared" si="222"/>
        <v>0</v>
      </c>
      <c r="AG912" s="116">
        <f t="shared" si="223"/>
        <v>1.6192101413717055</v>
      </c>
      <c r="AH912" s="116" t="str">
        <f t="shared" si="224"/>
        <v/>
      </c>
      <c r="AL912" s="126">
        <f t="shared" si="204"/>
        <v>3.0656000000000221</v>
      </c>
      <c r="AM912" s="116">
        <f t="shared" si="205"/>
        <v>0.87886807378893583</v>
      </c>
      <c r="AN912" s="116">
        <f t="shared" si="206"/>
        <v>6.0539477459342628E-4</v>
      </c>
      <c r="AO912" s="116" t="str">
        <f t="shared" si="202"/>
        <v/>
      </c>
      <c r="AP912" s="118" t="str">
        <f t="shared" si="203"/>
        <v/>
      </c>
    </row>
    <row r="913" spans="11:42" ht="20.100000000000001" customHeight="1" x14ac:dyDescent="0.25">
      <c r="K913" s="123">
        <v>473</v>
      </c>
      <c r="L913" s="116">
        <f t="shared" si="207"/>
        <v>-16.817293178764071</v>
      </c>
      <c r="M913" s="140">
        <f t="shared" si="208"/>
        <v>5.4211971291084167E-3</v>
      </c>
      <c r="N913" s="140">
        <f t="shared" si="209"/>
        <v>1.751549471625774E-2</v>
      </c>
      <c r="O913" s="116">
        <f t="shared" si="210"/>
        <v>5.4211971291084167E-3</v>
      </c>
      <c r="P913" s="116" t="str">
        <f t="shared" si="211"/>
        <v/>
      </c>
      <c r="Q913" s="116" t="str">
        <f t="shared" si="212"/>
        <v/>
      </c>
      <c r="R913" s="116">
        <f t="shared" si="213"/>
        <v>0</v>
      </c>
      <c r="S913" s="116">
        <f t="shared" si="214"/>
        <v>5.4211971291084167E-3</v>
      </c>
      <c r="T913" s="116" t="str">
        <f t="shared" si="215"/>
        <v/>
      </c>
      <c r="Y913" s="123">
        <v>473</v>
      </c>
      <c r="Z913" s="116">
        <f t="shared" si="216"/>
        <v>-5.5831929174439771E-2</v>
      </c>
      <c r="AA913" s="140">
        <f t="shared" si="217"/>
        <v>1.6329341086395506</v>
      </c>
      <c r="AB913" s="140">
        <f t="shared" si="218"/>
        <v>1.751549471625774E-2</v>
      </c>
      <c r="AC913" s="116">
        <f t="shared" si="219"/>
        <v>1.6329341086395506</v>
      </c>
      <c r="AD913" s="116" t="str">
        <f t="shared" si="220"/>
        <v/>
      </c>
      <c r="AE913" s="116" t="str">
        <f t="shared" si="221"/>
        <v/>
      </c>
      <c r="AF913" s="140">
        <f t="shared" si="222"/>
        <v>0</v>
      </c>
      <c r="AG913" s="116">
        <f t="shared" si="223"/>
        <v>1.6329341086395506</v>
      </c>
      <c r="AH913" s="116" t="str">
        <f t="shared" si="224"/>
        <v/>
      </c>
      <c r="AL913" s="126">
        <f t="shared" si="204"/>
        <v>3.0720000000000223</v>
      </c>
      <c r="AM913" s="116">
        <f t="shared" si="205"/>
        <v>0.87826267901434241</v>
      </c>
      <c r="AN913" s="116">
        <f t="shared" si="206"/>
        <v>6.066118320011693E-4</v>
      </c>
      <c r="AO913" s="116" t="str">
        <f t="shared" si="202"/>
        <v/>
      </c>
      <c r="AP913" s="118" t="str">
        <f t="shared" si="203"/>
        <v/>
      </c>
    </row>
    <row r="914" spans="11:42" ht="20.100000000000001" customHeight="1" x14ac:dyDescent="0.25">
      <c r="K914" s="123">
        <v>474</v>
      </c>
      <c r="L914" s="116">
        <f t="shared" si="207"/>
        <v>-16.785381806508351</v>
      </c>
      <c r="M914" s="140">
        <f t="shared" si="208"/>
        <v>5.4670581893037206E-3</v>
      </c>
      <c r="N914" s="140">
        <f t="shared" si="209"/>
        <v>1.7689223504867995E-2</v>
      </c>
      <c r="O914" s="116">
        <f t="shared" si="210"/>
        <v>5.4670581893037206E-3</v>
      </c>
      <c r="P914" s="116" t="str">
        <f t="shared" si="211"/>
        <v/>
      </c>
      <c r="Q914" s="116" t="str">
        <f t="shared" si="212"/>
        <v/>
      </c>
      <c r="R914" s="116">
        <f t="shared" si="213"/>
        <v>0</v>
      </c>
      <c r="S914" s="116">
        <f t="shared" si="214"/>
        <v>5.4670581893037206E-3</v>
      </c>
      <c r="T914" s="116" t="str">
        <f t="shared" si="215"/>
        <v/>
      </c>
      <c r="Y914" s="123">
        <v>474</v>
      </c>
      <c r="Z914" s="116">
        <f t="shared" si="216"/>
        <v>-5.5725986234829827E-2</v>
      </c>
      <c r="AA914" s="140">
        <f t="shared" si="217"/>
        <v>1.6467480481934513</v>
      </c>
      <c r="AB914" s="140">
        <f t="shared" si="218"/>
        <v>1.7689223504867995E-2</v>
      </c>
      <c r="AC914" s="116">
        <f t="shared" si="219"/>
        <v>1.6467480481934513</v>
      </c>
      <c r="AD914" s="116" t="str">
        <f t="shared" si="220"/>
        <v/>
      </c>
      <c r="AE914" s="116" t="str">
        <f t="shared" si="221"/>
        <v/>
      </c>
      <c r="AF914" s="140">
        <f t="shared" si="222"/>
        <v>0</v>
      </c>
      <c r="AG914" s="116">
        <f t="shared" si="223"/>
        <v>1.6467480481934513</v>
      </c>
      <c r="AH914" s="116" t="str">
        <f t="shared" si="224"/>
        <v/>
      </c>
      <c r="AL914" s="126">
        <f t="shared" si="204"/>
        <v>3.0784000000000225</v>
      </c>
      <c r="AM914" s="116">
        <f t="shared" si="205"/>
        <v>0.87765606718234124</v>
      </c>
      <c r="AN914" s="116">
        <f t="shared" si="206"/>
        <v>6.0782475447596074E-4</v>
      </c>
      <c r="AO914" s="116" t="str">
        <f t="shared" si="202"/>
        <v/>
      </c>
      <c r="AP914" s="118" t="str">
        <f t="shared" si="203"/>
        <v/>
      </c>
    </row>
    <row r="915" spans="11:42" ht="20.100000000000001" customHeight="1" x14ac:dyDescent="0.25">
      <c r="K915" s="123">
        <v>475</v>
      </c>
      <c r="L915" s="116">
        <f t="shared" si="207"/>
        <v>-16.753470434252634</v>
      </c>
      <c r="M915" s="140">
        <f t="shared" si="208"/>
        <v>5.5132190026762912E-3</v>
      </c>
      <c r="N915" s="140">
        <f t="shared" si="209"/>
        <v>1.7864420562816528E-2</v>
      </c>
      <c r="O915" s="116">
        <f t="shared" si="210"/>
        <v>5.5132190026762912E-3</v>
      </c>
      <c r="P915" s="116" t="str">
        <f t="shared" si="211"/>
        <v/>
      </c>
      <c r="Q915" s="116" t="str">
        <f t="shared" si="212"/>
        <v/>
      </c>
      <c r="R915" s="116">
        <f t="shared" si="213"/>
        <v>0</v>
      </c>
      <c r="S915" s="116">
        <f t="shared" si="214"/>
        <v>5.5132190026762912E-3</v>
      </c>
      <c r="T915" s="116" t="str">
        <f t="shared" si="215"/>
        <v/>
      </c>
      <c r="Y915" s="123">
        <v>475</v>
      </c>
      <c r="Z915" s="116">
        <f t="shared" si="216"/>
        <v>-5.5620043295219884E-2</v>
      </c>
      <c r="AA915" s="140">
        <f t="shared" si="217"/>
        <v>1.6606522772490402</v>
      </c>
      <c r="AB915" s="140">
        <f t="shared" si="218"/>
        <v>1.7864420562816546E-2</v>
      </c>
      <c r="AC915" s="116">
        <f t="shared" si="219"/>
        <v>1.6606522772490402</v>
      </c>
      <c r="AD915" s="116" t="str">
        <f t="shared" si="220"/>
        <v/>
      </c>
      <c r="AE915" s="116" t="str">
        <f t="shared" si="221"/>
        <v/>
      </c>
      <c r="AF915" s="140">
        <f t="shared" si="222"/>
        <v>0</v>
      </c>
      <c r="AG915" s="116">
        <f t="shared" si="223"/>
        <v>1.6606522772490402</v>
      </c>
      <c r="AH915" s="116" t="str">
        <f t="shared" si="224"/>
        <v/>
      </c>
      <c r="AL915" s="126">
        <f t="shared" si="204"/>
        <v>3.0848000000000226</v>
      </c>
      <c r="AM915" s="116">
        <f t="shared" si="205"/>
        <v>0.87704824242786528</v>
      </c>
      <c r="AN915" s="116">
        <f t="shared" si="206"/>
        <v>6.0903353482044675E-4</v>
      </c>
      <c r="AO915" s="116" t="str">
        <f t="shared" si="202"/>
        <v/>
      </c>
      <c r="AP915" s="118" t="str">
        <f t="shared" si="203"/>
        <v/>
      </c>
    </row>
    <row r="916" spans="11:42" ht="20.100000000000001" customHeight="1" x14ac:dyDescent="0.25">
      <c r="K916" s="123">
        <v>476</v>
      </c>
      <c r="L916" s="116">
        <f t="shared" si="207"/>
        <v>-16.721559061996913</v>
      </c>
      <c r="M916" s="140">
        <f t="shared" si="208"/>
        <v>5.5596806168057931E-3</v>
      </c>
      <c r="N916" s="140">
        <f t="shared" si="209"/>
        <v>1.8041095472368394E-2</v>
      </c>
      <c r="O916" s="116">
        <f t="shared" si="210"/>
        <v>5.5596806168057931E-3</v>
      </c>
      <c r="P916" s="116" t="str">
        <f t="shared" si="211"/>
        <v/>
      </c>
      <c r="Q916" s="116" t="str">
        <f t="shared" si="212"/>
        <v/>
      </c>
      <c r="R916" s="116">
        <f t="shared" si="213"/>
        <v>0</v>
      </c>
      <c r="S916" s="116">
        <f t="shared" si="214"/>
        <v>5.5596806168057931E-3</v>
      </c>
      <c r="T916" s="116" t="str">
        <f t="shared" si="215"/>
        <v/>
      </c>
      <c r="Y916" s="123">
        <v>476</v>
      </c>
      <c r="Z916" s="116">
        <f t="shared" si="216"/>
        <v>-5.5514100355609941E-2</v>
      </c>
      <c r="AA916" s="140">
        <f t="shared" si="217"/>
        <v>1.6746471113507437</v>
      </c>
      <c r="AB916" s="140">
        <f t="shared" si="218"/>
        <v>1.8041095472368394E-2</v>
      </c>
      <c r="AC916" s="116">
        <f t="shared" si="219"/>
        <v>1.6746471113507437</v>
      </c>
      <c r="AD916" s="116" t="str">
        <f t="shared" si="220"/>
        <v/>
      </c>
      <c r="AE916" s="116" t="str">
        <f t="shared" si="221"/>
        <v/>
      </c>
      <c r="AF916" s="140">
        <f t="shared" si="222"/>
        <v>0</v>
      </c>
      <c r="AG916" s="116">
        <f t="shared" si="223"/>
        <v>1.6746471113507437</v>
      </c>
      <c r="AH916" s="116" t="str">
        <f t="shared" si="224"/>
        <v/>
      </c>
      <c r="AL916" s="126">
        <f t="shared" si="204"/>
        <v>3.0912000000000228</v>
      </c>
      <c r="AM916" s="116">
        <f t="shared" si="205"/>
        <v>0.87643920889304483</v>
      </c>
      <c r="AN916" s="116">
        <f t="shared" si="206"/>
        <v>6.1023816594985014E-4</v>
      </c>
      <c r="AO916" s="116" t="str">
        <f t="shared" si="202"/>
        <v/>
      </c>
      <c r="AP916" s="118" t="str">
        <f t="shared" si="203"/>
        <v/>
      </c>
    </row>
    <row r="917" spans="11:42" ht="20.100000000000001" customHeight="1" x14ac:dyDescent="0.25">
      <c r="K917" s="123">
        <v>477</v>
      </c>
      <c r="L917" s="116">
        <f t="shared" si="207"/>
        <v>-16.689647689741193</v>
      </c>
      <c r="M917" s="140">
        <f t="shared" si="208"/>
        <v>5.606444073609454E-3</v>
      </c>
      <c r="N917" s="140">
        <f t="shared" si="209"/>
        <v>1.8219257849128163E-2</v>
      </c>
      <c r="O917" s="116">
        <f t="shared" si="210"/>
        <v>5.606444073609454E-3</v>
      </c>
      <c r="P917" s="116" t="str">
        <f t="shared" si="211"/>
        <v/>
      </c>
      <c r="Q917" s="116" t="str">
        <f t="shared" si="212"/>
        <v/>
      </c>
      <c r="R917" s="116">
        <f t="shared" si="213"/>
        <v>0</v>
      </c>
      <c r="S917" s="116">
        <f t="shared" si="214"/>
        <v>5.606444073609454E-3</v>
      </c>
      <c r="T917" s="116" t="str">
        <f t="shared" si="215"/>
        <v/>
      </c>
      <c r="Y917" s="123">
        <v>477</v>
      </c>
      <c r="Z917" s="116">
        <f t="shared" si="216"/>
        <v>-5.5408157415999998E-2</v>
      </c>
      <c r="AA917" s="140">
        <f t="shared" si="217"/>
        <v>1.6887328643374</v>
      </c>
      <c r="AB917" s="140">
        <f t="shared" si="218"/>
        <v>1.8219257849128163E-2</v>
      </c>
      <c r="AC917" s="116">
        <f t="shared" si="219"/>
        <v>1.6887328643374</v>
      </c>
      <c r="AD917" s="116" t="str">
        <f t="shared" si="220"/>
        <v/>
      </c>
      <c r="AE917" s="116" t="str">
        <f t="shared" si="221"/>
        <v/>
      </c>
      <c r="AF917" s="140">
        <f t="shared" si="222"/>
        <v>0</v>
      </c>
      <c r="AG917" s="116">
        <f t="shared" si="223"/>
        <v>1.6887328643374</v>
      </c>
      <c r="AH917" s="116" t="str">
        <f t="shared" si="224"/>
        <v/>
      </c>
      <c r="AL917" s="126">
        <f t="shared" si="204"/>
        <v>3.097600000000023</v>
      </c>
      <c r="AM917" s="116">
        <f t="shared" si="205"/>
        <v>0.87582897072709498</v>
      </c>
      <c r="AN917" s="116">
        <f t="shared" si="206"/>
        <v>6.1143864089219235E-4</v>
      </c>
      <c r="AO917" s="116" t="str">
        <f t="shared" si="202"/>
        <v/>
      </c>
      <c r="AP917" s="118" t="str">
        <f t="shared" si="203"/>
        <v/>
      </c>
    </row>
    <row r="918" spans="11:42" ht="20.100000000000001" customHeight="1" x14ac:dyDescent="0.25">
      <c r="K918" s="123">
        <v>478</v>
      </c>
      <c r="L918" s="116">
        <f t="shared" si="207"/>
        <v>-16.657736317485472</v>
      </c>
      <c r="M918" s="140">
        <f t="shared" si="208"/>
        <v>5.6535104092274181E-3</v>
      </c>
      <c r="N918" s="140">
        <f t="shared" si="209"/>
        <v>1.8398917341857654E-2</v>
      </c>
      <c r="O918" s="116">
        <f t="shared" si="210"/>
        <v>5.6535104092274181E-3</v>
      </c>
      <c r="P918" s="116" t="str">
        <f t="shared" si="211"/>
        <v/>
      </c>
      <c r="Q918" s="116" t="str">
        <f t="shared" si="212"/>
        <v/>
      </c>
      <c r="R918" s="116">
        <f t="shared" si="213"/>
        <v>0</v>
      </c>
      <c r="S918" s="116">
        <f t="shared" si="214"/>
        <v>5.6535104092274181E-3</v>
      </c>
      <c r="T918" s="116" t="str">
        <f t="shared" si="215"/>
        <v/>
      </c>
      <c r="Y918" s="123">
        <v>478</v>
      </c>
      <c r="Z918" s="116">
        <f t="shared" si="216"/>
        <v>-5.5302214476390055E-2</v>
      </c>
      <c r="AA918" s="140">
        <f t="shared" si="217"/>
        <v>1.7029098483077081</v>
      </c>
      <c r="AB918" s="140">
        <f t="shared" si="218"/>
        <v>1.8398917341857654E-2</v>
      </c>
      <c r="AC918" s="116">
        <f t="shared" si="219"/>
        <v>1.7029098483077081</v>
      </c>
      <c r="AD918" s="116" t="str">
        <f t="shared" si="220"/>
        <v/>
      </c>
      <c r="AE918" s="116" t="str">
        <f t="shared" si="221"/>
        <v/>
      </c>
      <c r="AF918" s="140">
        <f t="shared" si="222"/>
        <v>0</v>
      </c>
      <c r="AG918" s="116">
        <f t="shared" si="223"/>
        <v>1.7029098483077081</v>
      </c>
      <c r="AH918" s="116" t="str">
        <f t="shared" si="224"/>
        <v/>
      </c>
      <c r="AL918" s="126">
        <f t="shared" si="204"/>
        <v>3.1040000000000232</v>
      </c>
      <c r="AM918" s="116">
        <f t="shared" si="205"/>
        <v>0.87521753208620279</v>
      </c>
      <c r="AN918" s="116">
        <f t="shared" si="206"/>
        <v>6.1263495278685021E-4</v>
      </c>
      <c r="AO918" s="116" t="str">
        <f t="shared" si="202"/>
        <v/>
      </c>
      <c r="AP918" s="118" t="str">
        <f t="shared" si="203"/>
        <v/>
      </c>
    </row>
    <row r="919" spans="11:42" ht="20.100000000000001" customHeight="1" x14ac:dyDescent="0.25">
      <c r="K919" s="123">
        <v>479</v>
      </c>
      <c r="L919" s="116">
        <f t="shared" si="207"/>
        <v>-16.625824945229756</v>
      </c>
      <c r="M919" s="140">
        <f t="shared" si="208"/>
        <v>5.7008806539075429E-3</v>
      </c>
      <c r="N919" s="140">
        <f t="shared" si="209"/>
        <v>1.8580083632289579E-2</v>
      </c>
      <c r="O919" s="116">
        <f t="shared" si="210"/>
        <v>5.7008806539075429E-3</v>
      </c>
      <c r="P919" s="116" t="str">
        <f t="shared" si="211"/>
        <v/>
      </c>
      <c r="Q919" s="116" t="str">
        <f t="shared" si="212"/>
        <v/>
      </c>
      <c r="R919" s="116">
        <f t="shared" si="213"/>
        <v>0</v>
      </c>
      <c r="S919" s="116">
        <f t="shared" si="214"/>
        <v>5.7008806539075429E-3</v>
      </c>
      <c r="T919" s="116" t="str">
        <f t="shared" si="215"/>
        <v/>
      </c>
      <c r="Y919" s="123">
        <v>479</v>
      </c>
      <c r="Z919" s="116">
        <f t="shared" si="216"/>
        <v>-5.5196271536780112E-2</v>
      </c>
      <c r="AA919" s="140">
        <f t="shared" si="217"/>
        <v>1.7171783735855368</v>
      </c>
      <c r="AB919" s="140">
        <f t="shared" si="218"/>
        <v>1.8580083632289579E-2</v>
      </c>
      <c r="AC919" s="116">
        <f t="shared" si="219"/>
        <v>1.7171783735855368</v>
      </c>
      <c r="AD919" s="116" t="str">
        <f t="shared" si="220"/>
        <v/>
      </c>
      <c r="AE919" s="116" t="str">
        <f t="shared" si="221"/>
        <v/>
      </c>
      <c r="AF919" s="140">
        <f t="shared" si="222"/>
        <v>0</v>
      </c>
      <c r="AG919" s="116">
        <f t="shared" si="223"/>
        <v>1.7171783735855368</v>
      </c>
      <c r="AH919" s="116" t="str">
        <f t="shared" si="224"/>
        <v/>
      </c>
      <c r="AL919" s="126">
        <f t="shared" si="204"/>
        <v>3.1104000000000234</v>
      </c>
      <c r="AM919" s="116">
        <f t="shared" si="205"/>
        <v>0.87460489713341594</v>
      </c>
      <c r="AN919" s="116">
        <f t="shared" si="206"/>
        <v>6.1382709488466691E-4</v>
      </c>
      <c r="AO919" s="116" t="str">
        <f t="shared" si="202"/>
        <v/>
      </c>
      <c r="AP919" s="118" t="str">
        <f t="shared" si="203"/>
        <v/>
      </c>
    </row>
    <row r="920" spans="11:42" ht="20.100000000000001" customHeight="1" x14ac:dyDescent="0.25">
      <c r="K920" s="123">
        <v>480</v>
      </c>
      <c r="L920" s="116">
        <f t="shared" si="207"/>
        <v>-16.593913572974035</v>
      </c>
      <c r="M920" s="140">
        <f t="shared" si="208"/>
        <v>5.7485558318897383E-3</v>
      </c>
      <c r="N920" s="140">
        <f t="shared" si="209"/>
        <v>1.8762766434937749E-2</v>
      </c>
      <c r="O920" s="116">
        <f t="shared" si="210"/>
        <v>5.7485558318897383E-3</v>
      </c>
      <c r="P920" s="116" t="str">
        <f t="shared" si="211"/>
        <v/>
      </c>
      <c r="Q920" s="116" t="str">
        <f t="shared" si="212"/>
        <v/>
      </c>
      <c r="R920" s="116">
        <f t="shared" si="213"/>
        <v>0</v>
      </c>
      <c r="S920" s="116">
        <f t="shared" si="214"/>
        <v>5.7485558318897383E-3</v>
      </c>
      <c r="T920" s="116" t="str">
        <f t="shared" si="215"/>
        <v/>
      </c>
      <c r="Y920" s="123">
        <v>480</v>
      </c>
      <c r="Z920" s="116">
        <f t="shared" si="216"/>
        <v>-5.5090328597170175E-2</v>
      </c>
      <c r="AA920" s="140">
        <f t="shared" si="217"/>
        <v>1.7315387486850846</v>
      </c>
      <c r="AB920" s="140">
        <f t="shared" si="218"/>
        <v>1.8762766434937749E-2</v>
      </c>
      <c r="AC920" s="116">
        <f t="shared" si="219"/>
        <v>1.7315387486850846</v>
      </c>
      <c r="AD920" s="116" t="str">
        <f t="shared" si="220"/>
        <v/>
      </c>
      <c r="AE920" s="116" t="str">
        <f t="shared" si="221"/>
        <v/>
      </c>
      <c r="AF920" s="140">
        <f t="shared" si="222"/>
        <v>0</v>
      </c>
      <c r="AG920" s="116">
        <f t="shared" si="223"/>
        <v>1.7315387486850846</v>
      </c>
      <c r="AH920" s="116" t="str">
        <f t="shared" si="224"/>
        <v/>
      </c>
      <c r="AL920" s="126">
        <f t="shared" si="204"/>
        <v>3.1168000000000236</v>
      </c>
      <c r="AM920" s="116">
        <f t="shared" si="205"/>
        <v>0.87399107003853127</v>
      </c>
      <c r="AN920" s="116">
        <f t="shared" si="206"/>
        <v>6.1501506054761901E-4</v>
      </c>
      <c r="AO920" s="116" t="str">
        <f t="shared" si="202"/>
        <v/>
      </c>
      <c r="AP920" s="118" t="str">
        <f t="shared" si="203"/>
        <v/>
      </c>
    </row>
    <row r="921" spans="11:42" ht="20.100000000000001" customHeight="1" x14ac:dyDescent="0.25">
      <c r="K921" s="123">
        <v>481</v>
      </c>
      <c r="L921" s="116">
        <f t="shared" si="207"/>
        <v>-16.562002200718318</v>
      </c>
      <c r="M921" s="140">
        <f t="shared" si="208"/>
        <v>5.7965369612897758E-3</v>
      </c>
      <c r="N921" s="140">
        <f t="shared" si="209"/>
        <v>1.8946975496903409E-2</v>
      </c>
      <c r="O921" s="116">
        <f t="shared" si="210"/>
        <v>5.7965369612897758E-3</v>
      </c>
      <c r="P921" s="116" t="str">
        <f t="shared" si="211"/>
        <v/>
      </c>
      <c r="Q921" s="116" t="str">
        <f t="shared" si="212"/>
        <v/>
      </c>
      <c r="R921" s="116">
        <f t="shared" si="213"/>
        <v>0</v>
      </c>
      <c r="S921" s="116">
        <f t="shared" si="214"/>
        <v>5.7965369612897758E-3</v>
      </c>
      <c r="T921" s="116" t="str">
        <f t="shared" si="215"/>
        <v/>
      </c>
      <c r="Y921" s="123">
        <v>481</v>
      </c>
      <c r="Z921" s="116">
        <f t="shared" si="216"/>
        <v>-5.4984385657560232E-2</v>
      </c>
      <c r="AA921" s="140">
        <f t="shared" si="217"/>
        <v>1.7459912802758819</v>
      </c>
      <c r="AB921" s="140">
        <f t="shared" si="218"/>
        <v>1.8946975496903426E-2</v>
      </c>
      <c r="AC921" s="116">
        <f t="shared" si="219"/>
        <v>1.7459912802758819</v>
      </c>
      <c r="AD921" s="116" t="str">
        <f t="shared" si="220"/>
        <v/>
      </c>
      <c r="AE921" s="116" t="str">
        <f t="shared" si="221"/>
        <v/>
      </c>
      <c r="AF921" s="140">
        <f t="shared" si="222"/>
        <v>0</v>
      </c>
      <c r="AG921" s="116">
        <f t="shared" si="223"/>
        <v>1.7459912802758819</v>
      </c>
      <c r="AH921" s="116" t="str">
        <f t="shared" si="224"/>
        <v/>
      </c>
      <c r="AL921" s="126">
        <f t="shared" si="204"/>
        <v>3.1232000000000237</v>
      </c>
      <c r="AM921" s="116">
        <f t="shared" si="205"/>
        <v>0.87337605497798365</v>
      </c>
      <c r="AN921" s="116">
        <f t="shared" si="206"/>
        <v>6.1619884324715102E-4</v>
      </c>
      <c r="AO921" s="116" t="str">
        <f t="shared" si="202"/>
        <v/>
      </c>
      <c r="AP921" s="118" t="str">
        <f t="shared" si="203"/>
        <v/>
      </c>
    </row>
    <row r="922" spans="11:42" ht="20.100000000000001" customHeight="1" x14ac:dyDescent="0.25">
      <c r="K922" s="123">
        <v>482</v>
      </c>
      <c r="L922" s="116">
        <f t="shared" si="207"/>
        <v>-16.530090828462598</v>
      </c>
      <c r="M922" s="140">
        <f t="shared" si="208"/>
        <v>5.8448250539826869E-3</v>
      </c>
      <c r="N922" s="140">
        <f t="shared" si="209"/>
        <v>1.9132720597678145E-2</v>
      </c>
      <c r="O922" s="116">
        <f t="shared" si="210"/>
        <v>5.8448250539826869E-3</v>
      </c>
      <c r="P922" s="116" t="str">
        <f t="shared" si="211"/>
        <v/>
      </c>
      <c r="Q922" s="116" t="str">
        <f t="shared" si="212"/>
        <v/>
      </c>
      <c r="R922" s="116">
        <f t="shared" si="213"/>
        <v>0</v>
      </c>
      <c r="S922" s="116">
        <f t="shared" si="214"/>
        <v>5.8448250539826869E-3</v>
      </c>
      <c r="T922" s="116" t="str">
        <f t="shared" si="215"/>
        <v/>
      </c>
      <c r="Y922" s="123">
        <v>482</v>
      </c>
      <c r="Z922" s="116">
        <f t="shared" si="216"/>
        <v>-5.4878442717950289E-2</v>
      </c>
      <c r="AA922" s="140">
        <f t="shared" si="217"/>
        <v>1.7605362731476615</v>
      </c>
      <c r="AB922" s="140">
        <f t="shared" si="218"/>
        <v>1.9132720597678145E-2</v>
      </c>
      <c r="AC922" s="116">
        <f t="shared" si="219"/>
        <v>1.7605362731476615</v>
      </c>
      <c r="AD922" s="116" t="str">
        <f t="shared" si="220"/>
        <v/>
      </c>
      <c r="AE922" s="116" t="str">
        <f t="shared" si="221"/>
        <v/>
      </c>
      <c r="AF922" s="140">
        <f t="shared" si="222"/>
        <v>0</v>
      </c>
      <c r="AG922" s="116">
        <f t="shared" si="223"/>
        <v>1.7605362731476615</v>
      </c>
      <c r="AH922" s="116" t="str">
        <f t="shared" si="224"/>
        <v/>
      </c>
      <c r="AL922" s="126">
        <f t="shared" si="204"/>
        <v>3.1296000000000239</v>
      </c>
      <c r="AM922" s="116">
        <f t="shared" si="205"/>
        <v>0.8727598561347365</v>
      </c>
      <c r="AN922" s="116">
        <f t="shared" si="206"/>
        <v>6.1737843656495262E-4</v>
      </c>
      <c r="AO922" s="116" t="str">
        <f t="shared" si="202"/>
        <v/>
      </c>
      <c r="AP922" s="118" t="str">
        <f t="shared" si="203"/>
        <v/>
      </c>
    </row>
    <row r="923" spans="11:42" ht="20.100000000000001" customHeight="1" x14ac:dyDescent="0.25">
      <c r="K923" s="123">
        <v>483</v>
      </c>
      <c r="L923" s="116">
        <f t="shared" si="207"/>
        <v>-16.498179456206877</v>
      </c>
      <c r="M923" s="140">
        <f t="shared" si="208"/>
        <v>5.8934211154855849E-3</v>
      </c>
      <c r="N923" s="140">
        <f t="shared" si="209"/>
        <v>1.9320011548942573E-2</v>
      </c>
      <c r="O923" s="116">
        <f t="shared" si="210"/>
        <v>5.8934211154855849E-3</v>
      </c>
      <c r="P923" s="116" t="str">
        <f t="shared" si="211"/>
        <v/>
      </c>
      <c r="Q923" s="116" t="str">
        <f t="shared" si="212"/>
        <v/>
      </c>
      <c r="R923" s="116">
        <f t="shared" si="213"/>
        <v>0</v>
      </c>
      <c r="S923" s="116">
        <f t="shared" si="214"/>
        <v>5.8934211154855849E-3</v>
      </c>
      <c r="T923" s="116" t="str">
        <f t="shared" si="215"/>
        <v/>
      </c>
      <c r="Y923" s="123">
        <v>483</v>
      </c>
      <c r="Z923" s="116">
        <f t="shared" si="216"/>
        <v>-5.4772499778340346E-2</v>
      </c>
      <c r="AA923" s="140">
        <f t="shared" si="217"/>
        <v>1.7751740301750796</v>
      </c>
      <c r="AB923" s="140">
        <f t="shared" si="218"/>
        <v>1.9320011548942573E-2</v>
      </c>
      <c r="AC923" s="116">
        <f t="shared" si="219"/>
        <v>1.7751740301750796</v>
      </c>
      <c r="AD923" s="116" t="str">
        <f t="shared" si="220"/>
        <v/>
      </c>
      <c r="AE923" s="116" t="str">
        <f t="shared" si="221"/>
        <v/>
      </c>
      <c r="AF923" s="140">
        <f t="shared" si="222"/>
        <v>0</v>
      </c>
      <c r="AG923" s="116">
        <f t="shared" si="223"/>
        <v>1.7751740301750796</v>
      </c>
      <c r="AH923" s="116" t="str">
        <f t="shared" si="224"/>
        <v/>
      </c>
      <c r="AL923" s="126">
        <f t="shared" si="204"/>
        <v>3.1360000000000241</v>
      </c>
      <c r="AM923" s="116">
        <f t="shared" si="205"/>
        <v>0.87214247769817155</v>
      </c>
      <c r="AN923" s="116">
        <f t="shared" si="206"/>
        <v>6.1855383419195942E-4</v>
      </c>
      <c r="AO923" s="116" t="str">
        <f t="shared" si="202"/>
        <v/>
      </c>
      <c r="AP923" s="118" t="str">
        <f t="shared" si="203"/>
        <v/>
      </c>
    </row>
    <row r="924" spans="11:42" ht="20.100000000000001" customHeight="1" x14ac:dyDescent="0.25">
      <c r="K924" s="123">
        <v>484</v>
      </c>
      <c r="L924" s="116">
        <f t="shared" si="207"/>
        <v>-16.466268083951157</v>
      </c>
      <c r="M924" s="140">
        <f t="shared" si="208"/>
        <v>5.9423261448401342E-3</v>
      </c>
      <c r="N924" s="140">
        <f t="shared" si="209"/>
        <v>1.9508858194361812E-2</v>
      </c>
      <c r="O924" s="116">
        <f t="shared" si="210"/>
        <v>5.9423261448401342E-3</v>
      </c>
      <c r="P924" s="116" t="str">
        <f t="shared" si="211"/>
        <v/>
      </c>
      <c r="Q924" s="116" t="str">
        <f t="shared" si="212"/>
        <v/>
      </c>
      <c r="R924" s="116">
        <f t="shared" si="213"/>
        <v>0</v>
      </c>
      <c r="S924" s="116">
        <f t="shared" si="214"/>
        <v>5.9423261448401342E-3</v>
      </c>
      <c r="T924" s="116" t="str">
        <f t="shared" si="215"/>
        <v/>
      </c>
      <c r="Y924" s="123">
        <v>484</v>
      </c>
      <c r="Z924" s="116">
        <f t="shared" si="216"/>
        <v>-5.4666556838730403E-2</v>
      </c>
      <c r="AA924" s="140">
        <f t="shared" si="217"/>
        <v>1.7899048522822985</v>
      </c>
      <c r="AB924" s="140">
        <f t="shared" si="218"/>
        <v>1.9508858194361812E-2</v>
      </c>
      <c r="AC924" s="116">
        <f t="shared" si="219"/>
        <v>1.7899048522822985</v>
      </c>
      <c r="AD924" s="116" t="str">
        <f t="shared" si="220"/>
        <v/>
      </c>
      <c r="AE924" s="116" t="str">
        <f t="shared" si="221"/>
        <v/>
      </c>
      <c r="AF924" s="140">
        <f t="shared" si="222"/>
        <v>0</v>
      </c>
      <c r="AG924" s="116">
        <f t="shared" si="223"/>
        <v>1.7899048522822985</v>
      </c>
      <c r="AH924" s="116" t="str">
        <f t="shared" si="224"/>
        <v/>
      </c>
      <c r="AL924" s="126">
        <f t="shared" si="204"/>
        <v>3.1424000000000243</v>
      </c>
      <c r="AM924" s="116">
        <f t="shared" si="205"/>
        <v>0.87152392386397959</v>
      </c>
      <c r="AN924" s="116">
        <f t="shared" si="206"/>
        <v>6.1972502992735379E-4</v>
      </c>
      <c r="AO924" s="116" t="str">
        <f t="shared" si="202"/>
        <v/>
      </c>
      <c r="AP924" s="118" t="str">
        <f t="shared" si="203"/>
        <v/>
      </c>
    </row>
    <row r="925" spans="11:42" ht="20.100000000000001" customHeight="1" x14ac:dyDescent="0.25">
      <c r="K925" s="123">
        <v>485</v>
      </c>
      <c r="L925" s="116">
        <f t="shared" si="207"/>
        <v>-16.43435671169544</v>
      </c>
      <c r="M925" s="140">
        <f t="shared" si="208"/>
        <v>5.9915411344944819E-3</v>
      </c>
      <c r="N925" s="140">
        <f t="shared" si="209"/>
        <v>1.9699270409376895E-2</v>
      </c>
      <c r="O925" s="116">
        <f t="shared" si="210"/>
        <v>5.9915411344944819E-3</v>
      </c>
      <c r="P925" s="116" t="str">
        <f t="shared" si="211"/>
        <v/>
      </c>
      <c r="Q925" s="116" t="str">
        <f t="shared" si="212"/>
        <v/>
      </c>
      <c r="R925" s="116">
        <f t="shared" si="213"/>
        <v>0</v>
      </c>
      <c r="S925" s="116">
        <f t="shared" si="214"/>
        <v>5.9915411344944819E-3</v>
      </c>
      <c r="T925" s="116" t="str">
        <f t="shared" si="215"/>
        <v/>
      </c>
      <c r="Y925" s="123">
        <v>485</v>
      </c>
      <c r="Z925" s="116">
        <f t="shared" si="216"/>
        <v>-5.456061389912046E-2</v>
      </c>
      <c r="AA925" s="140">
        <f t="shared" si="217"/>
        <v>1.8047290384074295</v>
      </c>
      <c r="AB925" s="140">
        <f t="shared" si="218"/>
        <v>1.9699270409376895E-2</v>
      </c>
      <c r="AC925" s="116">
        <f t="shared" si="219"/>
        <v>1.8047290384074295</v>
      </c>
      <c r="AD925" s="116" t="str">
        <f t="shared" si="220"/>
        <v/>
      </c>
      <c r="AE925" s="116" t="str">
        <f t="shared" si="221"/>
        <v/>
      </c>
      <c r="AF925" s="140">
        <f t="shared" si="222"/>
        <v>0</v>
      </c>
      <c r="AG925" s="116">
        <f t="shared" si="223"/>
        <v>1.8047290384074295</v>
      </c>
      <c r="AH925" s="116" t="str">
        <f t="shared" si="224"/>
        <v/>
      </c>
      <c r="AL925" s="126">
        <f t="shared" si="204"/>
        <v>3.1488000000000245</v>
      </c>
      <c r="AM925" s="116">
        <f t="shared" si="205"/>
        <v>0.87090419883405223</v>
      </c>
      <c r="AN925" s="116">
        <f t="shared" si="206"/>
        <v>6.2089201767923097E-4</v>
      </c>
      <c r="AO925" s="116" t="str">
        <f t="shared" si="202"/>
        <v/>
      </c>
      <c r="AP925" s="118" t="str">
        <f t="shared" si="203"/>
        <v/>
      </c>
    </row>
    <row r="926" spans="11:42" ht="20.100000000000001" customHeight="1" x14ac:dyDescent="0.25">
      <c r="K926" s="123">
        <v>486</v>
      </c>
      <c r="L926" s="116">
        <f t="shared" si="207"/>
        <v>-16.402445339439719</v>
      </c>
      <c r="M926" s="140">
        <f t="shared" si="208"/>
        <v>6.041067070184771E-3</v>
      </c>
      <c r="N926" s="140">
        <f t="shared" si="209"/>
        <v>1.9891258100992418E-2</v>
      </c>
      <c r="O926" s="116">
        <f t="shared" si="210"/>
        <v>6.041067070184771E-3</v>
      </c>
      <c r="P926" s="116" t="str">
        <f t="shared" si="211"/>
        <v/>
      </c>
      <c r="Q926" s="116" t="str">
        <f t="shared" si="212"/>
        <v/>
      </c>
      <c r="R926" s="116">
        <f t="shared" si="213"/>
        <v>0</v>
      </c>
      <c r="S926" s="116">
        <f t="shared" si="214"/>
        <v>6.041067070184771E-3</v>
      </c>
      <c r="T926" s="116" t="str">
        <f t="shared" si="215"/>
        <v/>
      </c>
      <c r="Y926" s="123">
        <v>486</v>
      </c>
      <c r="Z926" s="116">
        <f t="shared" si="216"/>
        <v>-5.4454670959510516E-2</v>
      </c>
      <c r="AA926" s="140">
        <f t="shared" si="217"/>
        <v>1.8196468854668411</v>
      </c>
      <c r="AB926" s="140">
        <f t="shared" si="218"/>
        <v>1.9891258100992418E-2</v>
      </c>
      <c r="AC926" s="116">
        <f t="shared" si="219"/>
        <v>1.8196468854668411</v>
      </c>
      <c r="AD926" s="116" t="str">
        <f t="shared" si="220"/>
        <v/>
      </c>
      <c r="AE926" s="116" t="str">
        <f t="shared" si="221"/>
        <v/>
      </c>
      <c r="AF926" s="140">
        <f t="shared" si="222"/>
        <v>0</v>
      </c>
      <c r="AG926" s="116">
        <f t="shared" si="223"/>
        <v>1.8196468854668411</v>
      </c>
      <c r="AH926" s="116" t="str">
        <f t="shared" si="224"/>
        <v/>
      </c>
      <c r="AL926" s="126">
        <f t="shared" si="204"/>
        <v>3.1552000000000247</v>
      </c>
      <c r="AM926" s="116">
        <f t="shared" si="205"/>
        <v>0.870283306816373</v>
      </c>
      <c r="AN926" s="116">
        <f t="shared" si="206"/>
        <v>6.2205479146260068E-4</v>
      </c>
      <c r="AO926" s="116" t="str">
        <f t="shared" si="202"/>
        <v/>
      </c>
      <c r="AP926" s="118" t="str">
        <f t="shared" si="203"/>
        <v/>
      </c>
    </row>
    <row r="927" spans="11:42" ht="20.100000000000001" customHeight="1" x14ac:dyDescent="0.25">
      <c r="K927" s="123">
        <v>487</v>
      </c>
      <c r="L927" s="116">
        <f t="shared" si="207"/>
        <v>-16.370533967184002</v>
      </c>
      <c r="M927" s="140">
        <f t="shared" si="208"/>
        <v>6.0909049308161935E-3</v>
      </c>
      <c r="N927" s="140">
        <f t="shared" si="209"/>
        <v>2.0084831207560497E-2</v>
      </c>
      <c r="O927" s="116">
        <f t="shared" si="210"/>
        <v>6.0909049308161935E-3</v>
      </c>
      <c r="P927" s="116" t="str">
        <f t="shared" si="211"/>
        <v/>
      </c>
      <c r="Q927" s="116" t="str">
        <f t="shared" si="212"/>
        <v/>
      </c>
      <c r="R927" s="116">
        <f t="shared" si="213"/>
        <v>0</v>
      </c>
      <c r="S927" s="116">
        <f t="shared" si="214"/>
        <v>6.0909049308161935E-3</v>
      </c>
      <c r="T927" s="116" t="str">
        <f t="shared" si="215"/>
        <v/>
      </c>
      <c r="Y927" s="123">
        <v>487</v>
      </c>
      <c r="Z927" s="116">
        <f t="shared" si="216"/>
        <v>-5.4348728019900573E-2</v>
      </c>
      <c r="AA927" s="140">
        <f t="shared" si="217"/>
        <v>1.8346586883193363</v>
      </c>
      <c r="AB927" s="140">
        <f t="shared" si="218"/>
        <v>2.0084831207560522E-2</v>
      </c>
      <c r="AC927" s="116">
        <f t="shared" si="219"/>
        <v>1.8346586883193363</v>
      </c>
      <c r="AD927" s="116" t="str">
        <f t="shared" si="220"/>
        <v/>
      </c>
      <c r="AE927" s="116" t="str">
        <f t="shared" si="221"/>
        <v/>
      </c>
      <c r="AF927" s="140">
        <f t="shared" si="222"/>
        <v>0</v>
      </c>
      <c r="AG927" s="116">
        <f t="shared" si="223"/>
        <v>1.8346586883193363</v>
      </c>
      <c r="AH927" s="116" t="str">
        <f t="shared" si="224"/>
        <v/>
      </c>
      <c r="AL927" s="126">
        <f t="shared" si="204"/>
        <v>3.1616000000000248</v>
      </c>
      <c r="AM927" s="116">
        <f t="shared" si="205"/>
        <v>0.8696612520249104</v>
      </c>
      <c r="AN927" s="116">
        <f t="shared" si="206"/>
        <v>6.2321334539994222E-4</v>
      </c>
      <c r="AO927" s="116" t="str">
        <f t="shared" si="202"/>
        <v/>
      </c>
      <c r="AP927" s="118" t="str">
        <f t="shared" si="203"/>
        <v/>
      </c>
    </row>
    <row r="928" spans="11:42" ht="20.100000000000001" customHeight="1" x14ac:dyDescent="0.25">
      <c r="K928" s="123">
        <v>488</v>
      </c>
      <c r="L928" s="116">
        <f t="shared" si="207"/>
        <v>-16.338622594928282</v>
      </c>
      <c r="M928" s="140">
        <f t="shared" si="208"/>
        <v>6.1410556883436601E-3</v>
      </c>
      <c r="N928" s="140">
        <f t="shared" si="209"/>
        <v>2.0279999698560966E-2</v>
      </c>
      <c r="O928" s="116">
        <f t="shared" si="210"/>
        <v>6.1410556883436601E-3</v>
      </c>
      <c r="P928" s="116" t="str">
        <f t="shared" si="211"/>
        <v/>
      </c>
      <c r="Q928" s="116" t="str">
        <f t="shared" si="212"/>
        <v/>
      </c>
      <c r="R928" s="116">
        <f t="shared" si="213"/>
        <v>0</v>
      </c>
      <c r="S928" s="116">
        <f t="shared" si="214"/>
        <v>6.1410556883436601E-3</v>
      </c>
      <c r="T928" s="116" t="str">
        <f t="shared" si="215"/>
        <v/>
      </c>
      <c r="Y928" s="123">
        <v>488</v>
      </c>
      <c r="Z928" s="116">
        <f t="shared" si="216"/>
        <v>-5.424278508029063E-2</v>
      </c>
      <c r="AA928" s="140">
        <f t="shared" si="217"/>
        <v>1.8497647397301924</v>
      </c>
      <c r="AB928" s="140">
        <f t="shared" si="218"/>
        <v>2.0279999698560966E-2</v>
      </c>
      <c r="AC928" s="116">
        <f t="shared" si="219"/>
        <v>1.8497647397301924</v>
      </c>
      <c r="AD928" s="116" t="str">
        <f t="shared" si="220"/>
        <v/>
      </c>
      <c r="AE928" s="116" t="str">
        <f t="shared" si="221"/>
        <v/>
      </c>
      <c r="AF928" s="140">
        <f t="shared" si="222"/>
        <v>0</v>
      </c>
      <c r="AG928" s="116">
        <f t="shared" si="223"/>
        <v>1.8497647397301924</v>
      </c>
      <c r="AH928" s="116" t="str">
        <f t="shared" si="224"/>
        <v/>
      </c>
      <c r="AL928" s="126">
        <f t="shared" si="204"/>
        <v>3.168000000000025</v>
      </c>
      <c r="AM928" s="116">
        <f t="shared" si="205"/>
        <v>0.86903803867951046</v>
      </c>
      <c r="AN928" s="116">
        <f t="shared" si="206"/>
        <v>6.2436767372042734E-4</v>
      </c>
      <c r="AO928" s="116" t="str">
        <f t="shared" si="202"/>
        <v/>
      </c>
      <c r="AP928" s="118" t="str">
        <f t="shared" si="203"/>
        <v/>
      </c>
    </row>
    <row r="929" spans="11:42" ht="20.100000000000001" customHeight="1" x14ac:dyDescent="0.25">
      <c r="K929" s="123">
        <v>489</v>
      </c>
      <c r="L929" s="116">
        <f t="shared" si="207"/>
        <v>-16.306711222672561</v>
      </c>
      <c r="M929" s="140">
        <f t="shared" si="208"/>
        <v>6.1915203076519211E-3</v>
      </c>
      <c r="N929" s="140">
        <f t="shared" si="209"/>
        <v>2.0476773574377456E-2</v>
      </c>
      <c r="O929" s="116">
        <f t="shared" si="210"/>
        <v>6.1915203076519211E-3</v>
      </c>
      <c r="P929" s="116" t="str">
        <f t="shared" si="211"/>
        <v/>
      </c>
      <c r="Q929" s="116" t="str">
        <f t="shared" si="212"/>
        <v/>
      </c>
      <c r="R929" s="116">
        <f t="shared" si="213"/>
        <v>0</v>
      </c>
      <c r="S929" s="116">
        <f t="shared" si="214"/>
        <v>6.1915203076519211E-3</v>
      </c>
      <c r="T929" s="116" t="str">
        <f t="shared" si="215"/>
        <v/>
      </c>
      <c r="Y929" s="123">
        <v>489</v>
      </c>
      <c r="Z929" s="116">
        <f t="shared" si="216"/>
        <v>-5.4136842140680687E-2</v>
      </c>
      <c r="AA929" s="140">
        <f t="shared" si="217"/>
        <v>1.8649653303350802</v>
      </c>
      <c r="AB929" s="140">
        <f t="shared" si="218"/>
        <v>2.0476773574377456E-2</v>
      </c>
      <c r="AC929" s="116">
        <f t="shared" si="219"/>
        <v>1.8649653303350802</v>
      </c>
      <c r="AD929" s="116" t="str">
        <f t="shared" si="220"/>
        <v/>
      </c>
      <c r="AE929" s="116" t="str">
        <f t="shared" si="221"/>
        <v/>
      </c>
      <c r="AF929" s="140">
        <f t="shared" si="222"/>
        <v>0</v>
      </c>
      <c r="AG929" s="116">
        <f t="shared" si="223"/>
        <v>1.8649653303350802</v>
      </c>
      <c r="AH929" s="116" t="str">
        <f t="shared" si="224"/>
        <v/>
      </c>
      <c r="AL929" s="126">
        <f t="shared" si="204"/>
        <v>3.1744000000000252</v>
      </c>
      <c r="AM929" s="116">
        <f t="shared" si="205"/>
        <v>0.86841367100579003</v>
      </c>
      <c r="AN929" s="116">
        <f t="shared" si="206"/>
        <v>6.2551777075914305E-4</v>
      </c>
      <c r="AO929" s="116" t="str">
        <f t="shared" si="202"/>
        <v/>
      </c>
      <c r="AP929" s="118" t="str">
        <f t="shared" si="203"/>
        <v/>
      </c>
    </row>
    <row r="930" spans="11:42" ht="20.100000000000001" customHeight="1" x14ac:dyDescent="0.25">
      <c r="K930" s="123">
        <v>490</v>
      </c>
      <c r="L930" s="116">
        <f t="shared" si="207"/>
        <v>-16.274799850416841</v>
      </c>
      <c r="M930" s="140">
        <f t="shared" si="208"/>
        <v>6.2422997464354263E-3</v>
      </c>
      <c r="N930" s="140">
        <f t="shared" si="209"/>
        <v>2.0675162866070039E-2</v>
      </c>
      <c r="O930" s="116">
        <f t="shared" si="210"/>
        <v>6.2422997464354263E-3</v>
      </c>
      <c r="P930" s="116" t="str">
        <f t="shared" si="211"/>
        <v/>
      </c>
      <c r="Q930" s="116" t="str">
        <f t="shared" si="212"/>
        <v/>
      </c>
      <c r="R930" s="116">
        <f t="shared" si="213"/>
        <v>0</v>
      </c>
      <c r="S930" s="116">
        <f t="shared" si="214"/>
        <v>6.2422997464354263E-3</v>
      </c>
      <c r="T930" s="116" t="str">
        <f t="shared" si="215"/>
        <v/>
      </c>
      <c r="Y930" s="123">
        <v>490</v>
      </c>
      <c r="Z930" s="116">
        <f t="shared" si="216"/>
        <v>-5.4030899201070744E-2</v>
      </c>
      <c r="AA930" s="140">
        <f t="shared" si="217"/>
        <v>1.880260748603849</v>
      </c>
      <c r="AB930" s="140">
        <f t="shared" si="218"/>
        <v>2.0675162866070039E-2</v>
      </c>
      <c r="AC930" s="116">
        <f t="shared" si="219"/>
        <v>1.880260748603849</v>
      </c>
      <c r="AD930" s="116" t="str">
        <f t="shared" si="220"/>
        <v/>
      </c>
      <c r="AE930" s="116" t="str">
        <f t="shared" si="221"/>
        <v/>
      </c>
      <c r="AF930" s="140">
        <f t="shared" si="222"/>
        <v>0</v>
      </c>
      <c r="AG930" s="116">
        <f t="shared" si="223"/>
        <v>1.880260748603849</v>
      </c>
      <c r="AH930" s="116" t="str">
        <f t="shared" si="224"/>
        <v/>
      </c>
      <c r="AL930" s="126">
        <f t="shared" si="204"/>
        <v>3.1808000000000254</v>
      </c>
      <c r="AM930" s="116">
        <f t="shared" si="205"/>
        <v>0.86778815323503089</v>
      </c>
      <c r="AN930" s="116">
        <f t="shared" si="206"/>
        <v>6.2666363095709166E-4</v>
      </c>
      <c r="AO930" s="116" t="str">
        <f t="shared" si="202"/>
        <v/>
      </c>
      <c r="AP930" s="118" t="str">
        <f t="shared" si="203"/>
        <v/>
      </c>
    </row>
    <row r="931" spans="11:42" ht="20.100000000000001" customHeight="1" x14ac:dyDescent="0.25">
      <c r="K931" s="123">
        <v>491</v>
      </c>
      <c r="L931" s="116">
        <f t="shared" si="207"/>
        <v>-16.242888478161124</v>
      </c>
      <c r="M931" s="140">
        <f t="shared" si="208"/>
        <v>6.2933949550776575E-3</v>
      </c>
      <c r="N931" s="140">
        <f t="shared" si="209"/>
        <v>2.0875177635143825E-2</v>
      </c>
      <c r="O931" s="116">
        <f t="shared" si="210"/>
        <v>6.2933949550776575E-3</v>
      </c>
      <c r="P931" s="116" t="str">
        <f t="shared" si="211"/>
        <v/>
      </c>
      <c r="Q931" s="116" t="str">
        <f t="shared" si="212"/>
        <v/>
      </c>
      <c r="R931" s="116">
        <f t="shared" si="213"/>
        <v>0</v>
      </c>
      <c r="S931" s="116">
        <f t="shared" si="214"/>
        <v>6.2933949550776575E-3</v>
      </c>
      <c r="T931" s="116" t="str">
        <f t="shared" si="215"/>
        <v/>
      </c>
      <c r="Y931" s="123">
        <v>491</v>
      </c>
      <c r="Z931" s="116">
        <f t="shared" si="216"/>
        <v>-5.3924956261460801E-2</v>
      </c>
      <c r="AA931" s="140">
        <f t="shared" si="217"/>
        <v>1.8956512808041919</v>
      </c>
      <c r="AB931" s="140">
        <f t="shared" si="218"/>
        <v>2.0875177635143825E-2</v>
      </c>
      <c r="AC931" s="116">
        <f t="shared" si="219"/>
        <v>1.8956512808041919</v>
      </c>
      <c r="AD931" s="116" t="str">
        <f t="shared" si="220"/>
        <v/>
      </c>
      <c r="AE931" s="116" t="str">
        <f t="shared" si="221"/>
        <v/>
      </c>
      <c r="AF931" s="140">
        <f t="shared" si="222"/>
        <v>0</v>
      </c>
      <c r="AG931" s="116">
        <f t="shared" si="223"/>
        <v>1.8956512808041919</v>
      </c>
      <c r="AH931" s="116" t="str">
        <f t="shared" si="224"/>
        <v/>
      </c>
      <c r="AL931" s="126">
        <f t="shared" si="204"/>
        <v>3.1872000000000256</v>
      </c>
      <c r="AM931" s="116">
        <f t="shared" si="205"/>
        <v>0.8671614896040738</v>
      </c>
      <c r="AN931" s="116">
        <f t="shared" si="206"/>
        <v>6.2780524885974742E-4</v>
      </c>
      <c r="AO931" s="116" t="str">
        <f t="shared" si="202"/>
        <v/>
      </c>
      <c r="AP931" s="118" t="str">
        <f t="shared" si="203"/>
        <v/>
      </c>
    </row>
    <row r="932" spans="11:42" ht="20.100000000000001" customHeight="1" x14ac:dyDescent="0.25">
      <c r="K932" s="123">
        <v>492</v>
      </c>
      <c r="L932" s="116">
        <f t="shared" si="207"/>
        <v>-16.210977105905403</v>
      </c>
      <c r="M932" s="140">
        <f t="shared" si="208"/>
        <v>6.3448068765300982E-3</v>
      </c>
      <c r="N932" s="140">
        <f t="shared" si="209"/>
        <v>2.1076827973313689E-2</v>
      </c>
      <c r="O932" s="116">
        <f t="shared" si="210"/>
        <v>6.3448068765300982E-3</v>
      </c>
      <c r="P932" s="116" t="str">
        <f t="shared" si="211"/>
        <v/>
      </c>
      <c r="Q932" s="116" t="str">
        <f t="shared" si="212"/>
        <v/>
      </c>
      <c r="R932" s="116">
        <f t="shared" si="213"/>
        <v>0</v>
      </c>
      <c r="S932" s="116">
        <f t="shared" si="214"/>
        <v>6.3448068765300982E-3</v>
      </c>
      <c r="T932" s="116" t="str">
        <f t="shared" si="215"/>
        <v/>
      </c>
      <c r="Y932" s="123">
        <v>492</v>
      </c>
      <c r="Z932" s="116">
        <f t="shared" si="216"/>
        <v>-5.3819013321850857E-2</v>
      </c>
      <c r="AA932" s="140">
        <f t="shared" si="217"/>
        <v>1.9111372109651923</v>
      </c>
      <c r="AB932" s="140">
        <f t="shared" si="218"/>
        <v>2.1076827973313689E-2</v>
      </c>
      <c r="AC932" s="116">
        <f t="shared" si="219"/>
        <v>1.9111372109651923</v>
      </c>
      <c r="AD932" s="116" t="str">
        <f t="shared" si="220"/>
        <v/>
      </c>
      <c r="AE932" s="116" t="str">
        <f t="shared" si="221"/>
        <v/>
      </c>
      <c r="AF932" s="140">
        <f t="shared" si="222"/>
        <v>0</v>
      </c>
      <c r="AG932" s="116">
        <f t="shared" si="223"/>
        <v>1.9111372109651923</v>
      </c>
      <c r="AH932" s="116" t="str">
        <f t="shared" si="224"/>
        <v/>
      </c>
      <c r="AL932" s="126">
        <f t="shared" si="204"/>
        <v>3.1936000000000258</v>
      </c>
      <c r="AM932" s="116">
        <f t="shared" si="205"/>
        <v>0.86653368435521405</v>
      </c>
      <c r="AN932" s="116">
        <f t="shared" si="206"/>
        <v>6.2894261911816685E-4</v>
      </c>
      <c r="AO932" s="116" t="str">
        <f t="shared" si="202"/>
        <v/>
      </c>
      <c r="AP932" s="118" t="str">
        <f t="shared" si="203"/>
        <v/>
      </c>
    </row>
    <row r="933" spans="11:42" ht="20.100000000000001" customHeight="1" x14ac:dyDescent="0.25">
      <c r="K933" s="123">
        <v>493</v>
      </c>
      <c r="L933" s="116">
        <f t="shared" si="207"/>
        <v>-16.179065733649686</v>
      </c>
      <c r="M933" s="140">
        <f t="shared" si="208"/>
        <v>6.3965364461908061E-3</v>
      </c>
      <c r="N933" s="140">
        <f t="shared" si="209"/>
        <v>2.1280124002265137E-2</v>
      </c>
      <c r="O933" s="116">
        <f t="shared" si="210"/>
        <v>6.3965364461908061E-3</v>
      </c>
      <c r="P933" s="116" t="str">
        <f t="shared" si="211"/>
        <v/>
      </c>
      <c r="Q933" s="116" t="str">
        <f t="shared" si="212"/>
        <v/>
      </c>
      <c r="R933" s="116">
        <f t="shared" si="213"/>
        <v>0</v>
      </c>
      <c r="S933" s="116">
        <f t="shared" si="214"/>
        <v>6.3965364461908061E-3</v>
      </c>
      <c r="T933" s="116" t="str">
        <f t="shared" si="215"/>
        <v/>
      </c>
      <c r="Y933" s="123">
        <v>493</v>
      </c>
      <c r="Z933" s="116">
        <f t="shared" si="216"/>
        <v>-5.3713070382240921E-2</v>
      </c>
      <c r="AA933" s="140">
        <f t="shared" si="217"/>
        <v>1.9267188208407431</v>
      </c>
      <c r="AB933" s="140">
        <f t="shared" si="218"/>
        <v>2.1280124002265161E-2</v>
      </c>
      <c r="AC933" s="116">
        <f t="shared" si="219"/>
        <v>1.9267188208407431</v>
      </c>
      <c r="AD933" s="116" t="str">
        <f t="shared" si="220"/>
        <v/>
      </c>
      <c r="AE933" s="116" t="str">
        <f t="shared" si="221"/>
        <v/>
      </c>
      <c r="AF933" s="140">
        <f t="shared" si="222"/>
        <v>0</v>
      </c>
      <c r="AG933" s="116">
        <f t="shared" si="223"/>
        <v>1.9267188208407431</v>
      </c>
      <c r="AH933" s="116" t="str">
        <f t="shared" si="224"/>
        <v/>
      </c>
      <c r="AL933" s="126">
        <f t="shared" si="204"/>
        <v>3.2000000000000259</v>
      </c>
      <c r="AM933" s="116">
        <f t="shared" si="205"/>
        <v>0.86590474173609588</v>
      </c>
      <c r="AN933" s="116">
        <f t="shared" si="206"/>
        <v>6.3007573648632409E-4</v>
      </c>
      <c r="AO933" s="116" t="str">
        <f t="shared" si="202"/>
        <v/>
      </c>
      <c r="AP933" s="118" t="str">
        <f t="shared" si="203"/>
        <v/>
      </c>
    </row>
    <row r="934" spans="11:42" ht="20.100000000000001" customHeight="1" x14ac:dyDescent="0.25">
      <c r="K934" s="123">
        <v>494</v>
      </c>
      <c r="L934" s="116">
        <f t="shared" si="207"/>
        <v>-16.147154361393966</v>
      </c>
      <c r="M934" s="140">
        <f t="shared" si="208"/>
        <v>6.4485845917826284E-3</v>
      </c>
      <c r="N934" s="140">
        <f t="shared" si="209"/>
        <v>2.1485075873411513E-2</v>
      </c>
      <c r="O934" s="116">
        <f t="shared" si="210"/>
        <v>6.4485845917826284E-3</v>
      </c>
      <c r="P934" s="116" t="str">
        <f t="shared" si="211"/>
        <v/>
      </c>
      <c r="Q934" s="116" t="str">
        <f t="shared" si="212"/>
        <v/>
      </c>
      <c r="R934" s="116">
        <f t="shared" si="213"/>
        <v>0</v>
      </c>
      <c r="S934" s="116">
        <f t="shared" si="214"/>
        <v>6.4485845917826284E-3</v>
      </c>
      <c r="T934" s="116" t="str">
        <f t="shared" si="215"/>
        <v/>
      </c>
      <c r="Y934" s="123">
        <v>494</v>
      </c>
      <c r="Z934" s="116">
        <f t="shared" si="216"/>
        <v>-5.3607127442630978E-2</v>
      </c>
      <c r="AA934" s="140">
        <f t="shared" si="217"/>
        <v>1.9423963898728609</v>
      </c>
      <c r="AB934" s="140">
        <f t="shared" si="218"/>
        <v>2.1485075873411513E-2</v>
      </c>
      <c r="AC934" s="116">
        <f t="shared" si="219"/>
        <v>1.9423963898728609</v>
      </c>
      <c r="AD934" s="116" t="str">
        <f t="shared" si="220"/>
        <v/>
      </c>
      <c r="AE934" s="116" t="str">
        <f t="shared" si="221"/>
        <v/>
      </c>
      <c r="AF934" s="140">
        <f t="shared" si="222"/>
        <v>0</v>
      </c>
      <c r="AG934" s="116">
        <f t="shared" si="223"/>
        <v>1.9423963898728609</v>
      </c>
      <c r="AH934" s="116" t="str">
        <f t="shared" si="224"/>
        <v/>
      </c>
      <c r="AL934" s="126">
        <f t="shared" si="204"/>
        <v>3.2064000000000261</v>
      </c>
      <c r="AM934" s="116">
        <f t="shared" si="205"/>
        <v>0.86527466599960956</v>
      </c>
      <c r="AN934" s="116">
        <f t="shared" si="206"/>
        <v>6.3120459582255428E-4</v>
      </c>
      <c r="AO934" s="116" t="str">
        <f t="shared" si="202"/>
        <v/>
      </c>
      <c r="AP934" s="118" t="str">
        <f t="shared" si="203"/>
        <v/>
      </c>
    </row>
    <row r="935" spans="11:42" ht="20.100000000000001" customHeight="1" x14ac:dyDescent="0.25">
      <c r="K935" s="123">
        <v>495</v>
      </c>
      <c r="L935" s="116">
        <f t="shared" si="207"/>
        <v>-16.115242989138245</v>
      </c>
      <c r="M935" s="140">
        <f t="shared" si="208"/>
        <v>6.5009522332309415E-3</v>
      </c>
      <c r="N935" s="140">
        <f t="shared" si="209"/>
        <v>2.1691693767646781E-2</v>
      </c>
      <c r="O935" s="116">
        <f t="shared" si="210"/>
        <v>6.5009522332309415E-3</v>
      </c>
      <c r="P935" s="116" t="str">
        <f t="shared" si="211"/>
        <v/>
      </c>
      <c r="Q935" s="116" t="str">
        <f t="shared" si="212"/>
        <v/>
      </c>
      <c r="R935" s="116">
        <f t="shared" si="213"/>
        <v>0</v>
      </c>
      <c r="S935" s="116">
        <f t="shared" si="214"/>
        <v>6.5009522332309415E-3</v>
      </c>
      <c r="T935" s="116" t="str">
        <f t="shared" si="215"/>
        <v/>
      </c>
      <c r="Y935" s="123">
        <v>495</v>
      </c>
      <c r="Z935" s="116">
        <f t="shared" si="216"/>
        <v>-5.3501184503021035E-2</v>
      </c>
      <c r="AA935" s="140">
        <f t="shared" si="217"/>
        <v>1.9581701951548727</v>
      </c>
      <c r="AB935" s="140">
        <f t="shared" si="218"/>
        <v>2.1691693767646781E-2</v>
      </c>
      <c r="AC935" s="116">
        <f t="shared" si="219"/>
        <v>1.9581701951548727</v>
      </c>
      <c r="AD935" s="116" t="str">
        <f t="shared" si="220"/>
        <v/>
      </c>
      <c r="AE935" s="116" t="str">
        <f t="shared" si="221"/>
        <v/>
      </c>
      <c r="AF935" s="140">
        <f t="shared" si="222"/>
        <v>0</v>
      </c>
      <c r="AG935" s="116">
        <f t="shared" si="223"/>
        <v>1.9581701951548727</v>
      </c>
      <c r="AH935" s="116" t="str">
        <f t="shared" si="224"/>
        <v/>
      </c>
      <c r="AL935" s="126">
        <f t="shared" si="204"/>
        <v>3.2128000000000263</v>
      </c>
      <c r="AM935" s="116">
        <f t="shared" si="205"/>
        <v>0.86464346140378701</v>
      </c>
      <c r="AN935" s="116">
        <f t="shared" si="206"/>
        <v>6.323291920879992E-4</v>
      </c>
      <c r="AO935" s="116" t="str">
        <f t="shared" si="202"/>
        <v/>
      </c>
      <c r="AP935" s="118" t="str">
        <f t="shared" si="203"/>
        <v/>
      </c>
    </row>
    <row r="936" spans="11:42" ht="20.100000000000001" customHeight="1" x14ac:dyDescent="0.25">
      <c r="K936" s="123">
        <v>496</v>
      </c>
      <c r="L936" s="116">
        <f t="shared" si="207"/>
        <v>-16.083331616882525</v>
      </c>
      <c r="M936" s="140">
        <f t="shared" si="208"/>
        <v>6.5536402825411627E-3</v>
      </c>
      <c r="N936" s="140">
        <f t="shared" si="209"/>
        <v>2.1899987895095108E-2</v>
      </c>
      <c r="O936" s="116">
        <f t="shared" si="210"/>
        <v>6.5536402825411627E-3</v>
      </c>
      <c r="P936" s="116" t="str">
        <f t="shared" si="211"/>
        <v/>
      </c>
      <c r="Q936" s="116" t="str">
        <f t="shared" si="212"/>
        <v/>
      </c>
      <c r="R936" s="116">
        <f t="shared" si="213"/>
        <v>0</v>
      </c>
      <c r="S936" s="116">
        <f t="shared" si="214"/>
        <v>6.5536402825411627E-3</v>
      </c>
      <c r="T936" s="116" t="str">
        <f t="shared" si="215"/>
        <v/>
      </c>
      <c r="Y936" s="123">
        <v>496</v>
      </c>
      <c r="Z936" s="116">
        <f t="shared" si="216"/>
        <v>-5.3395241563411092E-2</v>
      </c>
      <c r="AA936" s="140">
        <f t="shared" si="217"/>
        <v>1.9740405113945061</v>
      </c>
      <c r="AB936" s="140">
        <f t="shared" si="218"/>
        <v>2.1899987895095108E-2</v>
      </c>
      <c r="AC936" s="116">
        <f t="shared" si="219"/>
        <v>1.9740405113945061</v>
      </c>
      <c r="AD936" s="116" t="str">
        <f t="shared" si="220"/>
        <v/>
      </c>
      <c r="AE936" s="116" t="str">
        <f t="shared" si="221"/>
        <v/>
      </c>
      <c r="AF936" s="140">
        <f t="shared" si="222"/>
        <v>0</v>
      </c>
      <c r="AG936" s="116">
        <f t="shared" si="223"/>
        <v>1.9740405113945061</v>
      </c>
      <c r="AH936" s="116" t="str">
        <f t="shared" si="224"/>
        <v/>
      </c>
      <c r="AL936" s="126">
        <f t="shared" si="204"/>
        <v>3.2192000000000265</v>
      </c>
      <c r="AM936" s="116">
        <f t="shared" si="205"/>
        <v>0.86401113221169901</v>
      </c>
      <c r="AN936" s="116">
        <f t="shared" si="206"/>
        <v>6.3344952034594115E-4</v>
      </c>
      <c r="AO936" s="116" t="str">
        <f t="shared" si="202"/>
        <v/>
      </c>
      <c r="AP936" s="118" t="str">
        <f t="shared" si="203"/>
        <v/>
      </c>
    </row>
    <row r="937" spans="11:42" ht="20.100000000000001" customHeight="1" x14ac:dyDescent="0.25">
      <c r="K937" s="123">
        <v>497</v>
      </c>
      <c r="L937" s="116">
        <f t="shared" si="207"/>
        <v>-16.051420244626808</v>
      </c>
      <c r="M937" s="140">
        <f t="shared" si="208"/>
        <v>6.6066496436757993E-3</v>
      </c>
      <c r="N937" s="140">
        <f t="shared" si="209"/>
        <v>2.2109968494855917E-2</v>
      </c>
      <c r="O937" s="116">
        <f t="shared" si="210"/>
        <v>6.6066496436757993E-3</v>
      </c>
      <c r="P937" s="116" t="str">
        <f t="shared" si="211"/>
        <v/>
      </c>
      <c r="Q937" s="116" t="str">
        <f t="shared" si="212"/>
        <v/>
      </c>
      <c r="R937" s="116">
        <f t="shared" si="213"/>
        <v>0</v>
      </c>
      <c r="S937" s="116">
        <f t="shared" si="214"/>
        <v>6.6066496436757993E-3</v>
      </c>
      <c r="T937" s="116" t="str">
        <f t="shared" si="215"/>
        <v/>
      </c>
      <c r="Y937" s="123">
        <v>497</v>
      </c>
      <c r="Z937" s="116">
        <f t="shared" si="216"/>
        <v>-5.3289298623801148E-2</v>
      </c>
      <c r="AA937" s="140">
        <f t="shared" si="217"/>
        <v>1.9900076108768623</v>
      </c>
      <c r="AB937" s="140">
        <f t="shared" si="218"/>
        <v>2.2109968494855917E-2</v>
      </c>
      <c r="AC937" s="116">
        <f t="shared" si="219"/>
        <v>1.9900076108768623</v>
      </c>
      <c r="AD937" s="116" t="str">
        <f t="shared" si="220"/>
        <v/>
      </c>
      <c r="AE937" s="116" t="str">
        <f t="shared" si="221"/>
        <v/>
      </c>
      <c r="AF937" s="140">
        <f t="shared" si="222"/>
        <v>0</v>
      </c>
      <c r="AG937" s="116">
        <f t="shared" si="223"/>
        <v>1.9900076108768623</v>
      </c>
      <c r="AH937" s="116" t="str">
        <f t="shared" si="224"/>
        <v/>
      </c>
      <c r="AL937" s="126">
        <f t="shared" si="204"/>
        <v>3.2256000000000267</v>
      </c>
      <c r="AM937" s="116">
        <f t="shared" si="205"/>
        <v>0.86337768269135307</v>
      </c>
      <c r="AN937" s="116">
        <f t="shared" si="206"/>
        <v>6.3456557576291317E-4</v>
      </c>
      <c r="AO937" s="116" t="str">
        <f t="shared" si="202"/>
        <v/>
      </c>
      <c r="AP937" s="118" t="str">
        <f t="shared" si="203"/>
        <v/>
      </c>
    </row>
    <row r="938" spans="11:42" ht="20.100000000000001" customHeight="1" x14ac:dyDescent="0.25">
      <c r="K938" s="123">
        <v>498</v>
      </c>
      <c r="L938" s="116">
        <f t="shared" si="207"/>
        <v>-16.019508872371091</v>
      </c>
      <c r="M938" s="140">
        <f t="shared" si="208"/>
        <v>6.6599812124311566E-3</v>
      </c>
      <c r="N938" s="140">
        <f t="shared" si="209"/>
        <v>2.2321645834745368E-2</v>
      </c>
      <c r="O938" s="116">
        <f t="shared" si="210"/>
        <v>6.6599812124311566E-3</v>
      </c>
      <c r="P938" s="116" t="str">
        <f t="shared" si="211"/>
        <v/>
      </c>
      <c r="Q938" s="116" t="str">
        <f t="shared" si="212"/>
        <v/>
      </c>
      <c r="R938" s="116">
        <f t="shared" si="213"/>
        <v>0</v>
      </c>
      <c r="S938" s="116">
        <f t="shared" si="214"/>
        <v>6.6599812124311566E-3</v>
      </c>
      <c r="T938" s="116" t="str">
        <f t="shared" si="215"/>
        <v/>
      </c>
      <c r="Y938" s="123">
        <v>498</v>
      </c>
      <c r="Z938" s="116">
        <f t="shared" si="216"/>
        <v>-5.3183355684191205E-2</v>
      </c>
      <c r="AA938" s="140">
        <f t="shared" si="217"/>
        <v>2.0060717634272809</v>
      </c>
      <c r="AB938" s="140">
        <f t="shared" si="218"/>
        <v>2.2321645834745395E-2</v>
      </c>
      <c r="AC938" s="116">
        <f t="shared" si="219"/>
        <v>2.0060717634272809</v>
      </c>
      <c r="AD938" s="116" t="str">
        <f t="shared" si="220"/>
        <v/>
      </c>
      <c r="AE938" s="116" t="str">
        <f t="shared" si="221"/>
        <v/>
      </c>
      <c r="AF938" s="140">
        <f t="shared" si="222"/>
        <v>0</v>
      </c>
      <c r="AG938" s="116">
        <f t="shared" si="223"/>
        <v>2.0060717634272809</v>
      </c>
      <c r="AH938" s="116" t="str">
        <f t="shared" si="224"/>
        <v/>
      </c>
      <c r="AL938" s="126">
        <f t="shared" si="204"/>
        <v>3.2320000000000269</v>
      </c>
      <c r="AM938" s="116">
        <f t="shared" si="205"/>
        <v>0.86274311711559015</v>
      </c>
      <c r="AN938" s="116">
        <f t="shared" si="206"/>
        <v>6.3567735360525734E-4</v>
      </c>
      <c r="AO938" s="116" t="str">
        <f t="shared" si="202"/>
        <v/>
      </c>
      <c r="AP938" s="118" t="str">
        <f t="shared" si="203"/>
        <v/>
      </c>
    </row>
    <row r="939" spans="11:42" ht="20.100000000000001" customHeight="1" x14ac:dyDescent="0.25">
      <c r="K939" s="123">
        <v>499</v>
      </c>
      <c r="L939" s="116">
        <f t="shared" si="207"/>
        <v>-15.987597500115369</v>
      </c>
      <c r="M939" s="140">
        <f t="shared" si="208"/>
        <v>6.7136358763137853E-3</v>
      </c>
      <c r="N939" s="140">
        <f t="shared" si="209"/>
        <v>2.2535030211033827E-2</v>
      </c>
      <c r="O939" s="116">
        <f t="shared" si="210"/>
        <v>6.7136358763137853E-3</v>
      </c>
      <c r="P939" s="116" t="str">
        <f t="shared" si="211"/>
        <v/>
      </c>
      <c r="Q939" s="116" t="str">
        <f t="shared" si="212"/>
        <v/>
      </c>
      <c r="R939" s="116">
        <f t="shared" si="213"/>
        <v>0</v>
      </c>
      <c r="S939" s="116">
        <f t="shared" si="214"/>
        <v>6.7136358763137853E-3</v>
      </c>
      <c r="T939" s="116" t="str">
        <f t="shared" si="215"/>
        <v/>
      </c>
      <c r="Y939" s="123">
        <v>499</v>
      </c>
      <c r="Z939" s="116">
        <f t="shared" si="216"/>
        <v>-5.3077412744581262E-2</v>
      </c>
      <c r="AA939" s="140">
        <f t="shared" si="217"/>
        <v>2.0222332363741122</v>
      </c>
      <c r="AB939" s="140">
        <f t="shared" si="218"/>
        <v>2.2535030211033827E-2</v>
      </c>
      <c r="AC939" s="116">
        <f t="shared" si="219"/>
        <v>2.0222332363741122</v>
      </c>
      <c r="AD939" s="116" t="str">
        <f t="shared" si="220"/>
        <v/>
      </c>
      <c r="AE939" s="116" t="str">
        <f t="shared" si="221"/>
        <v/>
      </c>
      <c r="AF939" s="140">
        <f t="shared" si="222"/>
        <v>0</v>
      </c>
      <c r="AG939" s="116">
        <f t="shared" si="223"/>
        <v>2.0222332363741122</v>
      </c>
      <c r="AH939" s="116" t="str">
        <f t="shared" si="224"/>
        <v/>
      </c>
      <c r="AL939" s="126">
        <f t="shared" si="204"/>
        <v>3.238400000000027</v>
      </c>
      <c r="AM939" s="116">
        <f t="shared" si="205"/>
        <v>0.8621074397619849</v>
      </c>
      <c r="AN939" s="116">
        <f t="shared" si="206"/>
        <v>6.3678484924178935E-4</v>
      </c>
      <c r="AO939" s="116" t="str">
        <f t="shared" si="202"/>
        <v/>
      </c>
      <c r="AP939" s="118" t="str">
        <f t="shared" si="203"/>
        <v/>
      </c>
    </row>
    <row r="940" spans="11:42" ht="20.100000000000001" customHeight="1" x14ac:dyDescent="0.25">
      <c r="K940" s="123">
        <v>500</v>
      </c>
      <c r="L940" s="116">
        <f t="shared" si="207"/>
        <v>-15.95568612785965</v>
      </c>
      <c r="M940" s="140">
        <f t="shared" si="208"/>
        <v>6.7676145144164399E-3</v>
      </c>
      <c r="N940" s="140">
        <f t="shared" si="209"/>
        <v>2.2750131948179184E-2</v>
      </c>
      <c r="O940" s="116">
        <f t="shared" si="210"/>
        <v>6.7676145144164399E-3</v>
      </c>
      <c r="P940" s="116" t="str">
        <f t="shared" si="211"/>
        <v/>
      </c>
      <c r="Q940" s="116" t="str">
        <f t="shared" si="212"/>
        <v/>
      </c>
      <c r="R940" s="116">
        <f t="shared" si="213"/>
        <v>0</v>
      </c>
      <c r="S940" s="116">
        <f t="shared" si="214"/>
        <v>6.7676145144164399E-3</v>
      </c>
      <c r="T940" s="116" t="str">
        <f t="shared" si="215"/>
        <v/>
      </c>
      <c r="Y940" s="123">
        <v>500</v>
      </c>
      <c r="Z940" s="116">
        <f t="shared" si="216"/>
        <v>-5.2971469804971319E-2</v>
      </c>
      <c r="AA940" s="140">
        <f t="shared" si="217"/>
        <v>2.0384922945113773</v>
      </c>
      <c r="AB940" s="140">
        <f t="shared" si="218"/>
        <v>2.2750131948179191E-2</v>
      </c>
      <c r="AC940" s="116">
        <f t="shared" si="219"/>
        <v>2.0384922945113773</v>
      </c>
      <c r="AD940" s="116" t="str">
        <f t="shared" si="220"/>
        <v/>
      </c>
      <c r="AE940" s="116" t="str">
        <f t="shared" si="221"/>
        <v/>
      </c>
      <c r="AF940" s="140">
        <f t="shared" si="222"/>
        <v>0</v>
      </c>
      <c r="AG940" s="116">
        <f t="shared" si="223"/>
        <v>2.0384922945113773</v>
      </c>
      <c r="AH940" s="116" t="str">
        <f t="shared" si="224"/>
        <v/>
      </c>
      <c r="AL940" s="126">
        <f t="shared" si="204"/>
        <v>3.2448000000000272</v>
      </c>
      <c r="AM940" s="116">
        <f t="shared" si="205"/>
        <v>0.86147065491274311</v>
      </c>
      <c r="AN940" s="116">
        <f t="shared" si="206"/>
        <v>6.3788805814080085E-4</v>
      </c>
      <c r="AO940" s="116" t="str">
        <f t="shared" si="202"/>
        <v/>
      </c>
      <c r="AP940" s="118" t="str">
        <f t="shared" si="203"/>
        <v/>
      </c>
    </row>
    <row r="941" spans="11:42" ht="20.100000000000001" customHeight="1" x14ac:dyDescent="0.25">
      <c r="K941" s="123">
        <v>501</v>
      </c>
      <c r="L941" s="116">
        <f t="shared" si="207"/>
        <v>-15.923774755603931</v>
      </c>
      <c r="M941" s="140">
        <f t="shared" si="208"/>
        <v>6.8219179972939178E-3</v>
      </c>
      <c r="N941" s="140">
        <f t="shared" si="209"/>
        <v>2.2966961398556578E-2</v>
      </c>
      <c r="O941" s="116">
        <f t="shared" si="210"/>
        <v>6.8219179972939178E-3</v>
      </c>
      <c r="P941" s="116" t="str">
        <f t="shared" si="211"/>
        <v/>
      </c>
      <c r="Q941" s="116" t="str">
        <f t="shared" si="212"/>
        <v/>
      </c>
      <c r="R941" s="116">
        <f t="shared" si="213"/>
        <v>0</v>
      </c>
      <c r="S941" s="116">
        <f t="shared" si="214"/>
        <v>6.8219179972939178E-3</v>
      </c>
      <c r="T941" s="116" t="str">
        <f t="shared" si="215"/>
        <v/>
      </c>
      <c r="Y941" s="123">
        <v>501</v>
      </c>
      <c r="Z941" s="116">
        <f t="shared" si="216"/>
        <v>-5.2865526865361376E-2</v>
      </c>
      <c r="AA941" s="140">
        <f t="shared" si="217"/>
        <v>2.0548492000613394</v>
      </c>
      <c r="AB941" s="140">
        <f t="shared" si="218"/>
        <v>2.2966961398556605E-2</v>
      </c>
      <c r="AC941" s="116">
        <f t="shared" si="219"/>
        <v>2.0548492000613394</v>
      </c>
      <c r="AD941" s="116" t="str">
        <f t="shared" si="220"/>
        <v/>
      </c>
      <c r="AE941" s="116" t="str">
        <f t="shared" si="221"/>
        <v/>
      </c>
      <c r="AF941" s="140">
        <f t="shared" si="222"/>
        <v>0</v>
      </c>
      <c r="AG941" s="116">
        <f t="shared" si="223"/>
        <v>2.0548492000613394</v>
      </c>
      <c r="AH941" s="116" t="str">
        <f t="shared" si="224"/>
        <v/>
      </c>
      <c r="AL941" s="126">
        <f t="shared" si="204"/>
        <v>3.2512000000000274</v>
      </c>
      <c r="AM941" s="116">
        <f t="shared" si="205"/>
        <v>0.8608327668546023</v>
      </c>
      <c r="AN941" s="116">
        <f t="shared" si="206"/>
        <v>6.3898697587172482E-4</v>
      </c>
      <c r="AO941" s="116" t="str">
        <f t="shared" si="202"/>
        <v/>
      </c>
      <c r="AP941" s="118" t="str">
        <f t="shared" si="203"/>
        <v/>
      </c>
    </row>
    <row r="942" spans="11:42" ht="20.100000000000001" customHeight="1" x14ac:dyDescent="0.25">
      <c r="K942" s="123">
        <v>502</v>
      </c>
      <c r="L942" s="116">
        <f t="shared" si="207"/>
        <v>-15.891863383348213</v>
      </c>
      <c r="M942" s="140">
        <f t="shared" si="208"/>
        <v>6.8765471868383766E-3</v>
      </c>
      <c r="N942" s="140">
        <f t="shared" si="209"/>
        <v>2.3185528942183811E-2</v>
      </c>
      <c r="O942" s="116">
        <f t="shared" si="210"/>
        <v>6.8765471868383766E-3</v>
      </c>
      <c r="P942" s="116" t="str">
        <f t="shared" si="211"/>
        <v/>
      </c>
      <c r="Q942" s="116" t="str">
        <f t="shared" si="212"/>
        <v/>
      </c>
      <c r="R942" s="116">
        <f t="shared" si="213"/>
        <v>0</v>
      </c>
      <c r="S942" s="116">
        <f t="shared" si="214"/>
        <v>6.8765471868383766E-3</v>
      </c>
      <c r="T942" s="116" t="str">
        <f t="shared" si="215"/>
        <v/>
      </c>
      <c r="Y942" s="123">
        <v>502</v>
      </c>
      <c r="Z942" s="116">
        <f t="shared" si="216"/>
        <v>-5.2759583925751433E-2</v>
      </c>
      <c r="AA942" s="140">
        <f t="shared" si="217"/>
        <v>2.0713042126369761</v>
      </c>
      <c r="AB942" s="140">
        <f t="shared" si="218"/>
        <v>2.3185528942183821E-2</v>
      </c>
      <c r="AC942" s="116">
        <f t="shared" si="219"/>
        <v>2.0713042126369761</v>
      </c>
      <c r="AD942" s="116" t="str">
        <f t="shared" si="220"/>
        <v/>
      </c>
      <c r="AE942" s="116" t="str">
        <f t="shared" si="221"/>
        <v/>
      </c>
      <c r="AF942" s="140">
        <f t="shared" si="222"/>
        <v>0</v>
      </c>
      <c r="AG942" s="116">
        <f t="shared" si="223"/>
        <v>2.0713042126369761</v>
      </c>
      <c r="AH942" s="116" t="str">
        <f t="shared" si="224"/>
        <v/>
      </c>
      <c r="AL942" s="126">
        <f t="shared" si="204"/>
        <v>3.2576000000000276</v>
      </c>
      <c r="AM942" s="116">
        <f t="shared" si="205"/>
        <v>0.86019377987873058</v>
      </c>
      <c r="AN942" s="116">
        <f t="shared" si="206"/>
        <v>6.4008159810191589E-4</v>
      </c>
      <c r="AO942" s="116" t="str">
        <f t="shared" si="202"/>
        <v/>
      </c>
      <c r="AP942" s="118" t="str">
        <f t="shared" si="203"/>
        <v/>
      </c>
    </row>
    <row r="943" spans="11:42" ht="20.100000000000001" customHeight="1" x14ac:dyDescent="0.25">
      <c r="K943" s="123">
        <v>503</v>
      </c>
      <c r="L943" s="116">
        <f t="shared" si="207"/>
        <v>-15.859952011092492</v>
      </c>
      <c r="M943" s="140">
        <f t="shared" si="208"/>
        <v>6.9315029361545141E-3</v>
      </c>
      <c r="N943" s="140">
        <f t="shared" si="209"/>
        <v>2.3405844986442985E-2</v>
      </c>
      <c r="O943" s="116">
        <f t="shared" si="210"/>
        <v>6.9315029361545141E-3</v>
      </c>
      <c r="P943" s="116" t="str">
        <f t="shared" si="211"/>
        <v/>
      </c>
      <c r="Q943" s="116" t="str">
        <f t="shared" si="212"/>
        <v/>
      </c>
      <c r="R943" s="116">
        <f t="shared" si="213"/>
        <v>0</v>
      </c>
      <c r="S943" s="116">
        <f t="shared" si="214"/>
        <v>6.9315029361545141E-3</v>
      </c>
      <c r="T943" s="116" t="str">
        <f t="shared" si="215"/>
        <v/>
      </c>
      <c r="Y943" s="123">
        <v>503</v>
      </c>
      <c r="Z943" s="116">
        <f t="shared" si="216"/>
        <v>-5.2653640986141489E-2</v>
      </c>
      <c r="AA943" s="140">
        <f t="shared" si="217"/>
        <v>2.0878575892043614</v>
      </c>
      <c r="AB943" s="140">
        <f t="shared" si="218"/>
        <v>2.3405844986443006E-2</v>
      </c>
      <c r="AC943" s="116">
        <f t="shared" si="219"/>
        <v>2.0878575892043614</v>
      </c>
      <c r="AD943" s="116" t="str">
        <f t="shared" si="220"/>
        <v/>
      </c>
      <c r="AE943" s="116" t="str">
        <f t="shared" si="221"/>
        <v/>
      </c>
      <c r="AF943" s="140">
        <f t="shared" si="222"/>
        <v>0</v>
      </c>
      <c r="AG943" s="116">
        <f t="shared" si="223"/>
        <v>2.0878575892043614</v>
      </c>
      <c r="AH943" s="116" t="str">
        <f t="shared" si="224"/>
        <v/>
      </c>
      <c r="AL943" s="126">
        <f t="shared" si="204"/>
        <v>3.2640000000000278</v>
      </c>
      <c r="AM943" s="116">
        <f t="shared" si="205"/>
        <v>0.85955369828062866</v>
      </c>
      <c r="AN943" s="116">
        <f t="shared" si="206"/>
        <v>6.4117192059953698E-4</v>
      </c>
      <c r="AO943" s="116" t="str">
        <f t="shared" si="202"/>
        <v/>
      </c>
      <c r="AP943" s="118" t="str">
        <f t="shared" si="203"/>
        <v/>
      </c>
    </row>
    <row r="944" spans="11:42" ht="20.100000000000001" customHeight="1" x14ac:dyDescent="0.25">
      <c r="K944" s="123">
        <v>504</v>
      </c>
      <c r="L944" s="116">
        <f t="shared" si="207"/>
        <v>-15.828040638836772</v>
      </c>
      <c r="M944" s="140">
        <f t="shared" si="208"/>
        <v>6.9867860894343393E-3</v>
      </c>
      <c r="N944" s="140">
        <f t="shared" si="209"/>
        <v>2.3627919965798095E-2</v>
      </c>
      <c r="O944" s="116">
        <f t="shared" si="210"/>
        <v>6.9867860894343393E-3</v>
      </c>
      <c r="P944" s="116" t="str">
        <f t="shared" si="211"/>
        <v/>
      </c>
      <c r="Q944" s="116" t="str">
        <f t="shared" si="212"/>
        <v/>
      </c>
      <c r="R944" s="116">
        <f t="shared" si="213"/>
        <v>0</v>
      </c>
      <c r="S944" s="116">
        <f t="shared" si="214"/>
        <v>6.9867860894343393E-3</v>
      </c>
      <c r="T944" s="116" t="str">
        <f t="shared" si="215"/>
        <v/>
      </c>
      <c r="Y944" s="123">
        <v>504</v>
      </c>
      <c r="Z944" s="116">
        <f t="shared" si="216"/>
        <v>-5.2547698046531546E-2</v>
      </c>
      <c r="AA944" s="140">
        <f t="shared" si="217"/>
        <v>2.1045095840449579</v>
      </c>
      <c r="AB944" s="140">
        <f t="shared" si="218"/>
        <v>2.3627919965798095E-2</v>
      </c>
      <c r="AC944" s="116">
        <f t="shared" si="219"/>
        <v>2.1045095840449579</v>
      </c>
      <c r="AD944" s="116" t="str">
        <f t="shared" si="220"/>
        <v/>
      </c>
      <c r="AE944" s="116" t="str">
        <f t="shared" si="221"/>
        <v/>
      </c>
      <c r="AF944" s="140">
        <f t="shared" si="222"/>
        <v>0</v>
      </c>
      <c r="AG944" s="116">
        <f t="shared" si="223"/>
        <v>2.1045095840449579</v>
      </c>
      <c r="AH944" s="116" t="str">
        <f t="shared" si="224"/>
        <v/>
      </c>
      <c r="AL944" s="126">
        <f t="shared" si="204"/>
        <v>3.270400000000028</v>
      </c>
      <c r="AM944" s="116">
        <f t="shared" si="205"/>
        <v>0.85891252636002913</v>
      </c>
      <c r="AN944" s="116">
        <f t="shared" si="206"/>
        <v>6.4225793923000651E-4</v>
      </c>
      <c r="AO944" s="116" t="str">
        <f t="shared" si="202"/>
        <v/>
      </c>
      <c r="AP944" s="118" t="str">
        <f t="shared" si="203"/>
        <v/>
      </c>
    </row>
    <row r="945" spans="11:42" ht="20.100000000000001" customHeight="1" x14ac:dyDescent="0.25">
      <c r="K945" s="123">
        <v>505</v>
      </c>
      <c r="L945" s="116">
        <f t="shared" si="207"/>
        <v>-15.796129266581055</v>
      </c>
      <c r="M945" s="140">
        <f t="shared" si="208"/>
        <v>7.042397481831714E-3</v>
      </c>
      <c r="N945" s="140">
        <f t="shared" si="209"/>
        <v>2.3851764341508486E-2</v>
      </c>
      <c r="O945" s="116">
        <f t="shared" si="210"/>
        <v>7.042397481831714E-3</v>
      </c>
      <c r="P945" s="116" t="str">
        <f t="shared" si="211"/>
        <v/>
      </c>
      <c r="Q945" s="116" t="str">
        <f t="shared" si="212"/>
        <v/>
      </c>
      <c r="R945" s="116">
        <f t="shared" si="213"/>
        <v>0</v>
      </c>
      <c r="S945" s="116">
        <f t="shared" si="214"/>
        <v>7.042397481831714E-3</v>
      </c>
      <c r="T945" s="116" t="str">
        <f t="shared" si="215"/>
        <v/>
      </c>
      <c r="Y945" s="123">
        <v>505</v>
      </c>
      <c r="Z945" s="116">
        <f t="shared" si="216"/>
        <v>-5.2441755106921603E-2</v>
      </c>
      <c r="AA945" s="140">
        <f t="shared" si="217"/>
        <v>2.1212604487178237</v>
      </c>
      <c r="AB945" s="140">
        <f t="shared" si="218"/>
        <v>2.3851764341508513E-2</v>
      </c>
      <c r="AC945" s="116">
        <f t="shared" si="219"/>
        <v>2.1212604487178237</v>
      </c>
      <c r="AD945" s="116" t="str">
        <f t="shared" si="220"/>
        <v/>
      </c>
      <c r="AE945" s="116" t="str">
        <f t="shared" si="221"/>
        <v/>
      </c>
      <c r="AF945" s="140">
        <f t="shared" si="222"/>
        <v>0</v>
      </c>
      <c r="AG945" s="116">
        <f t="shared" si="223"/>
        <v>2.1212604487178237</v>
      </c>
      <c r="AH945" s="116" t="str">
        <f t="shared" si="224"/>
        <v/>
      </c>
      <c r="AL945" s="126">
        <f t="shared" si="204"/>
        <v>3.2768000000000281</v>
      </c>
      <c r="AM945" s="116">
        <f t="shared" si="205"/>
        <v>0.85827026842079912</v>
      </c>
      <c r="AN945" s="116">
        <f t="shared" si="206"/>
        <v>6.4333964995710868E-4</v>
      </c>
      <c r="AO945" s="116" t="str">
        <f t="shared" ref="AO945:AO1008" si="225">IF(AM945&lt;(1-$AK$437),AN945,"")</f>
        <v/>
      </c>
      <c r="AP945" s="118" t="str">
        <f t="shared" ref="AP945:AP1008" si="226">IF(AM945&lt;(1-$AK$443),AN945,"")</f>
        <v/>
      </c>
    </row>
    <row r="946" spans="11:42" ht="20.100000000000001" customHeight="1" x14ac:dyDescent="0.25">
      <c r="K946" s="123">
        <v>506</v>
      </c>
      <c r="L946" s="116">
        <f t="shared" si="207"/>
        <v>-15.764217894325334</v>
      </c>
      <c r="M946" s="140">
        <f t="shared" si="208"/>
        <v>7.098337939336636E-3</v>
      </c>
      <c r="N946" s="140">
        <f t="shared" si="209"/>
        <v>2.4077388601338717E-2</v>
      </c>
      <c r="O946" s="116">
        <f t="shared" si="210"/>
        <v>7.098337939336636E-3</v>
      </c>
      <c r="P946" s="116" t="str">
        <f t="shared" si="211"/>
        <v/>
      </c>
      <c r="Q946" s="116" t="str">
        <f t="shared" si="212"/>
        <v/>
      </c>
      <c r="R946" s="116">
        <f t="shared" si="213"/>
        <v>0</v>
      </c>
      <c r="S946" s="116">
        <f t="shared" si="214"/>
        <v>7.098337939336636E-3</v>
      </c>
      <c r="T946" s="116" t="str">
        <f t="shared" si="215"/>
        <v/>
      </c>
      <c r="Y946" s="123">
        <v>506</v>
      </c>
      <c r="Z946" s="116">
        <f t="shared" si="216"/>
        <v>-5.2335812167311667E-2</v>
      </c>
      <c r="AA946" s="140">
        <f t="shared" si="217"/>
        <v>2.1381104320217332</v>
      </c>
      <c r="AB946" s="140">
        <f t="shared" si="218"/>
        <v>2.4077388601338717E-2</v>
      </c>
      <c r="AC946" s="116">
        <f t="shared" si="219"/>
        <v>2.1381104320217332</v>
      </c>
      <c r="AD946" s="116" t="str">
        <f t="shared" si="220"/>
        <v/>
      </c>
      <c r="AE946" s="116" t="str">
        <f t="shared" si="221"/>
        <v/>
      </c>
      <c r="AF946" s="140">
        <f t="shared" si="222"/>
        <v>0</v>
      </c>
      <c r="AG946" s="116">
        <f t="shared" si="223"/>
        <v>2.1381104320217332</v>
      </c>
      <c r="AH946" s="116" t="str">
        <f t="shared" si="224"/>
        <v/>
      </c>
      <c r="AL946" s="126">
        <f t="shared" ref="AL946:AL1009" si="227">AL945+$AO$430</f>
        <v>3.2832000000000283</v>
      </c>
      <c r="AM946" s="116">
        <f t="shared" ref="AM946:AM1009" si="228">_xlfn.CHISQ.DIST.RT(AL946,7)</f>
        <v>0.85762692877084201</v>
      </c>
      <c r="AN946" s="116">
        <f t="shared" ref="AN946:AN1009" si="229">AM946-AM947</f>
        <v>6.4441704884199424E-4</v>
      </c>
      <c r="AO946" s="116" t="str">
        <f t="shared" si="225"/>
        <v/>
      </c>
      <c r="AP946" s="118" t="str">
        <f t="shared" si="226"/>
        <v/>
      </c>
    </row>
    <row r="947" spans="11:42" ht="20.100000000000001" customHeight="1" x14ac:dyDescent="0.25">
      <c r="K947" s="123">
        <v>507</v>
      </c>
      <c r="L947" s="116">
        <f t="shared" si="207"/>
        <v>-15.732306522069614</v>
      </c>
      <c r="M947" s="140">
        <f t="shared" si="208"/>
        <v>7.1546082786491765E-3</v>
      </c>
      <c r="N947" s="140">
        <f t="shared" si="209"/>
        <v>2.4304803259263714E-2</v>
      </c>
      <c r="O947" s="116">
        <f t="shared" si="210"/>
        <v>7.1546082786491765E-3</v>
      </c>
      <c r="P947" s="116" t="str">
        <f t="shared" si="211"/>
        <v/>
      </c>
      <c r="Q947" s="116" t="str">
        <f t="shared" si="212"/>
        <v/>
      </c>
      <c r="R947" s="116">
        <f t="shared" si="213"/>
        <v>0</v>
      </c>
      <c r="S947" s="116">
        <f t="shared" si="214"/>
        <v>7.1546082786491765E-3</v>
      </c>
      <c r="T947" s="116" t="str">
        <f t="shared" si="215"/>
        <v/>
      </c>
      <c r="Y947" s="123">
        <v>507</v>
      </c>
      <c r="Z947" s="116">
        <f t="shared" si="216"/>
        <v>-5.2229869227701724E-2</v>
      </c>
      <c r="AA947" s="140">
        <f t="shared" si="217"/>
        <v>2.1550597799572278</v>
      </c>
      <c r="AB947" s="140">
        <f t="shared" si="218"/>
        <v>2.4304803259263697E-2</v>
      </c>
      <c r="AC947" s="116">
        <f t="shared" si="219"/>
        <v>2.1550597799572278</v>
      </c>
      <c r="AD947" s="116" t="str">
        <f t="shared" si="220"/>
        <v/>
      </c>
      <c r="AE947" s="116" t="str">
        <f t="shared" si="221"/>
        <v/>
      </c>
      <c r="AF947" s="140">
        <f t="shared" si="222"/>
        <v>0</v>
      </c>
      <c r="AG947" s="116">
        <f t="shared" si="223"/>
        <v>2.1550597799572278</v>
      </c>
      <c r="AH947" s="116" t="str">
        <f t="shared" si="224"/>
        <v/>
      </c>
      <c r="AL947" s="126">
        <f t="shared" si="227"/>
        <v>3.2896000000000285</v>
      </c>
      <c r="AM947" s="116">
        <f t="shared" si="228"/>
        <v>0.85698251172200002</v>
      </c>
      <c r="AN947" s="116">
        <f t="shared" si="229"/>
        <v>6.4549013204373562E-4</v>
      </c>
      <c r="AO947" s="116" t="str">
        <f t="shared" si="225"/>
        <v/>
      </c>
      <c r="AP947" s="118" t="str">
        <f t="shared" si="226"/>
        <v/>
      </c>
    </row>
    <row r="948" spans="11:42" ht="20.100000000000001" customHeight="1" x14ac:dyDescent="0.25">
      <c r="K948" s="123">
        <v>508</v>
      </c>
      <c r="L948" s="116">
        <f t="shared" si="207"/>
        <v>-15.700395149813897</v>
      </c>
      <c r="M948" s="140">
        <f t="shared" si="208"/>
        <v>7.2112093070532332E-3</v>
      </c>
      <c r="N948" s="140">
        <f t="shared" si="209"/>
        <v>2.4534018855170623E-2</v>
      </c>
      <c r="O948" s="116">
        <f t="shared" si="210"/>
        <v>7.2112093070532332E-3</v>
      </c>
      <c r="P948" s="116" t="str">
        <f t="shared" si="211"/>
        <v/>
      </c>
      <c r="Q948" s="116" t="str">
        <f t="shared" si="212"/>
        <v/>
      </c>
      <c r="R948" s="116">
        <f t="shared" si="213"/>
        <v>0</v>
      </c>
      <c r="S948" s="116">
        <f t="shared" si="214"/>
        <v>7.2112093070532332E-3</v>
      </c>
      <c r="T948" s="116" t="str">
        <f t="shared" si="215"/>
        <v/>
      </c>
      <c r="Y948" s="123">
        <v>508</v>
      </c>
      <c r="Z948" s="116">
        <f t="shared" si="216"/>
        <v>-5.2123926288091781E-2</v>
      </c>
      <c r="AA948" s="140">
        <f t="shared" si="217"/>
        <v>2.1721087356885738</v>
      </c>
      <c r="AB948" s="140">
        <f t="shared" si="218"/>
        <v>2.4534018855170637E-2</v>
      </c>
      <c r="AC948" s="116">
        <f t="shared" si="219"/>
        <v>2.1721087356885738</v>
      </c>
      <c r="AD948" s="116" t="str">
        <f t="shared" si="220"/>
        <v/>
      </c>
      <c r="AE948" s="116" t="str">
        <f t="shared" si="221"/>
        <v/>
      </c>
      <c r="AF948" s="140">
        <f t="shared" si="222"/>
        <v>0</v>
      </c>
      <c r="AG948" s="116">
        <f t="shared" si="223"/>
        <v>2.1721087356885738</v>
      </c>
      <c r="AH948" s="116" t="str">
        <f t="shared" si="224"/>
        <v/>
      </c>
      <c r="AL948" s="126">
        <f t="shared" si="227"/>
        <v>3.2960000000000287</v>
      </c>
      <c r="AM948" s="116">
        <f t="shared" si="228"/>
        <v>0.85633702158995628</v>
      </c>
      <c r="AN948" s="116">
        <f t="shared" si="229"/>
        <v>6.4655889581610726E-4</v>
      </c>
      <c r="AO948" s="116" t="str">
        <f t="shared" si="225"/>
        <v/>
      </c>
      <c r="AP948" s="118" t="str">
        <f t="shared" si="226"/>
        <v/>
      </c>
    </row>
    <row r="949" spans="11:42" ht="20.100000000000001" customHeight="1" x14ac:dyDescent="0.25">
      <c r="K949" s="123">
        <v>509</v>
      </c>
      <c r="L949" s="116">
        <f t="shared" si="207"/>
        <v>-15.668483777558176</v>
      </c>
      <c r="M949" s="140">
        <f t="shared" si="208"/>
        <v>7.2681418222900465E-3</v>
      </c>
      <c r="N949" s="140">
        <f t="shared" si="209"/>
        <v>2.476504595455626E-2</v>
      </c>
      <c r="O949" s="116">
        <f t="shared" si="210"/>
        <v>7.2681418222900465E-3</v>
      </c>
      <c r="P949" s="116" t="str">
        <f t="shared" si="211"/>
        <v/>
      </c>
      <c r="Q949" s="116" t="str">
        <f t="shared" si="212"/>
        <v/>
      </c>
      <c r="R949" s="116">
        <f t="shared" si="213"/>
        <v>0</v>
      </c>
      <c r="S949" s="116">
        <f t="shared" si="214"/>
        <v>7.2681418222900465E-3</v>
      </c>
      <c r="T949" s="116" t="str">
        <f t="shared" si="215"/>
        <v/>
      </c>
      <c r="Y949" s="123">
        <v>509</v>
      </c>
      <c r="Z949" s="116">
        <f t="shared" si="216"/>
        <v>-5.2017983348481837E-2</v>
      </c>
      <c r="AA949" s="140">
        <f t="shared" si="217"/>
        <v>2.1892575395056593</v>
      </c>
      <c r="AB949" s="140">
        <f t="shared" si="218"/>
        <v>2.476504595455626E-2</v>
      </c>
      <c r="AC949" s="116">
        <f t="shared" si="219"/>
        <v>2.1892575395056593</v>
      </c>
      <c r="AD949" s="116" t="str">
        <f t="shared" si="220"/>
        <v/>
      </c>
      <c r="AE949" s="116" t="str">
        <f t="shared" si="221"/>
        <v/>
      </c>
      <c r="AF949" s="140">
        <f t="shared" si="222"/>
        <v>0</v>
      </c>
      <c r="AG949" s="116">
        <f t="shared" si="223"/>
        <v>2.1892575395056593</v>
      </c>
      <c r="AH949" s="116" t="str">
        <f t="shared" si="224"/>
        <v/>
      </c>
      <c r="AL949" s="126">
        <f t="shared" si="227"/>
        <v>3.3024000000000289</v>
      </c>
      <c r="AM949" s="116">
        <f t="shared" si="228"/>
        <v>0.85569046269414017</v>
      </c>
      <c r="AN949" s="116">
        <f t="shared" si="229"/>
        <v>6.4762333651080528E-4</v>
      </c>
      <c r="AO949" s="116" t="str">
        <f t="shared" si="225"/>
        <v/>
      </c>
      <c r="AP949" s="118" t="str">
        <f t="shared" si="226"/>
        <v/>
      </c>
    </row>
    <row r="950" spans="11:42" ht="20.100000000000001" customHeight="1" x14ac:dyDescent="0.25">
      <c r="K950" s="123">
        <v>510</v>
      </c>
      <c r="L950" s="116">
        <f t="shared" si="207"/>
        <v>-15.636572405302456</v>
      </c>
      <c r="M950" s="140">
        <f t="shared" si="208"/>
        <v>7.3254066124313951E-3</v>
      </c>
      <c r="N950" s="140">
        <f t="shared" si="209"/>
        <v>2.4997895148220432E-2</v>
      </c>
      <c r="O950" s="116">
        <f t="shared" si="210"/>
        <v>7.3254066124313951E-3</v>
      </c>
      <c r="P950" s="116" t="str">
        <f t="shared" si="211"/>
        <v/>
      </c>
      <c r="Q950" s="116" t="str">
        <f t="shared" si="212"/>
        <v/>
      </c>
      <c r="R950" s="116">
        <f t="shared" si="213"/>
        <v>0</v>
      </c>
      <c r="S950" s="116">
        <f t="shared" si="214"/>
        <v>7.3254066124313951E-3</v>
      </c>
      <c r="T950" s="116" t="str">
        <f t="shared" si="215"/>
        <v/>
      </c>
      <c r="Y950" s="123">
        <v>510</v>
      </c>
      <c r="Z950" s="116">
        <f t="shared" si="216"/>
        <v>-5.1912040408871894E-2</v>
      </c>
      <c r="AA950" s="140">
        <f t="shared" si="217"/>
        <v>2.2065064287858163</v>
      </c>
      <c r="AB950" s="140">
        <f t="shared" si="218"/>
        <v>2.4997895148220432E-2</v>
      </c>
      <c r="AC950" s="116">
        <f t="shared" si="219"/>
        <v>2.2065064287858163</v>
      </c>
      <c r="AD950" s="116" t="str">
        <f t="shared" si="220"/>
        <v/>
      </c>
      <c r="AE950" s="116" t="str">
        <f t="shared" si="221"/>
        <v/>
      </c>
      <c r="AF950" s="140">
        <f t="shared" si="222"/>
        <v>0</v>
      </c>
      <c r="AG950" s="116">
        <f t="shared" si="223"/>
        <v>2.2065064287858163</v>
      </c>
      <c r="AH950" s="116" t="str">
        <f t="shared" si="224"/>
        <v/>
      </c>
      <c r="AL950" s="126">
        <f t="shared" si="227"/>
        <v>3.3088000000000291</v>
      </c>
      <c r="AM950" s="116">
        <f t="shared" si="228"/>
        <v>0.85504283935762937</v>
      </c>
      <c r="AN950" s="116">
        <f t="shared" si="229"/>
        <v>6.4868345057389476E-4</v>
      </c>
      <c r="AO950" s="116" t="str">
        <f t="shared" si="225"/>
        <v/>
      </c>
      <c r="AP950" s="118" t="str">
        <f t="shared" si="226"/>
        <v/>
      </c>
    </row>
    <row r="951" spans="11:42" ht="20.100000000000001" customHeight="1" x14ac:dyDescent="0.25">
      <c r="K951" s="123">
        <v>511</v>
      </c>
      <c r="L951" s="116">
        <f t="shared" si="207"/>
        <v>-15.604661033046739</v>
      </c>
      <c r="M951" s="140">
        <f t="shared" si="208"/>
        <v>7.383004455752646E-3</v>
      </c>
      <c r="N951" s="140">
        <f t="shared" si="209"/>
        <v>2.5232577051955387E-2</v>
      </c>
      <c r="O951" s="116">
        <f t="shared" si="210"/>
        <v>7.383004455752646E-3</v>
      </c>
      <c r="P951" s="116" t="str">
        <f t="shared" si="211"/>
        <v/>
      </c>
      <c r="Q951" s="116" t="str">
        <f t="shared" si="212"/>
        <v/>
      </c>
      <c r="R951" s="116">
        <f t="shared" si="213"/>
        <v>0</v>
      </c>
      <c r="S951" s="116">
        <f t="shared" si="214"/>
        <v>7.383004455752646E-3</v>
      </c>
      <c r="T951" s="116" t="str">
        <f t="shared" si="215"/>
        <v/>
      </c>
      <c r="Y951" s="123">
        <v>511</v>
      </c>
      <c r="Z951" s="116">
        <f t="shared" si="216"/>
        <v>-5.1806097469261951E-2</v>
      </c>
      <c r="AA951" s="140">
        <f t="shared" si="217"/>
        <v>2.2238556379555674</v>
      </c>
      <c r="AB951" s="140">
        <f t="shared" si="218"/>
        <v>2.5232577051955411E-2</v>
      </c>
      <c r="AC951" s="116">
        <f t="shared" si="219"/>
        <v>2.2238556379555674</v>
      </c>
      <c r="AD951" s="116" t="str">
        <f t="shared" si="220"/>
        <v/>
      </c>
      <c r="AE951" s="116" t="str">
        <f t="shared" si="221"/>
        <v/>
      </c>
      <c r="AF951" s="140">
        <f t="shared" si="222"/>
        <v>0</v>
      </c>
      <c r="AG951" s="116">
        <f t="shared" si="223"/>
        <v>2.2238556379555674</v>
      </c>
      <c r="AH951" s="116" t="str">
        <f t="shared" si="224"/>
        <v/>
      </c>
      <c r="AL951" s="126">
        <f t="shared" si="227"/>
        <v>3.3152000000000292</v>
      </c>
      <c r="AM951" s="116">
        <f t="shared" si="228"/>
        <v>0.85439415590705547</v>
      </c>
      <c r="AN951" s="116">
        <f t="shared" si="229"/>
        <v>6.4973923454669791E-4</v>
      </c>
      <c r="AO951" s="116" t="str">
        <f t="shared" si="225"/>
        <v/>
      </c>
      <c r="AP951" s="118" t="str">
        <f t="shared" si="226"/>
        <v/>
      </c>
    </row>
    <row r="952" spans="11:42" ht="20.100000000000001" customHeight="1" x14ac:dyDescent="0.25">
      <c r="K952" s="123">
        <v>512</v>
      </c>
      <c r="L952" s="116">
        <f t="shared" ref="L952:L1015" si="230">$L$434+(K952*$L$437)</f>
        <v>-15.572749660791018</v>
      </c>
      <c r="M952" s="140">
        <f t="shared" ref="M952:M1015" si="231">_xlfn.NORM.DIST($L952,$L$431,$L$432,0)</f>
        <v>7.4409361206056023E-3</v>
      </c>
      <c r="N952" s="140">
        <f t="shared" ref="N952:N1015" si="232">_xlfn.NORM.DIST($L952,$L$431,$L$432,1)</f>
        <v>2.5469102306231353E-2</v>
      </c>
      <c r="O952" s="116">
        <f t="shared" ref="O952:O1015" si="233">IF(OR(N952&lt;$P$436,N952&gt;$P$437),M952,"")</f>
        <v>7.4409361206056023E-3</v>
      </c>
      <c r="P952" s="116" t="str">
        <f t="shared" ref="P952:P1015" si="234">IF(AND(N952&gt;$P$436,N952&lt;$P$437),M952,"")</f>
        <v/>
      </c>
      <c r="Q952" s="116" t="str">
        <f t="shared" ref="Q952:Q1015" si="235">IF(M952=MAX($M$440:$M$2440),M952,"")</f>
        <v/>
      </c>
      <c r="R952" s="116">
        <f t="shared" ref="R952:R1015" si="236">_xlfn.NORM.DIST(L952,$P$432,$P$433,0)</f>
        <v>0</v>
      </c>
      <c r="S952" s="116">
        <f t="shared" ref="S952:S1015" si="237">IF(R952=MAX($R$440:$R$2440),M952,"")</f>
        <v>7.4409361206056023E-3</v>
      </c>
      <c r="T952" s="116" t="str">
        <f t="shared" ref="T952:T1015" si="238">IF(S952=MIN($S$440:$S$2440),S952,"")</f>
        <v/>
      </c>
      <c r="Y952" s="123">
        <v>512</v>
      </c>
      <c r="Z952" s="116">
        <f t="shared" ref="Z952:Z1015" si="239">$Z$434+(Y952*$Z$437)</f>
        <v>-5.1700154529652008E-2</v>
      </c>
      <c r="AA952" s="140">
        <f t="shared" ref="AA952:AA1015" si="240">_xlfn.NORM.DIST(Z952,Z$431,Z$432,0)</f>
        <v>2.2413053984523272</v>
      </c>
      <c r="AB952" s="140">
        <f t="shared" ref="AB952:AB1015" si="241">_xlfn.NORM.DIST(Z952,Z$431,Z$432,1)</f>
        <v>2.5469102306231367E-2</v>
      </c>
      <c r="AC952" s="116">
        <f t="shared" ref="AC952:AC1015" si="242">IF(OR(AB952&lt;$AD$436,AB952&gt;$AD$437),AA952,"")</f>
        <v>2.2413053984523272</v>
      </c>
      <c r="AD952" s="116" t="str">
        <f t="shared" ref="AD952:AD1015" si="243">IF(AND(AB952&gt;$AD$436,AB952&lt;$AD$437),AA952,"")</f>
        <v/>
      </c>
      <c r="AE952" s="116" t="str">
        <f t="shared" ref="AE952:AE1015" si="244">IF(AA952=MAX($AA$440:$AA$2440),AA952,"")</f>
        <v/>
      </c>
      <c r="AF952" s="140">
        <f t="shared" ref="AF952:AF1015" si="245">_xlfn.NORM.DIST(Z952,$AD$432,$AD$433,0)</f>
        <v>0</v>
      </c>
      <c r="AG952" s="116">
        <f t="shared" ref="AG952:AG1015" si="246">IF(AF952=MAX($AF$440:$AF$2440),AA952,"")</f>
        <v>2.2413053984523272</v>
      </c>
      <c r="AH952" s="116" t="str">
        <f t="shared" ref="AH952:AH1015" si="247">IF(AG952=MIN($AG$440:$AG$2440),AG952,"")</f>
        <v/>
      </c>
      <c r="AL952" s="126">
        <f t="shared" si="227"/>
        <v>3.3216000000000294</v>
      </c>
      <c r="AM952" s="116">
        <f t="shared" si="228"/>
        <v>0.85374441667250878</v>
      </c>
      <c r="AN952" s="116">
        <f t="shared" si="229"/>
        <v>6.5079068506523896E-4</v>
      </c>
      <c r="AO952" s="116" t="str">
        <f t="shared" si="225"/>
        <v/>
      </c>
      <c r="AP952" s="118" t="str">
        <f t="shared" si="226"/>
        <v/>
      </c>
    </row>
    <row r="953" spans="11:42" ht="20.100000000000001" customHeight="1" x14ac:dyDescent="0.25">
      <c r="K953" s="123">
        <v>513</v>
      </c>
      <c r="L953" s="116">
        <f t="shared" si="230"/>
        <v>-15.540838288535298</v>
      </c>
      <c r="M953" s="140">
        <f t="shared" si="231"/>
        <v>7.4992023652910422E-3</v>
      </c>
      <c r="N953" s="140">
        <f t="shared" si="232"/>
        <v>2.5707481575877558E-2</v>
      </c>
      <c r="O953" s="116">
        <f t="shared" si="233"/>
        <v>7.4992023652910422E-3</v>
      </c>
      <c r="P953" s="116" t="str">
        <f t="shared" si="234"/>
        <v/>
      </c>
      <c r="Q953" s="116" t="str">
        <f t="shared" si="235"/>
        <v/>
      </c>
      <c r="R953" s="116">
        <f t="shared" si="236"/>
        <v>0</v>
      </c>
      <c r="S953" s="116">
        <f t="shared" si="237"/>
        <v>7.4992023652910422E-3</v>
      </c>
      <c r="T953" s="116" t="str">
        <f t="shared" si="238"/>
        <v/>
      </c>
      <c r="Y953" s="123">
        <v>513</v>
      </c>
      <c r="Z953" s="116">
        <f t="shared" si="239"/>
        <v>-5.1594211590042065E-2</v>
      </c>
      <c r="AA953" s="140">
        <f t="shared" si="240"/>
        <v>2.2588559386860179</v>
      </c>
      <c r="AB953" s="140">
        <f t="shared" si="241"/>
        <v>2.5707481575877558E-2</v>
      </c>
      <c r="AC953" s="116">
        <f t="shared" si="242"/>
        <v>2.2588559386860179</v>
      </c>
      <c r="AD953" s="116" t="str">
        <f t="shared" si="243"/>
        <v/>
      </c>
      <c r="AE953" s="116" t="str">
        <f t="shared" si="244"/>
        <v/>
      </c>
      <c r="AF953" s="140">
        <f t="shared" si="245"/>
        <v>0</v>
      </c>
      <c r="AG953" s="116">
        <f t="shared" si="246"/>
        <v>2.2588559386860179</v>
      </c>
      <c r="AH953" s="116" t="str">
        <f t="shared" si="247"/>
        <v/>
      </c>
      <c r="AL953" s="126">
        <f t="shared" si="227"/>
        <v>3.3280000000000296</v>
      </c>
      <c r="AM953" s="116">
        <f t="shared" si="228"/>
        <v>0.85309362598744354</v>
      </c>
      <c r="AN953" s="116">
        <f t="shared" si="229"/>
        <v>6.5183779885980009E-4</v>
      </c>
      <c r="AO953" s="116" t="str">
        <f t="shared" si="225"/>
        <v/>
      </c>
      <c r="AP953" s="118" t="str">
        <f t="shared" si="226"/>
        <v/>
      </c>
    </row>
    <row r="954" spans="11:42" ht="20.100000000000001" customHeight="1" x14ac:dyDescent="0.25">
      <c r="K954" s="123">
        <v>514</v>
      </c>
      <c r="L954" s="116">
        <f t="shared" si="230"/>
        <v>-15.508926916279581</v>
      </c>
      <c r="M954" s="140">
        <f t="shared" si="231"/>
        <v>7.5578039379311651E-3</v>
      </c>
      <c r="N954" s="140">
        <f t="shared" si="232"/>
        <v>2.5947725549759597E-2</v>
      </c>
      <c r="O954" s="116">
        <f t="shared" si="233"/>
        <v>7.5578039379311651E-3</v>
      </c>
      <c r="P954" s="116" t="str">
        <f t="shared" si="234"/>
        <v/>
      </c>
      <c r="Q954" s="116" t="str">
        <f t="shared" si="235"/>
        <v/>
      </c>
      <c r="R954" s="116">
        <f t="shared" si="236"/>
        <v>0</v>
      </c>
      <c r="S954" s="116">
        <f t="shared" si="237"/>
        <v>7.5578039379311651E-3</v>
      </c>
      <c r="T954" s="116" t="str">
        <f t="shared" si="238"/>
        <v/>
      </c>
      <c r="Y954" s="123">
        <v>514</v>
      </c>
      <c r="Z954" s="116">
        <f t="shared" si="239"/>
        <v>-5.1488268650432122E-2</v>
      </c>
      <c r="AA954" s="140">
        <f t="shared" si="240"/>
        <v>2.276507484000645</v>
      </c>
      <c r="AB954" s="140">
        <f t="shared" si="241"/>
        <v>2.5947725549759625E-2</v>
      </c>
      <c r="AC954" s="116">
        <f t="shared" si="242"/>
        <v>2.276507484000645</v>
      </c>
      <c r="AD954" s="116" t="str">
        <f t="shared" si="243"/>
        <v/>
      </c>
      <c r="AE954" s="116" t="str">
        <f t="shared" si="244"/>
        <v/>
      </c>
      <c r="AF954" s="140">
        <f t="shared" si="245"/>
        <v>0</v>
      </c>
      <c r="AG954" s="116">
        <f t="shared" si="246"/>
        <v>2.276507484000645</v>
      </c>
      <c r="AH954" s="116" t="str">
        <f t="shared" si="247"/>
        <v/>
      </c>
      <c r="AL954" s="126">
        <f t="shared" si="227"/>
        <v>3.3344000000000298</v>
      </c>
      <c r="AM954" s="116">
        <f t="shared" si="228"/>
        <v>0.85244178818858374</v>
      </c>
      <c r="AN954" s="116">
        <f t="shared" si="229"/>
        <v>6.5288057275370015E-4</v>
      </c>
      <c r="AO954" s="116" t="str">
        <f t="shared" si="225"/>
        <v/>
      </c>
      <c r="AP954" s="118" t="str">
        <f t="shared" si="226"/>
        <v/>
      </c>
    </row>
    <row r="955" spans="11:42" ht="20.100000000000001" customHeight="1" x14ac:dyDescent="0.25">
      <c r="K955" s="123">
        <v>515</v>
      </c>
      <c r="L955" s="116">
        <f t="shared" si="230"/>
        <v>-15.47701554402386</v>
      </c>
      <c r="M955" s="140">
        <f t="shared" si="231"/>
        <v>7.6167415763418516E-3</v>
      </c>
      <c r="N955" s="140">
        <f t="shared" si="232"/>
        <v>2.6189844940452685E-2</v>
      </c>
      <c r="O955" s="116">
        <f t="shared" si="233"/>
        <v>7.6167415763418516E-3</v>
      </c>
      <c r="P955" s="116" t="str">
        <f t="shared" si="234"/>
        <v/>
      </c>
      <c r="Q955" s="116" t="str">
        <f t="shared" si="235"/>
        <v/>
      </c>
      <c r="R955" s="116">
        <f t="shared" si="236"/>
        <v>0</v>
      </c>
      <c r="S955" s="116">
        <f t="shared" si="237"/>
        <v>7.6167415763418516E-3</v>
      </c>
      <c r="T955" s="116" t="str">
        <f t="shared" si="238"/>
        <v/>
      </c>
      <c r="Y955" s="123">
        <v>515</v>
      </c>
      <c r="Z955" s="116">
        <f t="shared" si="239"/>
        <v>-5.1382325710822178E-2</v>
      </c>
      <c r="AA955" s="140">
        <f t="shared" si="240"/>
        <v>2.2942602566358099</v>
      </c>
      <c r="AB955" s="140">
        <f t="shared" si="241"/>
        <v>2.6189844940452685E-2</v>
      </c>
      <c r="AC955" s="116">
        <f t="shared" si="242"/>
        <v>2.2942602566358099</v>
      </c>
      <c r="AD955" s="116" t="str">
        <f t="shared" si="243"/>
        <v/>
      </c>
      <c r="AE955" s="116" t="str">
        <f t="shared" si="244"/>
        <v/>
      </c>
      <c r="AF955" s="140">
        <f t="shared" si="245"/>
        <v>0</v>
      </c>
      <c r="AG955" s="116">
        <f t="shared" si="246"/>
        <v>2.2942602566358099</v>
      </c>
      <c r="AH955" s="116" t="str">
        <f t="shared" si="247"/>
        <v/>
      </c>
      <c r="AL955" s="126">
        <f t="shared" si="227"/>
        <v>3.34080000000003</v>
      </c>
      <c r="AM955" s="116">
        <f t="shared" si="228"/>
        <v>0.85178890761583004</v>
      </c>
      <c r="AN955" s="116">
        <f t="shared" si="229"/>
        <v>6.5391900366340572E-4</v>
      </c>
      <c r="AO955" s="116" t="str">
        <f t="shared" si="225"/>
        <v/>
      </c>
      <c r="AP955" s="118" t="str">
        <f t="shared" si="226"/>
        <v/>
      </c>
    </row>
    <row r="956" spans="11:42" ht="20.100000000000001" customHeight="1" x14ac:dyDescent="0.25">
      <c r="K956" s="123">
        <v>516</v>
      </c>
      <c r="L956" s="116">
        <f t="shared" si="230"/>
        <v>-15.44510417176814</v>
      </c>
      <c r="M956" s="140">
        <f t="shared" si="231"/>
        <v>7.6760160079046673E-3</v>
      </c>
      <c r="N956" s="140">
        <f t="shared" si="232"/>
        <v>2.6433850483910441E-2</v>
      </c>
      <c r="O956" s="116">
        <f t="shared" si="233"/>
        <v>7.6760160079046673E-3</v>
      </c>
      <c r="P956" s="116" t="str">
        <f t="shared" si="234"/>
        <v/>
      </c>
      <c r="Q956" s="116" t="str">
        <f t="shared" si="235"/>
        <v/>
      </c>
      <c r="R956" s="116">
        <f t="shared" si="236"/>
        <v>0</v>
      </c>
      <c r="S956" s="116">
        <f t="shared" si="237"/>
        <v>7.6760160079046673E-3</v>
      </c>
      <c r="T956" s="116" t="str">
        <f t="shared" si="238"/>
        <v/>
      </c>
      <c r="Y956" s="123">
        <v>516</v>
      </c>
      <c r="Z956" s="116">
        <f t="shared" si="239"/>
        <v>-5.1276382771212235E-2</v>
      </c>
      <c r="AA956" s="140">
        <f t="shared" si="240"/>
        <v>2.3121144756881722</v>
      </c>
      <c r="AB956" s="140">
        <f t="shared" si="241"/>
        <v>2.6433850483910441E-2</v>
      </c>
      <c r="AC956" s="116">
        <f t="shared" si="242"/>
        <v>2.3121144756881722</v>
      </c>
      <c r="AD956" s="116" t="str">
        <f t="shared" si="243"/>
        <v/>
      </c>
      <c r="AE956" s="116" t="str">
        <f t="shared" si="244"/>
        <v/>
      </c>
      <c r="AF956" s="140">
        <f t="shared" si="245"/>
        <v>0</v>
      </c>
      <c r="AG956" s="116">
        <f t="shared" si="246"/>
        <v>2.3121144756881722</v>
      </c>
      <c r="AH956" s="116" t="str">
        <f t="shared" si="247"/>
        <v/>
      </c>
      <c r="AL956" s="126">
        <f t="shared" si="227"/>
        <v>3.3472000000000302</v>
      </c>
      <c r="AM956" s="116">
        <f t="shared" si="228"/>
        <v>0.85113498861216663</v>
      </c>
      <c r="AN956" s="116">
        <f t="shared" si="229"/>
        <v>6.5495308859830903E-4</v>
      </c>
      <c r="AO956" s="116" t="str">
        <f t="shared" si="225"/>
        <v/>
      </c>
      <c r="AP956" s="118" t="str">
        <f t="shared" si="226"/>
        <v/>
      </c>
    </row>
    <row r="957" spans="11:42" ht="20.100000000000001" customHeight="1" x14ac:dyDescent="0.25">
      <c r="K957" s="123">
        <v>517</v>
      </c>
      <c r="L957" s="116">
        <f t="shared" si="230"/>
        <v>-15.413192799512423</v>
      </c>
      <c r="M957" s="140">
        <f t="shared" si="231"/>
        <v>7.7356279494387864E-3</v>
      </c>
      <c r="N957" s="140">
        <f t="shared" si="232"/>
        <v>2.6679752939130115E-2</v>
      </c>
      <c r="O957" s="116">
        <f t="shared" si="233"/>
        <v>7.7356279494387864E-3</v>
      </c>
      <c r="P957" s="116" t="str">
        <f t="shared" si="234"/>
        <v/>
      </c>
      <c r="Q957" s="116" t="str">
        <f t="shared" si="235"/>
        <v/>
      </c>
      <c r="R957" s="116">
        <f t="shared" si="236"/>
        <v>0</v>
      </c>
      <c r="S957" s="116">
        <f t="shared" si="237"/>
        <v>7.7356279494387864E-3</v>
      </c>
      <c r="T957" s="116" t="str">
        <f t="shared" si="238"/>
        <v/>
      </c>
      <c r="Y957" s="123">
        <v>517</v>
      </c>
      <c r="Z957" s="116">
        <f t="shared" si="239"/>
        <v>-5.1170439831602292E-2</v>
      </c>
      <c r="AA957" s="140">
        <f t="shared" si="240"/>
        <v>2.3300703570728629</v>
      </c>
      <c r="AB957" s="140">
        <f t="shared" si="241"/>
        <v>2.6679752939130129E-2</v>
      </c>
      <c r="AC957" s="116">
        <f t="shared" si="242"/>
        <v>2.3300703570728629</v>
      </c>
      <c r="AD957" s="116" t="str">
        <f t="shared" si="243"/>
        <v/>
      </c>
      <c r="AE957" s="116" t="str">
        <f t="shared" si="244"/>
        <v/>
      </c>
      <c r="AF957" s="140">
        <f t="shared" si="245"/>
        <v>0</v>
      </c>
      <c r="AG957" s="116">
        <f t="shared" si="246"/>
        <v>2.3300703570728629</v>
      </c>
      <c r="AH957" s="116" t="str">
        <f t="shared" si="247"/>
        <v/>
      </c>
      <c r="AL957" s="126">
        <f t="shared" si="227"/>
        <v>3.3536000000000303</v>
      </c>
      <c r="AM957" s="116">
        <f t="shared" si="228"/>
        <v>0.85048003552356832</v>
      </c>
      <c r="AN957" s="116">
        <f t="shared" si="229"/>
        <v>6.5598282465972879E-4</v>
      </c>
      <c r="AO957" s="116" t="str">
        <f t="shared" si="225"/>
        <v/>
      </c>
      <c r="AP957" s="118" t="str">
        <f t="shared" si="226"/>
        <v/>
      </c>
    </row>
    <row r="958" spans="11:42" ht="20.100000000000001" customHeight="1" x14ac:dyDescent="0.25">
      <c r="K958" s="123">
        <v>518</v>
      </c>
      <c r="L958" s="116">
        <f t="shared" si="230"/>
        <v>-15.381281427256702</v>
      </c>
      <c r="M958" s="140">
        <f t="shared" si="231"/>
        <v>7.795578107072763E-3</v>
      </c>
      <c r="N958" s="140">
        <f t="shared" si="232"/>
        <v>2.6927563087813466E-2</v>
      </c>
      <c r="O958" s="116">
        <f t="shared" si="233"/>
        <v>7.795578107072763E-3</v>
      </c>
      <c r="P958" s="116" t="str">
        <f t="shared" si="234"/>
        <v/>
      </c>
      <c r="Q958" s="116" t="str">
        <f t="shared" si="235"/>
        <v/>
      </c>
      <c r="R958" s="116">
        <f t="shared" si="236"/>
        <v>0</v>
      </c>
      <c r="S958" s="116">
        <f t="shared" si="237"/>
        <v>7.795578107072763E-3</v>
      </c>
      <c r="T958" s="116" t="str">
        <f t="shared" si="238"/>
        <v/>
      </c>
      <c r="Y958" s="123">
        <v>518</v>
      </c>
      <c r="Z958" s="116">
        <f t="shared" si="239"/>
        <v>-5.1064496891992349E-2</v>
      </c>
      <c r="AA958" s="140">
        <f t="shared" si="240"/>
        <v>2.3481281134848557</v>
      </c>
      <c r="AB958" s="140">
        <f t="shared" si="241"/>
        <v>2.692756308781347E-2</v>
      </c>
      <c r="AC958" s="116">
        <f t="shared" si="242"/>
        <v>2.3481281134848557</v>
      </c>
      <c r="AD958" s="116" t="str">
        <f t="shared" si="243"/>
        <v/>
      </c>
      <c r="AE958" s="116" t="str">
        <f t="shared" si="244"/>
        <v/>
      </c>
      <c r="AF958" s="140">
        <f t="shared" si="245"/>
        <v>0</v>
      </c>
      <c r="AG958" s="116">
        <f t="shared" si="246"/>
        <v>2.3481281134848557</v>
      </c>
      <c r="AH958" s="116" t="str">
        <f t="shared" si="247"/>
        <v/>
      </c>
      <c r="AL958" s="126">
        <f t="shared" si="227"/>
        <v>3.3600000000000305</v>
      </c>
      <c r="AM958" s="116">
        <f t="shared" si="228"/>
        <v>0.84982405269890859</v>
      </c>
      <c r="AN958" s="116">
        <f t="shared" si="229"/>
        <v>6.5700820904046608E-4</v>
      </c>
      <c r="AO958" s="116" t="str">
        <f t="shared" si="225"/>
        <v/>
      </c>
      <c r="AP958" s="118" t="str">
        <f t="shared" si="226"/>
        <v/>
      </c>
    </row>
    <row r="959" spans="11:42" ht="20.100000000000001" customHeight="1" x14ac:dyDescent="0.25">
      <c r="K959" s="123">
        <v>519</v>
      </c>
      <c r="L959" s="116">
        <f t="shared" si="230"/>
        <v>-15.349370055000982</v>
      </c>
      <c r="M959" s="140">
        <f t="shared" si="231"/>
        <v>7.8558671761160982E-3</v>
      </c>
      <c r="N959" s="140">
        <f t="shared" si="232"/>
        <v>2.7177291734023407E-2</v>
      </c>
      <c r="O959" s="116">
        <f t="shared" si="233"/>
        <v>7.8558671761160982E-3</v>
      </c>
      <c r="P959" s="116" t="str">
        <f t="shared" si="234"/>
        <v/>
      </c>
      <c r="Q959" s="116" t="str">
        <f t="shared" si="235"/>
        <v/>
      </c>
      <c r="R959" s="116">
        <f t="shared" si="236"/>
        <v>0</v>
      </c>
      <c r="S959" s="116">
        <f t="shared" si="237"/>
        <v>7.8558671761160982E-3</v>
      </c>
      <c r="T959" s="116" t="str">
        <f t="shared" si="238"/>
        <v/>
      </c>
      <c r="Y959" s="123">
        <v>519</v>
      </c>
      <c r="Z959" s="116">
        <f t="shared" si="239"/>
        <v>-5.0958553952382413E-2</v>
      </c>
      <c r="AA959" s="140">
        <f t="shared" si="240"/>
        <v>2.3662879543602915</v>
      </c>
      <c r="AB959" s="140">
        <f t="shared" si="241"/>
        <v>2.7177291734023383E-2</v>
      </c>
      <c r="AC959" s="116">
        <f t="shared" si="242"/>
        <v>2.3662879543602915</v>
      </c>
      <c r="AD959" s="116" t="str">
        <f t="shared" si="243"/>
        <v/>
      </c>
      <c r="AE959" s="116" t="str">
        <f t="shared" si="244"/>
        <v/>
      </c>
      <c r="AF959" s="140">
        <f t="shared" si="245"/>
        <v>0</v>
      </c>
      <c r="AG959" s="116">
        <f t="shared" si="246"/>
        <v>2.3662879543602915</v>
      </c>
      <c r="AH959" s="116" t="str">
        <f t="shared" si="247"/>
        <v/>
      </c>
      <c r="AL959" s="126">
        <f t="shared" si="227"/>
        <v>3.3664000000000307</v>
      </c>
      <c r="AM959" s="116">
        <f t="shared" si="228"/>
        <v>0.84916704448986813</v>
      </c>
      <c r="AN959" s="116">
        <f t="shared" si="229"/>
        <v>6.5802923902458232E-4</v>
      </c>
      <c r="AO959" s="116" t="str">
        <f t="shared" si="225"/>
        <v/>
      </c>
      <c r="AP959" s="118" t="str">
        <f t="shared" si="226"/>
        <v/>
      </c>
    </row>
    <row r="960" spans="11:42" ht="20.100000000000001" customHeight="1" x14ac:dyDescent="0.25">
      <c r="K960" s="123">
        <v>520</v>
      </c>
      <c r="L960" s="116">
        <f t="shared" si="230"/>
        <v>-15.317458682745265</v>
      </c>
      <c r="M960" s="140">
        <f t="shared" si="231"/>
        <v>7.9164958409307408E-3</v>
      </c>
      <c r="N960" s="140">
        <f t="shared" si="232"/>
        <v>2.7428949703836802E-2</v>
      </c>
      <c r="O960" s="116">
        <f t="shared" si="233"/>
        <v>7.9164958409307408E-3</v>
      </c>
      <c r="P960" s="116" t="str">
        <f t="shared" si="234"/>
        <v/>
      </c>
      <c r="Q960" s="116" t="str">
        <f t="shared" si="235"/>
        <v/>
      </c>
      <c r="R960" s="116">
        <f t="shared" si="236"/>
        <v>0</v>
      </c>
      <c r="S960" s="116">
        <f t="shared" si="237"/>
        <v>7.9164958409307408E-3</v>
      </c>
      <c r="T960" s="116" t="str">
        <f t="shared" si="238"/>
        <v/>
      </c>
      <c r="Y960" s="123">
        <v>520</v>
      </c>
      <c r="Z960" s="116">
        <f t="shared" si="239"/>
        <v>-5.085261101277247E-2</v>
      </c>
      <c r="AA960" s="140">
        <f t="shared" si="240"/>
        <v>2.3845500858377706</v>
      </c>
      <c r="AB960" s="140">
        <f t="shared" si="241"/>
        <v>2.7428949703836802E-2</v>
      </c>
      <c r="AC960" s="116">
        <f t="shared" si="242"/>
        <v>2.3845500858377706</v>
      </c>
      <c r="AD960" s="116" t="str">
        <f t="shared" si="243"/>
        <v/>
      </c>
      <c r="AE960" s="116" t="str">
        <f t="shared" si="244"/>
        <v/>
      </c>
      <c r="AF960" s="140">
        <f t="shared" si="245"/>
        <v>0</v>
      </c>
      <c r="AG960" s="116">
        <f t="shared" si="246"/>
        <v>2.3845500858377706</v>
      </c>
      <c r="AH960" s="116" t="str">
        <f t="shared" si="247"/>
        <v/>
      </c>
      <c r="AL960" s="126">
        <f t="shared" si="227"/>
        <v>3.3728000000000309</v>
      </c>
      <c r="AM960" s="116">
        <f t="shared" si="228"/>
        <v>0.84850901525084355</v>
      </c>
      <c r="AN960" s="116">
        <f t="shared" si="229"/>
        <v>6.5904591198695517E-4</v>
      </c>
      <c r="AO960" s="116" t="str">
        <f t="shared" si="225"/>
        <v/>
      </c>
      <c r="AP960" s="118" t="str">
        <f t="shared" si="226"/>
        <v/>
      </c>
    </row>
    <row r="961" spans="11:42" ht="20.100000000000001" customHeight="1" x14ac:dyDescent="0.25">
      <c r="K961" s="123">
        <v>521</v>
      </c>
      <c r="L961" s="116">
        <f t="shared" si="230"/>
        <v>-15.285547310489545</v>
      </c>
      <c r="M961" s="140">
        <f t="shared" si="231"/>
        <v>7.9774647748024827E-3</v>
      </c>
      <c r="N961" s="140">
        <f t="shared" si="232"/>
        <v>2.7682547844993136E-2</v>
      </c>
      <c r="O961" s="116">
        <f t="shared" si="233"/>
        <v>7.9774647748024827E-3</v>
      </c>
      <c r="P961" s="116" t="str">
        <f t="shared" si="234"/>
        <v/>
      </c>
      <c r="Q961" s="116" t="str">
        <f t="shared" si="235"/>
        <v/>
      </c>
      <c r="R961" s="116">
        <f t="shared" si="236"/>
        <v>0</v>
      </c>
      <c r="S961" s="116">
        <f t="shared" si="237"/>
        <v>7.9774647748024827E-3</v>
      </c>
      <c r="T961" s="116" t="str">
        <f t="shared" si="238"/>
        <v/>
      </c>
      <c r="Y961" s="123">
        <v>521</v>
      </c>
      <c r="Z961" s="116">
        <f t="shared" si="239"/>
        <v>-5.0746668073162526E-2</v>
      </c>
      <c r="AA961" s="140">
        <f t="shared" si="240"/>
        <v>2.4029147107196049</v>
      </c>
      <c r="AB961" s="140">
        <f t="shared" si="241"/>
        <v>2.7682547844993136E-2</v>
      </c>
      <c r="AC961" s="116">
        <f t="shared" si="242"/>
        <v>2.4029147107196049</v>
      </c>
      <c r="AD961" s="116" t="str">
        <f t="shared" si="243"/>
        <v/>
      </c>
      <c r="AE961" s="116" t="str">
        <f t="shared" si="244"/>
        <v/>
      </c>
      <c r="AF961" s="140">
        <f t="shared" si="245"/>
        <v>0</v>
      </c>
      <c r="AG961" s="116">
        <f t="shared" si="246"/>
        <v>2.4029147107196049</v>
      </c>
      <c r="AH961" s="116" t="str">
        <f t="shared" si="247"/>
        <v/>
      </c>
      <c r="AL961" s="126">
        <f t="shared" si="227"/>
        <v>3.3792000000000311</v>
      </c>
      <c r="AM961" s="116">
        <f t="shared" si="228"/>
        <v>0.84784996933885659</v>
      </c>
      <c r="AN961" s="116">
        <f t="shared" si="229"/>
        <v>6.6005822539205727E-4</v>
      </c>
      <c r="AO961" s="116" t="str">
        <f t="shared" si="225"/>
        <v/>
      </c>
      <c r="AP961" s="118" t="str">
        <f t="shared" si="226"/>
        <v/>
      </c>
    </row>
    <row r="962" spans="11:42" ht="20.100000000000001" customHeight="1" x14ac:dyDescent="0.25">
      <c r="K962" s="123">
        <v>522</v>
      </c>
      <c r="L962" s="116">
        <f t="shared" si="230"/>
        <v>-15.253635938233824</v>
      </c>
      <c r="M962" s="140">
        <f t="shared" si="231"/>
        <v>8.0387746398121671E-3</v>
      </c>
      <c r="N962" s="140">
        <f t="shared" si="232"/>
        <v>2.7938097026538877E-2</v>
      </c>
      <c r="O962" s="116">
        <f t="shared" si="233"/>
        <v>8.0387746398121671E-3</v>
      </c>
      <c r="P962" s="116" t="str">
        <f t="shared" si="234"/>
        <v/>
      </c>
      <c r="Q962" s="116" t="str">
        <f t="shared" si="235"/>
        <v/>
      </c>
      <c r="R962" s="116">
        <f t="shared" si="236"/>
        <v>0</v>
      </c>
      <c r="S962" s="116">
        <f t="shared" si="237"/>
        <v>8.0387746398121671E-3</v>
      </c>
      <c r="T962" s="116" t="str">
        <f t="shared" si="238"/>
        <v/>
      </c>
      <c r="Y962" s="123">
        <v>522</v>
      </c>
      <c r="Z962" s="116">
        <f t="shared" si="239"/>
        <v>-5.0640725133552583E-2</v>
      </c>
      <c r="AA962" s="140">
        <f t="shared" si="240"/>
        <v>2.421382028433039</v>
      </c>
      <c r="AB962" s="140">
        <f t="shared" si="241"/>
        <v>2.7938097026538877E-2</v>
      </c>
      <c r="AC962" s="116">
        <f t="shared" si="242"/>
        <v>2.421382028433039</v>
      </c>
      <c r="AD962" s="116" t="str">
        <f t="shared" si="243"/>
        <v/>
      </c>
      <c r="AE962" s="116" t="str">
        <f t="shared" si="244"/>
        <v/>
      </c>
      <c r="AF962" s="140">
        <f t="shared" si="245"/>
        <v>0</v>
      </c>
      <c r="AG962" s="116">
        <f t="shared" si="246"/>
        <v>2.421382028433039</v>
      </c>
      <c r="AH962" s="116" t="str">
        <f t="shared" si="247"/>
        <v/>
      </c>
      <c r="AL962" s="126">
        <f t="shared" si="227"/>
        <v>3.3856000000000313</v>
      </c>
      <c r="AM962" s="116">
        <f t="shared" si="228"/>
        <v>0.84718991111346453</v>
      </c>
      <c r="AN962" s="116">
        <f t="shared" si="229"/>
        <v>6.6106617679428936E-4</v>
      </c>
      <c r="AO962" s="116" t="str">
        <f t="shared" si="225"/>
        <v/>
      </c>
      <c r="AP962" s="118" t="str">
        <f t="shared" si="226"/>
        <v/>
      </c>
    </row>
    <row r="963" spans="11:42" ht="20.100000000000001" customHeight="1" x14ac:dyDescent="0.25">
      <c r="K963" s="123">
        <v>523</v>
      </c>
      <c r="L963" s="116">
        <f t="shared" si="230"/>
        <v>-15.221724565978107</v>
      </c>
      <c r="M963" s="140">
        <f t="shared" si="231"/>
        <v>8.1004260867069012E-3</v>
      </c>
      <c r="N963" s="140">
        <f t="shared" si="232"/>
        <v>2.8195608138467842E-2</v>
      </c>
      <c r="O963" s="116">
        <f t="shared" si="233"/>
        <v>8.1004260867069012E-3</v>
      </c>
      <c r="P963" s="116" t="str">
        <f t="shared" si="234"/>
        <v/>
      </c>
      <c r="Q963" s="116" t="str">
        <f t="shared" si="235"/>
        <v/>
      </c>
      <c r="R963" s="116">
        <f t="shared" si="236"/>
        <v>0</v>
      </c>
      <c r="S963" s="116">
        <f t="shared" si="237"/>
        <v>8.1004260867069012E-3</v>
      </c>
      <c r="T963" s="116" t="str">
        <f t="shared" si="238"/>
        <v/>
      </c>
      <c r="Y963" s="123">
        <v>523</v>
      </c>
      <c r="Z963" s="116">
        <f t="shared" si="239"/>
        <v>-5.053478219394264E-2</v>
      </c>
      <c r="AA963" s="140">
        <f t="shared" si="240"/>
        <v>2.4399522349914475</v>
      </c>
      <c r="AB963" s="140">
        <f t="shared" si="241"/>
        <v>2.8195608138467859E-2</v>
      </c>
      <c r="AC963" s="116">
        <f t="shared" si="242"/>
        <v>2.4399522349914475</v>
      </c>
      <c r="AD963" s="116" t="str">
        <f t="shared" si="243"/>
        <v/>
      </c>
      <c r="AE963" s="116" t="str">
        <f t="shared" si="244"/>
        <v/>
      </c>
      <c r="AF963" s="140">
        <f t="shared" si="245"/>
        <v>0</v>
      </c>
      <c r="AG963" s="116">
        <f t="shared" si="246"/>
        <v>2.4399522349914475</v>
      </c>
      <c r="AH963" s="116" t="str">
        <f t="shared" si="247"/>
        <v/>
      </c>
      <c r="AL963" s="126">
        <f t="shared" si="227"/>
        <v>3.3920000000000314</v>
      </c>
      <c r="AM963" s="116">
        <f t="shared" si="228"/>
        <v>0.84652884493667024</v>
      </c>
      <c r="AN963" s="116">
        <f t="shared" si="229"/>
        <v>6.6206976383753613E-4</v>
      </c>
      <c r="AO963" s="116" t="str">
        <f t="shared" si="225"/>
        <v/>
      </c>
      <c r="AP963" s="118" t="str">
        <f t="shared" si="226"/>
        <v/>
      </c>
    </row>
    <row r="964" spans="11:42" ht="20.100000000000001" customHeight="1" x14ac:dyDescent="0.25">
      <c r="K964" s="123">
        <v>524</v>
      </c>
      <c r="L964" s="116">
        <f t="shared" si="230"/>
        <v>-15.189813193722387</v>
      </c>
      <c r="M964" s="140">
        <f t="shared" si="231"/>
        <v>8.1624197547711368E-3</v>
      </c>
      <c r="N964" s="140">
        <f t="shared" si="232"/>
        <v>2.8455092091357707E-2</v>
      </c>
      <c r="O964" s="116">
        <f t="shared" si="233"/>
        <v>8.1624197547711368E-3</v>
      </c>
      <c r="P964" s="116" t="str">
        <f t="shared" si="234"/>
        <v/>
      </c>
      <c r="Q964" s="116" t="str">
        <f t="shared" si="235"/>
        <v/>
      </c>
      <c r="R964" s="116">
        <f t="shared" si="236"/>
        <v>0</v>
      </c>
      <c r="S964" s="116">
        <f t="shared" si="237"/>
        <v>8.1624197547711368E-3</v>
      </c>
      <c r="T964" s="116" t="str">
        <f t="shared" si="238"/>
        <v/>
      </c>
      <c r="Y964" s="123">
        <v>524</v>
      </c>
      <c r="Z964" s="116">
        <f t="shared" si="239"/>
        <v>-5.0428839254332697E-2</v>
      </c>
      <c r="AA964" s="140">
        <f t="shared" si="240"/>
        <v>2.4586255229555056</v>
      </c>
      <c r="AB964" s="140">
        <f t="shared" si="241"/>
        <v>2.8455092091357707E-2</v>
      </c>
      <c r="AC964" s="116">
        <f t="shared" si="242"/>
        <v>2.4586255229555056</v>
      </c>
      <c r="AD964" s="116" t="str">
        <f t="shared" si="243"/>
        <v/>
      </c>
      <c r="AE964" s="116" t="str">
        <f t="shared" si="244"/>
        <v/>
      </c>
      <c r="AF964" s="140">
        <f t="shared" si="245"/>
        <v>0</v>
      </c>
      <c r="AG964" s="116">
        <f t="shared" si="246"/>
        <v>2.4586255229555056</v>
      </c>
      <c r="AH964" s="116" t="str">
        <f t="shared" si="247"/>
        <v/>
      </c>
      <c r="AL964" s="126">
        <f t="shared" si="227"/>
        <v>3.3984000000000316</v>
      </c>
      <c r="AM964" s="116">
        <f t="shared" si="228"/>
        <v>0.84586677517283271</v>
      </c>
      <c r="AN964" s="116">
        <f t="shared" si="229"/>
        <v>6.6306898425427807E-4</v>
      </c>
      <c r="AO964" s="116" t="str">
        <f t="shared" si="225"/>
        <v/>
      </c>
      <c r="AP964" s="118" t="str">
        <f t="shared" si="226"/>
        <v/>
      </c>
    </row>
    <row r="965" spans="11:42" ht="20.100000000000001" customHeight="1" x14ac:dyDescent="0.25">
      <c r="K965" s="123">
        <v>525</v>
      </c>
      <c r="L965" s="116">
        <f t="shared" si="230"/>
        <v>-15.157901821466666</v>
      </c>
      <c r="M965" s="140">
        <f t="shared" si="231"/>
        <v>8.224756271697671E-3</v>
      </c>
      <c r="N965" s="140">
        <f t="shared" si="232"/>
        <v>2.8716559816001779E-2</v>
      </c>
      <c r="O965" s="116">
        <f t="shared" si="233"/>
        <v>8.224756271697671E-3</v>
      </c>
      <c r="P965" s="116" t="str">
        <f t="shared" si="234"/>
        <v/>
      </c>
      <c r="Q965" s="116" t="str">
        <f t="shared" si="235"/>
        <v/>
      </c>
      <c r="R965" s="116">
        <f t="shared" si="236"/>
        <v>0</v>
      </c>
      <c r="S965" s="116">
        <f t="shared" si="237"/>
        <v>8.224756271697671E-3</v>
      </c>
      <c r="T965" s="116" t="str">
        <f t="shared" si="238"/>
        <v/>
      </c>
      <c r="Y965" s="123">
        <v>525</v>
      </c>
      <c r="Z965" s="116">
        <f t="shared" si="239"/>
        <v>-5.0322896314722754E-2</v>
      </c>
      <c r="AA965" s="140">
        <f t="shared" si="240"/>
        <v>2.4774020813943363</v>
      </c>
      <c r="AB965" s="140">
        <f t="shared" si="241"/>
        <v>2.8716559816001779E-2</v>
      </c>
      <c r="AC965" s="116">
        <f t="shared" si="242"/>
        <v>2.4774020813943363</v>
      </c>
      <c r="AD965" s="116" t="str">
        <f t="shared" si="243"/>
        <v/>
      </c>
      <c r="AE965" s="116" t="str">
        <f t="shared" si="244"/>
        <v/>
      </c>
      <c r="AF965" s="140">
        <f t="shared" si="245"/>
        <v>0</v>
      </c>
      <c r="AG965" s="116">
        <f t="shared" si="246"/>
        <v>2.4774020813943363</v>
      </c>
      <c r="AH965" s="116" t="str">
        <f t="shared" si="247"/>
        <v/>
      </c>
      <c r="AL965" s="126">
        <f t="shared" si="227"/>
        <v>3.4048000000000318</v>
      </c>
      <c r="AM965" s="116">
        <f t="shared" si="228"/>
        <v>0.84520370618857843</v>
      </c>
      <c r="AN965" s="116">
        <f t="shared" si="229"/>
        <v>6.6406383586481432E-4</v>
      </c>
      <c r="AO965" s="116" t="str">
        <f t="shared" si="225"/>
        <v/>
      </c>
      <c r="AP965" s="118" t="str">
        <f t="shared" si="226"/>
        <v/>
      </c>
    </row>
    <row r="966" spans="11:42" ht="20.100000000000001" customHeight="1" x14ac:dyDescent="0.25">
      <c r="K966" s="123">
        <v>526</v>
      </c>
      <c r="L966" s="116">
        <f t="shared" si="230"/>
        <v>-15.125990449210949</v>
      </c>
      <c r="M966" s="140">
        <f t="shared" si="231"/>
        <v>8.2874362534586278E-3</v>
      </c>
      <c r="N966" s="140">
        <f t="shared" si="232"/>
        <v>2.8980022263037364E-2</v>
      </c>
      <c r="O966" s="116">
        <f t="shared" si="233"/>
        <v>8.2874362534586278E-3</v>
      </c>
      <c r="P966" s="116" t="str">
        <f t="shared" si="234"/>
        <v/>
      </c>
      <c r="Q966" s="116" t="str">
        <f t="shared" si="235"/>
        <v/>
      </c>
      <c r="R966" s="116">
        <f t="shared" si="236"/>
        <v>0</v>
      </c>
      <c r="S966" s="116">
        <f t="shared" si="237"/>
        <v>8.2874362534586278E-3</v>
      </c>
      <c r="T966" s="116" t="str">
        <f t="shared" si="238"/>
        <v/>
      </c>
      <c r="Y966" s="123">
        <v>526</v>
      </c>
      <c r="Z966" s="116">
        <f t="shared" si="239"/>
        <v>-5.0216953375112811E-2</v>
      </c>
      <c r="AA966" s="140">
        <f t="shared" si="240"/>
        <v>2.4962820958466447</v>
      </c>
      <c r="AB966" s="140">
        <f t="shared" si="241"/>
        <v>2.8980022263037378E-2</v>
      </c>
      <c r="AC966" s="116">
        <f t="shared" si="242"/>
        <v>2.4962820958466447</v>
      </c>
      <c r="AD966" s="116" t="str">
        <f t="shared" si="243"/>
        <v/>
      </c>
      <c r="AE966" s="116" t="str">
        <f t="shared" si="244"/>
        <v/>
      </c>
      <c r="AF966" s="140">
        <f t="shared" si="245"/>
        <v>0</v>
      </c>
      <c r="AG966" s="116">
        <f t="shared" si="246"/>
        <v>2.4962820958466447</v>
      </c>
      <c r="AH966" s="116" t="str">
        <f t="shared" si="247"/>
        <v/>
      </c>
      <c r="AL966" s="126">
        <f t="shared" si="227"/>
        <v>3.411200000000032</v>
      </c>
      <c r="AM966" s="116">
        <f t="shared" si="228"/>
        <v>0.84453964235271362</v>
      </c>
      <c r="AN966" s="116">
        <f t="shared" si="229"/>
        <v>6.6505431657781777E-4</v>
      </c>
      <c r="AO966" s="116" t="str">
        <f t="shared" si="225"/>
        <v/>
      </c>
      <c r="AP966" s="118" t="str">
        <f t="shared" si="226"/>
        <v/>
      </c>
    </row>
    <row r="967" spans="11:42" ht="20.100000000000001" customHeight="1" x14ac:dyDescent="0.25">
      <c r="K967" s="123">
        <v>527</v>
      </c>
      <c r="L967" s="116">
        <f t="shared" si="230"/>
        <v>-15.094079076955229</v>
      </c>
      <c r="M967" s="140">
        <f t="shared" si="231"/>
        <v>8.3504603041763808E-3</v>
      </c>
      <c r="N967" s="140">
        <f t="shared" si="232"/>
        <v>2.9245490402569529E-2</v>
      </c>
      <c r="O967" s="116">
        <f t="shared" si="233"/>
        <v>8.3504603041763808E-3</v>
      </c>
      <c r="P967" s="116" t="str">
        <f t="shared" si="234"/>
        <v/>
      </c>
      <c r="Q967" s="116" t="str">
        <f t="shared" si="235"/>
        <v/>
      </c>
      <c r="R967" s="116">
        <f t="shared" si="236"/>
        <v>0</v>
      </c>
      <c r="S967" s="116">
        <f t="shared" si="237"/>
        <v>8.3504603041763808E-3</v>
      </c>
      <c r="T967" s="116" t="str">
        <f t="shared" si="238"/>
        <v/>
      </c>
      <c r="Y967" s="123">
        <v>527</v>
      </c>
      <c r="Z967" s="116">
        <f t="shared" si="239"/>
        <v>-5.0111010435502867E-2</v>
      </c>
      <c r="AA967" s="140">
        <f t="shared" si="240"/>
        <v>2.5152657482818346</v>
      </c>
      <c r="AB967" s="140">
        <f t="shared" si="241"/>
        <v>2.9245490402569553E-2</v>
      </c>
      <c r="AC967" s="116">
        <f t="shared" si="242"/>
        <v>2.5152657482818346</v>
      </c>
      <c r="AD967" s="116" t="str">
        <f t="shared" si="243"/>
        <v/>
      </c>
      <c r="AE967" s="116" t="str">
        <f t="shared" si="244"/>
        <v/>
      </c>
      <c r="AF967" s="140">
        <f t="shared" si="245"/>
        <v>0</v>
      </c>
      <c r="AG967" s="116">
        <f t="shared" si="246"/>
        <v>2.5152657482818346</v>
      </c>
      <c r="AH967" s="116" t="str">
        <f t="shared" si="247"/>
        <v/>
      </c>
      <c r="AL967" s="126">
        <f t="shared" si="227"/>
        <v>3.4176000000000322</v>
      </c>
      <c r="AM967" s="116">
        <f t="shared" si="228"/>
        <v>0.8438745880361358</v>
      </c>
      <c r="AN967" s="116">
        <f t="shared" si="229"/>
        <v>6.6604042438855871E-4</v>
      </c>
      <c r="AO967" s="116" t="str">
        <f t="shared" si="225"/>
        <v/>
      </c>
      <c r="AP967" s="118" t="str">
        <f t="shared" si="226"/>
        <v/>
      </c>
    </row>
    <row r="968" spans="11:42" ht="20.100000000000001" customHeight="1" x14ac:dyDescent="0.25">
      <c r="K968" s="123">
        <v>528</v>
      </c>
      <c r="L968" s="116">
        <f t="shared" si="230"/>
        <v>-15.062167704699508</v>
      </c>
      <c r="M968" s="140">
        <f t="shared" si="231"/>
        <v>8.4138290159944135E-3</v>
      </c>
      <c r="N968" s="140">
        <f t="shared" si="232"/>
        <v>2.9512975223790924E-2</v>
      </c>
      <c r="O968" s="116">
        <f t="shared" si="233"/>
        <v>8.4138290159944135E-3</v>
      </c>
      <c r="P968" s="116" t="str">
        <f t="shared" si="234"/>
        <v/>
      </c>
      <c r="Q968" s="116" t="str">
        <f t="shared" si="235"/>
        <v/>
      </c>
      <c r="R968" s="116">
        <f t="shared" si="236"/>
        <v>0</v>
      </c>
      <c r="S968" s="116">
        <f t="shared" si="237"/>
        <v>8.4138290159944135E-3</v>
      </c>
      <c r="T968" s="116" t="str">
        <f t="shared" si="238"/>
        <v/>
      </c>
      <c r="Y968" s="123">
        <v>528</v>
      </c>
      <c r="Z968" s="116">
        <f t="shared" si="239"/>
        <v>-5.0005067495892924E-2</v>
      </c>
      <c r="AA968" s="140">
        <f t="shared" si="240"/>
        <v>2.5343532170611214</v>
      </c>
      <c r="AB968" s="140">
        <f t="shared" si="241"/>
        <v>2.9512975223790944E-2</v>
      </c>
      <c r="AC968" s="116">
        <f t="shared" si="242"/>
        <v>2.5343532170611214</v>
      </c>
      <c r="AD968" s="116" t="str">
        <f t="shared" si="243"/>
        <v/>
      </c>
      <c r="AE968" s="116" t="str">
        <f t="shared" si="244"/>
        <v/>
      </c>
      <c r="AF968" s="140">
        <f t="shared" si="245"/>
        <v>0</v>
      </c>
      <c r="AG968" s="116">
        <f t="shared" si="246"/>
        <v>2.5343532170611214</v>
      </c>
      <c r="AH968" s="116" t="str">
        <f t="shared" si="247"/>
        <v/>
      </c>
      <c r="AL968" s="126">
        <f t="shared" si="227"/>
        <v>3.4240000000000324</v>
      </c>
      <c r="AM968" s="116">
        <f t="shared" si="228"/>
        <v>0.84320854761174724</v>
      </c>
      <c r="AN968" s="116">
        <f t="shared" si="229"/>
        <v>6.6702215737979298E-4</v>
      </c>
      <c r="AO968" s="116" t="str">
        <f t="shared" si="225"/>
        <v/>
      </c>
      <c r="AP968" s="118" t="str">
        <f t="shared" si="226"/>
        <v/>
      </c>
    </row>
    <row r="969" spans="11:42" ht="20.100000000000001" customHeight="1" x14ac:dyDescent="0.25">
      <c r="K969" s="123">
        <v>529</v>
      </c>
      <c r="L969" s="116">
        <f t="shared" si="230"/>
        <v>-15.030256332443791</v>
      </c>
      <c r="M969" s="140">
        <f t="shared" si="231"/>
        <v>8.4775429689481988E-3</v>
      </c>
      <c r="N969" s="140">
        <f t="shared" si="232"/>
        <v>2.9782487734597411E-2</v>
      </c>
      <c r="O969" s="116">
        <f t="shared" si="233"/>
        <v>8.4775429689481988E-3</v>
      </c>
      <c r="P969" s="116" t="str">
        <f t="shared" si="234"/>
        <v/>
      </c>
      <c r="Q969" s="116" t="str">
        <f t="shared" si="235"/>
        <v/>
      </c>
      <c r="R969" s="116">
        <f t="shared" si="236"/>
        <v>0</v>
      </c>
      <c r="S969" s="116">
        <f t="shared" si="237"/>
        <v>8.4775429689481988E-3</v>
      </c>
      <c r="T969" s="116" t="str">
        <f t="shared" si="238"/>
        <v/>
      </c>
      <c r="Y969" s="123">
        <v>529</v>
      </c>
      <c r="Z969" s="116">
        <f t="shared" si="239"/>
        <v>-4.9899124556282981E-2</v>
      </c>
      <c r="AA969" s="140">
        <f t="shared" si="240"/>
        <v>2.5535446768986296</v>
      </c>
      <c r="AB969" s="140">
        <f t="shared" si="241"/>
        <v>2.9782487734597435E-2</v>
      </c>
      <c r="AC969" s="116">
        <f t="shared" si="242"/>
        <v>2.5535446768986296</v>
      </c>
      <c r="AD969" s="116" t="str">
        <f t="shared" si="243"/>
        <v/>
      </c>
      <c r="AE969" s="116" t="str">
        <f t="shared" si="244"/>
        <v/>
      </c>
      <c r="AF969" s="140">
        <f t="shared" si="245"/>
        <v>0</v>
      </c>
      <c r="AG969" s="116">
        <f t="shared" si="246"/>
        <v>2.5535446768986296</v>
      </c>
      <c r="AH969" s="116" t="str">
        <f t="shared" si="247"/>
        <v/>
      </c>
      <c r="AL969" s="126">
        <f t="shared" si="227"/>
        <v>3.4304000000000325</v>
      </c>
      <c r="AM969" s="116">
        <f t="shared" si="228"/>
        <v>0.84254152545436745</v>
      </c>
      <c r="AN969" s="116">
        <f t="shared" si="229"/>
        <v>6.6799951371987465E-4</v>
      </c>
      <c r="AO969" s="116" t="str">
        <f t="shared" si="225"/>
        <v/>
      </c>
      <c r="AP969" s="118" t="str">
        <f t="shared" si="226"/>
        <v/>
      </c>
    </row>
    <row r="970" spans="11:42" ht="20.100000000000001" customHeight="1" x14ac:dyDescent="0.25">
      <c r="K970" s="123">
        <v>530</v>
      </c>
      <c r="L970" s="116">
        <f t="shared" si="230"/>
        <v>-14.998344960188071</v>
      </c>
      <c r="M970" s="140">
        <f t="shared" si="231"/>
        <v>8.5416027308360658E-3</v>
      </c>
      <c r="N970" s="140">
        <f t="shared" si="232"/>
        <v>3.0054038961199774E-2</v>
      </c>
      <c r="O970" s="116">
        <f t="shared" si="233"/>
        <v>8.5416027308360658E-3</v>
      </c>
      <c r="P970" s="116" t="str">
        <f t="shared" si="234"/>
        <v/>
      </c>
      <c r="Q970" s="116" t="str">
        <f t="shared" si="235"/>
        <v/>
      </c>
      <c r="R970" s="116">
        <f t="shared" si="236"/>
        <v>0</v>
      </c>
      <c r="S970" s="116">
        <f t="shared" si="237"/>
        <v>8.5416027308360658E-3</v>
      </c>
      <c r="T970" s="116" t="str">
        <f t="shared" si="238"/>
        <v/>
      </c>
      <c r="Y970" s="123">
        <v>530</v>
      </c>
      <c r="Z970" s="116">
        <f t="shared" si="239"/>
        <v>-4.9793181616673038E-2</v>
      </c>
      <c r="AA970" s="140">
        <f t="shared" si="240"/>
        <v>2.572840298822495</v>
      </c>
      <c r="AB970" s="140">
        <f t="shared" si="241"/>
        <v>3.0054038961199788E-2</v>
      </c>
      <c r="AC970" s="116">
        <f t="shared" si="242"/>
        <v>2.572840298822495</v>
      </c>
      <c r="AD970" s="116" t="str">
        <f t="shared" si="243"/>
        <v/>
      </c>
      <c r="AE970" s="116" t="str">
        <f t="shared" si="244"/>
        <v/>
      </c>
      <c r="AF970" s="140">
        <f t="shared" si="245"/>
        <v>0</v>
      </c>
      <c r="AG970" s="116">
        <f t="shared" si="246"/>
        <v>2.572840298822495</v>
      </c>
      <c r="AH970" s="116" t="str">
        <f t="shared" si="247"/>
        <v/>
      </c>
      <c r="AL970" s="126">
        <f t="shared" si="227"/>
        <v>3.4368000000000327</v>
      </c>
      <c r="AM970" s="116">
        <f t="shared" si="228"/>
        <v>0.84187352594064757</v>
      </c>
      <c r="AN970" s="116">
        <f t="shared" si="229"/>
        <v>6.6897249166375516E-4</v>
      </c>
      <c r="AO970" s="116" t="str">
        <f t="shared" si="225"/>
        <v/>
      </c>
      <c r="AP970" s="118" t="str">
        <f t="shared" si="226"/>
        <v/>
      </c>
    </row>
    <row r="971" spans="11:42" ht="20.100000000000001" customHeight="1" x14ac:dyDescent="0.25">
      <c r="K971" s="123">
        <v>531</v>
      </c>
      <c r="L971" s="116">
        <f t="shared" si="230"/>
        <v>-14.96643358793235</v>
      </c>
      <c r="M971" s="140">
        <f t="shared" si="231"/>
        <v>8.6060088570900205E-3</v>
      </c>
      <c r="N971" s="140">
        <f t="shared" si="232"/>
        <v>3.0327639947730963E-2</v>
      </c>
      <c r="O971" s="116">
        <f t="shared" si="233"/>
        <v>8.6060088570900205E-3</v>
      </c>
      <c r="P971" s="116" t="str">
        <f t="shared" si="234"/>
        <v/>
      </c>
      <c r="Q971" s="116" t="str">
        <f t="shared" si="235"/>
        <v/>
      </c>
      <c r="R971" s="116">
        <f t="shared" si="236"/>
        <v>0</v>
      </c>
      <c r="S971" s="116">
        <f t="shared" si="237"/>
        <v>8.6060088570900205E-3</v>
      </c>
      <c r="T971" s="116" t="str">
        <f t="shared" si="238"/>
        <v/>
      </c>
      <c r="Y971" s="123">
        <v>531</v>
      </c>
      <c r="Z971" s="116">
        <f t="shared" si="239"/>
        <v>-4.9687238677063095E-2</v>
      </c>
      <c r="AA971" s="140">
        <f t="shared" si="240"/>
        <v>2.5922402501359652</v>
      </c>
      <c r="AB971" s="140">
        <f t="shared" si="241"/>
        <v>3.0327639947730963E-2</v>
      </c>
      <c r="AC971" s="116">
        <f t="shared" si="242"/>
        <v>2.5922402501359652</v>
      </c>
      <c r="AD971" s="116" t="str">
        <f t="shared" si="243"/>
        <v/>
      </c>
      <c r="AE971" s="116" t="str">
        <f t="shared" si="244"/>
        <v/>
      </c>
      <c r="AF971" s="140">
        <f t="shared" si="245"/>
        <v>0</v>
      </c>
      <c r="AG971" s="116">
        <f t="shared" si="246"/>
        <v>2.5922402501359652</v>
      </c>
      <c r="AH971" s="116" t="str">
        <f t="shared" si="247"/>
        <v/>
      </c>
      <c r="AL971" s="126">
        <f t="shared" si="227"/>
        <v>3.4432000000000329</v>
      </c>
      <c r="AM971" s="116">
        <f t="shared" si="228"/>
        <v>0.84120455344898382</v>
      </c>
      <c r="AN971" s="116">
        <f t="shared" si="229"/>
        <v>6.6994108955142906E-4</v>
      </c>
      <c r="AO971" s="116" t="str">
        <f t="shared" si="225"/>
        <v/>
      </c>
      <c r="AP971" s="118" t="str">
        <f t="shared" si="226"/>
        <v/>
      </c>
    </row>
    <row r="972" spans="11:42" ht="20.100000000000001" customHeight="1" x14ac:dyDescent="0.25">
      <c r="K972" s="123">
        <v>532</v>
      </c>
      <c r="L972" s="116">
        <f t="shared" si="230"/>
        <v>-14.934522215676633</v>
      </c>
      <c r="M972" s="140">
        <f t="shared" si="231"/>
        <v>8.670761890646651E-3</v>
      </c>
      <c r="N972" s="140">
        <f t="shared" si="232"/>
        <v>3.0603301755849487E-2</v>
      </c>
      <c r="O972" s="116">
        <f t="shared" si="233"/>
        <v>8.670761890646651E-3</v>
      </c>
      <c r="P972" s="116" t="str">
        <f t="shared" si="234"/>
        <v/>
      </c>
      <c r="Q972" s="116" t="str">
        <f t="shared" si="235"/>
        <v/>
      </c>
      <c r="R972" s="116">
        <f t="shared" si="236"/>
        <v>0</v>
      </c>
      <c r="S972" s="116">
        <f t="shared" si="237"/>
        <v>8.670761890646651E-3</v>
      </c>
      <c r="T972" s="116" t="str">
        <f t="shared" si="238"/>
        <v/>
      </c>
      <c r="Y972" s="123">
        <v>532</v>
      </c>
      <c r="Z972" s="116">
        <f t="shared" si="239"/>
        <v>-4.9581295737453158E-2</v>
      </c>
      <c r="AA972" s="140">
        <f t="shared" si="240"/>
        <v>2.6117446943785034</v>
      </c>
      <c r="AB972" s="140">
        <f t="shared" si="241"/>
        <v>3.0603301755849511E-2</v>
      </c>
      <c r="AC972" s="116">
        <f t="shared" si="242"/>
        <v>2.6117446943785034</v>
      </c>
      <c r="AD972" s="116" t="str">
        <f t="shared" si="243"/>
        <v/>
      </c>
      <c r="AE972" s="116" t="str">
        <f t="shared" si="244"/>
        <v/>
      </c>
      <c r="AF972" s="140">
        <f t="shared" si="245"/>
        <v>0</v>
      </c>
      <c r="AG972" s="116">
        <f t="shared" si="246"/>
        <v>2.6117446943785034</v>
      </c>
      <c r="AH972" s="116" t="str">
        <f t="shared" si="247"/>
        <v/>
      </c>
      <c r="AL972" s="126">
        <f t="shared" si="227"/>
        <v>3.4496000000000331</v>
      </c>
      <c r="AM972" s="116">
        <f t="shared" si="228"/>
        <v>0.84053461235943239</v>
      </c>
      <c r="AN972" s="116">
        <f t="shared" si="229"/>
        <v>6.7090530580782293E-4</v>
      </c>
      <c r="AO972" s="116" t="str">
        <f t="shared" si="225"/>
        <v/>
      </c>
      <c r="AP972" s="118" t="str">
        <f t="shared" si="226"/>
        <v/>
      </c>
    </row>
    <row r="973" spans="11:42" ht="20.100000000000001" customHeight="1" x14ac:dyDescent="0.25">
      <c r="K973" s="123">
        <v>533</v>
      </c>
      <c r="L973" s="116">
        <f t="shared" si="230"/>
        <v>-14.902610843420913</v>
      </c>
      <c r="M973" s="140">
        <f t="shared" si="231"/>
        <v>8.7358623618180378E-3</v>
      </c>
      <c r="N973" s="140">
        <f t="shared" si="232"/>
        <v>3.0881035464338749E-2</v>
      </c>
      <c r="O973" s="116">
        <f t="shared" si="233"/>
        <v>8.7358623618180378E-3</v>
      </c>
      <c r="P973" s="116" t="str">
        <f t="shared" si="234"/>
        <v/>
      </c>
      <c r="Q973" s="116" t="str">
        <f t="shared" si="235"/>
        <v/>
      </c>
      <c r="R973" s="116">
        <f t="shared" si="236"/>
        <v>0</v>
      </c>
      <c r="S973" s="116">
        <f t="shared" si="237"/>
        <v>8.7358623618180378E-3</v>
      </c>
      <c r="T973" s="116" t="str">
        <f t="shared" si="238"/>
        <v/>
      </c>
      <c r="Y973" s="123">
        <v>533</v>
      </c>
      <c r="Z973" s="116">
        <f t="shared" si="239"/>
        <v>-4.9475352797843215E-2</v>
      </c>
      <c r="AA973" s="140">
        <f t="shared" si="240"/>
        <v>2.6313537912869092</v>
      </c>
      <c r="AB973" s="140">
        <f t="shared" si="241"/>
        <v>3.0881035464338749E-2</v>
      </c>
      <c r="AC973" s="116">
        <f t="shared" si="242"/>
        <v>2.6313537912869092</v>
      </c>
      <c r="AD973" s="116" t="str">
        <f t="shared" si="243"/>
        <v/>
      </c>
      <c r="AE973" s="116" t="str">
        <f t="shared" si="244"/>
        <v/>
      </c>
      <c r="AF973" s="140">
        <f t="shared" si="245"/>
        <v>0</v>
      </c>
      <c r="AG973" s="116">
        <f t="shared" si="246"/>
        <v>2.6313537912869092</v>
      </c>
      <c r="AH973" s="116" t="str">
        <f t="shared" si="247"/>
        <v/>
      </c>
      <c r="AL973" s="126">
        <f t="shared" si="227"/>
        <v>3.4560000000000333</v>
      </c>
      <c r="AM973" s="116">
        <f t="shared" si="228"/>
        <v>0.83986370705362456</v>
      </c>
      <c r="AN973" s="116">
        <f t="shared" si="229"/>
        <v>6.718651389416852E-4</v>
      </c>
      <c r="AO973" s="116" t="str">
        <f t="shared" si="225"/>
        <v/>
      </c>
      <c r="AP973" s="118" t="str">
        <f t="shared" si="226"/>
        <v/>
      </c>
    </row>
    <row r="974" spans="11:42" ht="20.100000000000001" customHeight="1" x14ac:dyDescent="0.25">
      <c r="K974" s="123">
        <v>534</v>
      </c>
      <c r="L974" s="116">
        <f t="shared" si="230"/>
        <v>-14.870699471165192</v>
      </c>
      <c r="M974" s="140">
        <f t="shared" si="231"/>
        <v>8.8013107881626633E-3</v>
      </c>
      <c r="N974" s="140">
        <f t="shared" si="232"/>
        <v>3.116085216870183E-2</v>
      </c>
      <c r="O974" s="116">
        <f t="shared" si="233"/>
        <v>8.8013107881626633E-3</v>
      </c>
      <c r="P974" s="116" t="str">
        <f t="shared" si="234"/>
        <v/>
      </c>
      <c r="Q974" s="116" t="str">
        <f t="shared" si="235"/>
        <v/>
      </c>
      <c r="R974" s="116">
        <f t="shared" si="236"/>
        <v>0</v>
      </c>
      <c r="S974" s="116">
        <f t="shared" si="237"/>
        <v>8.8013107881626633E-3</v>
      </c>
      <c r="T974" s="116" t="str">
        <f t="shared" si="238"/>
        <v/>
      </c>
      <c r="Y974" s="123">
        <v>534</v>
      </c>
      <c r="Z974" s="116">
        <f t="shared" si="239"/>
        <v>-4.9369409858233272E-2</v>
      </c>
      <c r="AA974" s="140">
        <f t="shared" si="240"/>
        <v>2.6510676967564373</v>
      </c>
      <c r="AB974" s="140">
        <f t="shared" si="241"/>
        <v>3.116085216870183E-2</v>
      </c>
      <c r="AC974" s="116">
        <f t="shared" si="242"/>
        <v>2.6510676967564373</v>
      </c>
      <c r="AD974" s="116" t="str">
        <f t="shared" si="243"/>
        <v/>
      </c>
      <c r="AE974" s="116" t="str">
        <f t="shared" si="244"/>
        <v/>
      </c>
      <c r="AF974" s="140">
        <f t="shared" si="245"/>
        <v>0</v>
      </c>
      <c r="AG974" s="116">
        <f t="shared" si="246"/>
        <v>2.6510676967564373</v>
      </c>
      <c r="AH974" s="116" t="str">
        <f t="shared" si="247"/>
        <v/>
      </c>
      <c r="AL974" s="126">
        <f t="shared" si="227"/>
        <v>3.4624000000000335</v>
      </c>
      <c r="AM974" s="116">
        <f t="shared" si="228"/>
        <v>0.83919184191468288</v>
      </c>
      <c r="AN974" s="116">
        <f t="shared" si="229"/>
        <v>6.7282058754725149E-4</v>
      </c>
      <c r="AO974" s="116" t="str">
        <f t="shared" si="225"/>
        <v/>
      </c>
      <c r="AP974" s="118" t="str">
        <f t="shared" si="226"/>
        <v/>
      </c>
    </row>
    <row r="975" spans="11:42" ht="20.100000000000001" customHeight="1" x14ac:dyDescent="0.25">
      <c r="K975" s="123">
        <v>535</v>
      </c>
      <c r="L975" s="116">
        <f t="shared" si="230"/>
        <v>-14.838788098909475</v>
      </c>
      <c r="M975" s="140">
        <f t="shared" si="231"/>
        <v>8.8671076743564291E-3</v>
      </c>
      <c r="N975" s="140">
        <f t="shared" si="232"/>
        <v>3.1442762980752673E-2</v>
      </c>
      <c r="O975" s="116">
        <f t="shared" si="233"/>
        <v>8.8671076743564291E-3</v>
      </c>
      <c r="P975" s="116" t="str">
        <f t="shared" si="234"/>
        <v/>
      </c>
      <c r="Q975" s="116" t="str">
        <f t="shared" si="235"/>
        <v/>
      </c>
      <c r="R975" s="116">
        <f t="shared" si="236"/>
        <v>0</v>
      </c>
      <c r="S975" s="116">
        <f t="shared" si="237"/>
        <v>8.8671076743564291E-3</v>
      </c>
      <c r="T975" s="116" t="str">
        <f t="shared" si="238"/>
        <v/>
      </c>
      <c r="Y975" s="123">
        <v>535</v>
      </c>
      <c r="Z975" s="116">
        <f t="shared" si="239"/>
        <v>-4.9263466918623329E-2</v>
      </c>
      <c r="AA975" s="140">
        <f t="shared" si="240"/>
        <v>2.6708865628019427</v>
      </c>
      <c r="AB975" s="140">
        <f t="shared" si="241"/>
        <v>3.1442762980752693E-2</v>
      </c>
      <c r="AC975" s="116">
        <f t="shared" si="242"/>
        <v>2.6708865628019427</v>
      </c>
      <c r="AD975" s="116" t="str">
        <f t="shared" si="243"/>
        <v/>
      </c>
      <c r="AE975" s="116" t="str">
        <f t="shared" si="244"/>
        <v/>
      </c>
      <c r="AF975" s="140">
        <f t="shared" si="245"/>
        <v>0</v>
      </c>
      <c r="AG975" s="116">
        <f t="shared" si="246"/>
        <v>2.6708865628019427</v>
      </c>
      <c r="AH975" s="116" t="str">
        <f t="shared" si="247"/>
        <v/>
      </c>
      <c r="AL975" s="126">
        <f t="shared" si="227"/>
        <v>3.4688000000000336</v>
      </c>
      <c r="AM975" s="116">
        <f t="shared" si="228"/>
        <v>0.83851902132713563</v>
      </c>
      <c r="AN975" s="116">
        <f t="shared" si="229"/>
        <v>6.7377165030046982E-4</v>
      </c>
      <c r="AO975" s="116" t="str">
        <f t="shared" si="225"/>
        <v/>
      </c>
      <c r="AP975" s="118" t="str">
        <f t="shared" si="226"/>
        <v/>
      </c>
    </row>
    <row r="976" spans="11:42" ht="20.100000000000001" customHeight="1" x14ac:dyDescent="0.25">
      <c r="K976" s="123">
        <v>536</v>
      </c>
      <c r="L976" s="116">
        <f t="shared" si="230"/>
        <v>-14.806876726653755</v>
      </c>
      <c r="M976" s="140">
        <f t="shared" si="231"/>
        <v>8.9332535120637425E-3</v>
      </c>
      <c r="N976" s="140">
        <f t="shared" si="232"/>
        <v>3.1726779028202902E-2</v>
      </c>
      <c r="O976" s="116">
        <f t="shared" si="233"/>
        <v>8.9332535120637425E-3</v>
      </c>
      <c r="P976" s="116" t="str">
        <f t="shared" si="234"/>
        <v/>
      </c>
      <c r="Q976" s="116" t="str">
        <f t="shared" si="235"/>
        <v/>
      </c>
      <c r="R976" s="116">
        <f t="shared" si="236"/>
        <v>0</v>
      </c>
      <c r="S976" s="116">
        <f t="shared" si="237"/>
        <v>8.9332535120637425E-3</v>
      </c>
      <c r="T976" s="116" t="str">
        <f t="shared" si="238"/>
        <v/>
      </c>
      <c r="Y976" s="123">
        <v>536</v>
      </c>
      <c r="Z976" s="116">
        <f t="shared" si="239"/>
        <v>-4.9157523979013386E-2</v>
      </c>
      <c r="AA976" s="140">
        <f t="shared" si="240"/>
        <v>2.6908105375190488</v>
      </c>
      <c r="AB976" s="140">
        <f t="shared" si="241"/>
        <v>3.1726779028202902E-2</v>
      </c>
      <c r="AC976" s="116">
        <f t="shared" si="242"/>
        <v>2.6908105375190488</v>
      </c>
      <c r="AD976" s="116" t="str">
        <f t="shared" si="243"/>
        <v/>
      </c>
      <c r="AE976" s="116" t="str">
        <f t="shared" si="244"/>
        <v/>
      </c>
      <c r="AF976" s="140">
        <f t="shared" si="245"/>
        <v>0</v>
      </c>
      <c r="AG976" s="116">
        <f t="shared" si="246"/>
        <v>2.6908105375190488</v>
      </c>
      <c r="AH976" s="116" t="str">
        <f t="shared" si="247"/>
        <v/>
      </c>
      <c r="AL976" s="126">
        <f t="shared" si="227"/>
        <v>3.4752000000000338</v>
      </c>
      <c r="AM976" s="116">
        <f t="shared" si="228"/>
        <v>0.83784524967683516</v>
      </c>
      <c r="AN976" s="116">
        <f t="shared" si="229"/>
        <v>6.7471832596222026E-4</v>
      </c>
      <c r="AO976" s="116" t="str">
        <f t="shared" si="225"/>
        <v/>
      </c>
      <c r="AP976" s="118" t="str">
        <f t="shared" si="226"/>
        <v/>
      </c>
    </row>
    <row r="977" spans="11:42" ht="20.100000000000001" customHeight="1" x14ac:dyDescent="0.25">
      <c r="K977" s="123">
        <v>537</v>
      </c>
      <c r="L977" s="116">
        <f t="shared" si="230"/>
        <v>-14.774965354398034</v>
      </c>
      <c r="M977" s="140">
        <f t="shared" si="231"/>
        <v>8.9997487798086223E-3</v>
      </c>
      <c r="N977" s="140">
        <f t="shared" si="232"/>
        <v>3.2012911454244432E-2</v>
      </c>
      <c r="O977" s="116">
        <f t="shared" si="233"/>
        <v>8.9997487798086223E-3</v>
      </c>
      <c r="P977" s="116" t="str">
        <f t="shared" si="234"/>
        <v/>
      </c>
      <c r="Q977" s="116" t="str">
        <f t="shared" si="235"/>
        <v/>
      </c>
      <c r="R977" s="116">
        <f t="shared" si="236"/>
        <v>0</v>
      </c>
      <c r="S977" s="116">
        <f t="shared" si="237"/>
        <v>8.9997487798086223E-3</v>
      </c>
      <c r="T977" s="116" t="str">
        <f t="shared" si="238"/>
        <v/>
      </c>
      <c r="Y977" s="123">
        <v>537</v>
      </c>
      <c r="Z977" s="116">
        <f t="shared" si="239"/>
        <v>-4.9051581039403443E-2</v>
      </c>
      <c r="AA977" s="140">
        <f t="shared" si="240"/>
        <v>2.7108397650453293</v>
      </c>
      <c r="AB977" s="140">
        <f t="shared" si="241"/>
        <v>3.2012911454244432E-2</v>
      </c>
      <c r="AC977" s="116">
        <f t="shared" si="242"/>
        <v>2.7108397650453293</v>
      </c>
      <c r="AD977" s="116" t="str">
        <f t="shared" si="243"/>
        <v/>
      </c>
      <c r="AE977" s="116" t="str">
        <f t="shared" si="244"/>
        <v/>
      </c>
      <c r="AF977" s="140">
        <f t="shared" si="245"/>
        <v>0</v>
      </c>
      <c r="AG977" s="116">
        <f t="shared" si="246"/>
        <v>2.7108397650453293</v>
      </c>
      <c r="AH977" s="116" t="str">
        <f t="shared" si="247"/>
        <v/>
      </c>
      <c r="AL977" s="126">
        <f t="shared" si="227"/>
        <v>3.481600000000034</v>
      </c>
      <c r="AM977" s="116">
        <f t="shared" si="228"/>
        <v>0.83717053135087294</v>
      </c>
      <c r="AN977" s="116">
        <f t="shared" si="229"/>
        <v>6.7566061337342997E-4</v>
      </c>
      <c r="AO977" s="116" t="str">
        <f t="shared" si="225"/>
        <v/>
      </c>
      <c r="AP977" s="118" t="str">
        <f t="shared" si="226"/>
        <v/>
      </c>
    </row>
    <row r="978" spans="11:42" ht="20.100000000000001" customHeight="1" x14ac:dyDescent="0.25">
      <c r="K978" s="123">
        <v>538</v>
      </c>
      <c r="L978" s="116">
        <f t="shared" si="230"/>
        <v>-14.743053982142317</v>
      </c>
      <c r="M978" s="140">
        <f t="shared" si="231"/>
        <v>9.0665939428459571E-3</v>
      </c>
      <c r="N978" s="140">
        <f t="shared" si="232"/>
        <v>3.2301171417128148E-2</v>
      </c>
      <c r="O978" s="116">
        <f t="shared" si="233"/>
        <v>9.0665939428459571E-3</v>
      </c>
      <c r="P978" s="116" t="str">
        <f t="shared" si="234"/>
        <v/>
      </c>
      <c r="Q978" s="116" t="str">
        <f t="shared" si="235"/>
        <v/>
      </c>
      <c r="R978" s="116">
        <f t="shared" si="236"/>
        <v>0</v>
      </c>
      <c r="S978" s="116">
        <f t="shared" si="237"/>
        <v>9.0665939428459571E-3</v>
      </c>
      <c r="T978" s="116" t="str">
        <f t="shared" si="238"/>
        <v/>
      </c>
      <c r="Y978" s="123">
        <v>538</v>
      </c>
      <c r="Z978" s="116">
        <f t="shared" si="239"/>
        <v>-4.8945638099793499E-2</v>
      </c>
      <c r="AA978" s="140">
        <f t="shared" si="240"/>
        <v>2.730974385521526</v>
      </c>
      <c r="AB978" s="140">
        <f t="shared" si="241"/>
        <v>3.2301171417128148E-2</v>
      </c>
      <c r="AC978" s="116">
        <f t="shared" si="242"/>
        <v>2.730974385521526</v>
      </c>
      <c r="AD978" s="116" t="str">
        <f t="shared" si="243"/>
        <v/>
      </c>
      <c r="AE978" s="116" t="str">
        <f t="shared" si="244"/>
        <v/>
      </c>
      <c r="AF978" s="140">
        <f t="shared" si="245"/>
        <v>0</v>
      </c>
      <c r="AG978" s="116">
        <f t="shared" si="246"/>
        <v>2.730974385521526</v>
      </c>
      <c r="AH978" s="116" t="str">
        <f t="shared" si="247"/>
        <v/>
      </c>
      <c r="AL978" s="126">
        <f t="shared" si="227"/>
        <v>3.4880000000000342</v>
      </c>
      <c r="AM978" s="116">
        <f t="shared" si="228"/>
        <v>0.83649487073749951</v>
      </c>
      <c r="AN978" s="116">
        <f t="shared" si="229"/>
        <v>6.7659851146018024E-4</v>
      </c>
      <c r="AO978" s="116" t="str">
        <f t="shared" si="225"/>
        <v/>
      </c>
      <c r="AP978" s="118" t="str">
        <f t="shared" si="226"/>
        <v/>
      </c>
    </row>
    <row r="979" spans="11:42" ht="20.100000000000001" customHeight="1" x14ac:dyDescent="0.25">
      <c r="K979" s="123">
        <v>539</v>
      </c>
      <c r="L979" s="116">
        <f t="shared" si="230"/>
        <v>-14.711142609886597</v>
      </c>
      <c r="M979" s="140">
        <f t="shared" si="231"/>
        <v>9.1337894530328697E-3</v>
      </c>
      <c r="N979" s="140">
        <f t="shared" si="232"/>
        <v>3.2591570089738536E-2</v>
      </c>
      <c r="O979" s="116">
        <f t="shared" si="233"/>
        <v>9.1337894530328697E-3</v>
      </c>
      <c r="P979" s="116" t="str">
        <f t="shared" si="234"/>
        <v/>
      </c>
      <c r="Q979" s="116" t="str">
        <f t="shared" si="235"/>
        <v/>
      </c>
      <c r="R979" s="116">
        <f t="shared" si="236"/>
        <v>0</v>
      </c>
      <c r="S979" s="116">
        <f t="shared" si="237"/>
        <v>9.1337894530328697E-3</v>
      </c>
      <c r="T979" s="116" t="str">
        <f t="shared" si="238"/>
        <v/>
      </c>
      <c r="Y979" s="123">
        <v>539</v>
      </c>
      <c r="Z979" s="116">
        <f t="shared" si="239"/>
        <v>-4.8839695160183556E-2</v>
      </c>
      <c r="AA979" s="140">
        <f t="shared" si="240"/>
        <v>2.751214535052795</v>
      </c>
      <c r="AB979" s="140">
        <f t="shared" si="241"/>
        <v>3.2591570089738536E-2</v>
      </c>
      <c r="AC979" s="116">
        <f t="shared" si="242"/>
        <v>2.751214535052795</v>
      </c>
      <c r="AD979" s="116" t="str">
        <f t="shared" si="243"/>
        <v/>
      </c>
      <c r="AE979" s="116" t="str">
        <f t="shared" si="244"/>
        <v/>
      </c>
      <c r="AF979" s="140">
        <f t="shared" si="245"/>
        <v>0</v>
      </c>
      <c r="AG979" s="116">
        <f t="shared" si="246"/>
        <v>2.751214535052795</v>
      </c>
      <c r="AH979" s="116" t="str">
        <f t="shared" si="247"/>
        <v/>
      </c>
      <c r="AL979" s="126">
        <f t="shared" si="227"/>
        <v>3.4944000000000344</v>
      </c>
      <c r="AM979" s="116">
        <f t="shared" si="228"/>
        <v>0.83581827222603933</v>
      </c>
      <c r="AN979" s="116">
        <f t="shared" si="229"/>
        <v>6.7753201922771122E-4</v>
      </c>
      <c r="AO979" s="116" t="str">
        <f t="shared" si="225"/>
        <v/>
      </c>
      <c r="AP979" s="118" t="str">
        <f t="shared" si="226"/>
        <v/>
      </c>
    </row>
    <row r="980" spans="11:42" ht="20.100000000000001" customHeight="1" x14ac:dyDescent="0.25">
      <c r="K980" s="123">
        <v>540</v>
      </c>
      <c r="L980" s="116">
        <f t="shared" si="230"/>
        <v>-14.679231237630876</v>
      </c>
      <c r="M980" s="140">
        <f t="shared" si="231"/>
        <v>9.2013357487001329E-3</v>
      </c>
      <c r="N980" s="140">
        <f t="shared" si="232"/>
        <v>3.2884118659163887E-2</v>
      </c>
      <c r="O980" s="116">
        <f t="shared" si="233"/>
        <v>9.2013357487001329E-3</v>
      </c>
      <c r="P980" s="116" t="str">
        <f t="shared" si="234"/>
        <v/>
      </c>
      <c r="Q980" s="116" t="str">
        <f t="shared" si="235"/>
        <v/>
      </c>
      <c r="R980" s="116">
        <f t="shared" si="236"/>
        <v>0</v>
      </c>
      <c r="S980" s="116">
        <f t="shared" si="237"/>
        <v>9.2013357487001329E-3</v>
      </c>
      <c r="T980" s="116" t="str">
        <f t="shared" si="238"/>
        <v/>
      </c>
      <c r="Y980" s="123">
        <v>540</v>
      </c>
      <c r="Z980" s="116">
        <f t="shared" si="239"/>
        <v>-4.8733752220573613E-2</v>
      </c>
      <c r="AA980" s="140">
        <f t="shared" si="240"/>
        <v>2.7715603456699904</v>
      </c>
      <c r="AB980" s="140">
        <f t="shared" si="241"/>
        <v>3.2884118659163887E-2</v>
      </c>
      <c r="AC980" s="116">
        <f t="shared" si="242"/>
        <v>2.7715603456699904</v>
      </c>
      <c r="AD980" s="116" t="str">
        <f t="shared" si="243"/>
        <v/>
      </c>
      <c r="AE980" s="116" t="str">
        <f t="shared" si="244"/>
        <v/>
      </c>
      <c r="AF980" s="140">
        <f t="shared" si="245"/>
        <v>0</v>
      </c>
      <c r="AG980" s="116">
        <f t="shared" si="246"/>
        <v>2.7715603456699904</v>
      </c>
      <c r="AH980" s="116" t="str">
        <f t="shared" si="247"/>
        <v/>
      </c>
      <c r="AL980" s="126">
        <f t="shared" si="227"/>
        <v>3.5008000000000346</v>
      </c>
      <c r="AM980" s="116">
        <f t="shared" si="228"/>
        <v>0.83514074020681162</v>
      </c>
      <c r="AN980" s="116">
        <f t="shared" si="229"/>
        <v>6.7846113576397471E-4</v>
      </c>
      <c r="AO980" s="116" t="str">
        <f t="shared" si="225"/>
        <v/>
      </c>
      <c r="AP980" s="118" t="str">
        <f t="shared" si="226"/>
        <v/>
      </c>
    </row>
    <row r="981" spans="11:42" ht="20.100000000000001" customHeight="1" x14ac:dyDescent="0.25">
      <c r="K981" s="123">
        <v>541</v>
      </c>
      <c r="L981" s="116">
        <f t="shared" si="230"/>
        <v>-14.64731986537516</v>
      </c>
      <c r="M981" s="140">
        <f t="shared" si="231"/>
        <v>9.2692332545237979E-3</v>
      </c>
      <c r="N981" s="140">
        <f t="shared" si="232"/>
        <v>3.317882832626267E-2</v>
      </c>
      <c r="O981" s="116">
        <f t="shared" si="233"/>
        <v>9.2692332545237979E-3</v>
      </c>
      <c r="P981" s="116" t="str">
        <f t="shared" si="234"/>
        <v/>
      </c>
      <c r="Q981" s="116" t="str">
        <f t="shared" si="235"/>
        <v/>
      </c>
      <c r="R981" s="116">
        <f t="shared" si="236"/>
        <v>0</v>
      </c>
      <c r="S981" s="116">
        <f t="shared" si="237"/>
        <v>9.2692332545237979E-3</v>
      </c>
      <c r="T981" s="116" t="str">
        <f t="shared" si="238"/>
        <v/>
      </c>
      <c r="Y981" s="123">
        <v>541</v>
      </c>
      <c r="Z981" s="116">
        <f t="shared" si="239"/>
        <v>-4.862780928096367E-2</v>
      </c>
      <c r="AA981" s="140">
        <f t="shared" si="240"/>
        <v>2.7920119452909877</v>
      </c>
      <c r="AB981" s="140">
        <f t="shared" si="241"/>
        <v>3.3178828326262684E-2</v>
      </c>
      <c r="AC981" s="116">
        <f t="shared" si="242"/>
        <v>2.7920119452909877</v>
      </c>
      <c r="AD981" s="116" t="str">
        <f t="shared" si="243"/>
        <v/>
      </c>
      <c r="AE981" s="116" t="str">
        <f t="shared" si="244"/>
        <v/>
      </c>
      <c r="AF981" s="140">
        <f t="shared" si="245"/>
        <v>0</v>
      </c>
      <c r="AG981" s="116">
        <f t="shared" si="246"/>
        <v>2.7920119452909877</v>
      </c>
      <c r="AH981" s="116" t="str">
        <f t="shared" si="247"/>
        <v/>
      </c>
      <c r="AL981" s="126">
        <f t="shared" si="227"/>
        <v>3.5072000000000347</v>
      </c>
      <c r="AM981" s="116">
        <f t="shared" si="228"/>
        <v>0.83446227907104764</v>
      </c>
      <c r="AN981" s="116">
        <f t="shared" si="229"/>
        <v>6.7938586023652547E-4</v>
      </c>
      <c r="AO981" s="116" t="str">
        <f t="shared" si="225"/>
        <v/>
      </c>
      <c r="AP981" s="118" t="str">
        <f t="shared" si="226"/>
        <v/>
      </c>
    </row>
    <row r="982" spans="11:42" ht="20.100000000000001" customHeight="1" x14ac:dyDescent="0.25">
      <c r="K982" s="123">
        <v>542</v>
      </c>
      <c r="L982" s="116">
        <f t="shared" si="230"/>
        <v>-14.615408493119439</v>
      </c>
      <c r="M982" s="140">
        <f t="shared" si="231"/>
        <v>9.3374823813969568E-3</v>
      </c>
      <c r="N982" s="140">
        <f t="shared" si="232"/>
        <v>3.3475710305225947E-2</v>
      </c>
      <c r="O982" s="116">
        <f t="shared" si="233"/>
        <v>9.3374823813969568E-3</v>
      </c>
      <c r="P982" s="116" t="str">
        <f t="shared" si="234"/>
        <v/>
      </c>
      <c r="Q982" s="116" t="str">
        <f t="shared" si="235"/>
        <v/>
      </c>
      <c r="R982" s="116">
        <f t="shared" si="236"/>
        <v>0</v>
      </c>
      <c r="S982" s="116">
        <f t="shared" si="237"/>
        <v>9.3374823813969568E-3</v>
      </c>
      <c r="T982" s="116" t="str">
        <f t="shared" si="238"/>
        <v/>
      </c>
      <c r="Y982" s="123">
        <v>542</v>
      </c>
      <c r="Z982" s="116">
        <f t="shared" si="239"/>
        <v>-4.8521866341353727E-2</v>
      </c>
      <c r="AA982" s="140">
        <f t="shared" si="240"/>
        <v>2.8125694576820504</v>
      </c>
      <c r="AB982" s="140">
        <f t="shared" si="241"/>
        <v>3.3475710305225947E-2</v>
      </c>
      <c r="AC982" s="116">
        <f t="shared" si="242"/>
        <v>2.8125694576820504</v>
      </c>
      <c r="AD982" s="116" t="str">
        <f t="shared" si="243"/>
        <v/>
      </c>
      <c r="AE982" s="116" t="str">
        <f t="shared" si="244"/>
        <v/>
      </c>
      <c r="AF982" s="140">
        <f t="shared" si="245"/>
        <v>0</v>
      </c>
      <c r="AG982" s="116">
        <f t="shared" si="246"/>
        <v>2.8125694576820504</v>
      </c>
      <c r="AH982" s="116" t="str">
        <f t="shared" si="247"/>
        <v/>
      </c>
      <c r="AL982" s="126">
        <f t="shared" si="227"/>
        <v>3.5136000000000349</v>
      </c>
      <c r="AM982" s="116">
        <f t="shared" si="228"/>
        <v>0.83378289321081112</v>
      </c>
      <c r="AN982" s="116">
        <f t="shared" si="229"/>
        <v>6.803061918940756E-4</v>
      </c>
      <c r="AO982" s="116" t="str">
        <f t="shared" si="225"/>
        <v/>
      </c>
      <c r="AP982" s="118" t="str">
        <f t="shared" si="226"/>
        <v/>
      </c>
    </row>
    <row r="983" spans="11:42" ht="20.100000000000001" customHeight="1" x14ac:dyDescent="0.25">
      <c r="K983" s="123">
        <v>543</v>
      </c>
      <c r="L983" s="116">
        <f t="shared" si="230"/>
        <v>-14.583497120863719</v>
      </c>
      <c r="M983" s="140">
        <f t="shared" si="231"/>
        <v>9.4060835263015743E-3</v>
      </c>
      <c r="N983" s="140">
        <f t="shared" si="232"/>
        <v>3.3774775823135109E-2</v>
      </c>
      <c r="O983" s="116">
        <f t="shared" si="233"/>
        <v>9.4060835263015743E-3</v>
      </c>
      <c r="P983" s="116" t="str">
        <f t="shared" si="234"/>
        <v/>
      </c>
      <c r="Q983" s="116" t="str">
        <f t="shared" si="235"/>
        <v/>
      </c>
      <c r="R983" s="116">
        <f t="shared" si="236"/>
        <v>0</v>
      </c>
      <c r="S983" s="116">
        <f t="shared" si="237"/>
        <v>9.4060835263015743E-3</v>
      </c>
      <c r="T983" s="116" t="str">
        <f t="shared" si="238"/>
        <v/>
      </c>
      <c r="Y983" s="123">
        <v>543</v>
      </c>
      <c r="Z983" s="116">
        <f t="shared" si="239"/>
        <v>-4.8415923401743784E-2</v>
      </c>
      <c r="AA983" s="140">
        <f t="shared" si="240"/>
        <v>2.8332330024192447</v>
      </c>
      <c r="AB983" s="140">
        <f t="shared" si="241"/>
        <v>3.3774775823135136E-2</v>
      </c>
      <c r="AC983" s="116">
        <f t="shared" si="242"/>
        <v>2.8332330024192447</v>
      </c>
      <c r="AD983" s="116" t="str">
        <f t="shared" si="243"/>
        <v/>
      </c>
      <c r="AE983" s="116" t="str">
        <f t="shared" si="244"/>
        <v/>
      </c>
      <c r="AF983" s="140">
        <f t="shared" si="245"/>
        <v>0</v>
      </c>
      <c r="AG983" s="116">
        <f t="shared" si="246"/>
        <v>2.8332330024192447</v>
      </c>
      <c r="AH983" s="116" t="str">
        <f t="shared" si="247"/>
        <v/>
      </c>
      <c r="AL983" s="126">
        <f t="shared" si="227"/>
        <v>3.5200000000000351</v>
      </c>
      <c r="AM983" s="116">
        <f t="shared" si="228"/>
        <v>0.83310258701891704</v>
      </c>
      <c r="AN983" s="116">
        <f t="shared" si="229"/>
        <v>6.812221300647181E-4</v>
      </c>
      <c r="AO983" s="116" t="str">
        <f t="shared" si="225"/>
        <v/>
      </c>
      <c r="AP983" s="118" t="str">
        <f t="shared" si="226"/>
        <v/>
      </c>
    </row>
    <row r="984" spans="11:42" ht="20.100000000000001" customHeight="1" x14ac:dyDescent="0.25">
      <c r="K984" s="123">
        <v>544</v>
      </c>
      <c r="L984" s="116">
        <f t="shared" si="230"/>
        <v>-14.551585748608002</v>
      </c>
      <c r="M984" s="140">
        <f t="shared" si="231"/>
        <v>9.4750370721806264E-3</v>
      </c>
      <c r="N984" s="140">
        <f t="shared" si="232"/>
        <v>3.4076036119516234E-2</v>
      </c>
      <c r="O984" s="116">
        <f t="shared" si="233"/>
        <v>9.4750370721806264E-3</v>
      </c>
      <c r="P984" s="116" t="str">
        <f t="shared" si="234"/>
        <v/>
      </c>
      <c r="Q984" s="116" t="str">
        <f t="shared" si="235"/>
        <v/>
      </c>
      <c r="R984" s="116">
        <f t="shared" si="236"/>
        <v>0</v>
      </c>
      <c r="S984" s="116">
        <f t="shared" si="237"/>
        <v>9.4750370721806264E-3</v>
      </c>
      <c r="T984" s="116" t="str">
        <f t="shared" si="238"/>
        <v/>
      </c>
      <c r="Y984" s="123">
        <v>544</v>
      </c>
      <c r="Z984" s="116">
        <f t="shared" si="239"/>
        <v>-4.8309980462133841E-2</v>
      </c>
      <c r="AA984" s="140">
        <f t="shared" si="240"/>
        <v>2.8540026948499038</v>
      </c>
      <c r="AB984" s="140">
        <f t="shared" si="241"/>
        <v>3.4076036119516297E-2</v>
      </c>
      <c r="AC984" s="116">
        <f t="shared" si="242"/>
        <v>2.8540026948499038</v>
      </c>
      <c r="AD984" s="116" t="str">
        <f t="shared" si="243"/>
        <v/>
      </c>
      <c r="AE984" s="116" t="str">
        <f t="shared" si="244"/>
        <v/>
      </c>
      <c r="AF984" s="140">
        <f t="shared" si="245"/>
        <v>0</v>
      </c>
      <c r="AG984" s="116">
        <f t="shared" si="246"/>
        <v>2.8540026948499038</v>
      </c>
      <c r="AH984" s="116" t="str">
        <f t="shared" si="247"/>
        <v/>
      </c>
      <c r="AL984" s="126">
        <f t="shared" si="227"/>
        <v>3.5264000000000353</v>
      </c>
      <c r="AM984" s="116">
        <f t="shared" si="228"/>
        <v>0.83242136488885232</v>
      </c>
      <c r="AN984" s="116">
        <f t="shared" si="229"/>
        <v>6.8213367415603798E-4</v>
      </c>
      <c r="AO984" s="116" t="str">
        <f t="shared" si="225"/>
        <v/>
      </c>
      <c r="AP984" s="118" t="str">
        <f t="shared" si="226"/>
        <v/>
      </c>
    </row>
    <row r="985" spans="11:42" ht="20.100000000000001" customHeight="1" x14ac:dyDescent="0.25">
      <c r="K985" s="123">
        <v>545</v>
      </c>
      <c r="L985" s="116">
        <f t="shared" si="230"/>
        <v>-14.519674376352281</v>
      </c>
      <c r="M985" s="140">
        <f t="shared" si="231"/>
        <v>9.5443433878103535E-3</v>
      </c>
      <c r="N985" s="140">
        <f t="shared" si="232"/>
        <v>3.4379502445889977E-2</v>
      </c>
      <c r="O985" s="116">
        <f t="shared" si="233"/>
        <v>9.5443433878103535E-3</v>
      </c>
      <c r="P985" s="116" t="str">
        <f t="shared" si="234"/>
        <v/>
      </c>
      <c r="Q985" s="116" t="str">
        <f t="shared" si="235"/>
        <v/>
      </c>
      <c r="R985" s="116">
        <f t="shared" si="236"/>
        <v>0</v>
      </c>
      <c r="S985" s="116">
        <f t="shared" si="237"/>
        <v>9.5443433878103535E-3</v>
      </c>
      <c r="T985" s="116" t="str">
        <f t="shared" si="238"/>
        <v/>
      </c>
      <c r="Y985" s="123">
        <v>545</v>
      </c>
      <c r="Z985" s="116">
        <f t="shared" si="239"/>
        <v>-4.8204037522523904E-2</v>
      </c>
      <c r="AA985" s="140">
        <f t="shared" si="240"/>
        <v>2.8748786460541571</v>
      </c>
      <c r="AB985" s="140">
        <f t="shared" si="241"/>
        <v>3.4379502445889977E-2</v>
      </c>
      <c r="AC985" s="116">
        <f t="shared" si="242"/>
        <v>2.8748786460541571</v>
      </c>
      <c r="AD985" s="116" t="str">
        <f t="shared" si="243"/>
        <v/>
      </c>
      <c r="AE985" s="116" t="str">
        <f t="shared" si="244"/>
        <v/>
      </c>
      <c r="AF985" s="140">
        <f t="shared" si="245"/>
        <v>0</v>
      </c>
      <c r="AG985" s="116">
        <f t="shared" si="246"/>
        <v>2.8748786460541571</v>
      </c>
      <c r="AH985" s="116" t="str">
        <f t="shared" si="247"/>
        <v/>
      </c>
      <c r="AL985" s="126">
        <f t="shared" si="227"/>
        <v>3.5328000000000355</v>
      </c>
      <c r="AM985" s="116">
        <f t="shared" si="228"/>
        <v>0.83173923121469628</v>
      </c>
      <c r="AN985" s="116">
        <f t="shared" si="229"/>
        <v>6.8304082365455709E-4</v>
      </c>
      <c r="AO985" s="116" t="str">
        <f t="shared" si="225"/>
        <v/>
      </c>
      <c r="AP985" s="118" t="str">
        <f t="shared" si="226"/>
        <v/>
      </c>
    </row>
    <row r="986" spans="11:42" ht="20.100000000000001" customHeight="1" x14ac:dyDescent="0.25">
      <c r="K986" s="123">
        <v>546</v>
      </c>
      <c r="L986" s="116">
        <f t="shared" si="230"/>
        <v>-14.487763004096561</v>
      </c>
      <c r="M986" s="140">
        <f t="shared" si="231"/>
        <v>9.6140028276726717E-3</v>
      </c>
      <c r="N986" s="140">
        <f t="shared" si="232"/>
        <v>3.4685186065317321E-2</v>
      </c>
      <c r="O986" s="116">
        <f t="shared" si="233"/>
        <v>9.6140028276726717E-3</v>
      </c>
      <c r="P986" s="116" t="str">
        <f t="shared" si="234"/>
        <v/>
      </c>
      <c r="Q986" s="116" t="str">
        <f t="shared" si="235"/>
        <v/>
      </c>
      <c r="R986" s="116">
        <f t="shared" si="236"/>
        <v>0</v>
      </c>
      <c r="S986" s="116">
        <f t="shared" si="237"/>
        <v>9.6140028276726717E-3</v>
      </c>
      <c r="T986" s="116" t="str">
        <f t="shared" si="238"/>
        <v/>
      </c>
      <c r="Y986" s="123">
        <v>546</v>
      </c>
      <c r="Z986" s="116">
        <f t="shared" si="239"/>
        <v>-4.8098094582913961E-2</v>
      </c>
      <c r="AA986" s="140">
        <f t="shared" si="240"/>
        <v>2.8958609628065113</v>
      </c>
      <c r="AB986" s="140">
        <f t="shared" si="241"/>
        <v>3.4685186065317321E-2</v>
      </c>
      <c r="AC986" s="116">
        <f t="shared" si="242"/>
        <v>2.8958609628065113</v>
      </c>
      <c r="AD986" s="116" t="str">
        <f t="shared" si="243"/>
        <v/>
      </c>
      <c r="AE986" s="116" t="str">
        <f t="shared" si="244"/>
        <v/>
      </c>
      <c r="AF986" s="140">
        <f t="shared" si="245"/>
        <v>0</v>
      </c>
      <c r="AG986" s="116">
        <f t="shared" si="246"/>
        <v>2.8958609628065113</v>
      </c>
      <c r="AH986" s="116" t="str">
        <f t="shared" si="247"/>
        <v/>
      </c>
      <c r="AL986" s="126">
        <f t="shared" si="227"/>
        <v>3.5392000000000357</v>
      </c>
      <c r="AM986" s="116">
        <f t="shared" si="228"/>
        <v>0.83105619039104173</v>
      </c>
      <c r="AN986" s="116">
        <f t="shared" si="229"/>
        <v>6.8394357812484596E-4</v>
      </c>
      <c r="AO986" s="116" t="str">
        <f t="shared" si="225"/>
        <v/>
      </c>
      <c r="AP986" s="118" t="str">
        <f t="shared" si="226"/>
        <v/>
      </c>
    </row>
    <row r="987" spans="11:42" ht="20.100000000000001" customHeight="1" x14ac:dyDescent="0.25">
      <c r="K987" s="123">
        <v>547</v>
      </c>
      <c r="L987" s="116">
        <f t="shared" si="230"/>
        <v>-14.455851631840844</v>
      </c>
      <c r="M987" s="140">
        <f t="shared" si="231"/>
        <v>9.6840157318278958E-3</v>
      </c>
      <c r="N987" s="140">
        <f t="shared" si="232"/>
        <v>3.4993098251941475E-2</v>
      </c>
      <c r="O987" s="116">
        <f t="shared" si="233"/>
        <v>9.6840157318278958E-3</v>
      </c>
      <c r="P987" s="116" t="str">
        <f t="shared" si="234"/>
        <v/>
      </c>
      <c r="Q987" s="116" t="str">
        <f t="shared" si="235"/>
        <v/>
      </c>
      <c r="R987" s="116">
        <f t="shared" si="236"/>
        <v>0</v>
      </c>
      <c r="S987" s="116">
        <f t="shared" si="237"/>
        <v>9.6840157318278958E-3</v>
      </c>
      <c r="T987" s="116" t="str">
        <f t="shared" si="238"/>
        <v/>
      </c>
      <c r="Y987" s="123">
        <v>547</v>
      </c>
      <c r="Z987" s="116">
        <f t="shared" si="239"/>
        <v>-4.7992151643304018E-2</v>
      </c>
      <c r="AA987" s="140">
        <f t="shared" si="240"/>
        <v>2.9169497475374935</v>
      </c>
      <c r="AB987" s="140">
        <f t="shared" si="241"/>
        <v>3.4993098251941475E-2</v>
      </c>
      <c r="AC987" s="116">
        <f t="shared" si="242"/>
        <v>2.9169497475374935</v>
      </c>
      <c r="AD987" s="116" t="str">
        <f t="shared" si="243"/>
        <v/>
      </c>
      <c r="AE987" s="116" t="str">
        <f t="shared" si="244"/>
        <v/>
      </c>
      <c r="AF987" s="140">
        <f t="shared" si="245"/>
        <v>0</v>
      </c>
      <c r="AG987" s="116">
        <f t="shared" si="246"/>
        <v>2.9169497475374935</v>
      </c>
      <c r="AH987" s="116" t="str">
        <f t="shared" si="247"/>
        <v/>
      </c>
      <c r="AL987" s="126">
        <f t="shared" si="227"/>
        <v>3.5456000000000358</v>
      </c>
      <c r="AM987" s="116">
        <f t="shared" si="228"/>
        <v>0.83037224681291688</v>
      </c>
      <c r="AN987" s="116">
        <f t="shared" si="229"/>
        <v>6.8484193721030096E-4</v>
      </c>
      <c r="AO987" s="116" t="str">
        <f t="shared" si="225"/>
        <v/>
      </c>
      <c r="AP987" s="118" t="str">
        <f t="shared" si="226"/>
        <v/>
      </c>
    </row>
    <row r="988" spans="11:42" ht="20.100000000000001" customHeight="1" x14ac:dyDescent="0.25">
      <c r="K988" s="123">
        <v>548</v>
      </c>
      <c r="L988" s="116">
        <f t="shared" si="230"/>
        <v>-14.423940259585123</v>
      </c>
      <c r="M988" s="140">
        <f t="shared" si="231"/>
        <v>9.754382425787635E-3</v>
      </c>
      <c r="N988" s="140">
        <f t="shared" si="232"/>
        <v>3.5303250290525771E-2</v>
      </c>
      <c r="O988" s="116">
        <f t="shared" si="233"/>
        <v>9.754382425787635E-3</v>
      </c>
      <c r="P988" s="116" t="str">
        <f t="shared" si="234"/>
        <v/>
      </c>
      <c r="Q988" s="116" t="str">
        <f t="shared" si="235"/>
        <v/>
      </c>
      <c r="R988" s="116">
        <f t="shared" si="236"/>
        <v>0</v>
      </c>
      <c r="S988" s="116">
        <f t="shared" si="237"/>
        <v>9.754382425787635E-3</v>
      </c>
      <c r="T988" s="116" t="str">
        <f t="shared" si="238"/>
        <v/>
      </c>
      <c r="Y988" s="123">
        <v>548</v>
      </c>
      <c r="Z988" s="116">
        <f t="shared" si="239"/>
        <v>-4.7886208703694075E-2</v>
      </c>
      <c r="AA988" s="140">
        <f t="shared" si="240"/>
        <v>2.9381450982953705</v>
      </c>
      <c r="AB988" s="140">
        <f t="shared" si="241"/>
        <v>3.5303250290525771E-2</v>
      </c>
      <c r="AC988" s="116">
        <f t="shared" si="242"/>
        <v>2.9381450982953705</v>
      </c>
      <c r="AD988" s="116" t="str">
        <f t="shared" si="243"/>
        <v/>
      </c>
      <c r="AE988" s="116" t="str">
        <f t="shared" si="244"/>
        <v/>
      </c>
      <c r="AF988" s="140">
        <f t="shared" si="245"/>
        <v>0</v>
      </c>
      <c r="AG988" s="116">
        <f t="shared" si="246"/>
        <v>2.9381450982953705</v>
      </c>
      <c r="AH988" s="116" t="str">
        <f t="shared" si="247"/>
        <v/>
      </c>
      <c r="AL988" s="126">
        <f t="shared" si="227"/>
        <v>3.552000000000036</v>
      </c>
      <c r="AM988" s="116">
        <f t="shared" si="228"/>
        <v>0.82968740487570658</v>
      </c>
      <c r="AN988" s="116">
        <f t="shared" si="229"/>
        <v>6.8573590063047973E-4</v>
      </c>
      <c r="AO988" s="116" t="str">
        <f t="shared" si="225"/>
        <v/>
      </c>
      <c r="AP988" s="118" t="str">
        <f t="shared" si="226"/>
        <v/>
      </c>
    </row>
    <row r="989" spans="11:42" ht="20.100000000000001" customHeight="1" x14ac:dyDescent="0.25">
      <c r="K989" s="123">
        <v>549</v>
      </c>
      <c r="L989" s="116">
        <f t="shared" si="230"/>
        <v>-14.392028887329406</v>
      </c>
      <c r="M989" s="140">
        <f t="shared" si="231"/>
        <v>9.8251032203878954E-3</v>
      </c>
      <c r="N989" s="140">
        <f t="shared" si="232"/>
        <v>3.5615653475987052E-2</v>
      </c>
      <c r="O989" s="116">
        <f t="shared" si="233"/>
        <v>9.8251032203878954E-3</v>
      </c>
      <c r="P989" s="116" t="str">
        <f t="shared" si="234"/>
        <v/>
      </c>
      <c r="Q989" s="116" t="str">
        <f t="shared" si="235"/>
        <v/>
      </c>
      <c r="R989" s="116">
        <f t="shared" si="236"/>
        <v>0</v>
      </c>
      <c r="S989" s="116">
        <f t="shared" si="237"/>
        <v>9.8251032203878954E-3</v>
      </c>
      <c r="T989" s="116" t="str">
        <f t="shared" si="238"/>
        <v/>
      </c>
      <c r="Y989" s="123">
        <v>549</v>
      </c>
      <c r="Z989" s="116">
        <f t="shared" si="239"/>
        <v>-4.7780265764084132E-2</v>
      </c>
      <c r="AA989" s="140">
        <f t="shared" si="240"/>
        <v>2.9594471087079421</v>
      </c>
      <c r="AB989" s="140">
        <f t="shared" si="241"/>
        <v>3.5615653475987115E-2</v>
      </c>
      <c r="AC989" s="116">
        <f t="shared" si="242"/>
        <v>2.9594471087079421</v>
      </c>
      <c r="AD989" s="116" t="str">
        <f t="shared" si="243"/>
        <v/>
      </c>
      <c r="AE989" s="116" t="str">
        <f t="shared" si="244"/>
        <v/>
      </c>
      <c r="AF989" s="140">
        <f t="shared" si="245"/>
        <v>0</v>
      </c>
      <c r="AG989" s="116">
        <f t="shared" si="246"/>
        <v>2.9594471087079421</v>
      </c>
      <c r="AH989" s="116" t="str">
        <f t="shared" si="247"/>
        <v/>
      </c>
      <c r="AL989" s="126">
        <f t="shared" si="227"/>
        <v>3.5584000000000362</v>
      </c>
      <c r="AM989" s="116">
        <f t="shared" si="228"/>
        <v>0.8290016689750761</v>
      </c>
      <c r="AN989" s="116">
        <f t="shared" si="229"/>
        <v>6.866254681837658E-4</v>
      </c>
      <c r="AO989" s="116" t="str">
        <f t="shared" si="225"/>
        <v/>
      </c>
      <c r="AP989" s="118" t="str">
        <f t="shared" si="226"/>
        <v/>
      </c>
    </row>
    <row r="990" spans="11:42" ht="20.100000000000001" customHeight="1" x14ac:dyDescent="0.25">
      <c r="K990" s="123">
        <v>550</v>
      </c>
      <c r="L990" s="116">
        <f t="shared" si="230"/>
        <v>-14.360117515073686</v>
      </c>
      <c r="M990" s="140">
        <f t="shared" si="231"/>
        <v>9.8961784116625481E-3</v>
      </c>
      <c r="N990" s="140">
        <f t="shared" si="232"/>
        <v>3.5930319112925754E-2</v>
      </c>
      <c r="O990" s="116">
        <f t="shared" si="233"/>
        <v>9.8961784116625481E-3</v>
      </c>
      <c r="P990" s="116" t="str">
        <f t="shared" si="234"/>
        <v/>
      </c>
      <c r="Q990" s="116" t="str">
        <f t="shared" si="235"/>
        <v/>
      </c>
      <c r="R990" s="116">
        <f t="shared" si="236"/>
        <v>0</v>
      </c>
      <c r="S990" s="116">
        <f t="shared" si="237"/>
        <v>9.8961784116625481E-3</v>
      </c>
      <c r="T990" s="116" t="str">
        <f t="shared" si="238"/>
        <v/>
      </c>
      <c r="Y990" s="123">
        <v>550</v>
      </c>
      <c r="Z990" s="116">
        <f t="shared" si="239"/>
        <v>-4.7674322824474188E-2</v>
      </c>
      <c r="AA990" s="140">
        <f t="shared" si="240"/>
        <v>2.9808558679443991</v>
      </c>
      <c r="AB990" s="140">
        <f t="shared" si="241"/>
        <v>3.5930319112925789E-2</v>
      </c>
      <c r="AC990" s="116">
        <f t="shared" si="242"/>
        <v>2.9808558679443991</v>
      </c>
      <c r="AD990" s="116" t="str">
        <f t="shared" si="243"/>
        <v/>
      </c>
      <c r="AE990" s="116" t="str">
        <f t="shared" si="244"/>
        <v/>
      </c>
      <c r="AF990" s="140">
        <f t="shared" si="245"/>
        <v>0</v>
      </c>
      <c r="AG990" s="116">
        <f t="shared" si="246"/>
        <v>2.9808558679443991</v>
      </c>
      <c r="AH990" s="116" t="str">
        <f t="shared" si="247"/>
        <v/>
      </c>
      <c r="AL990" s="126">
        <f t="shared" si="227"/>
        <v>3.5648000000000364</v>
      </c>
      <c r="AM990" s="116">
        <f t="shared" si="228"/>
        <v>0.82831504350689233</v>
      </c>
      <c r="AN990" s="116">
        <f t="shared" si="229"/>
        <v>6.8751063974392679E-4</v>
      </c>
      <c r="AO990" s="116" t="str">
        <f t="shared" si="225"/>
        <v/>
      </c>
      <c r="AP990" s="118" t="str">
        <f t="shared" si="226"/>
        <v/>
      </c>
    </row>
    <row r="991" spans="11:42" ht="20.100000000000001" customHeight="1" x14ac:dyDescent="0.25">
      <c r="K991" s="123">
        <v>551</v>
      </c>
      <c r="L991" s="116">
        <f t="shared" si="230"/>
        <v>-14.328206142817965</v>
      </c>
      <c r="M991" s="140">
        <f t="shared" si="231"/>
        <v>9.9676082807169265E-3</v>
      </c>
      <c r="N991" s="140">
        <f t="shared" si="232"/>
        <v>3.6247258515151162E-2</v>
      </c>
      <c r="O991" s="116">
        <f t="shared" si="233"/>
        <v>9.9676082807169265E-3</v>
      </c>
      <c r="P991" s="116" t="str">
        <f t="shared" si="234"/>
        <v/>
      </c>
      <c r="Q991" s="116" t="str">
        <f t="shared" si="235"/>
        <v/>
      </c>
      <c r="R991" s="116">
        <f t="shared" si="236"/>
        <v>0</v>
      </c>
      <c r="S991" s="116">
        <f t="shared" si="237"/>
        <v>9.9676082807169265E-3</v>
      </c>
      <c r="T991" s="116" t="str">
        <f t="shared" si="238"/>
        <v/>
      </c>
      <c r="Y991" s="123">
        <v>551</v>
      </c>
      <c r="Z991" s="116">
        <f t="shared" si="239"/>
        <v>-4.7568379884864245E-2</v>
      </c>
      <c r="AA991" s="140">
        <f t="shared" si="240"/>
        <v>3.0023714606772773</v>
      </c>
      <c r="AB991" s="140">
        <f t="shared" si="241"/>
        <v>3.6247258515151162E-2</v>
      </c>
      <c r="AC991" s="116">
        <f t="shared" si="242"/>
        <v>3.0023714606772773</v>
      </c>
      <c r="AD991" s="116" t="str">
        <f t="shared" si="243"/>
        <v/>
      </c>
      <c r="AE991" s="116" t="str">
        <f t="shared" si="244"/>
        <v/>
      </c>
      <c r="AF991" s="140">
        <f t="shared" si="245"/>
        <v>0</v>
      </c>
      <c r="AG991" s="116">
        <f t="shared" si="246"/>
        <v>3.0023714606772773</v>
      </c>
      <c r="AH991" s="116" t="str">
        <f t="shared" si="247"/>
        <v/>
      </c>
      <c r="AL991" s="126">
        <f t="shared" si="227"/>
        <v>3.5712000000000366</v>
      </c>
      <c r="AM991" s="116">
        <f t="shared" si="228"/>
        <v>0.82762753286714841</v>
      </c>
      <c r="AN991" s="116">
        <f t="shared" si="229"/>
        <v>6.8839141526122472E-4</v>
      </c>
      <c r="AO991" s="116" t="str">
        <f t="shared" si="225"/>
        <v/>
      </c>
      <c r="AP991" s="118" t="str">
        <f t="shared" si="226"/>
        <v/>
      </c>
    </row>
    <row r="992" spans="11:42" ht="20.100000000000001" customHeight="1" x14ac:dyDescent="0.25">
      <c r="K992" s="123">
        <v>552</v>
      </c>
      <c r="L992" s="116">
        <f t="shared" si="230"/>
        <v>-14.296294770562248</v>
      </c>
      <c r="M992" s="140">
        <f t="shared" si="231"/>
        <v>1.0039393093601804E-2</v>
      </c>
      <c r="N992" s="140">
        <f t="shared" si="232"/>
        <v>3.6566483005203008E-2</v>
      </c>
      <c r="O992" s="116">
        <f t="shared" si="233"/>
        <v>1.0039393093601804E-2</v>
      </c>
      <c r="P992" s="116" t="str">
        <f t="shared" si="234"/>
        <v/>
      </c>
      <c r="Q992" s="116" t="str">
        <f t="shared" si="235"/>
        <v/>
      </c>
      <c r="R992" s="116">
        <f t="shared" si="236"/>
        <v>0</v>
      </c>
      <c r="S992" s="116">
        <f t="shared" si="237"/>
        <v>1.0039393093601804E-2</v>
      </c>
      <c r="T992" s="116" t="str">
        <f t="shared" si="238"/>
        <v/>
      </c>
      <c r="Y992" s="123">
        <v>552</v>
      </c>
      <c r="Z992" s="116">
        <f t="shared" si="239"/>
        <v>-4.7462436945254302E-2</v>
      </c>
      <c r="AA992" s="140">
        <f t="shared" si="240"/>
        <v>3.0239939670444849</v>
      </c>
      <c r="AB992" s="140">
        <f t="shared" si="241"/>
        <v>3.6566483005203029E-2</v>
      </c>
      <c r="AC992" s="116">
        <f t="shared" si="242"/>
        <v>3.0239939670444849</v>
      </c>
      <c r="AD992" s="116" t="str">
        <f t="shared" si="243"/>
        <v/>
      </c>
      <c r="AE992" s="116" t="str">
        <f t="shared" si="244"/>
        <v/>
      </c>
      <c r="AF992" s="140">
        <f t="shared" si="245"/>
        <v>0</v>
      </c>
      <c r="AG992" s="116">
        <f t="shared" si="246"/>
        <v>3.0239939670444849</v>
      </c>
      <c r="AH992" s="116" t="str">
        <f t="shared" si="247"/>
        <v/>
      </c>
      <c r="AL992" s="126">
        <f t="shared" si="227"/>
        <v>3.5776000000000368</v>
      </c>
      <c r="AM992" s="116">
        <f t="shared" si="228"/>
        <v>0.82693914145188718</v>
      </c>
      <c r="AN992" s="116">
        <f t="shared" si="229"/>
        <v>6.8926779476208289E-4</v>
      </c>
      <c r="AO992" s="116" t="str">
        <f t="shared" si="225"/>
        <v/>
      </c>
      <c r="AP992" s="118" t="str">
        <f t="shared" si="226"/>
        <v/>
      </c>
    </row>
    <row r="993" spans="11:42" ht="20.100000000000001" customHeight="1" x14ac:dyDescent="0.25">
      <c r="K993" s="123">
        <v>553</v>
      </c>
      <c r="L993" s="116">
        <f t="shared" si="230"/>
        <v>-14.264383398306528</v>
      </c>
      <c r="M993" s="140">
        <f t="shared" si="231"/>
        <v>1.0111533101187684E-2</v>
      </c>
      <c r="N993" s="140">
        <f t="shared" si="232"/>
        <v>3.6888003913869503E-2</v>
      </c>
      <c r="O993" s="116">
        <f t="shared" si="233"/>
        <v>1.0111533101187684E-2</v>
      </c>
      <c r="P993" s="116" t="str">
        <f t="shared" si="234"/>
        <v/>
      </c>
      <c r="Q993" s="116" t="str">
        <f t="shared" si="235"/>
        <v/>
      </c>
      <c r="R993" s="116">
        <f t="shared" si="236"/>
        <v>0</v>
      </c>
      <c r="S993" s="116">
        <f t="shared" si="237"/>
        <v>1.0111533101187684E-2</v>
      </c>
      <c r="T993" s="116" t="str">
        <f t="shared" si="238"/>
        <v/>
      </c>
      <c r="Y993" s="123">
        <v>553</v>
      </c>
      <c r="Z993" s="116">
        <f t="shared" si="239"/>
        <v>-4.7356494005644359E-2</v>
      </c>
      <c r="AA993" s="140">
        <f t="shared" si="240"/>
        <v>3.0457234626114302</v>
      </c>
      <c r="AB993" s="140">
        <f t="shared" si="241"/>
        <v>3.6888003913869545E-2</v>
      </c>
      <c r="AC993" s="116">
        <f t="shared" si="242"/>
        <v>3.0457234626114302</v>
      </c>
      <c r="AD993" s="116" t="str">
        <f t="shared" si="243"/>
        <v/>
      </c>
      <c r="AE993" s="116" t="str">
        <f t="shared" si="244"/>
        <v/>
      </c>
      <c r="AF993" s="140">
        <f t="shared" si="245"/>
        <v>0</v>
      </c>
      <c r="AG993" s="116">
        <f t="shared" si="246"/>
        <v>3.0457234626114302</v>
      </c>
      <c r="AH993" s="116" t="str">
        <f t="shared" si="247"/>
        <v/>
      </c>
      <c r="AL993" s="126">
        <f t="shared" si="227"/>
        <v>3.5840000000000369</v>
      </c>
      <c r="AM993" s="116">
        <f t="shared" si="228"/>
        <v>0.8262498736571251</v>
      </c>
      <c r="AN993" s="116">
        <f t="shared" si="229"/>
        <v>6.9013977834730955E-4</v>
      </c>
      <c r="AO993" s="116" t="str">
        <f t="shared" si="225"/>
        <v/>
      </c>
      <c r="AP993" s="118" t="str">
        <f t="shared" si="226"/>
        <v/>
      </c>
    </row>
    <row r="994" spans="11:42" ht="20.100000000000001" customHeight="1" x14ac:dyDescent="0.25">
      <c r="K994" s="123">
        <v>554</v>
      </c>
      <c r="L994" s="116">
        <f t="shared" si="230"/>
        <v>-14.232472026050807</v>
      </c>
      <c r="M994" s="140">
        <f t="shared" si="231"/>
        <v>1.0184028539039299E-2</v>
      </c>
      <c r="N994" s="140">
        <f t="shared" si="232"/>
        <v>3.7211832579700392E-2</v>
      </c>
      <c r="O994" s="116">
        <f t="shared" si="233"/>
        <v>1.0184028539039299E-2</v>
      </c>
      <c r="P994" s="116" t="str">
        <f t="shared" si="234"/>
        <v/>
      </c>
      <c r="Q994" s="116" t="str">
        <f t="shared" si="235"/>
        <v/>
      </c>
      <c r="R994" s="116">
        <f t="shared" si="236"/>
        <v>0</v>
      </c>
      <c r="S994" s="116">
        <f t="shared" si="237"/>
        <v>1.0184028539039299E-2</v>
      </c>
      <c r="T994" s="116" t="str">
        <f t="shared" si="238"/>
        <v/>
      </c>
      <c r="Y994" s="123">
        <v>554</v>
      </c>
      <c r="Z994" s="116">
        <f t="shared" si="239"/>
        <v>-4.7250551066034416E-2</v>
      </c>
      <c r="AA994" s="140">
        <f t="shared" si="240"/>
        <v>3.067560018333233</v>
      </c>
      <c r="AB994" s="140">
        <f t="shared" si="241"/>
        <v>3.7211832579700392E-2</v>
      </c>
      <c r="AC994" s="116">
        <f t="shared" si="242"/>
        <v>3.067560018333233</v>
      </c>
      <c r="AD994" s="116" t="str">
        <f t="shared" si="243"/>
        <v/>
      </c>
      <c r="AE994" s="116" t="str">
        <f t="shared" si="244"/>
        <v/>
      </c>
      <c r="AF994" s="140">
        <f t="shared" si="245"/>
        <v>0</v>
      </c>
      <c r="AG994" s="116">
        <f t="shared" si="246"/>
        <v>3.067560018333233</v>
      </c>
      <c r="AH994" s="116" t="str">
        <f t="shared" si="247"/>
        <v/>
      </c>
      <c r="AL994" s="126">
        <f t="shared" si="227"/>
        <v>3.5904000000000371</v>
      </c>
      <c r="AM994" s="116">
        <f t="shared" si="228"/>
        <v>0.82555973387877779</v>
      </c>
      <c r="AN994" s="116">
        <f t="shared" si="229"/>
        <v>6.9100736619376324E-4</v>
      </c>
      <c r="AO994" s="116" t="str">
        <f t="shared" si="225"/>
        <v/>
      </c>
      <c r="AP994" s="118" t="str">
        <f t="shared" si="226"/>
        <v/>
      </c>
    </row>
    <row r="995" spans="11:42" ht="20.100000000000001" customHeight="1" x14ac:dyDescent="0.25">
      <c r="K995" s="123">
        <v>555</v>
      </c>
      <c r="L995" s="116">
        <f t="shared" si="230"/>
        <v>-14.20056065379509</v>
      </c>
      <c r="M995" s="140">
        <f t="shared" si="231"/>
        <v>1.0256879627290511E-2</v>
      </c>
      <c r="N995" s="140">
        <f t="shared" si="232"/>
        <v>3.7537980348516763E-2</v>
      </c>
      <c r="O995" s="116">
        <f t="shared" si="233"/>
        <v>1.0256879627290511E-2</v>
      </c>
      <c r="P995" s="116" t="str">
        <f t="shared" si="234"/>
        <v/>
      </c>
      <c r="Q995" s="116" t="str">
        <f t="shared" si="235"/>
        <v/>
      </c>
      <c r="R995" s="116">
        <f t="shared" si="236"/>
        <v>0</v>
      </c>
      <c r="S995" s="116">
        <f t="shared" si="237"/>
        <v>1.0256879627290511E-2</v>
      </c>
      <c r="T995" s="116" t="str">
        <f t="shared" si="238"/>
        <v/>
      </c>
      <c r="Y995" s="123">
        <v>555</v>
      </c>
      <c r="Z995" s="116">
        <f t="shared" si="239"/>
        <v>-4.7144608126424473E-2</v>
      </c>
      <c r="AA995" s="140">
        <f t="shared" si="240"/>
        <v>3.0895037005170414</v>
      </c>
      <c r="AB995" s="140">
        <f t="shared" si="241"/>
        <v>3.7537980348516783E-2</v>
      </c>
      <c r="AC995" s="116">
        <f t="shared" si="242"/>
        <v>3.0895037005170414</v>
      </c>
      <c r="AD995" s="116" t="str">
        <f t="shared" si="243"/>
        <v/>
      </c>
      <c r="AE995" s="116" t="str">
        <f t="shared" si="244"/>
        <v/>
      </c>
      <c r="AF995" s="140">
        <f t="shared" si="245"/>
        <v>0</v>
      </c>
      <c r="AG995" s="116">
        <f t="shared" si="246"/>
        <v>3.0895037005170414</v>
      </c>
      <c r="AH995" s="116" t="str">
        <f t="shared" si="247"/>
        <v/>
      </c>
      <c r="AL995" s="126">
        <f t="shared" si="227"/>
        <v>3.5968000000000373</v>
      </c>
      <c r="AM995" s="116">
        <f t="shared" si="228"/>
        <v>0.82486872651258403</v>
      </c>
      <c r="AN995" s="116">
        <f t="shared" si="229"/>
        <v>6.9187055855168822E-4</v>
      </c>
      <c r="AO995" s="116" t="str">
        <f t="shared" si="225"/>
        <v/>
      </c>
      <c r="AP995" s="118" t="str">
        <f t="shared" si="226"/>
        <v/>
      </c>
    </row>
    <row r="996" spans="11:42" ht="20.100000000000001" customHeight="1" x14ac:dyDescent="0.25">
      <c r="K996" s="123">
        <v>556</v>
      </c>
      <c r="L996" s="116">
        <f t="shared" si="230"/>
        <v>-14.16864928153937</v>
      </c>
      <c r="M996" s="140">
        <f t="shared" si="231"/>
        <v>1.0330086570519606E-2</v>
      </c>
      <c r="N996" s="140">
        <f t="shared" si="232"/>
        <v>3.7866458572916643E-2</v>
      </c>
      <c r="O996" s="116">
        <f t="shared" si="233"/>
        <v>1.0330086570519606E-2</v>
      </c>
      <c r="P996" s="116" t="str">
        <f t="shared" si="234"/>
        <v/>
      </c>
      <c r="Q996" s="116" t="str">
        <f t="shared" si="235"/>
        <v/>
      </c>
      <c r="R996" s="116">
        <f t="shared" si="236"/>
        <v>0</v>
      </c>
      <c r="S996" s="116">
        <f t="shared" si="237"/>
        <v>1.0330086570519606E-2</v>
      </c>
      <c r="T996" s="116" t="str">
        <f t="shared" si="238"/>
        <v/>
      </c>
      <c r="Y996" s="123">
        <v>556</v>
      </c>
      <c r="Z996" s="116">
        <f t="shared" si="239"/>
        <v>-4.7038665186814529E-2</v>
      </c>
      <c r="AA996" s="140">
        <f t="shared" si="240"/>
        <v>3.1115545707844503</v>
      </c>
      <c r="AB996" s="140">
        <f t="shared" si="241"/>
        <v>3.7866458572916685E-2</v>
      </c>
      <c r="AC996" s="116">
        <f t="shared" si="242"/>
        <v>3.1115545707844503</v>
      </c>
      <c r="AD996" s="116" t="str">
        <f t="shared" si="243"/>
        <v/>
      </c>
      <c r="AE996" s="116" t="str">
        <f t="shared" si="244"/>
        <v/>
      </c>
      <c r="AF996" s="140">
        <f t="shared" si="245"/>
        <v>0</v>
      </c>
      <c r="AG996" s="116">
        <f t="shared" si="246"/>
        <v>3.1115545707844503</v>
      </c>
      <c r="AH996" s="116" t="str">
        <f t="shared" si="247"/>
        <v/>
      </c>
      <c r="AL996" s="126">
        <f t="shared" si="227"/>
        <v>3.6032000000000375</v>
      </c>
      <c r="AM996" s="116">
        <f t="shared" si="228"/>
        <v>0.82417685595403234</v>
      </c>
      <c r="AN996" s="116">
        <f t="shared" si="229"/>
        <v>6.9272935574560268E-4</v>
      </c>
      <c r="AO996" s="116" t="str">
        <f t="shared" si="225"/>
        <v/>
      </c>
      <c r="AP996" s="118" t="str">
        <f t="shared" si="226"/>
        <v/>
      </c>
    </row>
    <row r="997" spans="11:42" ht="20.100000000000001" customHeight="1" x14ac:dyDescent="0.25">
      <c r="K997" s="123">
        <v>557</v>
      </c>
      <c r="L997" s="116">
        <f t="shared" si="230"/>
        <v>-14.136737909283649</v>
      </c>
      <c r="M997" s="140">
        <f t="shared" si="231"/>
        <v>1.0403649557624775E-2</v>
      </c>
      <c r="N997" s="140">
        <f t="shared" si="232"/>
        <v>3.8197278611776589E-2</v>
      </c>
      <c r="O997" s="116">
        <f t="shared" si="233"/>
        <v>1.0403649557624775E-2</v>
      </c>
      <c r="P997" s="116" t="str">
        <f t="shared" si="234"/>
        <v/>
      </c>
      <c r="Q997" s="116" t="str">
        <f t="shared" si="235"/>
        <v/>
      </c>
      <c r="R997" s="116">
        <f t="shared" si="236"/>
        <v>0</v>
      </c>
      <c r="S997" s="116">
        <f t="shared" si="237"/>
        <v>1.0403649557624775E-2</v>
      </c>
      <c r="T997" s="116" t="str">
        <f t="shared" si="238"/>
        <v/>
      </c>
      <c r="Y997" s="123">
        <v>557</v>
      </c>
      <c r="Z997" s="116">
        <f t="shared" si="239"/>
        <v>-4.6932722247204586E-2</v>
      </c>
      <c r="AA997" s="140">
        <f t="shared" si="240"/>
        <v>3.133712686034023</v>
      </c>
      <c r="AB997" s="140">
        <f t="shared" si="241"/>
        <v>3.8197278611776589E-2</v>
      </c>
      <c r="AC997" s="116">
        <f t="shared" si="242"/>
        <v>3.133712686034023</v>
      </c>
      <c r="AD997" s="116" t="str">
        <f t="shared" si="243"/>
        <v/>
      </c>
      <c r="AE997" s="116" t="str">
        <f t="shared" si="244"/>
        <v/>
      </c>
      <c r="AF997" s="140">
        <f t="shared" si="245"/>
        <v>0</v>
      </c>
      <c r="AG997" s="116">
        <f t="shared" si="246"/>
        <v>3.133712686034023</v>
      </c>
      <c r="AH997" s="116" t="str">
        <f t="shared" si="247"/>
        <v/>
      </c>
      <c r="AL997" s="126">
        <f t="shared" si="227"/>
        <v>3.6096000000000377</v>
      </c>
      <c r="AM997" s="116">
        <f t="shared" si="228"/>
        <v>0.82348412659828674</v>
      </c>
      <c r="AN997" s="116">
        <f t="shared" si="229"/>
        <v>6.9358375817452078E-4</v>
      </c>
      <c r="AO997" s="116" t="str">
        <f t="shared" si="225"/>
        <v/>
      </c>
      <c r="AP997" s="118" t="str">
        <f t="shared" si="226"/>
        <v/>
      </c>
    </row>
    <row r="998" spans="11:42" ht="20.100000000000001" customHeight="1" x14ac:dyDescent="0.25">
      <c r="K998" s="123">
        <v>558</v>
      </c>
      <c r="L998" s="116">
        <f t="shared" si="230"/>
        <v>-14.104826537027932</v>
      </c>
      <c r="M998" s="140">
        <f t="shared" si="231"/>
        <v>1.0477568761700138E-2</v>
      </c>
      <c r="N998" s="140">
        <f t="shared" si="232"/>
        <v>3.8530451829749214E-2</v>
      </c>
      <c r="O998" s="116">
        <f t="shared" si="233"/>
        <v>1.0477568761700138E-2</v>
      </c>
      <c r="P998" s="116" t="str">
        <f t="shared" si="234"/>
        <v/>
      </c>
      <c r="Q998" s="116" t="str">
        <f t="shared" si="235"/>
        <v/>
      </c>
      <c r="R998" s="116">
        <f t="shared" si="236"/>
        <v>0</v>
      </c>
      <c r="S998" s="116">
        <f t="shared" si="237"/>
        <v>1.0477568761700138E-2</v>
      </c>
      <c r="T998" s="116" t="str">
        <f t="shared" si="238"/>
        <v/>
      </c>
      <c r="Y998" s="123">
        <v>558</v>
      </c>
      <c r="Z998" s="116">
        <f t="shared" si="239"/>
        <v>-4.682677930759465E-2</v>
      </c>
      <c r="AA998" s="140">
        <f t="shared" si="240"/>
        <v>3.1559780984039292</v>
      </c>
      <c r="AB998" s="140">
        <f t="shared" si="241"/>
        <v>3.8530451829749235E-2</v>
      </c>
      <c r="AC998" s="116">
        <f t="shared" si="242"/>
        <v>3.1559780984039292</v>
      </c>
      <c r="AD998" s="116" t="str">
        <f t="shared" si="243"/>
        <v/>
      </c>
      <c r="AE998" s="116" t="str">
        <f t="shared" si="244"/>
        <v/>
      </c>
      <c r="AF998" s="140">
        <f t="shared" si="245"/>
        <v>0</v>
      </c>
      <c r="AG998" s="116">
        <f t="shared" si="246"/>
        <v>3.1559780984039292</v>
      </c>
      <c r="AH998" s="116" t="str">
        <f t="shared" si="247"/>
        <v/>
      </c>
      <c r="AL998" s="126">
        <f t="shared" si="227"/>
        <v>3.6160000000000379</v>
      </c>
      <c r="AM998" s="116">
        <f t="shared" si="228"/>
        <v>0.82279054284011222</v>
      </c>
      <c r="AN998" s="116">
        <f t="shared" si="229"/>
        <v>6.9443376630873299E-4</v>
      </c>
      <c r="AO998" s="116" t="str">
        <f t="shared" si="225"/>
        <v/>
      </c>
      <c r="AP998" s="118" t="str">
        <f t="shared" si="226"/>
        <v/>
      </c>
    </row>
    <row r="999" spans="11:42" ht="20.100000000000001" customHeight="1" x14ac:dyDescent="0.25">
      <c r="K999" s="123">
        <v>559</v>
      </c>
      <c r="L999" s="116">
        <f t="shared" si="230"/>
        <v>-14.072915164772212</v>
      </c>
      <c r="M999" s="140">
        <f t="shared" si="231"/>
        <v>1.0551844339912088E-2</v>
      </c>
      <c r="N999" s="140">
        <f t="shared" si="232"/>
        <v>3.8865989596757189E-2</v>
      </c>
      <c r="O999" s="116">
        <f t="shared" si="233"/>
        <v>1.0551844339912088E-2</v>
      </c>
      <c r="P999" s="116" t="str">
        <f t="shared" si="234"/>
        <v/>
      </c>
      <c r="Q999" s="116" t="str">
        <f t="shared" si="235"/>
        <v/>
      </c>
      <c r="R999" s="116">
        <f t="shared" si="236"/>
        <v>0</v>
      </c>
      <c r="S999" s="116">
        <f t="shared" si="237"/>
        <v>1.0551844339912088E-2</v>
      </c>
      <c r="T999" s="116" t="str">
        <f t="shared" si="238"/>
        <v/>
      </c>
      <c r="Y999" s="123">
        <v>559</v>
      </c>
      <c r="Z999" s="116">
        <f t="shared" si="239"/>
        <v>-4.6720836367984707E-2</v>
      </c>
      <c r="AA999" s="140">
        <f t="shared" si="240"/>
        <v>3.1783508552346991</v>
      </c>
      <c r="AB999" s="140">
        <f t="shared" si="241"/>
        <v>3.8865989596757189E-2</v>
      </c>
      <c r="AC999" s="116">
        <f t="shared" si="242"/>
        <v>3.1783508552346991</v>
      </c>
      <c r="AD999" s="116" t="str">
        <f t="shared" si="243"/>
        <v/>
      </c>
      <c r="AE999" s="116" t="str">
        <f t="shared" si="244"/>
        <v/>
      </c>
      <c r="AF999" s="140">
        <f t="shared" si="245"/>
        <v>0</v>
      </c>
      <c r="AG999" s="116">
        <f t="shared" si="246"/>
        <v>3.1783508552346991</v>
      </c>
      <c r="AH999" s="116" t="str">
        <f t="shared" si="247"/>
        <v/>
      </c>
      <c r="AL999" s="126">
        <f t="shared" si="227"/>
        <v>3.622400000000038</v>
      </c>
      <c r="AM999" s="116">
        <f t="shared" si="228"/>
        <v>0.82209610907380348</v>
      </c>
      <c r="AN999" s="116">
        <f t="shared" si="229"/>
        <v>6.9527938069247064E-4</v>
      </c>
      <c r="AO999" s="116" t="str">
        <f t="shared" si="225"/>
        <v/>
      </c>
      <c r="AP999" s="118" t="str">
        <f t="shared" si="226"/>
        <v/>
      </c>
    </row>
    <row r="1000" spans="11:42" ht="20.100000000000001" customHeight="1" x14ac:dyDescent="0.25">
      <c r="K1000" s="123">
        <v>560</v>
      </c>
      <c r="L1000" s="116">
        <f t="shared" si="230"/>
        <v>-14.041003792516491</v>
      </c>
      <c r="M1000" s="140">
        <f t="shared" si="231"/>
        <v>1.0626476433375966E-2</v>
      </c>
      <c r="N1000" s="140">
        <f t="shared" si="232"/>
        <v>3.9203903287482619E-2</v>
      </c>
      <c r="O1000" s="116">
        <f t="shared" si="233"/>
        <v>1.0626476433375966E-2</v>
      </c>
      <c r="P1000" s="116" t="str">
        <f t="shared" si="234"/>
        <v/>
      </c>
      <c r="Q1000" s="116" t="str">
        <f t="shared" si="235"/>
        <v/>
      </c>
      <c r="R1000" s="116">
        <f t="shared" si="236"/>
        <v>0</v>
      </c>
      <c r="S1000" s="116">
        <f t="shared" si="237"/>
        <v>1.0626476433375966E-2</v>
      </c>
      <c r="T1000" s="116" t="str">
        <f t="shared" si="238"/>
        <v/>
      </c>
      <c r="Y1000" s="123">
        <v>560</v>
      </c>
      <c r="Z1000" s="116">
        <f t="shared" si="239"/>
        <v>-4.6614893428374764E-2</v>
      </c>
      <c r="AA1000" s="140">
        <f t="shared" si="240"/>
        <v>3.2008309990320889</v>
      </c>
      <c r="AB1000" s="140">
        <f t="shared" si="241"/>
        <v>3.9203903287482647E-2</v>
      </c>
      <c r="AC1000" s="116">
        <f t="shared" si="242"/>
        <v>3.2008309990320889</v>
      </c>
      <c r="AD1000" s="116" t="str">
        <f t="shared" si="243"/>
        <v/>
      </c>
      <c r="AE1000" s="116" t="str">
        <f t="shared" si="244"/>
        <v/>
      </c>
      <c r="AF1000" s="140">
        <f t="shared" si="245"/>
        <v>0</v>
      </c>
      <c r="AG1000" s="116">
        <f t="shared" si="246"/>
        <v>3.2008309990320889</v>
      </c>
      <c r="AH1000" s="116" t="str">
        <f t="shared" si="247"/>
        <v/>
      </c>
      <c r="AL1000" s="126">
        <f t="shared" si="227"/>
        <v>3.6288000000000382</v>
      </c>
      <c r="AM1000" s="116">
        <f t="shared" si="228"/>
        <v>0.82140082969311101</v>
      </c>
      <c r="AN1000" s="116">
        <f t="shared" si="229"/>
        <v>6.9612060194224057E-4</v>
      </c>
      <c r="AO1000" s="116" t="str">
        <f t="shared" si="225"/>
        <v/>
      </c>
      <c r="AP1000" s="118" t="str">
        <f t="shared" si="226"/>
        <v/>
      </c>
    </row>
    <row r="1001" spans="11:42" ht="20.100000000000001" customHeight="1" x14ac:dyDescent="0.25">
      <c r="K1001" s="123">
        <v>561</v>
      </c>
      <c r="L1001" s="116">
        <f t="shared" si="230"/>
        <v>-14.009092420260775</v>
      </c>
      <c r="M1001" s="140">
        <f t="shared" si="231"/>
        <v>1.0701465167033283E-2</v>
      </c>
      <c r="N1001" s="140">
        <f t="shared" si="232"/>
        <v>3.9544204280853118E-2</v>
      </c>
      <c r="O1001" s="116">
        <f t="shared" si="233"/>
        <v>1.0701465167033283E-2</v>
      </c>
      <c r="P1001" s="116" t="str">
        <f t="shared" si="234"/>
        <v/>
      </c>
      <c r="Q1001" s="116" t="str">
        <f t="shared" si="235"/>
        <v/>
      </c>
      <c r="R1001" s="116">
        <f t="shared" si="236"/>
        <v>0</v>
      </c>
      <c r="S1001" s="116">
        <f t="shared" si="237"/>
        <v>1.0701465167033283E-2</v>
      </c>
      <c r="T1001" s="116" t="str">
        <f t="shared" si="238"/>
        <v/>
      </c>
      <c r="Y1001" s="123">
        <v>561</v>
      </c>
      <c r="Z1001" s="116">
        <f t="shared" si="239"/>
        <v>-4.6508950488764821E-2</v>
      </c>
      <c r="AA1001" s="140">
        <f t="shared" si="240"/>
        <v>3.2234185674300782</v>
      </c>
      <c r="AB1001" s="140">
        <f t="shared" si="241"/>
        <v>3.9544204280853153E-2</v>
      </c>
      <c r="AC1001" s="116">
        <f t="shared" si="242"/>
        <v>3.2234185674300782</v>
      </c>
      <c r="AD1001" s="116" t="str">
        <f t="shared" si="243"/>
        <v/>
      </c>
      <c r="AE1001" s="116" t="str">
        <f t="shared" si="244"/>
        <v/>
      </c>
      <c r="AF1001" s="140">
        <f t="shared" si="245"/>
        <v>0</v>
      </c>
      <c r="AG1001" s="116">
        <f t="shared" si="246"/>
        <v>3.2234185674300782</v>
      </c>
      <c r="AH1001" s="116" t="str">
        <f t="shared" si="247"/>
        <v/>
      </c>
      <c r="AL1001" s="126">
        <f t="shared" si="227"/>
        <v>3.6352000000000384</v>
      </c>
      <c r="AM1001" s="116">
        <f t="shared" si="228"/>
        <v>0.82070470909116877</v>
      </c>
      <c r="AN1001" s="116">
        <f t="shared" si="229"/>
        <v>6.9695743074515981E-4</v>
      </c>
      <c r="AO1001" s="116" t="str">
        <f t="shared" si="225"/>
        <v/>
      </c>
      <c r="AP1001" s="118" t="str">
        <f t="shared" si="226"/>
        <v/>
      </c>
    </row>
    <row r="1002" spans="11:42" ht="20.100000000000001" customHeight="1" x14ac:dyDescent="0.25">
      <c r="K1002" s="123">
        <v>562</v>
      </c>
      <c r="L1002" s="116">
        <f t="shared" si="230"/>
        <v>-13.977181048005054</v>
      </c>
      <c r="M1002" s="140">
        <f t="shared" si="231"/>
        <v>1.0776810649529265E-2</v>
      </c>
      <c r="N1002" s="140">
        <f t="shared" si="232"/>
        <v>3.9886903959523733E-2</v>
      </c>
      <c r="O1002" s="116">
        <f t="shared" si="233"/>
        <v>1.0776810649529265E-2</v>
      </c>
      <c r="P1002" s="116" t="str">
        <f t="shared" si="234"/>
        <v/>
      </c>
      <c r="Q1002" s="116" t="str">
        <f t="shared" si="235"/>
        <v/>
      </c>
      <c r="R1002" s="116">
        <f t="shared" si="236"/>
        <v>0</v>
      </c>
      <c r="S1002" s="116">
        <f t="shared" si="237"/>
        <v>1.0776810649529265E-2</v>
      </c>
      <c r="T1002" s="116" t="str">
        <f t="shared" si="238"/>
        <v/>
      </c>
      <c r="Y1002" s="123">
        <v>562</v>
      </c>
      <c r="Z1002" s="116">
        <f t="shared" si="239"/>
        <v>-4.6403007549154877E-2</v>
      </c>
      <c r="AA1002" s="140">
        <f t="shared" si="240"/>
        <v>3.2461135931540048</v>
      </c>
      <c r="AB1002" s="140">
        <f t="shared" si="241"/>
        <v>3.988690395952376E-2</v>
      </c>
      <c r="AC1002" s="116">
        <f t="shared" si="242"/>
        <v>3.2461135931540048</v>
      </c>
      <c r="AD1002" s="116" t="str">
        <f t="shared" si="243"/>
        <v/>
      </c>
      <c r="AE1002" s="116" t="str">
        <f t="shared" si="244"/>
        <v/>
      </c>
      <c r="AF1002" s="140">
        <f t="shared" si="245"/>
        <v>0</v>
      </c>
      <c r="AG1002" s="116">
        <f t="shared" si="246"/>
        <v>3.2461135931540048</v>
      </c>
      <c r="AH1002" s="116" t="str">
        <f t="shared" si="247"/>
        <v/>
      </c>
      <c r="AL1002" s="126">
        <f t="shared" si="227"/>
        <v>3.6416000000000386</v>
      </c>
      <c r="AM1002" s="116">
        <f t="shared" si="228"/>
        <v>0.82000775166042361</v>
      </c>
      <c r="AN1002" s="116">
        <f t="shared" si="229"/>
        <v>6.9778986786150909E-4</v>
      </c>
      <c r="AO1002" s="116" t="str">
        <f t="shared" si="225"/>
        <v/>
      </c>
      <c r="AP1002" s="118" t="str">
        <f t="shared" si="226"/>
        <v/>
      </c>
    </row>
    <row r="1003" spans="11:42" ht="20.100000000000001" customHeight="1" x14ac:dyDescent="0.25">
      <c r="K1003" s="123">
        <v>563</v>
      </c>
      <c r="L1003" s="116">
        <f t="shared" si="230"/>
        <v>-13.945269675749334</v>
      </c>
      <c r="M1003" s="140">
        <f t="shared" si="231"/>
        <v>1.0852512973090866E-2</v>
      </c>
      <c r="N1003" s="140">
        <f t="shared" si="232"/>
        <v>4.0232013709354766E-2</v>
      </c>
      <c r="O1003" s="116">
        <f t="shared" si="233"/>
        <v>1.0852512973090866E-2</v>
      </c>
      <c r="P1003" s="116" t="str">
        <f t="shared" si="234"/>
        <v/>
      </c>
      <c r="Q1003" s="116" t="str">
        <f t="shared" si="235"/>
        <v/>
      </c>
      <c r="R1003" s="116">
        <f t="shared" si="236"/>
        <v>0</v>
      </c>
      <c r="S1003" s="116">
        <f t="shared" si="237"/>
        <v>1.0852512973090866E-2</v>
      </c>
      <c r="T1003" s="116" t="str">
        <f t="shared" si="238"/>
        <v/>
      </c>
      <c r="Y1003" s="123">
        <v>563</v>
      </c>
      <c r="Z1003" s="116">
        <f t="shared" si="239"/>
        <v>-4.6297064609544934E-2</v>
      </c>
      <c r="AA1003" s="140">
        <f t="shared" si="240"/>
        <v>3.2689161039838099</v>
      </c>
      <c r="AB1003" s="140">
        <f t="shared" si="241"/>
        <v>4.0232013709354766E-2</v>
      </c>
      <c r="AC1003" s="116">
        <f t="shared" si="242"/>
        <v>3.2689161039838099</v>
      </c>
      <c r="AD1003" s="116" t="str">
        <f t="shared" si="243"/>
        <v/>
      </c>
      <c r="AE1003" s="116" t="str">
        <f t="shared" si="244"/>
        <v/>
      </c>
      <c r="AF1003" s="140">
        <f t="shared" si="245"/>
        <v>0</v>
      </c>
      <c r="AG1003" s="116">
        <f t="shared" si="246"/>
        <v>3.2689161039838099</v>
      </c>
      <c r="AH1003" s="116" t="str">
        <f t="shared" si="247"/>
        <v/>
      </c>
      <c r="AL1003" s="126">
        <f t="shared" si="227"/>
        <v>3.6480000000000388</v>
      </c>
      <c r="AM1003" s="116">
        <f t="shared" si="228"/>
        <v>0.8193099617925621</v>
      </c>
      <c r="AN1003" s="116">
        <f t="shared" si="229"/>
        <v>6.9861791412073604E-4</v>
      </c>
      <c r="AO1003" s="116" t="str">
        <f t="shared" si="225"/>
        <v/>
      </c>
      <c r="AP1003" s="118" t="str">
        <f t="shared" si="226"/>
        <v/>
      </c>
    </row>
    <row r="1004" spans="11:42" ht="20.100000000000001" customHeight="1" x14ac:dyDescent="0.25">
      <c r="K1004" s="123">
        <v>564</v>
      </c>
      <c r="L1004" s="116">
        <f t="shared" si="230"/>
        <v>-13.913358303493617</v>
      </c>
      <c r="M1004" s="140">
        <f t="shared" si="231"/>
        <v>1.0928572213405277E-2</v>
      </c>
      <c r="N1004" s="140">
        <f t="shared" si="232"/>
        <v>4.0579544918886067E-2</v>
      </c>
      <c r="O1004" s="116">
        <f t="shared" si="233"/>
        <v>1.0928572213405277E-2</v>
      </c>
      <c r="P1004" s="116" t="str">
        <f t="shared" si="234"/>
        <v/>
      </c>
      <c r="Q1004" s="116" t="str">
        <f t="shared" si="235"/>
        <v/>
      </c>
      <c r="R1004" s="116">
        <f t="shared" si="236"/>
        <v>0</v>
      </c>
      <c r="S1004" s="116">
        <f t="shared" si="237"/>
        <v>1.0928572213405277E-2</v>
      </c>
      <c r="T1004" s="116" t="str">
        <f t="shared" si="238"/>
        <v/>
      </c>
      <c r="Y1004" s="123">
        <v>564</v>
      </c>
      <c r="Z1004" s="116">
        <f t="shared" si="239"/>
        <v>-4.6191121669934991E-2</v>
      </c>
      <c r="AA1004" s="140">
        <f t="shared" si="240"/>
        <v>3.2918261227174486</v>
      </c>
      <c r="AB1004" s="140">
        <f t="shared" si="241"/>
        <v>4.0579544918886108E-2</v>
      </c>
      <c r="AC1004" s="116">
        <f t="shared" si="242"/>
        <v>3.2918261227174486</v>
      </c>
      <c r="AD1004" s="116" t="str">
        <f t="shared" si="243"/>
        <v/>
      </c>
      <c r="AE1004" s="116" t="str">
        <f t="shared" si="244"/>
        <v/>
      </c>
      <c r="AF1004" s="140">
        <f t="shared" si="245"/>
        <v>0</v>
      </c>
      <c r="AG1004" s="116">
        <f t="shared" si="246"/>
        <v>3.2918261227174486</v>
      </c>
      <c r="AH1004" s="116" t="str">
        <f t="shared" si="247"/>
        <v/>
      </c>
      <c r="AL1004" s="126">
        <f t="shared" si="227"/>
        <v>3.654400000000039</v>
      </c>
      <c r="AM1004" s="116">
        <f t="shared" si="228"/>
        <v>0.81861134387844137</v>
      </c>
      <c r="AN1004" s="116">
        <f t="shared" si="229"/>
        <v>6.9944157042367561E-4</v>
      </c>
      <c r="AO1004" s="116" t="str">
        <f t="shared" si="225"/>
        <v/>
      </c>
      <c r="AP1004" s="118" t="str">
        <f t="shared" si="226"/>
        <v/>
      </c>
    </row>
    <row r="1005" spans="11:42" ht="20.100000000000001" customHeight="1" x14ac:dyDescent="0.25">
      <c r="K1005" s="123">
        <v>565</v>
      </c>
      <c r="L1005" s="116">
        <f t="shared" si="230"/>
        <v>-13.881446931237896</v>
      </c>
      <c r="M1005" s="140">
        <f t="shared" si="231"/>
        <v>1.1004988429498878E-2</v>
      </c>
      <c r="N1005" s="140">
        <f t="shared" si="232"/>
        <v>4.0929508978807351E-2</v>
      </c>
      <c r="O1005" s="116">
        <f t="shared" si="233"/>
        <v>1.1004988429498878E-2</v>
      </c>
      <c r="P1005" s="116" t="str">
        <f t="shared" si="234"/>
        <v/>
      </c>
      <c r="Q1005" s="116" t="str">
        <f t="shared" si="235"/>
        <v/>
      </c>
      <c r="R1005" s="116">
        <f t="shared" si="236"/>
        <v>0</v>
      </c>
      <c r="S1005" s="116">
        <f t="shared" si="237"/>
        <v>1.1004988429498878E-2</v>
      </c>
      <c r="T1005" s="116" t="str">
        <f t="shared" si="238"/>
        <v/>
      </c>
      <c r="Y1005" s="123">
        <v>565</v>
      </c>
      <c r="Z1005" s="116">
        <f t="shared" si="239"/>
        <v>-4.6085178730325048E-2</v>
      </c>
      <c r="AA1005" s="140">
        <f t="shared" si="240"/>
        <v>3.3148436671344181</v>
      </c>
      <c r="AB1005" s="140">
        <f t="shared" si="241"/>
        <v>4.0929508978807365E-2</v>
      </c>
      <c r="AC1005" s="116">
        <f t="shared" si="242"/>
        <v>3.3148436671344181</v>
      </c>
      <c r="AD1005" s="116" t="str">
        <f t="shared" si="243"/>
        <v/>
      </c>
      <c r="AE1005" s="116" t="str">
        <f t="shared" si="244"/>
        <v/>
      </c>
      <c r="AF1005" s="140">
        <f t="shared" si="245"/>
        <v>0</v>
      </c>
      <c r="AG1005" s="116">
        <f t="shared" si="246"/>
        <v>3.3148436671344181</v>
      </c>
      <c r="AH1005" s="116" t="str">
        <f t="shared" si="247"/>
        <v/>
      </c>
      <c r="AL1005" s="126">
        <f t="shared" si="227"/>
        <v>3.6608000000000391</v>
      </c>
      <c r="AM1005" s="116">
        <f t="shared" si="228"/>
        <v>0.81791190230801769</v>
      </c>
      <c r="AN1005" s="116">
        <f t="shared" si="229"/>
        <v>7.0026083774099579E-4</v>
      </c>
      <c r="AO1005" s="116" t="str">
        <f t="shared" si="225"/>
        <v/>
      </c>
      <c r="AP1005" s="118" t="str">
        <f t="shared" si="226"/>
        <v/>
      </c>
    </row>
    <row r="1006" spans="11:42" ht="20.100000000000001" customHeight="1" x14ac:dyDescent="0.25">
      <c r="K1006" s="123">
        <v>566</v>
      </c>
      <c r="L1006" s="116">
        <f t="shared" si="230"/>
        <v>-13.849535558982176</v>
      </c>
      <c r="M1006" s="140">
        <f t="shared" si="231"/>
        <v>1.1081761663616652E-2</v>
      </c>
      <c r="N1006" s="140">
        <f t="shared" si="232"/>
        <v>4.128191728142433E-2</v>
      </c>
      <c r="O1006" s="116">
        <f t="shared" si="233"/>
        <v>1.1081761663616652E-2</v>
      </c>
      <c r="P1006" s="116" t="str">
        <f t="shared" si="234"/>
        <v/>
      </c>
      <c r="Q1006" s="116" t="str">
        <f t="shared" si="235"/>
        <v/>
      </c>
      <c r="R1006" s="116">
        <f t="shared" si="236"/>
        <v>0</v>
      </c>
      <c r="S1006" s="116">
        <f t="shared" si="237"/>
        <v>1.1081761663616652E-2</v>
      </c>
      <c r="T1006" s="116" t="str">
        <f t="shared" si="238"/>
        <v/>
      </c>
      <c r="Y1006" s="123">
        <v>566</v>
      </c>
      <c r="Z1006" s="116">
        <f t="shared" si="239"/>
        <v>-4.5979235790715105E-2</v>
      </c>
      <c r="AA1006" s="140">
        <f t="shared" si="240"/>
        <v>3.3379687499594555</v>
      </c>
      <c r="AB1006" s="140">
        <f t="shared" si="241"/>
        <v>4.1281917281424364E-2</v>
      </c>
      <c r="AC1006" s="116">
        <f t="shared" si="242"/>
        <v>3.3379687499594555</v>
      </c>
      <c r="AD1006" s="116" t="str">
        <f t="shared" si="243"/>
        <v/>
      </c>
      <c r="AE1006" s="116" t="str">
        <f t="shared" si="244"/>
        <v/>
      </c>
      <c r="AF1006" s="140">
        <f t="shared" si="245"/>
        <v>0</v>
      </c>
      <c r="AG1006" s="116">
        <f t="shared" si="246"/>
        <v>3.3379687499594555</v>
      </c>
      <c r="AH1006" s="116" t="str">
        <f t="shared" si="247"/>
        <v/>
      </c>
      <c r="AL1006" s="126">
        <f t="shared" si="227"/>
        <v>3.6672000000000393</v>
      </c>
      <c r="AM1006" s="116">
        <f t="shared" si="228"/>
        <v>0.8172116414702767</v>
      </c>
      <c r="AN1006" s="116">
        <f t="shared" si="229"/>
        <v>7.0107571711341965E-4</v>
      </c>
      <c r="AO1006" s="116" t="str">
        <f t="shared" si="225"/>
        <v/>
      </c>
      <c r="AP1006" s="118" t="str">
        <f t="shared" si="226"/>
        <v/>
      </c>
    </row>
    <row r="1007" spans="11:42" ht="20.100000000000001" customHeight="1" x14ac:dyDescent="0.25">
      <c r="K1007" s="123">
        <v>567</v>
      </c>
      <c r="L1007" s="116">
        <f t="shared" si="230"/>
        <v>-13.817624186726459</v>
      </c>
      <c r="M1007" s="140">
        <f t="shared" si="231"/>
        <v>1.115889194110216E-2</v>
      </c>
      <c r="N1007" s="140">
        <f t="shared" si="232"/>
        <v>4.163678122012162E-2</v>
      </c>
      <c r="O1007" s="116">
        <f t="shared" si="233"/>
        <v>1.115889194110216E-2</v>
      </c>
      <c r="P1007" s="116" t="str">
        <f t="shared" si="234"/>
        <v/>
      </c>
      <c r="Q1007" s="116" t="str">
        <f t="shared" si="235"/>
        <v/>
      </c>
      <c r="R1007" s="116">
        <f t="shared" si="236"/>
        <v>0</v>
      </c>
      <c r="S1007" s="116">
        <f t="shared" si="237"/>
        <v>1.115889194110216E-2</v>
      </c>
      <c r="T1007" s="116" t="str">
        <f t="shared" si="238"/>
        <v/>
      </c>
      <c r="Y1007" s="123">
        <v>567</v>
      </c>
      <c r="Z1007" s="116">
        <f t="shared" si="239"/>
        <v>-4.5873292851105162E-2</v>
      </c>
      <c r="AA1007" s="140">
        <f t="shared" si="240"/>
        <v>3.3612013788263644</v>
      </c>
      <c r="AB1007" s="140">
        <f t="shared" si="241"/>
        <v>4.1636781220121676E-2</v>
      </c>
      <c r="AC1007" s="116">
        <f t="shared" si="242"/>
        <v>3.3612013788263644</v>
      </c>
      <c r="AD1007" s="116" t="str">
        <f t="shared" si="243"/>
        <v/>
      </c>
      <c r="AE1007" s="116" t="str">
        <f t="shared" si="244"/>
        <v/>
      </c>
      <c r="AF1007" s="140">
        <f t="shared" si="245"/>
        <v>0</v>
      </c>
      <c r="AG1007" s="116">
        <f t="shared" si="246"/>
        <v>3.3612013788263644</v>
      </c>
      <c r="AH1007" s="116" t="str">
        <f t="shared" si="247"/>
        <v/>
      </c>
      <c r="AL1007" s="126">
        <f t="shared" si="227"/>
        <v>3.6736000000000395</v>
      </c>
      <c r="AM1007" s="116">
        <f t="shared" si="228"/>
        <v>0.81651056575316328</v>
      </c>
      <c r="AN1007" s="116">
        <f t="shared" si="229"/>
        <v>7.0188620965039306E-4</v>
      </c>
      <c r="AO1007" s="116" t="str">
        <f t="shared" si="225"/>
        <v/>
      </c>
      <c r="AP1007" s="118" t="str">
        <f t="shared" si="226"/>
        <v/>
      </c>
    </row>
    <row r="1008" spans="11:42" ht="20.100000000000001" customHeight="1" x14ac:dyDescent="0.25">
      <c r="K1008" s="123">
        <v>568</v>
      </c>
      <c r="L1008" s="116">
        <f t="shared" si="230"/>
        <v>-13.785712814470738</v>
      </c>
      <c r="M1008" s="140">
        <f t="shared" si="231"/>
        <v>1.1236379270278018E-2</v>
      </c>
      <c r="N1008" s="140">
        <f t="shared" si="232"/>
        <v>4.199411218882125E-2</v>
      </c>
      <c r="O1008" s="116">
        <f t="shared" si="233"/>
        <v>1.1236379270278018E-2</v>
      </c>
      <c r="P1008" s="116" t="str">
        <f t="shared" si="234"/>
        <v/>
      </c>
      <c r="Q1008" s="116" t="str">
        <f t="shared" si="235"/>
        <v/>
      </c>
      <c r="R1008" s="116">
        <f t="shared" si="236"/>
        <v>0</v>
      </c>
      <c r="S1008" s="116">
        <f t="shared" si="237"/>
        <v>1.1236379270278018E-2</v>
      </c>
      <c r="T1008" s="116" t="str">
        <f t="shared" si="238"/>
        <v/>
      </c>
      <c r="Y1008" s="123">
        <v>568</v>
      </c>
      <c r="Z1008" s="116">
        <f t="shared" si="239"/>
        <v>-4.5767349911495218E-2</v>
      </c>
      <c r="AA1008" s="140">
        <f t="shared" si="240"/>
        <v>3.3845415562420196</v>
      </c>
      <c r="AB1008" s="140">
        <f t="shared" si="241"/>
        <v>4.1994112188821292E-2</v>
      </c>
      <c r="AC1008" s="116">
        <f t="shared" si="242"/>
        <v>3.3845415562420196</v>
      </c>
      <c r="AD1008" s="116" t="str">
        <f t="shared" si="243"/>
        <v/>
      </c>
      <c r="AE1008" s="116" t="str">
        <f t="shared" si="244"/>
        <v/>
      </c>
      <c r="AF1008" s="140">
        <f t="shared" si="245"/>
        <v>0</v>
      </c>
      <c r="AG1008" s="116">
        <f t="shared" si="246"/>
        <v>3.3845415562420196</v>
      </c>
      <c r="AH1008" s="116" t="str">
        <f t="shared" si="247"/>
        <v/>
      </c>
      <c r="AL1008" s="126">
        <f t="shared" si="227"/>
        <v>3.6800000000000397</v>
      </c>
      <c r="AM1008" s="116">
        <f t="shared" si="228"/>
        <v>0.81580867954351288</v>
      </c>
      <c r="AN1008" s="116">
        <f t="shared" si="229"/>
        <v>7.0269231652964059E-4</v>
      </c>
      <c r="AO1008" s="116" t="str">
        <f t="shared" si="225"/>
        <v/>
      </c>
      <c r="AP1008" s="118" t="str">
        <f t="shared" si="226"/>
        <v/>
      </c>
    </row>
    <row r="1009" spans="11:42" ht="20.100000000000001" customHeight="1" x14ac:dyDescent="0.25">
      <c r="K1009" s="123">
        <v>569</v>
      </c>
      <c r="L1009" s="116">
        <f t="shared" si="230"/>
        <v>-13.753801442215018</v>
      </c>
      <c r="M1009" s="140">
        <f t="shared" si="231"/>
        <v>1.1314223642326843E-2</v>
      </c>
      <c r="N1009" s="140">
        <f t="shared" si="232"/>
        <v>4.2353921581437685E-2</v>
      </c>
      <c r="O1009" s="116">
        <f t="shared" si="233"/>
        <v>1.1314223642326843E-2</v>
      </c>
      <c r="P1009" s="116" t="str">
        <f t="shared" si="234"/>
        <v/>
      </c>
      <c r="Q1009" s="116" t="str">
        <f t="shared" si="235"/>
        <v/>
      </c>
      <c r="R1009" s="116">
        <f t="shared" si="236"/>
        <v>0</v>
      </c>
      <c r="S1009" s="116">
        <f t="shared" si="237"/>
        <v>1.1314223642326843E-2</v>
      </c>
      <c r="T1009" s="116" t="str">
        <f t="shared" si="238"/>
        <v/>
      </c>
      <c r="Y1009" s="123">
        <v>569</v>
      </c>
      <c r="Z1009" s="116">
        <f t="shared" si="239"/>
        <v>-4.5661406971885275E-2</v>
      </c>
      <c r="AA1009" s="140">
        <f t="shared" si="240"/>
        <v>3.4079892795505162</v>
      </c>
      <c r="AB1009" s="140">
        <f t="shared" si="241"/>
        <v>4.2353921581437699E-2</v>
      </c>
      <c r="AC1009" s="116">
        <f t="shared" si="242"/>
        <v>3.4079892795505162</v>
      </c>
      <c r="AD1009" s="116" t="str">
        <f t="shared" si="243"/>
        <v/>
      </c>
      <c r="AE1009" s="116" t="str">
        <f t="shared" si="244"/>
        <v/>
      </c>
      <c r="AF1009" s="140">
        <f t="shared" si="245"/>
        <v>0</v>
      </c>
      <c r="AG1009" s="116">
        <f t="shared" si="246"/>
        <v>3.4079892795505162</v>
      </c>
      <c r="AH1009" s="116" t="str">
        <f t="shared" si="247"/>
        <v/>
      </c>
      <c r="AL1009" s="126">
        <f t="shared" si="227"/>
        <v>3.6864000000000399</v>
      </c>
      <c r="AM1009" s="116">
        <f t="shared" si="228"/>
        <v>0.81510598722698324</v>
      </c>
      <c r="AN1009" s="116">
        <f t="shared" si="229"/>
        <v>7.034940389988309E-4</v>
      </c>
      <c r="AO1009" s="116" t="str">
        <f t="shared" ref="AO1009:AO1072" si="248">IF(AM1009&lt;(1-$AK$437),AN1009,"")</f>
        <v/>
      </c>
      <c r="AP1009" s="118" t="str">
        <f t="shared" ref="AP1009:AP1072" si="249">IF(AM1009&lt;(1-$AK$443),AN1009,"")</f>
        <v/>
      </c>
    </row>
    <row r="1010" spans="11:42" ht="20.100000000000001" customHeight="1" x14ac:dyDescent="0.25">
      <c r="K1010" s="123">
        <v>570</v>
      </c>
      <c r="L1010" s="116">
        <f t="shared" si="230"/>
        <v>-13.721890069959301</v>
      </c>
      <c r="M1010" s="140">
        <f t="shared" si="231"/>
        <v>1.1392425031172845E-2</v>
      </c>
      <c r="N1010" s="140">
        <f t="shared" si="232"/>
        <v>4.271622079132889E-2</v>
      </c>
      <c r="O1010" s="116">
        <f t="shared" si="233"/>
        <v>1.1392425031172845E-2</v>
      </c>
      <c r="P1010" s="116" t="str">
        <f t="shared" si="234"/>
        <v/>
      </c>
      <c r="Q1010" s="116" t="str">
        <f t="shared" si="235"/>
        <v/>
      </c>
      <c r="R1010" s="116">
        <f t="shared" si="236"/>
        <v>0</v>
      </c>
      <c r="S1010" s="116">
        <f t="shared" si="237"/>
        <v>1.1392425031172845E-2</v>
      </c>
      <c r="T1010" s="116" t="str">
        <f t="shared" si="238"/>
        <v/>
      </c>
      <c r="Y1010" s="123">
        <v>570</v>
      </c>
      <c r="Z1010" s="116">
        <f t="shared" si="239"/>
        <v>-4.5555464032275332E-2</v>
      </c>
      <c r="AA1010" s="140">
        <f t="shared" si="240"/>
        <v>3.4315445408974936</v>
      </c>
      <c r="AB1010" s="140">
        <f t="shared" si="241"/>
        <v>4.2716220791328911E-2</v>
      </c>
      <c r="AC1010" s="116">
        <f t="shared" si="242"/>
        <v>3.4315445408974936</v>
      </c>
      <c r="AD1010" s="116" t="str">
        <f t="shared" si="243"/>
        <v/>
      </c>
      <c r="AE1010" s="116" t="str">
        <f t="shared" si="244"/>
        <v/>
      </c>
      <c r="AF1010" s="140">
        <f t="shared" si="245"/>
        <v>0</v>
      </c>
      <c r="AG1010" s="116">
        <f t="shared" si="246"/>
        <v>3.4315445408974936</v>
      </c>
      <c r="AH1010" s="116" t="str">
        <f t="shared" si="247"/>
        <v/>
      </c>
      <c r="AL1010" s="126">
        <f t="shared" ref="AL1010:AL1073" si="250">AL1009+$AO$430</f>
        <v>3.6928000000000401</v>
      </c>
      <c r="AM1010" s="116">
        <f t="shared" ref="AM1010:AM1073" si="251">_xlfn.CHISQ.DIST.RT(AL1010,7)</f>
        <v>0.81440249318798441</v>
      </c>
      <c r="AN1010" s="116">
        <f t="shared" ref="AN1010:AN1073" si="252">AM1010-AM1011</f>
        <v>7.0429137837180189E-4</v>
      </c>
      <c r="AO1010" s="116" t="str">
        <f t="shared" si="248"/>
        <v/>
      </c>
      <c r="AP1010" s="118" t="str">
        <f t="shared" si="249"/>
        <v/>
      </c>
    </row>
    <row r="1011" spans="11:42" ht="20.100000000000001" customHeight="1" x14ac:dyDescent="0.25">
      <c r="K1011" s="123">
        <v>571</v>
      </c>
      <c r="L1011" s="116">
        <f t="shared" si="230"/>
        <v>-13.68997869770358</v>
      </c>
      <c r="M1011" s="140">
        <f t="shared" si="231"/>
        <v>1.1470983393363946E-2</v>
      </c>
      <c r="N1011" s="140">
        <f t="shared" si="232"/>
        <v>4.3081021210743912E-2</v>
      </c>
      <c r="O1011" s="116">
        <f t="shared" si="233"/>
        <v>1.1470983393363946E-2</v>
      </c>
      <c r="P1011" s="116" t="str">
        <f t="shared" si="234"/>
        <v/>
      </c>
      <c r="Q1011" s="116" t="str">
        <f t="shared" si="235"/>
        <v/>
      </c>
      <c r="R1011" s="116">
        <f t="shared" si="236"/>
        <v>0</v>
      </c>
      <c r="S1011" s="116">
        <f t="shared" si="237"/>
        <v>1.1470983393363946E-2</v>
      </c>
      <c r="T1011" s="116" t="str">
        <f t="shared" si="238"/>
        <v/>
      </c>
      <c r="Y1011" s="123">
        <v>571</v>
      </c>
      <c r="Z1011" s="116">
        <f t="shared" si="239"/>
        <v>-4.5449521092665389E-2</v>
      </c>
      <c r="AA1011" s="140">
        <f t="shared" si="240"/>
        <v>3.4552073271946226</v>
      </c>
      <c r="AB1011" s="140">
        <f t="shared" si="241"/>
        <v>4.3081021210743933E-2</v>
      </c>
      <c r="AC1011" s="116">
        <f t="shared" si="242"/>
        <v>3.4552073271946226</v>
      </c>
      <c r="AD1011" s="116" t="str">
        <f t="shared" si="243"/>
        <v/>
      </c>
      <c r="AE1011" s="116" t="str">
        <f t="shared" si="244"/>
        <v/>
      </c>
      <c r="AF1011" s="140">
        <f t="shared" si="245"/>
        <v>0</v>
      </c>
      <c r="AG1011" s="116">
        <f t="shared" si="246"/>
        <v>3.4552073271946226</v>
      </c>
      <c r="AH1011" s="116" t="str">
        <f t="shared" si="247"/>
        <v/>
      </c>
      <c r="AL1011" s="126">
        <f t="shared" si="250"/>
        <v>3.6992000000000402</v>
      </c>
      <c r="AM1011" s="116">
        <f t="shared" si="251"/>
        <v>0.81369820180961261</v>
      </c>
      <c r="AN1011" s="116">
        <f t="shared" si="252"/>
        <v>7.0508433603100329E-4</v>
      </c>
      <c r="AO1011" s="116" t="str">
        <f t="shared" si="248"/>
        <v/>
      </c>
      <c r="AP1011" s="118" t="str">
        <f t="shared" si="249"/>
        <v/>
      </c>
    </row>
    <row r="1012" spans="11:42" ht="20.100000000000001" customHeight="1" x14ac:dyDescent="0.25">
      <c r="K1012" s="123">
        <v>572</v>
      </c>
      <c r="L1012" s="116">
        <f t="shared" si="230"/>
        <v>-13.65806732544786</v>
      </c>
      <c r="M1012" s="140">
        <f t="shared" si="231"/>
        <v>1.1549898667954419E-2</v>
      </c>
      <c r="N1012" s="140">
        <f t="shared" si="232"/>
        <v>4.344833423026627E-2</v>
      </c>
      <c r="O1012" s="116">
        <f t="shared" si="233"/>
        <v>1.1549898667954419E-2</v>
      </c>
      <c r="P1012" s="116" t="str">
        <f t="shared" si="234"/>
        <v/>
      </c>
      <c r="Q1012" s="116" t="str">
        <f t="shared" si="235"/>
        <v/>
      </c>
      <c r="R1012" s="116">
        <f t="shared" si="236"/>
        <v>0</v>
      </c>
      <c r="S1012" s="116">
        <f t="shared" si="237"/>
        <v>1.1549898667954419E-2</v>
      </c>
      <c r="T1012" s="116" t="str">
        <f t="shared" si="238"/>
        <v/>
      </c>
      <c r="Y1012" s="123">
        <v>572</v>
      </c>
      <c r="Z1012" s="116">
        <f t="shared" si="239"/>
        <v>-4.5343578153055453E-2</v>
      </c>
      <c r="AA1012" s="140">
        <f t="shared" si="240"/>
        <v>3.478977620084271</v>
      </c>
      <c r="AB1012" s="140">
        <f t="shared" si="241"/>
        <v>4.344833423026627E-2</v>
      </c>
      <c r="AC1012" s="116">
        <f t="shared" si="242"/>
        <v>3.478977620084271</v>
      </c>
      <c r="AD1012" s="116" t="str">
        <f t="shared" si="243"/>
        <v/>
      </c>
      <c r="AE1012" s="116" t="str">
        <f t="shared" si="244"/>
        <v/>
      </c>
      <c r="AF1012" s="140">
        <f t="shared" si="245"/>
        <v>0</v>
      </c>
      <c r="AG1012" s="116">
        <f t="shared" si="246"/>
        <v>3.478977620084271</v>
      </c>
      <c r="AH1012" s="116" t="str">
        <f t="shared" si="247"/>
        <v/>
      </c>
      <c r="AL1012" s="126">
        <f t="shared" si="250"/>
        <v>3.7056000000000404</v>
      </c>
      <c r="AM1012" s="116">
        <f t="shared" si="251"/>
        <v>0.81299311747358161</v>
      </c>
      <c r="AN1012" s="116">
        <f t="shared" si="252"/>
        <v>7.0587291342572023E-4</v>
      </c>
      <c r="AO1012" s="116" t="str">
        <f t="shared" si="248"/>
        <v/>
      </c>
      <c r="AP1012" s="118" t="str">
        <f t="shared" si="249"/>
        <v/>
      </c>
    </row>
    <row r="1013" spans="11:42" ht="20.100000000000001" customHeight="1" x14ac:dyDescent="0.25">
      <c r="K1013" s="123">
        <v>573</v>
      </c>
      <c r="L1013" s="116">
        <f t="shared" si="230"/>
        <v>-13.626155953192143</v>
      </c>
      <c r="M1013" s="140">
        <f t="shared" si="231"/>
        <v>1.162917077638821E-2</v>
      </c>
      <c r="N1013" s="140">
        <f t="shared" si="232"/>
        <v>4.3818171238253927E-2</v>
      </c>
      <c r="O1013" s="116">
        <f t="shared" si="233"/>
        <v>1.162917077638821E-2</v>
      </c>
      <c r="P1013" s="116" t="str">
        <f t="shared" si="234"/>
        <v/>
      </c>
      <c r="Q1013" s="116" t="str">
        <f t="shared" si="235"/>
        <v/>
      </c>
      <c r="R1013" s="116">
        <f t="shared" si="236"/>
        <v>0</v>
      </c>
      <c r="S1013" s="116">
        <f t="shared" si="237"/>
        <v>1.162917077638821E-2</v>
      </c>
      <c r="T1013" s="116" t="str">
        <f t="shared" si="238"/>
        <v/>
      </c>
      <c r="Y1013" s="123">
        <v>573</v>
      </c>
      <c r="Z1013" s="116">
        <f t="shared" si="239"/>
        <v>-4.523763521344551E-2</v>
      </c>
      <c r="AA1013" s="140">
        <f t="shared" si="240"/>
        <v>3.5028553959043518</v>
      </c>
      <c r="AB1013" s="140">
        <f t="shared" si="241"/>
        <v>4.3818171238253927E-2</v>
      </c>
      <c r="AC1013" s="116">
        <f t="shared" si="242"/>
        <v>3.5028553959043518</v>
      </c>
      <c r="AD1013" s="116" t="str">
        <f t="shared" si="243"/>
        <v/>
      </c>
      <c r="AE1013" s="116" t="str">
        <f t="shared" si="244"/>
        <v/>
      </c>
      <c r="AF1013" s="140">
        <f t="shared" si="245"/>
        <v>0</v>
      </c>
      <c r="AG1013" s="116">
        <f t="shared" si="246"/>
        <v>3.5028553959043518</v>
      </c>
      <c r="AH1013" s="116" t="str">
        <f t="shared" si="247"/>
        <v/>
      </c>
      <c r="AL1013" s="126">
        <f t="shared" si="250"/>
        <v>3.7120000000000406</v>
      </c>
      <c r="AM1013" s="116">
        <f t="shared" si="251"/>
        <v>0.81228724456015589</v>
      </c>
      <c r="AN1013" s="116">
        <f t="shared" si="252"/>
        <v>7.0665711207140713E-4</v>
      </c>
      <c r="AO1013" s="116" t="str">
        <f t="shared" si="248"/>
        <v/>
      </c>
      <c r="AP1013" s="118" t="str">
        <f t="shared" si="249"/>
        <v/>
      </c>
    </row>
    <row r="1014" spans="11:42" ht="20.100000000000001" customHeight="1" x14ac:dyDescent="0.25">
      <c r="K1014" s="123">
        <v>574</v>
      </c>
      <c r="L1014" s="116">
        <f t="shared" si="230"/>
        <v>-13.594244580936422</v>
      </c>
      <c r="M1014" s="140">
        <f t="shared" si="231"/>
        <v>1.1708799622382849E-2</v>
      </c>
      <c r="N1014" s="140">
        <f t="shared" si="232"/>
        <v>4.4190543620275607E-2</v>
      </c>
      <c r="O1014" s="116">
        <f t="shared" si="233"/>
        <v>1.1708799622382849E-2</v>
      </c>
      <c r="P1014" s="116" t="str">
        <f t="shared" si="234"/>
        <v/>
      </c>
      <c r="Q1014" s="116" t="str">
        <f t="shared" si="235"/>
        <v/>
      </c>
      <c r="R1014" s="116">
        <f t="shared" si="236"/>
        <v>0</v>
      </c>
      <c r="S1014" s="116">
        <f t="shared" si="237"/>
        <v>1.1708799622382849E-2</v>
      </c>
      <c r="T1014" s="116" t="str">
        <f t="shared" si="238"/>
        <v/>
      </c>
      <c r="Y1014" s="123">
        <v>574</v>
      </c>
      <c r="Z1014" s="116">
        <f t="shared" si="239"/>
        <v>-4.5131692273835566E-2</v>
      </c>
      <c r="AA1014" s="140">
        <f t="shared" si="240"/>
        <v>3.5268406256533442</v>
      </c>
      <c r="AB1014" s="140">
        <f t="shared" si="241"/>
        <v>4.4190543620275607E-2</v>
      </c>
      <c r="AC1014" s="116">
        <f t="shared" si="242"/>
        <v>3.5268406256533442</v>
      </c>
      <c r="AD1014" s="116" t="str">
        <f t="shared" si="243"/>
        <v/>
      </c>
      <c r="AE1014" s="116" t="str">
        <f t="shared" si="244"/>
        <v/>
      </c>
      <c r="AF1014" s="140">
        <f t="shared" si="245"/>
        <v>0</v>
      </c>
      <c r="AG1014" s="116">
        <f t="shared" si="246"/>
        <v>3.5268406256533442</v>
      </c>
      <c r="AH1014" s="116" t="str">
        <f t="shared" si="247"/>
        <v/>
      </c>
      <c r="AL1014" s="126">
        <f t="shared" si="250"/>
        <v>3.7184000000000408</v>
      </c>
      <c r="AM1014" s="116">
        <f t="shared" si="251"/>
        <v>0.81158058744808448</v>
      </c>
      <c r="AN1014" s="116">
        <f t="shared" si="252"/>
        <v>7.0743693355057591E-4</v>
      </c>
      <c r="AO1014" s="116" t="str">
        <f t="shared" si="248"/>
        <v/>
      </c>
      <c r="AP1014" s="118" t="str">
        <f t="shared" si="249"/>
        <v/>
      </c>
    </row>
    <row r="1015" spans="11:42" ht="20.100000000000001" customHeight="1" x14ac:dyDescent="0.25">
      <c r="K1015" s="123">
        <v>575</v>
      </c>
      <c r="L1015" s="116">
        <f t="shared" si="230"/>
        <v>-13.562333208680702</v>
      </c>
      <c r="M1015" s="140">
        <f t="shared" si="231"/>
        <v>1.1788785091813908E-2</v>
      </c>
      <c r="N1015" s="140">
        <f t="shared" si="232"/>
        <v>4.4565462758542999E-2</v>
      </c>
      <c r="O1015" s="116">
        <f t="shared" si="233"/>
        <v>1.1788785091813908E-2</v>
      </c>
      <c r="P1015" s="116" t="str">
        <f t="shared" si="234"/>
        <v/>
      </c>
      <c r="Q1015" s="116" t="str">
        <f t="shared" si="235"/>
        <v/>
      </c>
      <c r="R1015" s="116">
        <f t="shared" si="236"/>
        <v>0</v>
      </c>
      <c r="S1015" s="116">
        <f t="shared" si="237"/>
        <v>1.1788785091813908E-2</v>
      </c>
      <c r="T1015" s="116" t="str">
        <f t="shared" si="238"/>
        <v/>
      </c>
      <c r="Y1015" s="123">
        <v>575</v>
      </c>
      <c r="Z1015" s="116">
        <f t="shared" si="239"/>
        <v>-4.5025749334225623E-2</v>
      </c>
      <c r="AA1015" s="140">
        <f t="shared" si="240"/>
        <v>3.5509332749555118</v>
      </c>
      <c r="AB1015" s="140">
        <f t="shared" si="241"/>
        <v>4.4565462758542999E-2</v>
      </c>
      <c r="AC1015" s="116">
        <f t="shared" si="242"/>
        <v>3.5509332749555118</v>
      </c>
      <c r="AD1015" s="116" t="str">
        <f t="shared" si="243"/>
        <v/>
      </c>
      <c r="AE1015" s="116" t="str">
        <f t="shared" si="244"/>
        <v/>
      </c>
      <c r="AF1015" s="140">
        <f t="shared" si="245"/>
        <v>0</v>
      </c>
      <c r="AG1015" s="116">
        <f t="shared" si="246"/>
        <v>3.5509332749555118</v>
      </c>
      <c r="AH1015" s="116" t="str">
        <f t="shared" si="247"/>
        <v/>
      </c>
      <c r="AL1015" s="126">
        <f t="shared" si="250"/>
        <v>3.724800000000041</v>
      </c>
      <c r="AM1015" s="116">
        <f t="shared" si="251"/>
        <v>0.8108731505145339</v>
      </c>
      <c r="AN1015" s="116">
        <f t="shared" si="252"/>
        <v>7.0821237951124161E-4</v>
      </c>
      <c r="AO1015" s="116" t="str">
        <f t="shared" si="248"/>
        <v/>
      </c>
      <c r="AP1015" s="118" t="str">
        <f t="shared" si="249"/>
        <v/>
      </c>
    </row>
    <row r="1016" spans="11:42" ht="20.100000000000001" customHeight="1" x14ac:dyDescent="0.25">
      <c r="K1016" s="123">
        <v>576</v>
      </c>
      <c r="L1016" s="116">
        <f t="shared" ref="L1016:L1079" si="253">$L$434+(K1016*$L$437)</f>
        <v>-13.530421836424985</v>
      </c>
      <c r="M1016" s="140">
        <f t="shared" ref="M1016:M1079" si="254">_xlfn.NORM.DIST($L1016,$L$431,$L$432,0)</f>
        <v>1.1869127052600223E-2</v>
      </c>
      <c r="N1016" s="140">
        <f t="shared" ref="N1016:N1079" si="255">_xlfn.NORM.DIST($L1016,$L$431,$L$432,1)</f>
        <v>4.4942940031339848E-2</v>
      </c>
      <c r="O1016" s="116">
        <f t="shared" ref="O1016:O1079" si="256">IF(OR(N1016&lt;$P$436,N1016&gt;$P$437),M1016,"")</f>
        <v>1.1869127052600223E-2</v>
      </c>
      <c r="P1016" s="116" t="str">
        <f t="shared" ref="P1016:P1079" si="257">IF(AND(N1016&gt;$P$436,N1016&lt;$P$437),M1016,"")</f>
        <v/>
      </c>
      <c r="Q1016" s="116" t="str">
        <f t="shared" ref="Q1016:Q1079" si="258">IF(M1016=MAX($M$440:$M$2440),M1016,"")</f>
        <v/>
      </c>
      <c r="R1016" s="116">
        <f t="shared" ref="R1016:R1079" si="259">_xlfn.NORM.DIST(L1016,$P$432,$P$433,0)</f>
        <v>0</v>
      </c>
      <c r="S1016" s="116">
        <f t="shared" ref="S1016:S1079" si="260">IF(R1016=MAX($R$440:$R$2440),M1016,"")</f>
        <v>1.1869127052600223E-2</v>
      </c>
      <c r="T1016" s="116" t="str">
        <f t="shared" ref="T1016:T1079" si="261">IF(S1016=MIN($S$440:$S$2440),S1016,"")</f>
        <v/>
      </c>
      <c r="Y1016" s="123">
        <v>576</v>
      </c>
      <c r="Z1016" s="116">
        <f t="shared" ref="Z1016:Z1079" si="262">$Z$434+(Y1016*$Z$437)</f>
        <v>-4.491980639461568E-2</v>
      </c>
      <c r="AA1016" s="140">
        <f t="shared" ref="AA1016:AA1079" si="263">_xlfn.NORM.DIST(Z1016,Z$431,Z$432,0)</f>
        <v>3.5751333040263127</v>
      </c>
      <c r="AB1016" s="140">
        <f t="shared" ref="AB1016:AB1079" si="264">_xlfn.NORM.DIST(Z1016,Z$431,Z$432,1)</f>
        <v>4.4942940031339911E-2</v>
      </c>
      <c r="AC1016" s="116">
        <f t="shared" ref="AC1016:AC1079" si="265">IF(OR(AB1016&lt;$AD$436,AB1016&gt;$AD$437),AA1016,"")</f>
        <v>3.5751333040263127</v>
      </c>
      <c r="AD1016" s="116" t="str">
        <f t="shared" ref="AD1016:AD1079" si="266">IF(AND(AB1016&gt;$AD$436,AB1016&lt;$AD$437),AA1016,"")</f>
        <v/>
      </c>
      <c r="AE1016" s="116" t="str">
        <f t="shared" ref="AE1016:AE1079" si="267">IF(AA1016=MAX($AA$440:$AA$2440),AA1016,"")</f>
        <v/>
      </c>
      <c r="AF1016" s="140">
        <f t="shared" ref="AF1016:AF1079" si="268">_xlfn.NORM.DIST(Z1016,$AD$432,$AD$433,0)</f>
        <v>0</v>
      </c>
      <c r="AG1016" s="116">
        <f t="shared" ref="AG1016:AG1079" si="269">IF(AF1016=MAX($AF$440:$AF$2440),AA1016,"")</f>
        <v>3.5751333040263127</v>
      </c>
      <c r="AH1016" s="116" t="str">
        <f t="shared" ref="AH1016:AH1079" si="270">IF(AG1016=MIN($AG$440:$AG$2440),AG1016,"")</f>
        <v/>
      </c>
      <c r="AL1016" s="126">
        <f t="shared" si="250"/>
        <v>3.7312000000000412</v>
      </c>
      <c r="AM1016" s="116">
        <f t="shared" si="251"/>
        <v>0.81016493813502266</v>
      </c>
      <c r="AN1016" s="116">
        <f t="shared" si="252"/>
        <v>7.0898345166614529E-4</v>
      </c>
      <c r="AO1016" s="116" t="str">
        <f t="shared" si="248"/>
        <v/>
      </c>
      <c r="AP1016" s="118" t="str">
        <f t="shared" si="249"/>
        <v/>
      </c>
    </row>
    <row r="1017" spans="11:42" ht="20.100000000000001" customHeight="1" x14ac:dyDescent="0.25">
      <c r="K1017" s="123">
        <v>577</v>
      </c>
      <c r="L1017" s="116">
        <f t="shared" si="253"/>
        <v>-13.498510464169264</v>
      </c>
      <c r="M1017" s="140">
        <f t="shared" si="254"/>
        <v>1.1949825354589685E-2</v>
      </c>
      <c r="N1017" s="140">
        <f t="shared" si="255"/>
        <v>4.532298681244696E-2</v>
      </c>
      <c r="O1017" s="116">
        <f t="shared" si="256"/>
        <v>1.1949825354589685E-2</v>
      </c>
      <c r="P1017" s="116" t="str">
        <f t="shared" si="257"/>
        <v/>
      </c>
      <c r="Q1017" s="116" t="str">
        <f t="shared" si="258"/>
        <v/>
      </c>
      <c r="R1017" s="116">
        <f t="shared" si="259"/>
        <v>0</v>
      </c>
      <c r="S1017" s="116">
        <f t="shared" si="260"/>
        <v>1.1949825354589685E-2</v>
      </c>
      <c r="T1017" s="116" t="str">
        <f t="shared" si="261"/>
        <v/>
      </c>
      <c r="Y1017" s="123">
        <v>577</v>
      </c>
      <c r="Z1017" s="116">
        <f t="shared" si="262"/>
        <v>-4.4813863455005737E-2</v>
      </c>
      <c r="AA1017" s="140">
        <f t="shared" si="263"/>
        <v>3.5994406676380017</v>
      </c>
      <c r="AB1017" s="140">
        <f t="shared" si="264"/>
        <v>4.532298681244698E-2</v>
      </c>
      <c r="AC1017" s="116">
        <f t="shared" si="265"/>
        <v>3.5994406676380017</v>
      </c>
      <c r="AD1017" s="116" t="str">
        <f t="shared" si="266"/>
        <v/>
      </c>
      <c r="AE1017" s="116" t="str">
        <f t="shared" si="267"/>
        <v/>
      </c>
      <c r="AF1017" s="140">
        <f t="shared" si="268"/>
        <v>0</v>
      </c>
      <c r="AG1017" s="116">
        <f t="shared" si="269"/>
        <v>3.5994406676380017</v>
      </c>
      <c r="AH1017" s="116" t="str">
        <f t="shared" si="270"/>
        <v/>
      </c>
      <c r="AL1017" s="126">
        <f t="shared" si="250"/>
        <v>3.7376000000000413</v>
      </c>
      <c r="AM1017" s="116">
        <f t="shared" si="251"/>
        <v>0.80945595468335652</v>
      </c>
      <c r="AN1017" s="116">
        <f t="shared" si="252"/>
        <v>7.0975015179419731E-4</v>
      </c>
      <c r="AO1017" s="116" t="str">
        <f t="shared" si="248"/>
        <v/>
      </c>
      <c r="AP1017" s="118" t="str">
        <f t="shared" si="249"/>
        <v/>
      </c>
    </row>
    <row r="1018" spans="11:42" ht="20.100000000000001" customHeight="1" x14ac:dyDescent="0.25">
      <c r="K1018" s="123">
        <v>578</v>
      </c>
      <c r="L1018" s="116">
        <f t="shared" si="253"/>
        <v>-13.466599091913544</v>
      </c>
      <c r="M1018" s="140">
        <f t="shared" si="254"/>
        <v>1.2030879829445711E-2</v>
      </c>
      <c r="N1018" s="140">
        <f t="shared" si="255"/>
        <v>4.5705614470563628E-2</v>
      </c>
      <c r="O1018" s="116">
        <f t="shared" si="256"/>
        <v>1.2030879829445711E-2</v>
      </c>
      <c r="P1018" s="116" t="str">
        <f t="shared" si="257"/>
        <v/>
      </c>
      <c r="Q1018" s="116" t="str">
        <f t="shared" si="258"/>
        <v/>
      </c>
      <c r="R1018" s="116">
        <f t="shared" si="259"/>
        <v>0</v>
      </c>
      <c r="S1018" s="116">
        <f t="shared" si="260"/>
        <v>1.2030879829445711E-2</v>
      </c>
      <c r="T1018" s="116" t="str">
        <f t="shared" si="261"/>
        <v/>
      </c>
      <c r="Y1018" s="123">
        <v>578</v>
      </c>
      <c r="Z1018" s="116">
        <f t="shared" si="262"/>
        <v>-4.4707920515395794E-2</v>
      </c>
      <c r="AA1018" s="140">
        <f t="shared" si="263"/>
        <v>3.6238553150854451</v>
      </c>
      <c r="AB1018" s="140">
        <f t="shared" si="264"/>
        <v>4.5705614470563663E-2</v>
      </c>
      <c r="AC1018" s="116">
        <f t="shared" si="265"/>
        <v>3.6238553150854451</v>
      </c>
      <c r="AD1018" s="116" t="str">
        <f t="shared" si="266"/>
        <v/>
      </c>
      <c r="AE1018" s="116" t="str">
        <f t="shared" si="267"/>
        <v/>
      </c>
      <c r="AF1018" s="140">
        <f t="shared" si="268"/>
        <v>0</v>
      </c>
      <c r="AG1018" s="116">
        <f t="shared" si="269"/>
        <v>3.6238553150854451</v>
      </c>
      <c r="AH1018" s="116" t="str">
        <f t="shared" si="270"/>
        <v/>
      </c>
      <c r="AL1018" s="126">
        <f t="shared" si="250"/>
        <v>3.7440000000000415</v>
      </c>
      <c r="AM1018" s="116">
        <f t="shared" si="251"/>
        <v>0.80874620453156232</v>
      </c>
      <c r="AN1018" s="116">
        <f t="shared" si="252"/>
        <v>7.1051248173825687E-4</v>
      </c>
      <c r="AO1018" s="116" t="str">
        <f t="shared" si="248"/>
        <v/>
      </c>
      <c r="AP1018" s="118" t="str">
        <f t="shared" si="249"/>
        <v/>
      </c>
    </row>
    <row r="1019" spans="11:42" ht="20.100000000000001" customHeight="1" x14ac:dyDescent="0.25">
      <c r="K1019" s="123">
        <v>579</v>
      </c>
      <c r="L1019" s="116">
        <f t="shared" si="253"/>
        <v>-13.434687719657827</v>
      </c>
      <c r="M1019" s="140">
        <f t="shared" si="254"/>
        <v>1.2112290290534445E-2</v>
      </c>
      <c r="N1019" s="140">
        <f t="shared" si="255"/>
        <v>4.6090834368725742E-2</v>
      </c>
      <c r="O1019" s="116">
        <f t="shared" si="256"/>
        <v>1.2112290290534445E-2</v>
      </c>
      <c r="P1019" s="116" t="str">
        <f t="shared" si="257"/>
        <v/>
      </c>
      <c r="Q1019" s="116" t="str">
        <f t="shared" si="258"/>
        <v/>
      </c>
      <c r="R1019" s="116">
        <f t="shared" si="259"/>
        <v>0</v>
      </c>
      <c r="S1019" s="116">
        <f t="shared" si="260"/>
        <v>1.2112290290534445E-2</v>
      </c>
      <c r="T1019" s="116" t="str">
        <f t="shared" si="261"/>
        <v/>
      </c>
      <c r="Y1019" s="123">
        <v>579</v>
      </c>
      <c r="Z1019" s="116">
        <f t="shared" si="262"/>
        <v>-4.4601977575785851E-2</v>
      </c>
      <c r="AA1019" s="140">
        <f t="shared" si="263"/>
        <v>3.6483771901521314</v>
      </c>
      <c r="AB1019" s="140">
        <f t="shared" si="264"/>
        <v>4.6090834368725755E-2</v>
      </c>
      <c r="AC1019" s="116">
        <f t="shared" si="265"/>
        <v>3.6483771901521314</v>
      </c>
      <c r="AD1019" s="116" t="str">
        <f t="shared" si="266"/>
        <v/>
      </c>
      <c r="AE1019" s="116" t="str">
        <f t="shared" si="267"/>
        <v/>
      </c>
      <c r="AF1019" s="140">
        <f t="shared" si="268"/>
        <v>0</v>
      </c>
      <c r="AG1019" s="116">
        <f t="shared" si="269"/>
        <v>3.6483771901521314</v>
      </c>
      <c r="AH1019" s="116" t="str">
        <f t="shared" si="270"/>
        <v/>
      </c>
      <c r="AL1019" s="126">
        <f t="shared" si="250"/>
        <v>3.7504000000000417</v>
      </c>
      <c r="AM1019" s="116">
        <f t="shared" si="251"/>
        <v>0.80803569204982406</v>
      </c>
      <c r="AN1019" s="116">
        <f t="shared" si="252"/>
        <v>7.1127044340513201E-4</v>
      </c>
      <c r="AO1019" s="116" t="str">
        <f t="shared" si="248"/>
        <v/>
      </c>
      <c r="AP1019" s="118" t="str">
        <f t="shared" si="249"/>
        <v/>
      </c>
    </row>
    <row r="1020" spans="11:42" ht="20.100000000000001" customHeight="1" x14ac:dyDescent="0.25">
      <c r="K1020" s="123">
        <v>580</v>
      </c>
      <c r="L1020" s="116">
        <f t="shared" si="253"/>
        <v>-13.402776347402106</v>
      </c>
      <c r="M1020" s="140">
        <f t="shared" si="254"/>
        <v>1.2194056532812639E-2</v>
      </c>
      <c r="N1020" s="140">
        <f t="shared" si="255"/>
        <v>4.6478657863720019E-2</v>
      </c>
      <c r="O1020" s="116">
        <f t="shared" si="256"/>
        <v>1.2194056532812639E-2</v>
      </c>
      <c r="P1020" s="116" t="str">
        <f t="shared" si="257"/>
        <v/>
      </c>
      <c r="Q1020" s="116" t="str">
        <f t="shared" si="258"/>
        <v/>
      </c>
      <c r="R1020" s="116">
        <f t="shared" si="259"/>
        <v>0</v>
      </c>
      <c r="S1020" s="116">
        <f t="shared" si="260"/>
        <v>1.2194056532812639E-2</v>
      </c>
      <c r="T1020" s="116" t="str">
        <f t="shared" si="261"/>
        <v/>
      </c>
      <c r="Y1020" s="123">
        <v>580</v>
      </c>
      <c r="Z1020" s="116">
        <f t="shared" si="262"/>
        <v>-4.4496034636175907E-2</v>
      </c>
      <c r="AA1020" s="140">
        <f t="shared" si="263"/>
        <v>3.6730062310764002</v>
      </c>
      <c r="AB1020" s="140">
        <f t="shared" si="264"/>
        <v>4.6478657863720053E-2</v>
      </c>
      <c r="AC1020" s="116">
        <f t="shared" si="265"/>
        <v>3.6730062310764002</v>
      </c>
      <c r="AD1020" s="116" t="str">
        <f t="shared" si="266"/>
        <v/>
      </c>
      <c r="AE1020" s="116" t="str">
        <f t="shared" si="267"/>
        <v/>
      </c>
      <c r="AF1020" s="140">
        <f t="shared" si="268"/>
        <v>0</v>
      </c>
      <c r="AG1020" s="116">
        <f t="shared" si="269"/>
        <v>3.6730062310764002</v>
      </c>
      <c r="AH1020" s="116" t="str">
        <f t="shared" si="270"/>
        <v/>
      </c>
      <c r="AL1020" s="126">
        <f t="shared" si="250"/>
        <v>3.7568000000000419</v>
      </c>
      <c r="AM1020" s="116">
        <f t="shared" si="251"/>
        <v>0.80732442160641893</v>
      </c>
      <c r="AN1020" s="116">
        <f t="shared" si="252"/>
        <v>7.1202403876602371E-4</v>
      </c>
      <c r="AO1020" s="116" t="str">
        <f t="shared" si="248"/>
        <v/>
      </c>
      <c r="AP1020" s="118" t="str">
        <f t="shared" si="249"/>
        <v/>
      </c>
    </row>
    <row r="1021" spans="11:42" ht="20.100000000000001" customHeight="1" x14ac:dyDescent="0.25">
      <c r="K1021" s="123">
        <v>581</v>
      </c>
      <c r="L1021" s="116">
        <f t="shared" si="253"/>
        <v>-13.370864975146386</v>
      </c>
      <c r="M1021" s="140">
        <f t="shared" si="254"/>
        <v>1.2276178332716202E-2</v>
      </c>
      <c r="N1021" s="140">
        <f t="shared" si="255"/>
        <v>4.6869096305494684E-2</v>
      </c>
      <c r="O1021" s="116">
        <f t="shared" si="256"/>
        <v>1.2276178332716202E-2</v>
      </c>
      <c r="P1021" s="116" t="str">
        <f t="shared" si="257"/>
        <v/>
      </c>
      <c r="Q1021" s="116" t="str">
        <f t="shared" si="258"/>
        <v/>
      </c>
      <c r="R1021" s="116">
        <f t="shared" si="259"/>
        <v>0</v>
      </c>
      <c r="S1021" s="116">
        <f t="shared" si="260"/>
        <v>1.2276178332716202E-2</v>
      </c>
      <c r="T1021" s="116" t="str">
        <f t="shared" si="261"/>
        <v/>
      </c>
      <c r="Y1021" s="123">
        <v>581</v>
      </c>
      <c r="Z1021" s="116">
        <f t="shared" si="262"/>
        <v>-4.4390091696565964E-2</v>
      </c>
      <c r="AA1021" s="140">
        <f t="shared" si="263"/>
        <v>3.6977423705178838</v>
      </c>
      <c r="AB1021" s="140">
        <f t="shared" si="264"/>
        <v>4.6869096305494684E-2</v>
      </c>
      <c r="AC1021" s="116">
        <f t="shared" si="265"/>
        <v>3.6977423705178838</v>
      </c>
      <c r="AD1021" s="116" t="str">
        <f t="shared" si="266"/>
        <v/>
      </c>
      <c r="AE1021" s="116" t="str">
        <f t="shared" si="267"/>
        <v/>
      </c>
      <c r="AF1021" s="140">
        <f t="shared" si="268"/>
        <v>0</v>
      </c>
      <c r="AG1021" s="116">
        <f t="shared" si="269"/>
        <v>3.6977423705178838</v>
      </c>
      <c r="AH1021" s="116" t="str">
        <f t="shared" si="270"/>
        <v/>
      </c>
      <c r="AL1021" s="126">
        <f t="shared" si="250"/>
        <v>3.7632000000000421</v>
      </c>
      <c r="AM1021" s="116">
        <f t="shared" si="251"/>
        <v>0.80661239756765291</v>
      </c>
      <c r="AN1021" s="116">
        <f t="shared" si="252"/>
        <v>7.127732698550826E-4</v>
      </c>
      <c r="AO1021" s="116" t="str">
        <f t="shared" si="248"/>
        <v/>
      </c>
      <c r="AP1021" s="118" t="str">
        <f t="shared" si="249"/>
        <v/>
      </c>
    </row>
    <row r="1022" spans="11:42" ht="20.100000000000001" customHeight="1" x14ac:dyDescent="0.25">
      <c r="K1022" s="123">
        <v>582</v>
      </c>
      <c r="L1022" s="116">
        <f t="shared" si="253"/>
        <v>-13.338953602890669</v>
      </c>
      <c r="M1022" s="140">
        <f t="shared" si="254"/>
        <v>1.2358655448049578E-2</v>
      </c>
      <c r="N1022" s="140">
        <f t="shared" si="255"/>
        <v>4.7262161036566781E-2</v>
      </c>
      <c r="O1022" s="116">
        <f t="shared" si="256"/>
        <v>1.2358655448049578E-2</v>
      </c>
      <c r="P1022" s="116" t="str">
        <f t="shared" si="257"/>
        <v/>
      </c>
      <c r="Q1022" s="116" t="str">
        <f t="shared" si="258"/>
        <v/>
      </c>
      <c r="R1022" s="116">
        <f t="shared" si="259"/>
        <v>0</v>
      </c>
      <c r="S1022" s="116">
        <f t="shared" si="260"/>
        <v>1.2358655448049578E-2</v>
      </c>
      <c r="T1022" s="116" t="str">
        <f t="shared" si="261"/>
        <v/>
      </c>
      <c r="Y1022" s="123">
        <v>582</v>
      </c>
      <c r="Z1022" s="116">
        <f t="shared" si="262"/>
        <v>-4.4284148756956021E-2</v>
      </c>
      <c r="AA1022" s="140">
        <f t="shared" si="263"/>
        <v>3.7225855355241753</v>
      </c>
      <c r="AB1022" s="140">
        <f t="shared" si="264"/>
        <v>4.7262161036566809E-2</v>
      </c>
      <c r="AC1022" s="116">
        <f t="shared" si="265"/>
        <v>3.7225855355241753</v>
      </c>
      <c r="AD1022" s="116" t="str">
        <f t="shared" si="266"/>
        <v/>
      </c>
      <c r="AE1022" s="116" t="str">
        <f t="shared" si="267"/>
        <v/>
      </c>
      <c r="AF1022" s="140">
        <f t="shared" si="268"/>
        <v>0</v>
      </c>
      <c r="AG1022" s="116">
        <f t="shared" si="269"/>
        <v>3.7225855355241753</v>
      </c>
      <c r="AH1022" s="116" t="str">
        <f t="shared" si="270"/>
        <v/>
      </c>
      <c r="AL1022" s="126">
        <f t="shared" si="250"/>
        <v>3.7696000000000423</v>
      </c>
      <c r="AM1022" s="116">
        <f t="shared" si="251"/>
        <v>0.80589962429779782</v>
      </c>
      <c r="AN1022" s="116">
        <f t="shared" si="252"/>
        <v>7.1351813876896486E-4</v>
      </c>
      <c r="AO1022" s="116" t="str">
        <f t="shared" si="248"/>
        <v/>
      </c>
      <c r="AP1022" s="118" t="str">
        <f t="shared" si="249"/>
        <v/>
      </c>
    </row>
    <row r="1023" spans="11:42" ht="20.100000000000001" customHeight="1" x14ac:dyDescent="0.25">
      <c r="K1023" s="123">
        <v>583</v>
      </c>
      <c r="L1023" s="116">
        <f t="shared" si="253"/>
        <v>-13.307042230634949</v>
      </c>
      <c r="M1023" s="140">
        <f t="shared" si="254"/>
        <v>1.2441487617875814E-2</v>
      </c>
      <c r="N1023" s="140">
        <f t="shared" si="255"/>
        <v>4.7657863391425838E-2</v>
      </c>
      <c r="O1023" s="116">
        <f t="shared" si="256"/>
        <v>1.2441487617875814E-2</v>
      </c>
      <c r="P1023" s="116" t="str">
        <f t="shared" si="257"/>
        <v/>
      </c>
      <c r="Q1023" s="116" t="str">
        <f t="shared" si="258"/>
        <v/>
      </c>
      <c r="R1023" s="116">
        <f t="shared" si="259"/>
        <v>0</v>
      </c>
      <c r="S1023" s="116">
        <f t="shared" si="260"/>
        <v>1.2441487617875814E-2</v>
      </c>
      <c r="T1023" s="116" t="str">
        <f t="shared" si="261"/>
        <v/>
      </c>
      <c r="Y1023" s="123">
        <v>583</v>
      </c>
      <c r="Z1023" s="116">
        <f t="shared" si="262"/>
        <v>-4.4178205817346078E-2</v>
      </c>
      <c r="AA1023" s="140">
        <f t="shared" si="263"/>
        <v>3.7475356474977142</v>
      </c>
      <c r="AB1023" s="140">
        <f t="shared" si="264"/>
        <v>4.7657863391425859E-2</v>
      </c>
      <c r="AC1023" s="116">
        <f t="shared" si="265"/>
        <v>3.7475356474977142</v>
      </c>
      <c r="AD1023" s="116" t="str">
        <f t="shared" si="266"/>
        <v/>
      </c>
      <c r="AE1023" s="116" t="str">
        <f t="shared" si="267"/>
        <v/>
      </c>
      <c r="AF1023" s="140">
        <f t="shared" si="268"/>
        <v>0</v>
      </c>
      <c r="AG1023" s="116">
        <f t="shared" si="269"/>
        <v>3.7475356474977142</v>
      </c>
      <c r="AH1023" s="116" t="str">
        <f t="shared" si="270"/>
        <v/>
      </c>
      <c r="AL1023" s="126">
        <f t="shared" si="250"/>
        <v>3.7760000000000424</v>
      </c>
      <c r="AM1023" s="116">
        <f t="shared" si="251"/>
        <v>0.80518610615902886</v>
      </c>
      <c r="AN1023" s="116">
        <f t="shared" si="252"/>
        <v>7.1425864766827551E-4</v>
      </c>
      <c r="AO1023" s="116" t="str">
        <f t="shared" si="248"/>
        <v/>
      </c>
      <c r="AP1023" s="118" t="str">
        <f t="shared" si="249"/>
        <v/>
      </c>
    </row>
    <row r="1024" spans="11:42" ht="20.100000000000001" customHeight="1" x14ac:dyDescent="0.25">
      <c r="K1024" s="123">
        <v>584</v>
      </c>
      <c r="L1024" s="116">
        <f t="shared" si="253"/>
        <v>-13.275130858379228</v>
      </c>
      <c r="M1024" s="140">
        <f t="shared" si="254"/>
        <v>1.2524674562407381E-2</v>
      </c>
      <c r="N1024" s="140">
        <f t="shared" si="255"/>
        <v>4.8056214695933984E-2</v>
      </c>
      <c r="O1024" s="116">
        <f t="shared" si="256"/>
        <v>1.2524674562407381E-2</v>
      </c>
      <c r="P1024" s="116" t="str">
        <f t="shared" si="257"/>
        <v/>
      </c>
      <c r="Q1024" s="116" t="str">
        <f t="shared" si="258"/>
        <v/>
      </c>
      <c r="R1024" s="116">
        <f t="shared" si="259"/>
        <v>0</v>
      </c>
      <c r="S1024" s="116">
        <f t="shared" si="260"/>
        <v>1.2524674562407381E-2</v>
      </c>
      <c r="T1024" s="116" t="str">
        <f t="shared" si="261"/>
        <v/>
      </c>
      <c r="Y1024" s="123">
        <v>584</v>
      </c>
      <c r="Z1024" s="116">
        <f t="shared" si="262"/>
        <v>-4.4072262877736135E-2</v>
      </c>
      <c r="AA1024" s="140">
        <f t="shared" si="263"/>
        <v>3.77259262216291</v>
      </c>
      <c r="AB1024" s="140">
        <f t="shared" si="264"/>
        <v>4.8056214695933991E-2</v>
      </c>
      <c r="AC1024" s="116">
        <f t="shared" si="265"/>
        <v>3.77259262216291</v>
      </c>
      <c r="AD1024" s="116" t="str">
        <f t="shared" si="266"/>
        <v/>
      </c>
      <c r="AE1024" s="116" t="str">
        <f t="shared" si="267"/>
        <v/>
      </c>
      <c r="AF1024" s="140">
        <f t="shared" si="268"/>
        <v>0</v>
      </c>
      <c r="AG1024" s="116">
        <f t="shared" si="269"/>
        <v>3.77259262216291</v>
      </c>
      <c r="AH1024" s="116" t="str">
        <f t="shared" si="270"/>
        <v/>
      </c>
      <c r="AL1024" s="126">
        <f t="shared" si="250"/>
        <v>3.7824000000000426</v>
      </c>
      <c r="AM1024" s="116">
        <f t="shared" si="251"/>
        <v>0.80447184751136058</v>
      </c>
      <c r="AN1024" s="116">
        <f t="shared" si="252"/>
        <v>7.1499479877423777E-4</v>
      </c>
      <c r="AO1024" s="116" t="str">
        <f t="shared" si="248"/>
        <v/>
      </c>
      <c r="AP1024" s="118" t="str">
        <f t="shared" si="249"/>
        <v/>
      </c>
    </row>
    <row r="1025" spans="11:42" ht="20.100000000000001" customHeight="1" x14ac:dyDescent="0.25">
      <c r="K1025" s="123">
        <v>585</v>
      </c>
      <c r="L1025" s="116">
        <f t="shared" si="253"/>
        <v>-13.243219486123511</v>
      </c>
      <c r="M1025" s="140">
        <f t="shared" si="254"/>
        <v>1.2608215982897819E-2</v>
      </c>
      <c r="N1025" s="140">
        <f t="shared" si="255"/>
        <v>4.8457226266722747E-2</v>
      </c>
      <c r="O1025" s="116">
        <f t="shared" si="256"/>
        <v>1.2608215982897819E-2</v>
      </c>
      <c r="P1025" s="116" t="str">
        <f t="shared" si="257"/>
        <v/>
      </c>
      <c r="Q1025" s="116" t="str">
        <f t="shared" si="258"/>
        <v/>
      </c>
      <c r="R1025" s="116">
        <f t="shared" si="259"/>
        <v>0</v>
      </c>
      <c r="S1025" s="116">
        <f t="shared" si="260"/>
        <v>1.2608215982897819E-2</v>
      </c>
      <c r="T1025" s="116" t="str">
        <f t="shared" si="261"/>
        <v/>
      </c>
      <c r="Y1025" s="123">
        <v>585</v>
      </c>
      <c r="Z1025" s="116">
        <f t="shared" si="262"/>
        <v>-4.3966319938126198E-2</v>
      </c>
      <c r="AA1025" s="140">
        <f t="shared" si="263"/>
        <v>3.7977563695334959</v>
      </c>
      <c r="AB1025" s="140">
        <f t="shared" si="264"/>
        <v>4.845722626672281E-2</v>
      </c>
      <c r="AC1025" s="116">
        <f t="shared" si="265"/>
        <v>3.7977563695334959</v>
      </c>
      <c r="AD1025" s="116" t="str">
        <f t="shared" si="266"/>
        <v/>
      </c>
      <c r="AE1025" s="116" t="str">
        <f t="shared" si="267"/>
        <v/>
      </c>
      <c r="AF1025" s="140">
        <f t="shared" si="268"/>
        <v>0</v>
      </c>
      <c r="AG1025" s="116">
        <f t="shared" si="269"/>
        <v>3.7977563695334959</v>
      </c>
      <c r="AH1025" s="116" t="str">
        <f t="shared" si="270"/>
        <v/>
      </c>
      <c r="AL1025" s="126">
        <f t="shared" si="250"/>
        <v>3.7888000000000428</v>
      </c>
      <c r="AM1025" s="116">
        <f t="shared" si="251"/>
        <v>0.80375685271258634</v>
      </c>
      <c r="AN1025" s="116">
        <f t="shared" si="252"/>
        <v>7.1572659437069142E-4</v>
      </c>
      <c r="AO1025" s="116" t="str">
        <f t="shared" si="248"/>
        <v/>
      </c>
      <c r="AP1025" s="118" t="str">
        <f t="shared" si="249"/>
        <v/>
      </c>
    </row>
    <row r="1026" spans="11:42" ht="20.100000000000001" customHeight="1" x14ac:dyDescent="0.25">
      <c r="K1026" s="123">
        <v>586</v>
      </c>
      <c r="L1026" s="116">
        <f t="shared" si="253"/>
        <v>-13.211308113867791</v>
      </c>
      <c r="M1026" s="140">
        <f t="shared" si="254"/>
        <v>1.2692111561534151E-2</v>
      </c>
      <c r="N1026" s="140">
        <f t="shared" si="255"/>
        <v>4.8860909410586482E-2</v>
      </c>
      <c r="O1026" s="116">
        <f t="shared" si="256"/>
        <v>1.2692111561534151E-2</v>
      </c>
      <c r="P1026" s="116" t="str">
        <f t="shared" si="257"/>
        <v/>
      </c>
      <c r="Q1026" s="116" t="str">
        <f t="shared" si="258"/>
        <v/>
      </c>
      <c r="R1026" s="116">
        <f t="shared" si="259"/>
        <v>0</v>
      </c>
      <c r="S1026" s="116">
        <f t="shared" si="260"/>
        <v>1.2692111561534151E-2</v>
      </c>
      <c r="T1026" s="116" t="str">
        <f t="shared" si="261"/>
        <v/>
      </c>
      <c r="Y1026" s="123">
        <v>586</v>
      </c>
      <c r="Z1026" s="116">
        <f t="shared" si="262"/>
        <v>-4.3860376998516255E-2</v>
      </c>
      <c r="AA1026" s="140">
        <f t="shared" si="263"/>
        <v>3.8230267938801279</v>
      </c>
      <c r="AB1026" s="140">
        <f t="shared" si="264"/>
        <v>4.8860909410586482E-2</v>
      </c>
      <c r="AC1026" s="116">
        <f t="shared" si="265"/>
        <v>3.8230267938801279</v>
      </c>
      <c r="AD1026" s="116" t="str">
        <f t="shared" si="266"/>
        <v/>
      </c>
      <c r="AE1026" s="116" t="str">
        <f t="shared" si="267"/>
        <v/>
      </c>
      <c r="AF1026" s="140">
        <f t="shared" si="268"/>
        <v>0</v>
      </c>
      <c r="AG1026" s="116">
        <f t="shared" si="269"/>
        <v>3.8230267938801279</v>
      </c>
      <c r="AH1026" s="116" t="str">
        <f t="shared" si="270"/>
        <v/>
      </c>
      <c r="AL1026" s="126">
        <f t="shared" si="250"/>
        <v>3.795200000000043</v>
      </c>
      <c r="AM1026" s="116">
        <f t="shared" si="251"/>
        <v>0.80304112611821565</v>
      </c>
      <c r="AN1026" s="116">
        <f t="shared" si="252"/>
        <v>7.1645403680209441E-4</v>
      </c>
      <c r="AO1026" s="116" t="str">
        <f t="shared" si="248"/>
        <v/>
      </c>
      <c r="AP1026" s="118" t="str">
        <f t="shared" si="249"/>
        <v/>
      </c>
    </row>
    <row r="1027" spans="11:42" ht="20.100000000000001" customHeight="1" x14ac:dyDescent="0.25">
      <c r="K1027" s="123">
        <v>587</v>
      </c>
      <c r="L1027" s="116">
        <f t="shared" si="253"/>
        <v>-13.17939674161207</v>
      </c>
      <c r="M1027" s="140">
        <f t="shared" si="254"/>
        <v>1.2776360961330101E-2</v>
      </c>
      <c r="N1027" s="140">
        <f t="shared" si="255"/>
        <v>4.926727542387168E-2</v>
      </c>
      <c r="O1027" s="116">
        <f t="shared" si="256"/>
        <v>1.2776360961330101E-2</v>
      </c>
      <c r="P1027" s="116" t="str">
        <f t="shared" si="257"/>
        <v/>
      </c>
      <c r="Q1027" s="116" t="str">
        <f t="shared" si="258"/>
        <v/>
      </c>
      <c r="R1027" s="116">
        <f t="shared" si="259"/>
        <v>0</v>
      </c>
      <c r="S1027" s="116">
        <f t="shared" si="260"/>
        <v>1.2776360961330101E-2</v>
      </c>
      <c r="T1027" s="116" t="str">
        <f t="shared" si="261"/>
        <v/>
      </c>
      <c r="Y1027" s="123">
        <v>587</v>
      </c>
      <c r="Z1027" s="116">
        <f t="shared" si="262"/>
        <v>-4.3754434058906312E-2</v>
      </c>
      <c r="AA1027" s="140">
        <f t="shared" si="263"/>
        <v>3.8484037936982185</v>
      </c>
      <c r="AB1027" s="140">
        <f t="shared" si="264"/>
        <v>4.926727542387168E-2</v>
      </c>
      <c r="AC1027" s="116">
        <f t="shared" si="265"/>
        <v>3.8484037936982185</v>
      </c>
      <c r="AD1027" s="116" t="str">
        <f t="shared" si="266"/>
        <v/>
      </c>
      <c r="AE1027" s="116" t="str">
        <f t="shared" si="267"/>
        <v/>
      </c>
      <c r="AF1027" s="140">
        <f t="shared" si="268"/>
        <v>0</v>
      </c>
      <c r="AG1027" s="116">
        <f t="shared" si="269"/>
        <v>3.8484037936982185</v>
      </c>
      <c r="AH1027" s="116" t="str">
        <f t="shared" si="270"/>
        <v/>
      </c>
      <c r="AL1027" s="126">
        <f t="shared" si="250"/>
        <v>3.8016000000000432</v>
      </c>
      <c r="AM1027" s="116">
        <f t="shared" si="251"/>
        <v>0.80232467208141356</v>
      </c>
      <c r="AN1027" s="116">
        <f t="shared" si="252"/>
        <v>7.1717712847496617E-4</v>
      </c>
      <c r="AO1027" s="116" t="str">
        <f t="shared" si="248"/>
        <v/>
      </c>
      <c r="AP1027" s="118" t="str">
        <f t="shared" si="249"/>
        <v/>
      </c>
    </row>
    <row r="1028" spans="11:42" ht="20.100000000000001" customHeight="1" x14ac:dyDescent="0.25">
      <c r="K1028" s="123">
        <v>588</v>
      </c>
      <c r="L1028" s="116">
        <f t="shared" si="253"/>
        <v>-13.147485369356353</v>
      </c>
      <c r="M1028" s="140">
        <f t="shared" si="254"/>
        <v>1.2860963826020179E-2</v>
      </c>
      <c r="N1028" s="140">
        <f t="shared" si="255"/>
        <v>4.9676335591864143E-2</v>
      </c>
      <c r="O1028" s="116">
        <f t="shared" si="256"/>
        <v>1.2860963826020179E-2</v>
      </c>
      <c r="P1028" s="116" t="str">
        <f t="shared" si="257"/>
        <v/>
      </c>
      <c r="Q1028" s="116" t="str">
        <f t="shared" si="258"/>
        <v/>
      </c>
      <c r="R1028" s="116">
        <f t="shared" si="259"/>
        <v>0</v>
      </c>
      <c r="S1028" s="116">
        <f t="shared" si="260"/>
        <v>1.2860963826020179E-2</v>
      </c>
      <c r="T1028" s="116" t="str">
        <f t="shared" si="261"/>
        <v/>
      </c>
      <c r="Y1028" s="123">
        <v>588</v>
      </c>
      <c r="Z1028" s="116">
        <f t="shared" si="262"/>
        <v>-4.3648491119296369E-2</v>
      </c>
      <c r="AA1028" s="140">
        <f t="shared" si="263"/>
        <v>3.8738872616760318</v>
      </c>
      <c r="AB1028" s="140">
        <f t="shared" si="264"/>
        <v>4.9676335591864164E-2</v>
      </c>
      <c r="AC1028" s="116">
        <f t="shared" si="265"/>
        <v>3.8738872616760318</v>
      </c>
      <c r="AD1028" s="116" t="str">
        <f t="shared" si="266"/>
        <v/>
      </c>
      <c r="AE1028" s="116" t="str">
        <f t="shared" si="267"/>
        <v/>
      </c>
      <c r="AF1028" s="140">
        <f t="shared" si="268"/>
        <v>0</v>
      </c>
      <c r="AG1028" s="116">
        <f t="shared" si="269"/>
        <v>3.8738872616760318</v>
      </c>
      <c r="AH1028" s="116" t="str">
        <f t="shared" si="270"/>
        <v/>
      </c>
      <c r="AL1028" s="126">
        <f t="shared" si="250"/>
        <v>3.8080000000000434</v>
      </c>
      <c r="AM1028" s="116">
        <f t="shared" si="251"/>
        <v>0.80160749495293859</v>
      </c>
      <c r="AN1028" s="116">
        <f t="shared" si="252"/>
        <v>7.1789587185500103E-4</v>
      </c>
      <c r="AO1028" s="116" t="str">
        <f t="shared" si="248"/>
        <v/>
      </c>
      <c r="AP1028" s="118" t="str">
        <f t="shared" si="249"/>
        <v/>
      </c>
    </row>
    <row r="1029" spans="11:42" ht="20.100000000000001" customHeight="1" x14ac:dyDescent="0.25">
      <c r="K1029" s="123">
        <v>589</v>
      </c>
      <c r="L1029" s="116">
        <f t="shared" si="253"/>
        <v>-13.115573997100633</v>
      </c>
      <c r="M1029" s="140">
        <f t="shared" si="254"/>
        <v>1.2945919779954573E-2</v>
      </c>
      <c r="N1029" s="140">
        <f t="shared" si="255"/>
        <v>5.0088101188171627E-2</v>
      </c>
      <c r="O1029" s="116">
        <f t="shared" si="256"/>
        <v>1.2945919779954573E-2</v>
      </c>
      <c r="P1029" s="116" t="str">
        <f t="shared" si="257"/>
        <v/>
      </c>
      <c r="Q1029" s="116" t="str">
        <f t="shared" si="258"/>
        <v/>
      </c>
      <c r="R1029" s="116">
        <f t="shared" si="259"/>
        <v>0</v>
      </c>
      <c r="S1029" s="116">
        <f t="shared" si="260"/>
        <v>1.2945919779954573E-2</v>
      </c>
      <c r="T1029" s="116" t="str">
        <f t="shared" si="261"/>
        <v/>
      </c>
      <c r="Y1029" s="123">
        <v>589</v>
      </c>
      <c r="Z1029" s="116">
        <f t="shared" si="262"/>
        <v>-4.3542548179686426E-2</v>
      </c>
      <c r="AA1029" s="140">
        <f t="shared" si="263"/>
        <v>3.8994770846630242</v>
      </c>
      <c r="AB1029" s="140">
        <f t="shared" si="264"/>
        <v>5.0088101188171627E-2</v>
      </c>
      <c r="AC1029" s="116">
        <f t="shared" si="265"/>
        <v>3.8994770846630242</v>
      </c>
      <c r="AD1029" s="116" t="str">
        <f t="shared" si="266"/>
        <v/>
      </c>
      <c r="AE1029" s="116" t="str">
        <f t="shared" si="267"/>
        <v/>
      </c>
      <c r="AF1029" s="140">
        <f t="shared" si="268"/>
        <v>0</v>
      </c>
      <c r="AG1029" s="116">
        <f t="shared" si="269"/>
        <v>3.8994770846630242</v>
      </c>
      <c r="AH1029" s="116" t="str">
        <f t="shared" si="270"/>
        <v/>
      </c>
      <c r="AL1029" s="126">
        <f t="shared" si="250"/>
        <v>3.8144000000000435</v>
      </c>
      <c r="AM1029" s="116">
        <f t="shared" si="251"/>
        <v>0.80088959908108359</v>
      </c>
      <c r="AN1029" s="116">
        <f t="shared" si="252"/>
        <v>7.1861026946906659E-4</v>
      </c>
      <c r="AO1029" s="116" t="str">
        <f t="shared" si="248"/>
        <v/>
      </c>
      <c r="AP1029" s="118" t="str">
        <f t="shared" si="249"/>
        <v/>
      </c>
    </row>
    <row r="1030" spans="11:42" ht="20.100000000000001" customHeight="1" x14ac:dyDescent="0.25">
      <c r="K1030" s="123">
        <v>590</v>
      </c>
      <c r="L1030" s="116">
        <f t="shared" si="253"/>
        <v>-13.083662624844912</v>
      </c>
      <c r="M1030" s="140">
        <f t="shared" si="254"/>
        <v>1.3031228427994892E-2</v>
      </c>
      <c r="N1030" s="140">
        <f t="shared" si="255"/>
        <v>5.0502583474103704E-2</v>
      </c>
      <c r="O1030" s="116">
        <f t="shared" si="256"/>
        <v>1.3031228427994892E-2</v>
      </c>
      <c r="P1030" s="116" t="str">
        <f t="shared" si="257"/>
        <v/>
      </c>
      <c r="Q1030" s="116" t="str">
        <f t="shared" si="258"/>
        <v/>
      </c>
      <c r="R1030" s="116">
        <f t="shared" si="259"/>
        <v>0</v>
      </c>
      <c r="S1030" s="116">
        <f t="shared" si="260"/>
        <v>1.3031228427994892E-2</v>
      </c>
      <c r="T1030" s="116" t="str">
        <f t="shared" si="261"/>
        <v/>
      </c>
      <c r="Y1030" s="123">
        <v>590</v>
      </c>
      <c r="Z1030" s="116">
        <f t="shared" si="262"/>
        <v>-4.3436605240076476E-2</v>
      </c>
      <c r="AA1030" s="140">
        <f t="shared" si="263"/>
        <v>3.9251731436384505</v>
      </c>
      <c r="AB1030" s="140">
        <f t="shared" si="264"/>
        <v>5.0502583474103732E-2</v>
      </c>
      <c r="AC1030" s="116">
        <f t="shared" si="265"/>
        <v>3.9251731436384505</v>
      </c>
      <c r="AD1030" s="116" t="str">
        <f t="shared" si="266"/>
        <v/>
      </c>
      <c r="AE1030" s="116" t="str">
        <f t="shared" si="267"/>
        <v/>
      </c>
      <c r="AF1030" s="140">
        <f t="shared" si="268"/>
        <v>0</v>
      </c>
      <c r="AG1030" s="116">
        <f t="shared" si="269"/>
        <v>3.9251731436384505</v>
      </c>
      <c r="AH1030" s="116" t="str">
        <f t="shared" si="270"/>
        <v/>
      </c>
      <c r="AL1030" s="126">
        <f t="shared" si="250"/>
        <v>3.8208000000000437</v>
      </c>
      <c r="AM1030" s="116">
        <f t="shared" si="251"/>
        <v>0.80017098881161453</v>
      </c>
      <c r="AN1030" s="116">
        <f t="shared" si="252"/>
        <v>7.1932032390320533E-4</v>
      </c>
      <c r="AO1030" s="116" t="str">
        <f t="shared" si="248"/>
        <v/>
      </c>
      <c r="AP1030" s="118" t="str">
        <f t="shared" si="249"/>
        <v/>
      </c>
    </row>
    <row r="1031" spans="11:42" ht="20.100000000000001" customHeight="1" x14ac:dyDescent="0.25">
      <c r="K1031" s="123">
        <v>591</v>
      </c>
      <c r="L1031" s="116">
        <f t="shared" si="253"/>
        <v>-13.051751252589195</v>
      </c>
      <c r="M1031" s="140">
        <f t="shared" si="254"/>
        <v>1.3116889355410827E-2</v>
      </c>
      <c r="N1031" s="140">
        <f t="shared" si="255"/>
        <v>5.0919793698048145E-2</v>
      </c>
      <c r="O1031" s="116">
        <f t="shared" si="256"/>
        <v>1.3116889355410827E-2</v>
      </c>
      <c r="P1031" s="116" t="str">
        <f t="shared" si="257"/>
        <v/>
      </c>
      <c r="Q1031" s="116" t="str">
        <f t="shared" si="258"/>
        <v/>
      </c>
      <c r="R1031" s="116">
        <f t="shared" si="259"/>
        <v>0</v>
      </c>
      <c r="S1031" s="116">
        <f t="shared" si="260"/>
        <v>1.3116889355410827E-2</v>
      </c>
      <c r="T1031" s="116" t="str">
        <f t="shared" si="261"/>
        <v/>
      </c>
      <c r="Y1031" s="123">
        <v>591</v>
      </c>
      <c r="Z1031" s="116">
        <f t="shared" si="262"/>
        <v>-4.3330662300466546E-2</v>
      </c>
      <c r="AA1031" s="140">
        <f t="shared" si="263"/>
        <v>3.9509753136802113</v>
      </c>
      <c r="AB1031" s="140">
        <f t="shared" si="264"/>
        <v>5.0919793698048145E-2</v>
      </c>
      <c r="AC1031" s="116">
        <f t="shared" si="265"/>
        <v>3.9509753136802113</v>
      </c>
      <c r="AD1031" s="116" t="str">
        <f t="shared" si="266"/>
        <v/>
      </c>
      <c r="AE1031" s="116" t="str">
        <f t="shared" si="267"/>
        <v/>
      </c>
      <c r="AF1031" s="140">
        <f t="shared" si="268"/>
        <v>0</v>
      </c>
      <c r="AG1031" s="116">
        <f t="shared" si="269"/>
        <v>3.9509753136802113</v>
      </c>
      <c r="AH1031" s="116" t="str">
        <f t="shared" si="270"/>
        <v/>
      </c>
      <c r="AL1031" s="126">
        <f t="shared" si="250"/>
        <v>3.8272000000000439</v>
      </c>
      <c r="AM1031" s="116">
        <f t="shared" si="251"/>
        <v>0.79945166848771132</v>
      </c>
      <c r="AN1031" s="116">
        <f t="shared" si="252"/>
        <v>7.2002603780307872E-4</v>
      </c>
      <c r="AO1031" s="116" t="str">
        <f t="shared" si="248"/>
        <v/>
      </c>
      <c r="AP1031" s="118" t="str">
        <f t="shared" si="249"/>
        <v/>
      </c>
    </row>
    <row r="1032" spans="11:42" ht="20.100000000000001" customHeight="1" x14ac:dyDescent="0.25">
      <c r="K1032" s="123">
        <v>592</v>
      </c>
      <c r="L1032" s="116">
        <f t="shared" si="253"/>
        <v>-13.019839880333475</v>
      </c>
      <c r="M1032" s="140">
        <f t="shared" si="254"/>
        <v>1.3202902127777685E-2</v>
      </c>
      <c r="N1032" s="140">
        <f t="shared" si="255"/>
        <v>5.1339743094844313E-2</v>
      </c>
      <c r="O1032" s="116">
        <f t="shared" si="256"/>
        <v>1.3202902127777685E-2</v>
      </c>
      <c r="P1032" s="116" t="str">
        <f t="shared" si="257"/>
        <v/>
      </c>
      <c r="Q1032" s="116" t="str">
        <f t="shared" si="258"/>
        <v/>
      </c>
      <c r="R1032" s="116">
        <f t="shared" si="259"/>
        <v>0</v>
      </c>
      <c r="S1032" s="116">
        <f t="shared" si="260"/>
        <v>1.3202902127777685E-2</v>
      </c>
      <c r="T1032" s="116" t="str">
        <f t="shared" si="261"/>
        <v/>
      </c>
      <c r="Y1032" s="123">
        <v>592</v>
      </c>
      <c r="Z1032" s="116">
        <f t="shared" si="262"/>
        <v>-4.3224719360856603E-2</v>
      </c>
      <c r="AA1032" s="140">
        <f t="shared" si="263"/>
        <v>3.9768834639340258</v>
      </c>
      <c r="AB1032" s="140">
        <f t="shared" si="264"/>
        <v>5.1339743094844272E-2</v>
      </c>
      <c r="AC1032" s="116">
        <f t="shared" si="265"/>
        <v>3.9768834639340258</v>
      </c>
      <c r="AD1032" s="116" t="str">
        <f t="shared" si="266"/>
        <v/>
      </c>
      <c r="AE1032" s="116" t="str">
        <f t="shared" si="267"/>
        <v/>
      </c>
      <c r="AF1032" s="140">
        <f t="shared" si="268"/>
        <v>0</v>
      </c>
      <c r="AG1032" s="116">
        <f t="shared" si="269"/>
        <v>3.9768834639340258</v>
      </c>
      <c r="AH1032" s="116" t="str">
        <f t="shared" si="270"/>
        <v/>
      </c>
      <c r="AL1032" s="126">
        <f t="shared" si="250"/>
        <v>3.8336000000000441</v>
      </c>
      <c r="AM1032" s="116">
        <f t="shared" si="251"/>
        <v>0.79873164244990824</v>
      </c>
      <c r="AN1032" s="116">
        <f t="shared" si="252"/>
        <v>7.2072741387319006E-4</v>
      </c>
      <c r="AO1032" s="116" t="str">
        <f t="shared" si="248"/>
        <v/>
      </c>
      <c r="AP1032" s="118" t="str">
        <f t="shared" si="249"/>
        <v/>
      </c>
    </row>
    <row r="1033" spans="11:42" ht="20.100000000000001" customHeight="1" x14ac:dyDescent="0.25">
      <c r="K1033" s="123">
        <v>593</v>
      </c>
      <c r="L1033" s="116">
        <f t="shared" si="253"/>
        <v>-12.987928508077754</v>
      </c>
      <c r="M1033" s="140">
        <f t="shared" si="254"/>
        <v>1.3289266290874785E-2</v>
      </c>
      <c r="N1033" s="140">
        <f t="shared" si="255"/>
        <v>5.1762442885152686E-2</v>
      </c>
      <c r="O1033" s="116">
        <f t="shared" si="256"/>
        <v>1.3289266290874785E-2</v>
      </c>
      <c r="P1033" s="116" t="str">
        <f t="shared" si="257"/>
        <v/>
      </c>
      <c r="Q1033" s="116" t="str">
        <f t="shared" si="258"/>
        <v/>
      </c>
      <c r="R1033" s="116">
        <f t="shared" si="259"/>
        <v>0</v>
      </c>
      <c r="S1033" s="116">
        <f t="shared" si="260"/>
        <v>1.3289266290874785E-2</v>
      </c>
      <c r="T1033" s="116" t="str">
        <f t="shared" si="261"/>
        <v/>
      </c>
      <c r="Y1033" s="123">
        <v>593</v>
      </c>
      <c r="Z1033" s="116">
        <f t="shared" si="262"/>
        <v>-4.311877642124666E-2</v>
      </c>
      <c r="AA1033" s="140">
        <f t="shared" si="263"/>
        <v>4.0028974575827956</v>
      </c>
      <c r="AB1033" s="140">
        <f t="shared" si="264"/>
        <v>5.1762442885152686E-2</v>
      </c>
      <c r="AC1033" s="116">
        <f t="shared" si="265"/>
        <v>4.0028974575827956</v>
      </c>
      <c r="AD1033" s="116" t="str">
        <f t="shared" si="266"/>
        <v/>
      </c>
      <c r="AE1033" s="116" t="str">
        <f t="shared" si="267"/>
        <v/>
      </c>
      <c r="AF1033" s="140">
        <f t="shared" si="268"/>
        <v>0</v>
      </c>
      <c r="AG1033" s="116">
        <f t="shared" si="269"/>
        <v>4.0028974575827956</v>
      </c>
      <c r="AH1033" s="116" t="str">
        <f t="shared" si="270"/>
        <v/>
      </c>
      <c r="AL1033" s="126">
        <f t="shared" si="250"/>
        <v>3.8400000000000443</v>
      </c>
      <c r="AM1033" s="116">
        <f t="shared" si="251"/>
        <v>0.79801091503603505</v>
      </c>
      <c r="AN1033" s="116">
        <f t="shared" si="252"/>
        <v>7.2142445487599627E-4</v>
      </c>
      <c r="AO1033" s="116" t="str">
        <f t="shared" si="248"/>
        <v/>
      </c>
      <c r="AP1033" s="118" t="str">
        <f t="shared" si="249"/>
        <v/>
      </c>
    </row>
    <row r="1034" spans="11:42" ht="20.100000000000001" customHeight="1" x14ac:dyDescent="0.25">
      <c r="K1034" s="123">
        <v>594</v>
      </c>
      <c r="L1034" s="116">
        <f t="shared" si="253"/>
        <v>-12.956017135822037</v>
      </c>
      <c r="M1034" s="140">
        <f t="shared" si="254"/>
        <v>1.3375981370584834E-2</v>
      </c>
      <c r="N1034" s="140">
        <f t="shared" si="255"/>
        <v>5.2187904274821895E-2</v>
      </c>
      <c r="O1034" s="116">
        <f t="shared" si="256"/>
        <v>1.3375981370584834E-2</v>
      </c>
      <c r="P1034" s="116" t="str">
        <f t="shared" si="257"/>
        <v/>
      </c>
      <c r="Q1034" s="116" t="str">
        <f t="shared" si="258"/>
        <v/>
      </c>
      <c r="R1034" s="116">
        <f t="shared" si="259"/>
        <v>0</v>
      </c>
      <c r="S1034" s="116">
        <f t="shared" si="260"/>
        <v>1.3375981370584834E-2</v>
      </c>
      <c r="T1034" s="116" t="str">
        <f t="shared" si="261"/>
        <v/>
      </c>
      <c r="Y1034" s="123">
        <v>594</v>
      </c>
      <c r="Z1034" s="116">
        <f t="shared" si="262"/>
        <v>-4.3012833481636717E-2</v>
      </c>
      <c r="AA1034" s="140">
        <f t="shared" si="263"/>
        <v>4.0290171518163156</v>
      </c>
      <c r="AB1034" s="140">
        <f t="shared" si="264"/>
        <v>5.2187904274821895E-2</v>
      </c>
      <c r="AC1034" s="116">
        <f t="shared" si="265"/>
        <v>4.0290171518163156</v>
      </c>
      <c r="AD1034" s="116" t="str">
        <f t="shared" si="266"/>
        <v/>
      </c>
      <c r="AE1034" s="116" t="str">
        <f t="shared" si="267"/>
        <v/>
      </c>
      <c r="AF1034" s="140">
        <f t="shared" si="268"/>
        <v>0</v>
      </c>
      <c r="AG1034" s="116">
        <f t="shared" si="269"/>
        <v>4.0290171518163156</v>
      </c>
      <c r="AH1034" s="116" t="str">
        <f t="shared" si="270"/>
        <v/>
      </c>
      <c r="AL1034" s="126">
        <f t="shared" si="250"/>
        <v>3.8464000000000445</v>
      </c>
      <c r="AM1034" s="116">
        <f t="shared" si="251"/>
        <v>0.79728949058115905</v>
      </c>
      <c r="AN1034" s="116">
        <f t="shared" si="252"/>
        <v>7.2211716363412837E-4</v>
      </c>
      <c r="AO1034" s="116" t="str">
        <f t="shared" si="248"/>
        <v/>
      </c>
      <c r="AP1034" s="118" t="str">
        <f t="shared" si="249"/>
        <v/>
      </c>
    </row>
    <row r="1035" spans="11:42" ht="20.100000000000001" customHeight="1" x14ac:dyDescent="0.25">
      <c r="K1035" s="123">
        <v>595</v>
      </c>
      <c r="L1035" s="116">
        <f t="shared" si="253"/>
        <v>-12.924105763566317</v>
      </c>
      <c r="M1035" s="140">
        <f t="shared" si="254"/>
        <v>1.3463046872794258E-2</v>
      </c>
      <c r="N1035" s="140">
        <f t="shared" si="255"/>
        <v>5.2616138454252052E-2</v>
      </c>
      <c r="O1035" s="116">
        <f t="shared" si="256"/>
        <v>1.3463046872794258E-2</v>
      </c>
      <c r="P1035" s="116" t="str">
        <f t="shared" si="257"/>
        <v/>
      </c>
      <c r="Q1035" s="116" t="str">
        <f t="shared" si="258"/>
        <v/>
      </c>
      <c r="R1035" s="116">
        <f t="shared" si="259"/>
        <v>0</v>
      </c>
      <c r="S1035" s="116">
        <f t="shared" si="260"/>
        <v>1.3463046872794258E-2</v>
      </c>
      <c r="T1035" s="116" t="str">
        <f t="shared" si="261"/>
        <v/>
      </c>
      <c r="Y1035" s="123">
        <v>595</v>
      </c>
      <c r="Z1035" s="116">
        <f t="shared" si="262"/>
        <v>-4.2906890542026774E-2</v>
      </c>
      <c r="AA1035" s="140">
        <f t="shared" si="263"/>
        <v>4.0552423978012344</v>
      </c>
      <c r="AB1035" s="140">
        <f t="shared" si="264"/>
        <v>5.2616138454252052E-2</v>
      </c>
      <c r="AC1035" s="116">
        <f t="shared" si="265"/>
        <v>4.0552423978012344</v>
      </c>
      <c r="AD1035" s="116" t="str">
        <f t="shared" si="266"/>
        <v/>
      </c>
      <c r="AE1035" s="116" t="str">
        <f t="shared" si="267"/>
        <v/>
      </c>
      <c r="AF1035" s="140">
        <f t="shared" si="268"/>
        <v>0</v>
      </c>
      <c r="AG1035" s="116">
        <f t="shared" si="269"/>
        <v>4.0552423978012344</v>
      </c>
      <c r="AH1035" s="116" t="str">
        <f t="shared" si="270"/>
        <v/>
      </c>
      <c r="AL1035" s="126">
        <f t="shared" si="250"/>
        <v>3.8528000000000446</v>
      </c>
      <c r="AM1035" s="116">
        <f t="shared" si="251"/>
        <v>0.79656737341752493</v>
      </c>
      <c r="AN1035" s="116">
        <f t="shared" si="252"/>
        <v>7.2280554302484035E-4</v>
      </c>
      <c r="AO1035" s="116" t="str">
        <f t="shared" si="248"/>
        <v/>
      </c>
      <c r="AP1035" s="118" t="str">
        <f t="shared" si="249"/>
        <v/>
      </c>
    </row>
    <row r="1036" spans="11:42" ht="20.100000000000001" customHeight="1" x14ac:dyDescent="0.25">
      <c r="K1036" s="123">
        <v>596</v>
      </c>
      <c r="L1036" s="116">
        <f t="shared" si="253"/>
        <v>-12.892194391310596</v>
      </c>
      <c r="M1036" s="140">
        <f t="shared" si="254"/>
        <v>1.3550462283294373E-2</v>
      </c>
      <c r="N1036" s="140">
        <f t="shared" si="255"/>
        <v>5.3047156597754865E-2</v>
      </c>
      <c r="O1036" s="116">
        <f t="shared" si="256"/>
        <v>1.3550462283294373E-2</v>
      </c>
      <c r="P1036" s="116" t="str">
        <f t="shared" si="257"/>
        <v/>
      </c>
      <c r="Q1036" s="116" t="str">
        <f t="shared" si="258"/>
        <v/>
      </c>
      <c r="R1036" s="116">
        <f t="shared" si="259"/>
        <v>0</v>
      </c>
      <c r="S1036" s="116">
        <f t="shared" si="260"/>
        <v>1.3550462283294373E-2</v>
      </c>
      <c r="T1036" s="116" t="str">
        <f t="shared" si="261"/>
        <v/>
      </c>
      <c r="Y1036" s="123">
        <v>596</v>
      </c>
      <c r="Z1036" s="116">
        <f t="shared" si="262"/>
        <v>-4.2800947602416831E-2</v>
      </c>
      <c r="AA1036" s="140">
        <f t="shared" si="263"/>
        <v>4.0815730406513024</v>
      </c>
      <c r="AB1036" s="140">
        <f t="shared" si="264"/>
        <v>5.3047156597754865E-2</v>
      </c>
      <c r="AC1036" s="116">
        <f t="shared" si="265"/>
        <v>4.0815730406513024</v>
      </c>
      <c r="AD1036" s="116" t="str">
        <f t="shared" si="266"/>
        <v/>
      </c>
      <c r="AE1036" s="116" t="str">
        <f t="shared" si="267"/>
        <v/>
      </c>
      <c r="AF1036" s="140">
        <f t="shared" si="268"/>
        <v>0</v>
      </c>
      <c r="AG1036" s="116">
        <f t="shared" si="269"/>
        <v>4.0815730406513024</v>
      </c>
      <c r="AH1036" s="116" t="str">
        <f t="shared" si="270"/>
        <v/>
      </c>
      <c r="AL1036" s="126">
        <f t="shared" si="250"/>
        <v>3.8592000000000448</v>
      </c>
      <c r="AM1036" s="116">
        <f t="shared" si="251"/>
        <v>0.79584456787450009</v>
      </c>
      <c r="AN1036" s="116">
        <f t="shared" si="252"/>
        <v>7.2348959598533824E-4</v>
      </c>
      <c r="AO1036" s="116" t="str">
        <f t="shared" si="248"/>
        <v/>
      </c>
      <c r="AP1036" s="118" t="str">
        <f t="shared" si="249"/>
        <v/>
      </c>
    </row>
    <row r="1037" spans="11:42" ht="20.100000000000001" customHeight="1" x14ac:dyDescent="0.25">
      <c r="K1037" s="123">
        <v>597</v>
      </c>
      <c r="L1037" s="116">
        <f t="shared" si="253"/>
        <v>-12.860283019054879</v>
      </c>
      <c r="M1037" s="140">
        <f t="shared" si="254"/>
        <v>1.3638227067683658E-2</v>
      </c>
      <c r="N1037" s="140">
        <f t="shared" si="255"/>
        <v>5.3480969862911211E-2</v>
      </c>
      <c r="O1037" s="116">
        <f t="shared" si="256"/>
        <v>1.3638227067683658E-2</v>
      </c>
      <c r="P1037" s="116" t="str">
        <f t="shared" si="257"/>
        <v/>
      </c>
      <c r="Q1037" s="116" t="str">
        <f t="shared" si="258"/>
        <v/>
      </c>
      <c r="R1037" s="116">
        <f t="shared" si="259"/>
        <v>0</v>
      </c>
      <c r="S1037" s="116">
        <f t="shared" si="260"/>
        <v>1.3638227067683658E-2</v>
      </c>
      <c r="T1037" s="116" t="str">
        <f t="shared" si="261"/>
        <v/>
      </c>
      <c r="Y1037" s="123">
        <v>597</v>
      </c>
      <c r="Z1037" s="116">
        <f t="shared" si="262"/>
        <v>-4.2695004662806887E-2</v>
      </c>
      <c r="AA1037" s="140">
        <f t="shared" si="263"/>
        <v>4.1080089193979274</v>
      </c>
      <c r="AB1037" s="140">
        <f t="shared" si="264"/>
        <v>5.3480969862911225E-2</v>
      </c>
      <c r="AC1037" s="116">
        <f t="shared" si="265"/>
        <v>4.1080089193979274</v>
      </c>
      <c r="AD1037" s="116" t="str">
        <f t="shared" si="266"/>
        <v/>
      </c>
      <c r="AE1037" s="116" t="str">
        <f t="shared" si="267"/>
        <v/>
      </c>
      <c r="AF1037" s="140">
        <f t="shared" si="268"/>
        <v>0</v>
      </c>
      <c r="AG1037" s="116">
        <f t="shared" si="269"/>
        <v>4.1080089193979274</v>
      </c>
      <c r="AH1037" s="116" t="str">
        <f t="shared" si="270"/>
        <v/>
      </c>
      <c r="AL1037" s="126">
        <f t="shared" si="250"/>
        <v>3.865600000000045</v>
      </c>
      <c r="AM1037" s="116">
        <f t="shared" si="251"/>
        <v>0.79512107827851475</v>
      </c>
      <c r="AN1037" s="116">
        <f t="shared" si="252"/>
        <v>7.2416932550889435E-4</v>
      </c>
      <c r="AO1037" s="116" t="str">
        <f t="shared" si="248"/>
        <v/>
      </c>
      <c r="AP1037" s="118" t="str">
        <f t="shared" si="249"/>
        <v/>
      </c>
    </row>
    <row r="1038" spans="11:42" ht="20.100000000000001" customHeight="1" x14ac:dyDescent="0.25">
      <c r="K1038" s="123">
        <v>598</v>
      </c>
      <c r="L1038" s="116">
        <f t="shared" si="253"/>
        <v>-12.828371646799159</v>
      </c>
      <c r="M1038" s="140">
        <f t="shared" si="254"/>
        <v>1.372634067127094E-2</v>
      </c>
      <c r="N1038" s="140">
        <f t="shared" si="255"/>
        <v>5.3917589389924921E-2</v>
      </c>
      <c r="O1038" s="116">
        <f t="shared" si="256"/>
        <v>1.372634067127094E-2</v>
      </c>
      <c r="P1038" s="116" t="str">
        <f t="shared" si="257"/>
        <v/>
      </c>
      <c r="Q1038" s="116" t="str">
        <f t="shared" si="258"/>
        <v/>
      </c>
      <c r="R1038" s="116">
        <f t="shared" si="259"/>
        <v>0</v>
      </c>
      <c r="S1038" s="116">
        <f t="shared" si="260"/>
        <v>1.372634067127094E-2</v>
      </c>
      <c r="T1038" s="116" t="str">
        <f t="shared" si="261"/>
        <v/>
      </c>
      <c r="Y1038" s="123">
        <v>598</v>
      </c>
      <c r="Z1038" s="116">
        <f t="shared" si="262"/>
        <v>-4.2589061723196944E-2</v>
      </c>
      <c r="AA1038" s="140">
        <f t="shared" si="263"/>
        <v>4.134549866961013</v>
      </c>
      <c r="AB1038" s="140">
        <f t="shared" si="264"/>
        <v>5.3917589389924941E-2</v>
      </c>
      <c r="AC1038" s="116">
        <f t="shared" si="265"/>
        <v>4.134549866961013</v>
      </c>
      <c r="AD1038" s="116" t="str">
        <f t="shared" si="266"/>
        <v/>
      </c>
      <c r="AE1038" s="116" t="str">
        <f t="shared" si="267"/>
        <v/>
      </c>
      <c r="AF1038" s="140">
        <f t="shared" si="268"/>
        <v>0</v>
      </c>
      <c r="AG1038" s="116">
        <f t="shared" si="269"/>
        <v>4.134549866961013</v>
      </c>
      <c r="AH1038" s="116" t="str">
        <f t="shared" si="270"/>
        <v/>
      </c>
      <c r="AL1038" s="126">
        <f t="shared" si="250"/>
        <v>3.8720000000000452</v>
      </c>
      <c r="AM1038" s="116">
        <f t="shared" si="251"/>
        <v>0.79439690895300585</v>
      </c>
      <c r="AN1038" s="116">
        <f t="shared" si="252"/>
        <v>7.2484473464529131E-4</v>
      </c>
      <c r="AO1038" s="116" t="str">
        <f t="shared" si="248"/>
        <v/>
      </c>
      <c r="AP1038" s="118" t="str">
        <f t="shared" si="249"/>
        <v/>
      </c>
    </row>
    <row r="1039" spans="11:42" ht="20.100000000000001" customHeight="1" x14ac:dyDescent="0.25">
      <c r="K1039" s="123">
        <v>599</v>
      </c>
      <c r="L1039" s="116">
        <f t="shared" si="253"/>
        <v>-12.796460274543438</v>
      </c>
      <c r="M1039" s="140">
        <f t="shared" si="254"/>
        <v>1.3814802518979593E-2</v>
      </c>
      <c r="N1039" s="140">
        <f t="shared" si="255"/>
        <v>5.4357026300973915E-2</v>
      </c>
      <c r="O1039" s="116">
        <f t="shared" si="256"/>
        <v>1.3814802518979593E-2</v>
      </c>
      <c r="P1039" s="116" t="str">
        <f t="shared" si="257"/>
        <v/>
      </c>
      <c r="Q1039" s="116" t="str">
        <f t="shared" si="258"/>
        <v/>
      </c>
      <c r="R1039" s="116">
        <f t="shared" si="259"/>
        <v>0</v>
      </c>
      <c r="S1039" s="116">
        <f t="shared" si="260"/>
        <v>1.3814802518979593E-2</v>
      </c>
      <c r="T1039" s="116" t="str">
        <f t="shared" si="261"/>
        <v/>
      </c>
      <c r="Y1039" s="123">
        <v>599</v>
      </c>
      <c r="Z1039" s="116">
        <f t="shared" si="262"/>
        <v>-4.2483118783587001E-2</v>
      </c>
      <c r="AA1039" s="140">
        <f t="shared" si="263"/>
        <v>4.1611957101201025</v>
      </c>
      <c r="AB1039" s="140">
        <f t="shared" si="264"/>
        <v>5.4357026300973915E-2</v>
      </c>
      <c r="AC1039" s="116">
        <f t="shared" si="265"/>
        <v>4.1611957101201025</v>
      </c>
      <c r="AD1039" s="116" t="str">
        <f t="shared" si="266"/>
        <v/>
      </c>
      <c r="AE1039" s="116" t="str">
        <f t="shared" si="267"/>
        <v/>
      </c>
      <c r="AF1039" s="140">
        <f t="shared" si="268"/>
        <v>0</v>
      </c>
      <c r="AG1039" s="116">
        <f t="shared" si="269"/>
        <v>4.1611957101201025</v>
      </c>
      <c r="AH1039" s="116" t="str">
        <f t="shared" si="270"/>
        <v/>
      </c>
      <c r="AL1039" s="126">
        <f t="shared" si="250"/>
        <v>3.8784000000000454</v>
      </c>
      <c r="AM1039" s="116">
        <f t="shared" si="251"/>
        <v>0.79367206421836056</v>
      </c>
      <c r="AN1039" s="116">
        <f t="shared" si="252"/>
        <v>7.2551582650071111E-4</v>
      </c>
      <c r="AO1039" s="116" t="str">
        <f t="shared" si="248"/>
        <v/>
      </c>
      <c r="AP1039" s="118" t="str">
        <f t="shared" si="249"/>
        <v/>
      </c>
    </row>
    <row r="1040" spans="11:42" ht="20.100000000000001" customHeight="1" x14ac:dyDescent="0.25">
      <c r="K1040" s="123">
        <v>600</v>
      </c>
      <c r="L1040" s="116">
        <f t="shared" si="253"/>
        <v>-12.764548902287721</v>
      </c>
      <c r="M1040" s="140">
        <f t="shared" si="254"/>
        <v>1.3903612015252751E-2</v>
      </c>
      <c r="N1040" s="140">
        <f t="shared" si="255"/>
        <v>5.4799291699557967E-2</v>
      </c>
      <c r="O1040" s="116">
        <f t="shared" si="256"/>
        <v>1.3903612015252751E-2</v>
      </c>
      <c r="P1040" s="116" t="str">
        <f t="shared" si="257"/>
        <v/>
      </c>
      <c r="Q1040" s="116" t="str">
        <f t="shared" si="258"/>
        <v/>
      </c>
      <c r="R1040" s="116">
        <f t="shared" si="259"/>
        <v>0</v>
      </c>
      <c r="S1040" s="116">
        <f t="shared" si="260"/>
        <v>1.3903612015252751E-2</v>
      </c>
      <c r="T1040" s="116" t="str">
        <f t="shared" si="261"/>
        <v/>
      </c>
      <c r="Y1040" s="123">
        <v>600</v>
      </c>
      <c r="Z1040" s="116">
        <f t="shared" si="262"/>
        <v>-4.2377175843977058E-2</v>
      </c>
      <c r="AA1040" s="140">
        <f t="shared" si="263"/>
        <v>4.1879462694858329</v>
      </c>
      <c r="AB1040" s="140">
        <f t="shared" si="264"/>
        <v>5.4799291699557967E-2</v>
      </c>
      <c r="AC1040" s="116">
        <f t="shared" si="265"/>
        <v>4.1879462694858329</v>
      </c>
      <c r="AD1040" s="116" t="str">
        <f t="shared" si="266"/>
        <v/>
      </c>
      <c r="AE1040" s="116" t="str">
        <f t="shared" si="267"/>
        <v/>
      </c>
      <c r="AF1040" s="140">
        <f t="shared" si="268"/>
        <v>0</v>
      </c>
      <c r="AG1040" s="116">
        <f t="shared" si="269"/>
        <v>4.1879462694858329</v>
      </c>
      <c r="AH1040" s="116" t="str">
        <f t="shared" si="270"/>
        <v/>
      </c>
      <c r="AL1040" s="126">
        <f t="shared" si="250"/>
        <v>3.8848000000000456</v>
      </c>
      <c r="AM1040" s="116">
        <f t="shared" si="251"/>
        <v>0.79294654839185985</v>
      </c>
      <c r="AN1040" s="116">
        <f t="shared" si="252"/>
        <v>7.2618260423717995E-4</v>
      </c>
      <c r="AO1040" s="116" t="str">
        <f t="shared" si="248"/>
        <v/>
      </c>
      <c r="AP1040" s="118" t="str">
        <f t="shared" si="249"/>
        <v/>
      </c>
    </row>
    <row r="1041" spans="11:42" ht="20.100000000000001" customHeight="1" x14ac:dyDescent="0.25">
      <c r="K1041" s="123">
        <v>601</v>
      </c>
      <c r="L1041" s="116">
        <f t="shared" si="253"/>
        <v>-12.732637530032001</v>
      </c>
      <c r="M1041" s="140">
        <f t="shared" si="254"/>
        <v>1.3992768543959574E-2</v>
      </c>
      <c r="N1041" s="140">
        <f t="shared" si="255"/>
        <v>5.5244396669843904E-2</v>
      </c>
      <c r="O1041" s="116">
        <f t="shared" si="256"/>
        <v>1.3992768543959574E-2</v>
      </c>
      <c r="P1041" s="116" t="str">
        <f t="shared" si="257"/>
        <v/>
      </c>
      <c r="Q1041" s="116" t="str">
        <f t="shared" si="258"/>
        <v/>
      </c>
      <c r="R1041" s="116">
        <f t="shared" si="259"/>
        <v>0</v>
      </c>
      <c r="S1041" s="116">
        <f t="shared" si="260"/>
        <v>1.3992768543959574E-2</v>
      </c>
      <c r="T1041" s="116" t="str">
        <f t="shared" si="261"/>
        <v/>
      </c>
      <c r="Y1041" s="123">
        <v>601</v>
      </c>
      <c r="Z1041" s="116">
        <f t="shared" si="262"/>
        <v>-4.2271232904367115E-2</v>
      </c>
      <c r="AA1041" s="140">
        <f t="shared" si="263"/>
        <v>4.2148013594716911</v>
      </c>
      <c r="AB1041" s="140">
        <f t="shared" si="264"/>
        <v>5.5244396669843952E-2</v>
      </c>
      <c r="AC1041" s="116">
        <f t="shared" si="265"/>
        <v>4.2148013594716911</v>
      </c>
      <c r="AD1041" s="116" t="str">
        <f t="shared" si="266"/>
        <v/>
      </c>
      <c r="AE1041" s="116" t="str">
        <f t="shared" si="267"/>
        <v/>
      </c>
      <c r="AF1041" s="140">
        <f t="shared" si="268"/>
        <v>0</v>
      </c>
      <c r="AG1041" s="116">
        <f t="shared" si="269"/>
        <v>4.2148013594716911</v>
      </c>
      <c r="AH1041" s="116" t="str">
        <f t="shared" si="270"/>
        <v/>
      </c>
      <c r="AL1041" s="126">
        <f t="shared" si="250"/>
        <v>3.8912000000000457</v>
      </c>
      <c r="AM1041" s="116">
        <f t="shared" si="251"/>
        <v>0.79222036578762267</v>
      </c>
      <c r="AN1041" s="116">
        <f t="shared" si="252"/>
        <v>7.268450710719021E-4</v>
      </c>
      <c r="AO1041" s="116" t="str">
        <f t="shared" si="248"/>
        <v/>
      </c>
      <c r="AP1041" s="118" t="str">
        <f t="shared" si="249"/>
        <v/>
      </c>
    </row>
    <row r="1042" spans="11:42" ht="20.100000000000001" customHeight="1" x14ac:dyDescent="0.25">
      <c r="K1042" s="123">
        <v>602</v>
      </c>
      <c r="L1042" s="116">
        <f t="shared" si="253"/>
        <v>-12.70072615777628</v>
      </c>
      <c r="M1042" s="140">
        <f t="shared" si="254"/>
        <v>1.4082271468302539E-2</v>
      </c>
      <c r="N1042" s="140">
        <f t="shared" si="255"/>
        <v>5.5692352276007509E-2</v>
      </c>
      <c r="O1042" s="116">
        <f t="shared" si="256"/>
        <v>1.4082271468302539E-2</v>
      </c>
      <c r="P1042" s="116" t="str">
        <f t="shared" si="257"/>
        <v/>
      </c>
      <c r="Q1042" s="116" t="str">
        <f t="shared" si="258"/>
        <v/>
      </c>
      <c r="R1042" s="116">
        <f t="shared" si="259"/>
        <v>0</v>
      </c>
      <c r="S1042" s="116">
        <f t="shared" si="260"/>
        <v>1.4082271468302539E-2</v>
      </c>
      <c r="T1042" s="116" t="str">
        <f t="shared" si="261"/>
        <v/>
      </c>
      <c r="Y1042" s="123">
        <v>602</v>
      </c>
      <c r="Z1042" s="116">
        <f t="shared" si="262"/>
        <v>-4.2165289964757172E-2</v>
      </c>
      <c r="AA1042" s="140">
        <f t="shared" si="263"/>
        <v>4.2417607882660908</v>
      </c>
      <c r="AB1042" s="140">
        <f t="shared" si="264"/>
        <v>5.5692352276007509E-2</v>
      </c>
      <c r="AC1042" s="116">
        <f t="shared" si="265"/>
        <v>4.2417607882660908</v>
      </c>
      <c r="AD1042" s="116" t="str">
        <f t="shared" si="266"/>
        <v/>
      </c>
      <c r="AE1042" s="116" t="str">
        <f t="shared" si="267"/>
        <v/>
      </c>
      <c r="AF1042" s="140">
        <f t="shared" si="268"/>
        <v>0</v>
      </c>
      <c r="AG1042" s="116">
        <f t="shared" si="269"/>
        <v>4.2417607882660908</v>
      </c>
      <c r="AH1042" s="116" t="str">
        <f t="shared" si="270"/>
        <v/>
      </c>
      <c r="AL1042" s="126">
        <f t="shared" si="250"/>
        <v>3.8976000000000459</v>
      </c>
      <c r="AM1042" s="116">
        <f t="shared" si="251"/>
        <v>0.79149352071655077</v>
      </c>
      <c r="AN1042" s="116">
        <f t="shared" si="252"/>
        <v>7.2750323027781505E-4</v>
      </c>
      <c r="AO1042" s="116" t="str">
        <f t="shared" si="248"/>
        <v/>
      </c>
      <c r="AP1042" s="118" t="str">
        <f t="shared" si="249"/>
        <v/>
      </c>
    </row>
    <row r="1043" spans="11:42" ht="20.100000000000001" customHeight="1" x14ac:dyDescent="0.25">
      <c r="K1043" s="123">
        <v>603</v>
      </c>
      <c r="L1043" s="116">
        <f t="shared" si="253"/>
        <v>-12.668814785520564</v>
      </c>
      <c r="M1043" s="140">
        <f t="shared" si="254"/>
        <v>1.4172120130725777E-2</v>
      </c>
      <c r="N1043" s="140">
        <f t="shared" si="255"/>
        <v>5.6143169561572344E-2</v>
      </c>
      <c r="O1043" s="116">
        <f t="shared" si="256"/>
        <v>1.4172120130725777E-2</v>
      </c>
      <c r="P1043" s="116" t="str">
        <f t="shared" si="257"/>
        <v/>
      </c>
      <c r="Q1043" s="116" t="str">
        <f t="shared" si="258"/>
        <v/>
      </c>
      <c r="R1043" s="116">
        <f t="shared" si="259"/>
        <v>0</v>
      </c>
      <c r="S1043" s="116">
        <f t="shared" si="260"/>
        <v>1.4172120130725777E-2</v>
      </c>
      <c r="T1043" s="116" t="str">
        <f t="shared" si="261"/>
        <v/>
      </c>
      <c r="Y1043" s="123">
        <v>603</v>
      </c>
      <c r="Z1043" s="116">
        <f t="shared" si="262"/>
        <v>-4.2059347025147228E-2</v>
      </c>
      <c r="AA1043" s="140">
        <f t="shared" si="263"/>
        <v>4.2688243578047764</v>
      </c>
      <c r="AB1043" s="140">
        <f t="shared" si="264"/>
        <v>5.6143169561572386E-2</v>
      </c>
      <c r="AC1043" s="116">
        <f t="shared" si="265"/>
        <v>4.2688243578047764</v>
      </c>
      <c r="AD1043" s="116" t="str">
        <f t="shared" si="266"/>
        <v/>
      </c>
      <c r="AE1043" s="116" t="str">
        <f t="shared" si="267"/>
        <v/>
      </c>
      <c r="AF1043" s="140">
        <f t="shared" si="268"/>
        <v>0</v>
      </c>
      <c r="AG1043" s="116">
        <f t="shared" si="269"/>
        <v>4.2688243578047764</v>
      </c>
      <c r="AH1043" s="116" t="str">
        <f t="shared" si="270"/>
        <v/>
      </c>
      <c r="AL1043" s="126">
        <f t="shared" si="250"/>
        <v>3.9040000000000461</v>
      </c>
      <c r="AM1043" s="116">
        <f t="shared" si="251"/>
        <v>0.79076601748627295</v>
      </c>
      <c r="AN1043" s="116">
        <f t="shared" si="252"/>
        <v>7.2815708518159106E-4</v>
      </c>
      <c r="AO1043" s="116" t="str">
        <f t="shared" si="248"/>
        <v/>
      </c>
      <c r="AP1043" s="118" t="str">
        <f t="shared" si="249"/>
        <v/>
      </c>
    </row>
    <row r="1044" spans="11:42" ht="20.100000000000001" customHeight="1" x14ac:dyDescent="0.25">
      <c r="K1044" s="123">
        <v>604</v>
      </c>
      <c r="L1044" s="116">
        <f t="shared" si="253"/>
        <v>-12.636903413264843</v>
      </c>
      <c r="M1044" s="140">
        <f t="shared" si="254"/>
        <v>1.4262313852824567E-2</v>
      </c>
      <c r="N1044" s="140">
        <f t="shared" si="255"/>
        <v>5.6596859548746235E-2</v>
      </c>
      <c r="O1044" s="116">
        <f t="shared" si="256"/>
        <v>1.4262313852824567E-2</v>
      </c>
      <c r="P1044" s="116" t="str">
        <f t="shared" si="257"/>
        <v/>
      </c>
      <c r="Q1044" s="116" t="str">
        <f t="shared" si="258"/>
        <v/>
      </c>
      <c r="R1044" s="116">
        <f t="shared" si="259"/>
        <v>0</v>
      </c>
      <c r="S1044" s="116">
        <f t="shared" si="260"/>
        <v>1.4262313852824567E-2</v>
      </c>
      <c r="T1044" s="116" t="str">
        <f t="shared" si="261"/>
        <v/>
      </c>
      <c r="Y1044" s="123">
        <v>604</v>
      </c>
      <c r="Z1044" s="116">
        <f t="shared" si="262"/>
        <v>-4.1953404085537285E-2</v>
      </c>
      <c r="AA1044" s="140">
        <f t="shared" si="263"/>
        <v>4.2959918637435424</v>
      </c>
      <c r="AB1044" s="140">
        <f t="shared" si="264"/>
        <v>5.659685954874627E-2</v>
      </c>
      <c r="AC1044" s="116">
        <f t="shared" si="265"/>
        <v>4.2959918637435424</v>
      </c>
      <c r="AD1044" s="116" t="str">
        <f t="shared" si="266"/>
        <v/>
      </c>
      <c r="AE1044" s="116" t="str">
        <f t="shared" si="267"/>
        <v/>
      </c>
      <c r="AF1044" s="140">
        <f t="shared" si="268"/>
        <v>0</v>
      </c>
      <c r="AG1044" s="116">
        <f t="shared" si="269"/>
        <v>4.2959918637435424</v>
      </c>
      <c r="AH1044" s="116" t="str">
        <f t="shared" si="270"/>
        <v/>
      </c>
      <c r="AL1044" s="126">
        <f t="shared" si="250"/>
        <v>3.9104000000000463</v>
      </c>
      <c r="AM1044" s="116">
        <f t="shared" si="251"/>
        <v>0.79003786040109136</v>
      </c>
      <c r="AN1044" s="116">
        <f t="shared" si="252"/>
        <v>7.2880663916474742E-4</v>
      </c>
      <c r="AO1044" s="116" t="str">
        <f t="shared" si="248"/>
        <v/>
      </c>
      <c r="AP1044" s="118" t="str">
        <f t="shared" si="249"/>
        <v/>
      </c>
    </row>
    <row r="1045" spans="11:42" ht="20.100000000000001" customHeight="1" x14ac:dyDescent="0.25">
      <c r="K1045" s="123">
        <v>605</v>
      </c>
      <c r="L1045" s="116">
        <f t="shared" si="253"/>
        <v>-12.604992041009123</v>
      </c>
      <c r="M1045" s="140">
        <f t="shared" si="254"/>
        <v>1.4352851935255815E-2</v>
      </c>
      <c r="N1045" s="140">
        <f t="shared" si="255"/>
        <v>5.7053433237754192E-2</v>
      </c>
      <c r="O1045" s="116">
        <f t="shared" si="256"/>
        <v>1.4352851935255815E-2</v>
      </c>
      <c r="P1045" s="116" t="str">
        <f t="shared" si="257"/>
        <v/>
      </c>
      <c r="Q1045" s="116" t="str">
        <f t="shared" si="258"/>
        <v/>
      </c>
      <c r="R1045" s="116">
        <f t="shared" si="259"/>
        <v>0</v>
      </c>
      <c r="S1045" s="116">
        <f t="shared" si="260"/>
        <v>1.4352851935255815E-2</v>
      </c>
      <c r="T1045" s="116" t="str">
        <f t="shared" si="261"/>
        <v/>
      </c>
      <c r="Y1045" s="123">
        <v>605</v>
      </c>
      <c r="Z1045" s="116">
        <f t="shared" si="262"/>
        <v>-4.1847461145927342E-2</v>
      </c>
      <c r="AA1045" s="140">
        <f t="shared" si="263"/>
        <v>4.323263095431277</v>
      </c>
      <c r="AB1045" s="140">
        <f t="shared" si="264"/>
        <v>5.7053433237754192E-2</v>
      </c>
      <c r="AC1045" s="116">
        <f t="shared" si="265"/>
        <v>4.323263095431277</v>
      </c>
      <c r="AD1045" s="116" t="str">
        <f t="shared" si="266"/>
        <v/>
      </c>
      <c r="AE1045" s="116" t="str">
        <f t="shared" si="267"/>
        <v/>
      </c>
      <c r="AF1045" s="140">
        <f t="shared" si="268"/>
        <v>0</v>
      </c>
      <c r="AG1045" s="116">
        <f t="shared" si="269"/>
        <v>4.323263095431277</v>
      </c>
      <c r="AH1045" s="116" t="str">
        <f t="shared" si="270"/>
        <v/>
      </c>
      <c r="AL1045" s="126">
        <f t="shared" si="250"/>
        <v>3.9168000000000465</v>
      </c>
      <c r="AM1045" s="116">
        <f t="shared" si="251"/>
        <v>0.78930905376192662</v>
      </c>
      <c r="AN1045" s="116">
        <f t="shared" si="252"/>
        <v>7.2945189566320234E-4</v>
      </c>
      <c r="AO1045" s="116" t="str">
        <f t="shared" si="248"/>
        <v/>
      </c>
      <c r="AP1045" s="118" t="str">
        <f t="shared" si="249"/>
        <v/>
      </c>
    </row>
    <row r="1046" spans="11:42" ht="20.100000000000001" customHeight="1" x14ac:dyDescent="0.25">
      <c r="K1046" s="123">
        <v>606</v>
      </c>
      <c r="L1046" s="116">
        <f t="shared" si="253"/>
        <v>-12.573080668753406</v>
      </c>
      <c r="M1046" s="140">
        <f t="shared" si="254"/>
        <v>1.4443733657649723E-2</v>
      </c>
      <c r="N1046" s="140">
        <f t="shared" si="255"/>
        <v>5.7512901606168988E-2</v>
      </c>
      <c r="O1046" s="116">
        <f t="shared" si="256"/>
        <v>1.4443733657649723E-2</v>
      </c>
      <c r="P1046" s="116" t="str">
        <f t="shared" si="257"/>
        <v/>
      </c>
      <c r="Q1046" s="116" t="str">
        <f t="shared" si="258"/>
        <v/>
      </c>
      <c r="R1046" s="116">
        <f t="shared" si="259"/>
        <v>0</v>
      </c>
      <c r="S1046" s="116">
        <f t="shared" si="260"/>
        <v>1.4443733657649723E-2</v>
      </c>
      <c r="T1046" s="116" t="str">
        <f t="shared" si="261"/>
        <v/>
      </c>
      <c r="Y1046" s="123">
        <v>606</v>
      </c>
      <c r="Z1046" s="116">
        <f t="shared" si="262"/>
        <v>-4.1741518206317399E-2</v>
      </c>
      <c r="AA1046" s="140">
        <f t="shared" si="263"/>
        <v>4.3506378358833624</v>
      </c>
      <c r="AB1046" s="140">
        <f t="shared" si="264"/>
        <v>5.7512901606169016E-2</v>
      </c>
      <c r="AC1046" s="116">
        <f t="shared" si="265"/>
        <v>4.3506378358833624</v>
      </c>
      <c r="AD1046" s="116" t="str">
        <f t="shared" si="266"/>
        <v/>
      </c>
      <c r="AE1046" s="116" t="str">
        <f t="shared" si="267"/>
        <v/>
      </c>
      <c r="AF1046" s="140">
        <f t="shared" si="268"/>
        <v>0</v>
      </c>
      <c r="AG1046" s="116">
        <f t="shared" si="269"/>
        <v>4.3506378358833624</v>
      </c>
      <c r="AH1046" s="116" t="str">
        <f t="shared" si="270"/>
        <v/>
      </c>
      <c r="AL1046" s="126">
        <f t="shared" si="250"/>
        <v>3.9232000000000466</v>
      </c>
      <c r="AM1046" s="116">
        <f t="shared" si="251"/>
        <v>0.78857960186626341</v>
      </c>
      <c r="AN1046" s="116">
        <f t="shared" si="252"/>
        <v>7.300928581653876E-4</v>
      </c>
      <c r="AO1046" s="116" t="str">
        <f t="shared" si="248"/>
        <v/>
      </c>
      <c r="AP1046" s="118" t="str">
        <f t="shared" si="249"/>
        <v/>
      </c>
    </row>
    <row r="1047" spans="11:42" ht="20.100000000000001" customHeight="1" x14ac:dyDescent="0.25">
      <c r="K1047" s="123">
        <v>607</v>
      </c>
      <c r="L1047" s="116">
        <f t="shared" si="253"/>
        <v>-12.541169296497685</v>
      </c>
      <c r="M1047" s="140">
        <f t="shared" si="254"/>
        <v>1.4534958278522581E-2</v>
      </c>
      <c r="N1047" s="140">
        <f t="shared" si="255"/>
        <v>5.7975275608238813E-2</v>
      </c>
      <c r="O1047" s="116">
        <f t="shared" si="256"/>
        <v>1.4534958278522581E-2</v>
      </c>
      <c r="P1047" s="116" t="str">
        <f t="shared" si="257"/>
        <v/>
      </c>
      <c r="Q1047" s="116" t="str">
        <f t="shared" si="258"/>
        <v/>
      </c>
      <c r="R1047" s="116">
        <f t="shared" si="259"/>
        <v>0</v>
      </c>
      <c r="S1047" s="116">
        <f t="shared" si="260"/>
        <v>1.4534958278522581E-2</v>
      </c>
      <c r="T1047" s="116" t="str">
        <f t="shared" si="261"/>
        <v/>
      </c>
      <c r="Y1047" s="123">
        <v>607</v>
      </c>
      <c r="Z1047" s="116">
        <f t="shared" si="262"/>
        <v>-4.1635575266707456E-2</v>
      </c>
      <c r="AA1047" s="140">
        <f t="shared" si="263"/>
        <v>4.378115861755389</v>
      </c>
      <c r="AB1047" s="140">
        <f t="shared" si="264"/>
        <v>5.7975275608238813E-2</v>
      </c>
      <c r="AC1047" s="116">
        <f t="shared" si="265"/>
        <v>4.378115861755389</v>
      </c>
      <c r="AD1047" s="116" t="str">
        <f t="shared" si="266"/>
        <v/>
      </c>
      <c r="AE1047" s="116" t="str">
        <f t="shared" si="267"/>
        <v/>
      </c>
      <c r="AF1047" s="140">
        <f t="shared" si="268"/>
        <v>0</v>
      </c>
      <c r="AG1047" s="116">
        <f t="shared" si="269"/>
        <v>4.378115861755389</v>
      </c>
      <c r="AH1047" s="116" t="str">
        <f t="shared" si="270"/>
        <v/>
      </c>
      <c r="AL1047" s="126">
        <f t="shared" si="250"/>
        <v>3.9296000000000468</v>
      </c>
      <c r="AM1047" s="116">
        <f t="shared" si="251"/>
        <v>0.78784950900809803</v>
      </c>
      <c r="AN1047" s="116">
        <f t="shared" si="252"/>
        <v>7.3072953021358078E-4</v>
      </c>
      <c r="AO1047" s="116" t="str">
        <f t="shared" si="248"/>
        <v/>
      </c>
      <c r="AP1047" s="118" t="str">
        <f t="shared" si="249"/>
        <v/>
      </c>
    </row>
    <row r="1048" spans="11:42" ht="20.100000000000001" customHeight="1" x14ac:dyDescent="0.25">
      <c r="K1048" s="123">
        <v>608</v>
      </c>
      <c r="L1048" s="116">
        <f t="shared" si="253"/>
        <v>-12.509257924241965</v>
      </c>
      <c r="M1048" s="140">
        <f t="shared" si="254"/>
        <v>1.4626525035190649E-2</v>
      </c>
      <c r="N1048" s="140">
        <f t="shared" si="255"/>
        <v>5.8440566174212026E-2</v>
      </c>
      <c r="O1048" s="116">
        <f t="shared" si="256"/>
        <v>1.4626525035190649E-2</v>
      </c>
      <c r="P1048" s="116" t="str">
        <f t="shared" si="257"/>
        <v/>
      </c>
      <c r="Q1048" s="116" t="str">
        <f t="shared" si="258"/>
        <v/>
      </c>
      <c r="R1048" s="116">
        <f t="shared" si="259"/>
        <v>0</v>
      </c>
      <c r="S1048" s="116">
        <f t="shared" si="260"/>
        <v>1.4626525035190649E-2</v>
      </c>
      <c r="T1048" s="116" t="str">
        <f t="shared" si="261"/>
        <v/>
      </c>
      <c r="Y1048" s="123">
        <v>608</v>
      </c>
      <c r="Z1048" s="116">
        <f t="shared" si="262"/>
        <v>-4.1529632327097513E-2</v>
      </c>
      <c r="AA1048" s="140">
        <f t="shared" si="263"/>
        <v>4.4056969433172348</v>
      </c>
      <c r="AB1048" s="140">
        <f t="shared" si="264"/>
        <v>5.8440566174212026E-2</v>
      </c>
      <c r="AC1048" s="116">
        <f t="shared" si="265"/>
        <v>4.4056969433172348</v>
      </c>
      <c r="AD1048" s="116" t="str">
        <f t="shared" si="266"/>
        <v/>
      </c>
      <c r="AE1048" s="116" t="str">
        <f t="shared" si="267"/>
        <v/>
      </c>
      <c r="AF1048" s="140">
        <f t="shared" si="268"/>
        <v>0</v>
      </c>
      <c r="AG1048" s="116">
        <f t="shared" si="269"/>
        <v>4.4056969433172348</v>
      </c>
      <c r="AH1048" s="116" t="str">
        <f t="shared" si="270"/>
        <v/>
      </c>
      <c r="AL1048" s="126">
        <f t="shared" si="250"/>
        <v>3.936000000000047</v>
      </c>
      <c r="AM1048" s="116">
        <f t="shared" si="251"/>
        <v>0.78711877947788444</v>
      </c>
      <c r="AN1048" s="116">
        <f t="shared" si="252"/>
        <v>7.3136191540268403E-4</v>
      </c>
      <c r="AO1048" s="116" t="str">
        <f t="shared" si="248"/>
        <v/>
      </c>
      <c r="AP1048" s="118" t="str">
        <f t="shared" si="249"/>
        <v/>
      </c>
    </row>
    <row r="1049" spans="11:42" ht="20.100000000000001" customHeight="1" x14ac:dyDescent="0.25">
      <c r="K1049" s="123">
        <v>609</v>
      </c>
      <c r="L1049" s="116">
        <f t="shared" si="253"/>
        <v>-12.477346551986248</v>
      </c>
      <c r="M1049" s="140">
        <f t="shared" si="254"/>
        <v>1.4718433143685211E-2</v>
      </c>
      <c r="N1049" s="140">
        <f t="shared" si="255"/>
        <v>5.8908784209659282E-2</v>
      </c>
      <c r="O1049" s="116">
        <f t="shared" si="256"/>
        <v>1.4718433143685211E-2</v>
      </c>
      <c r="P1049" s="116" t="str">
        <f t="shared" si="257"/>
        <v/>
      </c>
      <c r="Q1049" s="116" t="str">
        <f t="shared" si="258"/>
        <v/>
      </c>
      <c r="R1049" s="116">
        <f t="shared" si="259"/>
        <v>0</v>
      </c>
      <c r="S1049" s="116">
        <f t="shared" si="260"/>
        <v>1.4718433143685211E-2</v>
      </c>
      <c r="T1049" s="116" t="str">
        <f t="shared" si="261"/>
        <v/>
      </c>
      <c r="Y1049" s="123">
        <v>609</v>
      </c>
      <c r="Z1049" s="116">
        <f t="shared" si="262"/>
        <v>-4.1423689387487569E-2</v>
      </c>
      <c r="AA1049" s="140">
        <f t="shared" si="263"/>
        <v>4.4333808444274689</v>
      </c>
      <c r="AB1049" s="140">
        <f t="shared" si="264"/>
        <v>5.890878420965931E-2</v>
      </c>
      <c r="AC1049" s="116">
        <f t="shared" si="265"/>
        <v>4.4333808444274689</v>
      </c>
      <c r="AD1049" s="116" t="str">
        <f t="shared" si="266"/>
        <v/>
      </c>
      <c r="AE1049" s="116" t="str">
        <f t="shared" si="267"/>
        <v/>
      </c>
      <c r="AF1049" s="140">
        <f t="shared" si="268"/>
        <v>0</v>
      </c>
      <c r="AG1049" s="116">
        <f t="shared" si="269"/>
        <v>4.4333808444274689</v>
      </c>
      <c r="AH1049" s="116" t="str">
        <f t="shared" si="270"/>
        <v/>
      </c>
      <c r="AL1049" s="126">
        <f t="shared" si="250"/>
        <v>3.9424000000000472</v>
      </c>
      <c r="AM1049" s="116">
        <f t="shared" si="251"/>
        <v>0.78638741756248176</v>
      </c>
      <c r="AN1049" s="116">
        <f t="shared" si="252"/>
        <v>7.3199001738055713E-4</v>
      </c>
      <c r="AO1049" s="116" t="str">
        <f t="shared" si="248"/>
        <v/>
      </c>
      <c r="AP1049" s="118" t="str">
        <f t="shared" si="249"/>
        <v/>
      </c>
    </row>
    <row r="1050" spans="11:42" ht="20.100000000000001" customHeight="1" x14ac:dyDescent="0.25">
      <c r="K1050" s="123">
        <v>610</v>
      </c>
      <c r="L1050" s="116">
        <f t="shared" si="253"/>
        <v>-12.445435179730527</v>
      </c>
      <c r="M1050" s="140">
        <f t="shared" si="254"/>
        <v>1.4810681798668884E-2</v>
      </c>
      <c r="N1050" s="140">
        <f t="shared" si="255"/>
        <v>5.9379940594792985E-2</v>
      </c>
      <c r="O1050" s="116">
        <f t="shared" si="256"/>
        <v>1.4810681798668884E-2</v>
      </c>
      <c r="P1050" s="116" t="str">
        <f t="shared" si="257"/>
        <v/>
      </c>
      <c r="Q1050" s="116" t="str">
        <f t="shared" si="258"/>
        <v/>
      </c>
      <c r="R1050" s="116">
        <f t="shared" si="259"/>
        <v>0</v>
      </c>
      <c r="S1050" s="116">
        <f t="shared" si="260"/>
        <v>1.4810681798668884E-2</v>
      </c>
      <c r="T1050" s="116" t="str">
        <f t="shared" si="261"/>
        <v/>
      </c>
      <c r="Y1050" s="123">
        <v>610</v>
      </c>
      <c r="Z1050" s="116">
        <f t="shared" si="262"/>
        <v>-4.1317746447877626E-2</v>
      </c>
      <c r="AA1050" s="140">
        <f t="shared" si="263"/>
        <v>4.461167322508139</v>
      </c>
      <c r="AB1050" s="140">
        <f t="shared" si="264"/>
        <v>5.9379940594793061E-2</v>
      </c>
      <c r="AC1050" s="116">
        <f t="shared" si="265"/>
        <v>4.461167322508139</v>
      </c>
      <c r="AD1050" s="116" t="str">
        <f t="shared" si="266"/>
        <v/>
      </c>
      <c r="AE1050" s="116" t="str">
        <f t="shared" si="267"/>
        <v/>
      </c>
      <c r="AF1050" s="140">
        <f t="shared" si="268"/>
        <v>0</v>
      </c>
      <c r="AG1050" s="116">
        <f t="shared" si="269"/>
        <v>4.461167322508139</v>
      </c>
      <c r="AH1050" s="116" t="str">
        <f t="shared" si="270"/>
        <v/>
      </c>
      <c r="AL1050" s="126">
        <f t="shared" si="250"/>
        <v>3.9488000000000474</v>
      </c>
      <c r="AM1050" s="116">
        <f t="shared" si="251"/>
        <v>0.7856554275451012</v>
      </c>
      <c r="AN1050" s="116">
        <f t="shared" si="252"/>
        <v>7.3261383984624118E-4</v>
      </c>
      <c r="AO1050" s="116" t="str">
        <f t="shared" si="248"/>
        <v/>
      </c>
      <c r="AP1050" s="118" t="str">
        <f t="shared" si="249"/>
        <v/>
      </c>
    </row>
    <row r="1051" spans="11:42" ht="20.100000000000001" customHeight="1" x14ac:dyDescent="0.25">
      <c r="K1051" s="123">
        <v>611</v>
      </c>
      <c r="L1051" s="116">
        <f t="shared" si="253"/>
        <v>-12.413523807474807</v>
      </c>
      <c r="M1051" s="140">
        <f t="shared" si="254"/>
        <v>1.4903270173352986E-2</v>
      </c>
      <c r="N1051" s="140">
        <f t="shared" si="255"/>
        <v>5.9854046183784156E-2</v>
      </c>
      <c r="O1051" s="116">
        <f t="shared" si="256"/>
        <v>1.4903270173352986E-2</v>
      </c>
      <c r="P1051" s="116" t="str">
        <f t="shared" si="257"/>
        <v/>
      </c>
      <c r="Q1051" s="116" t="str">
        <f t="shared" si="258"/>
        <v/>
      </c>
      <c r="R1051" s="116">
        <f t="shared" si="259"/>
        <v>0</v>
      </c>
      <c r="S1051" s="116">
        <f t="shared" si="260"/>
        <v>1.4903270173352986E-2</v>
      </c>
      <c r="T1051" s="116" t="str">
        <f t="shared" si="261"/>
        <v/>
      </c>
      <c r="Y1051" s="123">
        <v>611</v>
      </c>
      <c r="Z1051" s="116">
        <f t="shared" si="262"/>
        <v>-4.1211803508267683E-2</v>
      </c>
      <c r="AA1051" s="140">
        <f t="shared" si="263"/>
        <v>4.4890561285198896</v>
      </c>
      <c r="AB1051" s="140">
        <f t="shared" si="264"/>
        <v>5.9854046183784204E-2</v>
      </c>
      <c r="AC1051" s="116">
        <f t="shared" si="265"/>
        <v>4.4890561285198896</v>
      </c>
      <c r="AD1051" s="116" t="str">
        <f t="shared" si="266"/>
        <v/>
      </c>
      <c r="AE1051" s="116" t="str">
        <f t="shared" si="267"/>
        <v/>
      </c>
      <c r="AF1051" s="140">
        <f t="shared" si="268"/>
        <v>0</v>
      </c>
      <c r="AG1051" s="116">
        <f t="shared" si="269"/>
        <v>4.4890561285198896</v>
      </c>
      <c r="AH1051" s="116" t="str">
        <f t="shared" si="270"/>
        <v/>
      </c>
      <c r="AL1051" s="126">
        <f t="shared" si="250"/>
        <v>3.9552000000000476</v>
      </c>
      <c r="AM1051" s="116">
        <f t="shared" si="251"/>
        <v>0.78492281370525496</v>
      </c>
      <c r="AN1051" s="116">
        <f t="shared" si="252"/>
        <v>7.3323338655062464E-4</v>
      </c>
      <c r="AO1051" s="116" t="str">
        <f t="shared" si="248"/>
        <v/>
      </c>
      <c r="AP1051" s="118" t="str">
        <f t="shared" si="249"/>
        <v/>
      </c>
    </row>
    <row r="1052" spans="11:42" ht="20.100000000000001" customHeight="1" x14ac:dyDescent="0.25">
      <c r="K1052" s="123">
        <v>612</v>
      </c>
      <c r="L1052" s="116">
        <f t="shared" si="253"/>
        <v>-12.38161243521909</v>
      </c>
      <c r="M1052" s="140">
        <f t="shared" si="254"/>
        <v>1.4996197419416176E-2</v>
      </c>
      <c r="N1052" s="140">
        <f t="shared" si="255"/>
        <v>6.0331111804076382E-2</v>
      </c>
      <c r="O1052" s="116">
        <f t="shared" si="256"/>
        <v>1.4996197419416176E-2</v>
      </c>
      <c r="P1052" s="116" t="str">
        <f t="shared" si="257"/>
        <v/>
      </c>
      <c r="Q1052" s="116" t="str">
        <f t="shared" si="258"/>
        <v/>
      </c>
      <c r="R1052" s="116">
        <f t="shared" si="259"/>
        <v>0</v>
      </c>
      <c r="S1052" s="116">
        <f t="shared" si="260"/>
        <v>1.4996197419416176E-2</v>
      </c>
      <c r="T1052" s="116" t="str">
        <f t="shared" si="261"/>
        <v/>
      </c>
      <c r="Y1052" s="123">
        <v>612</v>
      </c>
      <c r="Z1052" s="116">
        <f t="shared" si="262"/>
        <v>-4.110586056865774E-2</v>
      </c>
      <c r="AA1052" s="140">
        <f t="shared" si="263"/>
        <v>4.5170470069374558</v>
      </c>
      <c r="AB1052" s="140">
        <f t="shared" si="264"/>
        <v>6.0331111804076472E-2</v>
      </c>
      <c r="AC1052" s="116">
        <f t="shared" si="265"/>
        <v>4.5170470069374558</v>
      </c>
      <c r="AD1052" s="116" t="str">
        <f t="shared" si="266"/>
        <v/>
      </c>
      <c r="AE1052" s="116" t="str">
        <f t="shared" si="267"/>
        <v/>
      </c>
      <c r="AF1052" s="140">
        <f t="shared" si="268"/>
        <v>0</v>
      </c>
      <c r="AG1052" s="116">
        <f t="shared" si="269"/>
        <v>4.5170470069374558</v>
      </c>
      <c r="AH1052" s="116" t="str">
        <f t="shared" si="270"/>
        <v/>
      </c>
      <c r="AL1052" s="126">
        <f t="shared" si="250"/>
        <v>3.9616000000000477</v>
      </c>
      <c r="AM1052" s="116">
        <f t="shared" si="251"/>
        <v>0.78418958031870434</v>
      </c>
      <c r="AN1052" s="116">
        <f t="shared" si="252"/>
        <v>7.3384866129688753E-4</v>
      </c>
      <c r="AO1052" s="116" t="str">
        <f t="shared" si="248"/>
        <v/>
      </c>
      <c r="AP1052" s="118" t="str">
        <f t="shared" si="249"/>
        <v/>
      </c>
    </row>
    <row r="1053" spans="11:42" ht="20.100000000000001" customHeight="1" x14ac:dyDescent="0.25">
      <c r="K1053" s="123">
        <v>613</v>
      </c>
      <c r="L1053" s="116">
        <f t="shared" si="253"/>
        <v>-12.349701062963369</v>
      </c>
      <c r="M1053" s="140">
        <f t="shared" si="254"/>
        <v>1.5089462666924345E-2</v>
      </c>
      <c r="N1053" s="140">
        <f t="shared" si="255"/>
        <v>6.0811148255697653E-2</v>
      </c>
      <c r="O1053" s="116">
        <f t="shared" si="256"/>
        <v>1.5089462666924345E-2</v>
      </c>
      <c r="P1053" s="116" t="str">
        <f t="shared" si="257"/>
        <v/>
      </c>
      <c r="Q1053" s="116" t="str">
        <f t="shared" si="258"/>
        <v/>
      </c>
      <c r="R1053" s="116">
        <f t="shared" si="259"/>
        <v>0</v>
      </c>
      <c r="S1053" s="116">
        <f t="shared" si="260"/>
        <v>1.5089462666924345E-2</v>
      </c>
      <c r="T1053" s="116" t="str">
        <f t="shared" si="261"/>
        <v/>
      </c>
      <c r="Y1053" s="123">
        <v>613</v>
      </c>
      <c r="Z1053" s="116">
        <f t="shared" si="262"/>
        <v>-4.0999917629047797E-2</v>
      </c>
      <c r="AA1053" s="140">
        <f t="shared" si="263"/>
        <v>4.5451396957255223</v>
      </c>
      <c r="AB1053" s="140">
        <f t="shared" si="264"/>
        <v>6.0811148255697681E-2</v>
      </c>
      <c r="AC1053" s="116">
        <f t="shared" si="265"/>
        <v>4.5451396957255223</v>
      </c>
      <c r="AD1053" s="116" t="str">
        <f t="shared" si="266"/>
        <v/>
      </c>
      <c r="AE1053" s="116" t="str">
        <f t="shared" si="267"/>
        <v/>
      </c>
      <c r="AF1053" s="140">
        <f t="shared" si="268"/>
        <v>0</v>
      </c>
      <c r="AG1053" s="116">
        <f t="shared" si="269"/>
        <v>4.5451396957255223</v>
      </c>
      <c r="AH1053" s="116" t="str">
        <f t="shared" si="270"/>
        <v/>
      </c>
      <c r="AL1053" s="126">
        <f t="shared" si="250"/>
        <v>3.9680000000000479</v>
      </c>
      <c r="AM1053" s="116">
        <f t="shared" si="251"/>
        <v>0.78345573165740745</v>
      </c>
      <c r="AN1053" s="116">
        <f t="shared" si="252"/>
        <v>7.3445966793828088E-4</v>
      </c>
      <c r="AO1053" s="116" t="str">
        <f t="shared" si="248"/>
        <v/>
      </c>
      <c r="AP1053" s="118" t="str">
        <f t="shared" si="249"/>
        <v/>
      </c>
    </row>
    <row r="1054" spans="11:42" ht="20.100000000000001" customHeight="1" x14ac:dyDescent="0.25">
      <c r="K1054" s="123">
        <v>614</v>
      </c>
      <c r="L1054" s="116">
        <f t="shared" si="253"/>
        <v>-12.317789690707649</v>
      </c>
      <c r="M1054" s="140">
        <f t="shared" si="254"/>
        <v>1.5183065024251667E-2</v>
      </c>
      <c r="N1054" s="140">
        <f t="shared" si="255"/>
        <v>6.1294166310569116E-2</v>
      </c>
      <c r="O1054" s="116">
        <f t="shared" si="256"/>
        <v>1.5183065024251667E-2</v>
      </c>
      <c r="P1054" s="116" t="str">
        <f t="shared" si="257"/>
        <v/>
      </c>
      <c r="Q1054" s="116" t="str">
        <f t="shared" si="258"/>
        <v/>
      </c>
      <c r="R1054" s="116">
        <f t="shared" si="259"/>
        <v>0</v>
      </c>
      <c r="S1054" s="116">
        <f t="shared" si="260"/>
        <v>1.5183065024251667E-2</v>
      </c>
      <c r="T1054" s="116" t="str">
        <f t="shared" si="261"/>
        <v/>
      </c>
      <c r="Y1054" s="123">
        <v>614</v>
      </c>
      <c r="Z1054" s="116">
        <f t="shared" si="262"/>
        <v>-4.0893974689437854E-2</v>
      </c>
      <c r="AA1054" s="140">
        <f t="shared" si="263"/>
        <v>4.5733339263149526</v>
      </c>
      <c r="AB1054" s="140">
        <f t="shared" si="264"/>
        <v>6.1294166310569179E-2</v>
      </c>
      <c r="AC1054" s="116">
        <f t="shared" si="265"/>
        <v>4.5733339263149526</v>
      </c>
      <c r="AD1054" s="116" t="str">
        <f t="shared" si="266"/>
        <v/>
      </c>
      <c r="AE1054" s="116" t="str">
        <f t="shared" si="267"/>
        <v/>
      </c>
      <c r="AF1054" s="140">
        <f t="shared" si="268"/>
        <v>0</v>
      </c>
      <c r="AG1054" s="116">
        <f t="shared" si="269"/>
        <v>4.5733339263149526</v>
      </c>
      <c r="AH1054" s="116" t="str">
        <f t="shared" si="270"/>
        <v/>
      </c>
      <c r="AL1054" s="126">
        <f t="shared" si="250"/>
        <v>3.9744000000000481</v>
      </c>
      <c r="AM1054" s="116">
        <f t="shared" si="251"/>
        <v>0.78272127198946917</v>
      </c>
      <c r="AN1054" s="116">
        <f t="shared" si="252"/>
        <v>7.3506641037845988E-4</v>
      </c>
      <c r="AO1054" s="116" t="str">
        <f t="shared" si="248"/>
        <v/>
      </c>
      <c r="AP1054" s="118" t="str">
        <f t="shared" si="249"/>
        <v/>
      </c>
    </row>
    <row r="1055" spans="11:42" ht="20.100000000000001" customHeight="1" x14ac:dyDescent="0.25">
      <c r="K1055" s="123">
        <v>615</v>
      </c>
      <c r="L1055" s="116">
        <f t="shared" si="253"/>
        <v>-12.285878318451932</v>
      </c>
      <c r="M1055" s="140">
        <f t="shared" si="254"/>
        <v>1.5277003578002926E-2</v>
      </c>
      <c r="N1055" s="140">
        <f t="shared" si="255"/>
        <v>6.1780176711811845E-2</v>
      </c>
      <c r="O1055" s="116">
        <f t="shared" si="256"/>
        <v>1.5277003578002926E-2</v>
      </c>
      <c r="P1055" s="116" t="str">
        <f t="shared" si="257"/>
        <v/>
      </c>
      <c r="Q1055" s="116" t="str">
        <f t="shared" si="258"/>
        <v/>
      </c>
      <c r="R1055" s="116">
        <f t="shared" si="259"/>
        <v>0</v>
      </c>
      <c r="S1055" s="116">
        <f t="shared" si="260"/>
        <v>1.5277003578002926E-2</v>
      </c>
      <c r="T1055" s="116" t="str">
        <f t="shared" si="261"/>
        <v/>
      </c>
      <c r="Y1055" s="123">
        <v>615</v>
      </c>
      <c r="Z1055" s="116">
        <f t="shared" si="262"/>
        <v>-4.078803174982791E-2</v>
      </c>
      <c r="AA1055" s="140">
        <f t="shared" si="263"/>
        <v>4.6016294235793964</v>
      </c>
      <c r="AB1055" s="140">
        <f t="shared" si="264"/>
        <v>6.1780176711811879E-2</v>
      </c>
      <c r="AC1055" s="116">
        <f t="shared" si="265"/>
        <v>4.6016294235793964</v>
      </c>
      <c r="AD1055" s="116" t="str">
        <f t="shared" si="266"/>
        <v/>
      </c>
      <c r="AE1055" s="116" t="str">
        <f t="shared" si="267"/>
        <v/>
      </c>
      <c r="AF1055" s="140">
        <f t="shared" si="268"/>
        <v>0</v>
      </c>
      <c r="AG1055" s="116">
        <f t="shared" si="269"/>
        <v>4.6016294235793964</v>
      </c>
      <c r="AH1055" s="116" t="str">
        <f t="shared" si="270"/>
        <v/>
      </c>
      <c r="AL1055" s="126">
        <f t="shared" si="250"/>
        <v>3.9808000000000483</v>
      </c>
      <c r="AM1055" s="116">
        <f t="shared" si="251"/>
        <v>0.78198620557909071</v>
      </c>
      <c r="AN1055" s="116">
        <f t="shared" si="252"/>
        <v>7.3566889257203893E-4</v>
      </c>
      <c r="AO1055" s="116" t="str">
        <f t="shared" si="248"/>
        <v/>
      </c>
      <c r="AP1055" s="118" t="str">
        <f t="shared" si="249"/>
        <v/>
      </c>
    </row>
    <row r="1056" spans="11:42" ht="20.100000000000001" customHeight="1" x14ac:dyDescent="0.25">
      <c r="K1056" s="123">
        <v>616</v>
      </c>
      <c r="L1056" s="116">
        <f t="shared" si="253"/>
        <v>-12.253966946196211</v>
      </c>
      <c r="M1056" s="140">
        <f t="shared" si="254"/>
        <v>1.5371277392937151E-2</v>
      </c>
      <c r="N1056" s="140">
        <f t="shared" si="255"/>
        <v>6.226919017305093E-2</v>
      </c>
      <c r="O1056" s="116">
        <f t="shared" si="256"/>
        <v>1.5371277392937151E-2</v>
      </c>
      <c r="P1056" s="116" t="str">
        <f t="shared" si="257"/>
        <v/>
      </c>
      <c r="Q1056" s="116" t="str">
        <f t="shared" si="258"/>
        <v/>
      </c>
      <c r="R1056" s="116">
        <f t="shared" si="259"/>
        <v>0</v>
      </c>
      <c r="S1056" s="116">
        <f t="shared" si="260"/>
        <v>1.5371277392937151E-2</v>
      </c>
      <c r="T1056" s="116" t="str">
        <f t="shared" si="261"/>
        <v/>
      </c>
      <c r="Y1056" s="123">
        <v>616</v>
      </c>
      <c r="Z1056" s="116">
        <f t="shared" si="262"/>
        <v>-4.0682088810217967E-2</v>
      </c>
      <c r="AA1056" s="140">
        <f t="shared" si="263"/>
        <v>4.6300259058122775</v>
      </c>
      <c r="AB1056" s="140">
        <f t="shared" si="264"/>
        <v>6.2269190173050951E-2</v>
      </c>
      <c r="AC1056" s="116">
        <f t="shared" si="265"/>
        <v>4.6300259058122775</v>
      </c>
      <c r="AD1056" s="116" t="str">
        <f t="shared" si="266"/>
        <v/>
      </c>
      <c r="AE1056" s="116" t="str">
        <f t="shared" si="267"/>
        <v/>
      </c>
      <c r="AF1056" s="140">
        <f t="shared" si="268"/>
        <v>0</v>
      </c>
      <c r="AG1056" s="116">
        <f t="shared" si="269"/>
        <v>4.6300259058122775</v>
      </c>
      <c r="AH1056" s="116" t="str">
        <f t="shared" si="270"/>
        <v/>
      </c>
      <c r="AL1056" s="126">
        <f t="shared" si="250"/>
        <v>3.9872000000000485</v>
      </c>
      <c r="AM1056" s="116">
        <f t="shared" si="251"/>
        <v>0.78125053668651867</v>
      </c>
      <c r="AN1056" s="116">
        <f t="shared" si="252"/>
        <v>7.3626711852303739E-4</v>
      </c>
      <c r="AO1056" s="116" t="str">
        <f t="shared" si="248"/>
        <v/>
      </c>
      <c r="AP1056" s="118" t="str">
        <f t="shared" si="249"/>
        <v/>
      </c>
    </row>
    <row r="1057" spans="11:42" ht="20.100000000000001" customHeight="1" x14ac:dyDescent="0.25">
      <c r="K1057" s="123">
        <v>617</v>
      </c>
      <c r="L1057" s="116">
        <f t="shared" si="253"/>
        <v>-12.222055573940491</v>
      </c>
      <c r="M1057" s="140">
        <f t="shared" si="254"/>
        <v>1.5465885511892473E-2</v>
      </c>
      <c r="N1057" s="140">
        <f t="shared" si="255"/>
        <v>6.2761217377716921E-2</v>
      </c>
      <c r="O1057" s="116">
        <f t="shared" si="256"/>
        <v>1.5465885511892473E-2</v>
      </c>
      <c r="P1057" s="116" t="str">
        <f t="shared" si="257"/>
        <v/>
      </c>
      <c r="Q1057" s="116" t="str">
        <f t="shared" si="258"/>
        <v/>
      </c>
      <c r="R1057" s="116">
        <f t="shared" si="259"/>
        <v>0</v>
      </c>
      <c r="S1057" s="116">
        <f t="shared" si="260"/>
        <v>1.5465885511892473E-2</v>
      </c>
      <c r="T1057" s="116" t="str">
        <f t="shared" si="261"/>
        <v/>
      </c>
      <c r="Y1057" s="123">
        <v>617</v>
      </c>
      <c r="Z1057" s="116">
        <f t="shared" si="262"/>
        <v>-4.0576145870608024E-2</v>
      </c>
      <c r="AA1057" s="140">
        <f t="shared" si="263"/>
        <v>4.6585230847041625</v>
      </c>
      <c r="AB1057" s="140">
        <f t="shared" si="264"/>
        <v>6.2761217377716921E-2</v>
      </c>
      <c r="AC1057" s="116">
        <f t="shared" si="265"/>
        <v>4.6585230847041625</v>
      </c>
      <c r="AD1057" s="116" t="str">
        <f t="shared" si="266"/>
        <v/>
      </c>
      <c r="AE1057" s="116" t="str">
        <f t="shared" si="267"/>
        <v/>
      </c>
      <c r="AF1057" s="140">
        <f t="shared" si="268"/>
        <v>0</v>
      </c>
      <c r="AG1057" s="116">
        <f t="shared" si="269"/>
        <v>4.6585230847041625</v>
      </c>
      <c r="AH1057" s="116" t="str">
        <f t="shared" si="270"/>
        <v/>
      </c>
      <c r="AL1057" s="126">
        <f t="shared" si="250"/>
        <v>3.9936000000000487</v>
      </c>
      <c r="AM1057" s="116">
        <f t="shared" si="251"/>
        <v>0.78051426956799563</v>
      </c>
      <c r="AN1057" s="116">
        <f t="shared" si="252"/>
        <v>7.3686109228532359E-4</v>
      </c>
      <c r="AO1057" s="116" t="str">
        <f t="shared" si="248"/>
        <v/>
      </c>
      <c r="AP1057" s="118" t="str">
        <f t="shared" si="249"/>
        <v/>
      </c>
    </row>
    <row r="1058" spans="11:42" ht="20.100000000000001" customHeight="1" x14ac:dyDescent="0.25">
      <c r="K1058" s="123">
        <v>618</v>
      </c>
      <c r="L1058" s="116">
        <f t="shared" si="253"/>
        <v>-12.190144201684774</v>
      </c>
      <c r="M1058" s="140">
        <f t="shared" si="254"/>
        <v>1.5560826955712289E-2</v>
      </c>
      <c r="N1058" s="140">
        <f t="shared" si="255"/>
        <v>6.3256268978345354E-2</v>
      </c>
      <c r="O1058" s="116">
        <f t="shared" si="256"/>
        <v>1.5560826955712289E-2</v>
      </c>
      <c r="P1058" s="116" t="str">
        <f t="shared" si="257"/>
        <v/>
      </c>
      <c r="Q1058" s="116" t="str">
        <f t="shared" si="258"/>
        <v/>
      </c>
      <c r="R1058" s="116">
        <f t="shared" si="259"/>
        <v>0</v>
      </c>
      <c r="S1058" s="116">
        <f t="shared" si="260"/>
        <v>1.5560826955712289E-2</v>
      </c>
      <c r="T1058" s="116" t="str">
        <f t="shared" si="261"/>
        <v/>
      </c>
      <c r="Y1058" s="123">
        <v>618</v>
      </c>
      <c r="Z1058" s="116">
        <f t="shared" si="262"/>
        <v>-4.0470202930998095E-2</v>
      </c>
      <c r="AA1058" s="140">
        <f t="shared" si="263"/>
        <v>4.6871206653205206</v>
      </c>
      <c r="AB1058" s="140">
        <f t="shared" si="264"/>
        <v>6.3256268978345354E-2</v>
      </c>
      <c r="AC1058" s="116">
        <f t="shared" si="265"/>
        <v>4.6871206653205206</v>
      </c>
      <c r="AD1058" s="116" t="str">
        <f t="shared" si="266"/>
        <v/>
      </c>
      <c r="AE1058" s="116" t="str">
        <f t="shared" si="267"/>
        <v/>
      </c>
      <c r="AF1058" s="140">
        <f t="shared" si="268"/>
        <v>0</v>
      </c>
      <c r="AG1058" s="116">
        <f t="shared" si="269"/>
        <v>4.6871206653205206</v>
      </c>
      <c r="AH1058" s="116" t="str">
        <f t="shared" si="270"/>
        <v/>
      </c>
      <c r="AL1058" s="126">
        <f t="shared" si="250"/>
        <v>4.0000000000000488</v>
      </c>
      <c r="AM1058" s="116">
        <f t="shared" si="251"/>
        <v>0.77977740847571031</v>
      </c>
      <c r="AN1058" s="116">
        <f t="shared" si="252"/>
        <v>7.3745081796172673E-4</v>
      </c>
      <c r="AO1058" s="116" t="str">
        <f t="shared" si="248"/>
        <v/>
      </c>
      <c r="AP1058" s="118" t="str">
        <f t="shared" si="249"/>
        <v/>
      </c>
    </row>
    <row r="1059" spans="11:42" ht="20.100000000000001" customHeight="1" x14ac:dyDescent="0.25">
      <c r="K1059" s="123">
        <v>619</v>
      </c>
      <c r="L1059" s="116">
        <f t="shared" si="253"/>
        <v>-12.158232829429053</v>
      </c>
      <c r="M1059" s="140">
        <f t="shared" si="254"/>
        <v>1.5656100723172785E-2</v>
      </c>
      <c r="N1059" s="140">
        <f t="shared" si="255"/>
        <v>6.3754355595873655E-2</v>
      </c>
      <c r="O1059" s="116">
        <f t="shared" si="256"/>
        <v>1.5656100723172785E-2</v>
      </c>
      <c r="P1059" s="116" t="str">
        <f t="shared" si="257"/>
        <v/>
      </c>
      <c r="Q1059" s="116" t="str">
        <f t="shared" si="258"/>
        <v/>
      </c>
      <c r="R1059" s="116">
        <f t="shared" si="259"/>
        <v>0</v>
      </c>
      <c r="S1059" s="116">
        <f t="shared" si="260"/>
        <v>1.5656100723172785E-2</v>
      </c>
      <c r="T1059" s="116" t="str">
        <f t="shared" si="261"/>
        <v/>
      </c>
      <c r="Y1059" s="123">
        <v>619</v>
      </c>
      <c r="Z1059" s="116">
        <f t="shared" si="262"/>
        <v>-4.0364259991388152E-2</v>
      </c>
      <c r="AA1059" s="140">
        <f t="shared" si="263"/>
        <v>4.715818346079903</v>
      </c>
      <c r="AB1059" s="140">
        <f t="shared" si="264"/>
        <v>6.3754355595873655E-2</v>
      </c>
      <c r="AC1059" s="116">
        <f t="shared" si="265"/>
        <v>4.715818346079903</v>
      </c>
      <c r="AD1059" s="116" t="str">
        <f t="shared" si="266"/>
        <v/>
      </c>
      <c r="AE1059" s="116" t="str">
        <f t="shared" si="267"/>
        <v/>
      </c>
      <c r="AF1059" s="140">
        <f t="shared" si="268"/>
        <v>0</v>
      </c>
      <c r="AG1059" s="116">
        <f t="shared" si="269"/>
        <v>4.715818346079903</v>
      </c>
      <c r="AH1059" s="116" t="str">
        <f t="shared" si="270"/>
        <v/>
      </c>
      <c r="AL1059" s="126">
        <f t="shared" si="250"/>
        <v>4.006400000000049</v>
      </c>
      <c r="AM1059" s="116">
        <f t="shared" si="251"/>
        <v>0.77903995765774858</v>
      </c>
      <c r="AN1059" s="116">
        <f t="shared" si="252"/>
        <v>7.3803629970314866E-4</v>
      </c>
      <c r="AO1059" s="116" t="str">
        <f t="shared" si="248"/>
        <v/>
      </c>
      <c r="AP1059" s="118" t="str">
        <f t="shared" si="249"/>
        <v/>
      </c>
    </row>
    <row r="1060" spans="11:42" ht="20.100000000000001" customHeight="1" x14ac:dyDescent="0.25">
      <c r="K1060" s="123">
        <v>620</v>
      </c>
      <c r="L1060" s="116">
        <f t="shared" si="253"/>
        <v>-12.126321457173333</v>
      </c>
      <c r="M1060" s="140">
        <f t="shared" si="254"/>
        <v>1.5751705790911699E-2</v>
      </c>
      <c r="N1060" s="140">
        <f t="shared" si="255"/>
        <v>6.4255487818935766E-2</v>
      </c>
      <c r="O1060" s="116">
        <f t="shared" si="256"/>
        <v>1.5751705790911699E-2</v>
      </c>
      <c r="P1060" s="116" t="str">
        <f t="shared" si="257"/>
        <v/>
      </c>
      <c r="Q1060" s="116" t="str">
        <f t="shared" si="258"/>
        <v/>
      </c>
      <c r="R1060" s="116">
        <f t="shared" si="259"/>
        <v>0</v>
      </c>
      <c r="S1060" s="116">
        <f t="shared" si="260"/>
        <v>1.5751705790911699E-2</v>
      </c>
      <c r="T1060" s="116" t="str">
        <f t="shared" si="261"/>
        <v/>
      </c>
      <c r="Y1060" s="123">
        <v>620</v>
      </c>
      <c r="Z1060" s="116">
        <f t="shared" si="262"/>
        <v>-4.0258317051778209E-2</v>
      </c>
      <c r="AA1060" s="140">
        <f t="shared" si="263"/>
        <v>4.7446158187324663</v>
      </c>
      <c r="AB1060" s="140">
        <f t="shared" si="264"/>
        <v>6.4255487818935766E-2</v>
      </c>
      <c r="AC1060" s="116">
        <f t="shared" si="265"/>
        <v>4.7446158187324663</v>
      </c>
      <c r="AD1060" s="116" t="str">
        <f t="shared" si="266"/>
        <v/>
      </c>
      <c r="AE1060" s="116" t="str">
        <f t="shared" si="267"/>
        <v/>
      </c>
      <c r="AF1060" s="140">
        <f t="shared" si="268"/>
        <v>0</v>
      </c>
      <c r="AG1060" s="116">
        <f t="shared" si="269"/>
        <v>4.7446158187324663</v>
      </c>
      <c r="AH1060" s="116" t="str">
        <f t="shared" si="270"/>
        <v/>
      </c>
      <c r="AL1060" s="126">
        <f t="shared" si="250"/>
        <v>4.0128000000000492</v>
      </c>
      <c r="AM1060" s="116">
        <f t="shared" si="251"/>
        <v>0.77830192135804543</v>
      </c>
      <c r="AN1060" s="116">
        <f t="shared" si="252"/>
        <v>7.3861754171078431E-4</v>
      </c>
      <c r="AO1060" s="116" t="str">
        <f t="shared" si="248"/>
        <v/>
      </c>
      <c r="AP1060" s="118" t="str">
        <f t="shared" si="249"/>
        <v/>
      </c>
    </row>
    <row r="1061" spans="11:42" ht="20.100000000000001" customHeight="1" x14ac:dyDescent="0.25">
      <c r="K1061" s="123">
        <v>621</v>
      </c>
      <c r="L1061" s="116">
        <f t="shared" si="253"/>
        <v>-12.094410084917616</v>
      </c>
      <c r="M1061" s="140">
        <f t="shared" si="254"/>
        <v>1.5847641113358485E-2</v>
      </c>
      <c r="N1061" s="140">
        <f t="shared" si="255"/>
        <v>6.4759676203154579E-2</v>
      </c>
      <c r="O1061" s="116">
        <f t="shared" si="256"/>
        <v>1.5847641113358485E-2</v>
      </c>
      <c r="P1061" s="116" t="str">
        <f t="shared" si="257"/>
        <v/>
      </c>
      <c r="Q1061" s="116" t="str">
        <f t="shared" si="258"/>
        <v/>
      </c>
      <c r="R1061" s="116">
        <f t="shared" si="259"/>
        <v>0</v>
      </c>
      <c r="S1061" s="116">
        <f t="shared" si="260"/>
        <v>1.5847641113358485E-2</v>
      </c>
      <c r="T1061" s="116" t="str">
        <f t="shared" si="261"/>
        <v/>
      </c>
      <c r="Y1061" s="123">
        <v>621</v>
      </c>
      <c r="Z1061" s="116">
        <f t="shared" si="262"/>
        <v>-4.0152374112168265E-2</v>
      </c>
      <c r="AA1061" s="140">
        <f t="shared" si="263"/>
        <v>4.773512768338958</v>
      </c>
      <c r="AB1061" s="140">
        <f t="shared" si="264"/>
        <v>6.4759676203154579E-2</v>
      </c>
      <c r="AC1061" s="116">
        <f t="shared" si="265"/>
        <v>4.773512768338958</v>
      </c>
      <c r="AD1061" s="116" t="str">
        <f t="shared" si="266"/>
        <v/>
      </c>
      <c r="AE1061" s="116" t="str">
        <f t="shared" si="267"/>
        <v/>
      </c>
      <c r="AF1061" s="140">
        <f t="shared" si="268"/>
        <v>0</v>
      </c>
      <c r="AG1061" s="116">
        <f t="shared" si="269"/>
        <v>4.773512768338958</v>
      </c>
      <c r="AH1061" s="116" t="str">
        <f t="shared" si="270"/>
        <v/>
      </c>
      <c r="AL1061" s="126">
        <f t="shared" si="250"/>
        <v>4.0192000000000494</v>
      </c>
      <c r="AM1061" s="116">
        <f t="shared" si="251"/>
        <v>0.77756330381633465</v>
      </c>
      <c r="AN1061" s="116">
        <f t="shared" si="252"/>
        <v>7.3919454823190289E-4</v>
      </c>
      <c r="AO1061" s="116" t="str">
        <f t="shared" si="248"/>
        <v/>
      </c>
      <c r="AP1061" s="118" t="str">
        <f t="shared" si="249"/>
        <v/>
      </c>
    </row>
    <row r="1062" spans="11:42" ht="20.100000000000001" customHeight="1" x14ac:dyDescent="0.25">
      <c r="K1062" s="123">
        <v>622</v>
      </c>
      <c r="L1062" s="116">
        <f t="shared" si="253"/>
        <v>-12.062498712661895</v>
      </c>
      <c r="M1062" s="140">
        <f t="shared" si="254"/>
        <v>1.5943905622665851E-2</v>
      </c>
      <c r="N1062" s="140">
        <f t="shared" si="255"/>
        <v>6.5266931270432052E-2</v>
      </c>
      <c r="O1062" s="116">
        <f t="shared" si="256"/>
        <v>1.5943905622665851E-2</v>
      </c>
      <c r="P1062" s="116" t="str">
        <f t="shared" si="257"/>
        <v/>
      </c>
      <c r="Q1062" s="116" t="str">
        <f t="shared" si="258"/>
        <v/>
      </c>
      <c r="R1062" s="116">
        <f t="shared" si="259"/>
        <v>0</v>
      </c>
      <c r="S1062" s="116">
        <f t="shared" si="260"/>
        <v>1.5943905622665851E-2</v>
      </c>
      <c r="T1062" s="116" t="str">
        <f t="shared" si="261"/>
        <v/>
      </c>
      <c r="Y1062" s="123">
        <v>622</v>
      </c>
      <c r="Z1062" s="116">
        <f t="shared" si="262"/>
        <v>-4.0046431172558322E-2</v>
      </c>
      <c r="AA1062" s="140">
        <f t="shared" si="263"/>
        <v>4.80250887325007</v>
      </c>
      <c r="AB1062" s="140">
        <f t="shared" si="264"/>
        <v>6.5266931270432052E-2</v>
      </c>
      <c r="AC1062" s="116">
        <f t="shared" si="265"/>
        <v>4.80250887325007</v>
      </c>
      <c r="AD1062" s="116" t="str">
        <f t="shared" si="266"/>
        <v/>
      </c>
      <c r="AE1062" s="116" t="str">
        <f t="shared" si="267"/>
        <v/>
      </c>
      <c r="AF1062" s="140">
        <f t="shared" si="268"/>
        <v>0</v>
      </c>
      <c r="AG1062" s="116">
        <f t="shared" si="269"/>
        <v>4.80250887325007</v>
      </c>
      <c r="AH1062" s="116" t="str">
        <f t="shared" si="270"/>
        <v/>
      </c>
      <c r="AL1062" s="126">
        <f t="shared" si="250"/>
        <v>4.0256000000000496</v>
      </c>
      <c r="AM1062" s="116">
        <f t="shared" si="251"/>
        <v>0.77682410926810275</v>
      </c>
      <c r="AN1062" s="116">
        <f t="shared" si="252"/>
        <v>7.397673235625124E-4</v>
      </c>
      <c r="AO1062" s="116" t="str">
        <f t="shared" si="248"/>
        <v/>
      </c>
      <c r="AP1062" s="118" t="str">
        <f t="shared" si="249"/>
        <v/>
      </c>
    </row>
    <row r="1063" spans="11:42" ht="20.100000000000001" customHeight="1" x14ac:dyDescent="0.25">
      <c r="K1063" s="123">
        <v>623</v>
      </c>
      <c r="L1063" s="116">
        <f t="shared" si="253"/>
        <v>-12.030587340406178</v>
      </c>
      <c r="M1063" s="140">
        <f t="shared" si="254"/>
        <v>1.604049822864257E-2</v>
      </c>
      <c r="N1063" s="140">
        <f t="shared" si="255"/>
        <v>6.5777263508237371E-2</v>
      </c>
      <c r="O1063" s="116">
        <f t="shared" si="256"/>
        <v>1.604049822864257E-2</v>
      </c>
      <c r="P1063" s="116" t="str">
        <f t="shared" si="257"/>
        <v/>
      </c>
      <c r="Q1063" s="116" t="str">
        <f t="shared" si="258"/>
        <v/>
      </c>
      <c r="R1063" s="116">
        <f t="shared" si="259"/>
        <v>0</v>
      </c>
      <c r="S1063" s="116">
        <f t="shared" si="260"/>
        <v>1.604049822864257E-2</v>
      </c>
      <c r="T1063" s="116" t="str">
        <f t="shared" si="261"/>
        <v/>
      </c>
      <c r="Y1063" s="123">
        <v>623</v>
      </c>
      <c r="Z1063" s="116">
        <f t="shared" si="262"/>
        <v>-3.9940488232948379E-2</v>
      </c>
      <c r="AA1063" s="140">
        <f t="shared" si="263"/>
        <v>4.8316038050862282</v>
      </c>
      <c r="AB1063" s="140">
        <f t="shared" si="264"/>
        <v>6.5777263508237371E-2</v>
      </c>
      <c r="AC1063" s="116">
        <f t="shared" si="265"/>
        <v>4.8316038050862282</v>
      </c>
      <c r="AD1063" s="116" t="str">
        <f t="shared" si="266"/>
        <v/>
      </c>
      <c r="AE1063" s="116" t="str">
        <f t="shared" si="267"/>
        <v/>
      </c>
      <c r="AF1063" s="140">
        <f t="shared" si="268"/>
        <v>0</v>
      </c>
      <c r="AG1063" s="116">
        <f t="shared" si="269"/>
        <v>4.8316038050862282</v>
      </c>
      <c r="AH1063" s="116" t="str">
        <f t="shared" si="270"/>
        <v/>
      </c>
      <c r="AL1063" s="126">
        <f t="shared" si="250"/>
        <v>4.0320000000000498</v>
      </c>
      <c r="AM1063" s="116">
        <f t="shared" si="251"/>
        <v>0.77608434194454023</v>
      </c>
      <c r="AN1063" s="116">
        <f t="shared" si="252"/>
        <v>7.4033587204613838E-4</v>
      </c>
      <c r="AO1063" s="116" t="str">
        <f t="shared" si="248"/>
        <v/>
      </c>
      <c r="AP1063" s="118" t="str">
        <f t="shared" si="249"/>
        <v/>
      </c>
    </row>
    <row r="1064" spans="11:42" ht="20.100000000000001" customHeight="1" x14ac:dyDescent="0.25">
      <c r="K1064" s="123">
        <v>624</v>
      </c>
      <c r="L1064" s="116">
        <f t="shared" si="253"/>
        <v>-11.998675968150458</v>
      </c>
      <c r="M1064" s="140">
        <f t="shared" si="254"/>
        <v>1.6137417818687824E-2</v>
      </c>
      <c r="N1064" s="140">
        <f t="shared" si="255"/>
        <v>6.6290683368892989E-2</v>
      </c>
      <c r="O1064" s="116">
        <f t="shared" si="256"/>
        <v>1.6137417818687824E-2</v>
      </c>
      <c r="P1064" s="116" t="str">
        <f t="shared" si="257"/>
        <v/>
      </c>
      <c r="Q1064" s="116" t="str">
        <f t="shared" si="258"/>
        <v/>
      </c>
      <c r="R1064" s="116">
        <f t="shared" si="259"/>
        <v>0</v>
      </c>
      <c r="S1064" s="116">
        <f t="shared" si="260"/>
        <v>1.6137417818687824E-2</v>
      </c>
      <c r="T1064" s="116" t="str">
        <f t="shared" si="261"/>
        <v/>
      </c>
      <c r="Y1064" s="123">
        <v>624</v>
      </c>
      <c r="Z1064" s="116">
        <f t="shared" si="262"/>
        <v>-3.9834545293338436E-2</v>
      </c>
      <c r="AA1064" s="140">
        <f t="shared" si="263"/>
        <v>4.860797228717785</v>
      </c>
      <c r="AB1064" s="140">
        <f t="shared" si="264"/>
        <v>6.6290683368892989E-2</v>
      </c>
      <c r="AC1064" s="116">
        <f t="shared" si="265"/>
        <v>4.860797228717785</v>
      </c>
      <c r="AD1064" s="116" t="str">
        <f t="shared" si="266"/>
        <v/>
      </c>
      <c r="AE1064" s="116" t="str">
        <f t="shared" si="267"/>
        <v/>
      </c>
      <c r="AF1064" s="140">
        <f t="shared" si="268"/>
        <v>0</v>
      </c>
      <c r="AG1064" s="116">
        <f t="shared" si="269"/>
        <v>4.860797228717785</v>
      </c>
      <c r="AH1064" s="116" t="str">
        <f t="shared" si="270"/>
        <v/>
      </c>
      <c r="AL1064" s="126">
        <f t="shared" si="250"/>
        <v>4.0384000000000499</v>
      </c>
      <c r="AM1064" s="116">
        <f t="shared" si="251"/>
        <v>0.7753440060724941</v>
      </c>
      <c r="AN1064" s="116">
        <f t="shared" si="252"/>
        <v>7.4090019807260266E-4</v>
      </c>
      <c r="AO1064" s="116" t="str">
        <f t="shared" si="248"/>
        <v/>
      </c>
      <c r="AP1064" s="118" t="str">
        <f t="shared" si="249"/>
        <v/>
      </c>
    </row>
    <row r="1065" spans="11:42" ht="20.100000000000001" customHeight="1" x14ac:dyDescent="0.25">
      <c r="K1065" s="123">
        <v>625</v>
      </c>
      <c r="L1065" s="116">
        <f t="shared" si="253"/>
        <v>-11.966764595894738</v>
      </c>
      <c r="M1065" s="140">
        <f t="shared" si="254"/>
        <v>1.6234663257726743E-2</v>
      </c>
      <c r="N1065" s="140">
        <f t="shared" si="255"/>
        <v>6.6807201268858057E-2</v>
      </c>
      <c r="O1065" s="116">
        <f t="shared" si="256"/>
        <v>1.6234663257726743E-2</v>
      </c>
      <c r="P1065" s="116" t="str">
        <f t="shared" si="257"/>
        <v/>
      </c>
      <c r="Q1065" s="116" t="str">
        <f t="shared" si="258"/>
        <v/>
      </c>
      <c r="R1065" s="116">
        <f t="shared" si="259"/>
        <v>0</v>
      </c>
      <c r="S1065" s="116">
        <f t="shared" si="260"/>
        <v>1.6234663257726743E-2</v>
      </c>
      <c r="T1065" s="116" t="str">
        <f t="shared" si="261"/>
        <v/>
      </c>
      <c r="Y1065" s="123">
        <v>625</v>
      </c>
      <c r="Z1065" s="116">
        <f t="shared" si="262"/>
        <v>-3.9728602353728493E-2</v>
      </c>
      <c r="AA1065" s="140">
        <f t="shared" si="263"/>
        <v>4.8900888022456419</v>
      </c>
      <c r="AB1065" s="140">
        <f t="shared" si="264"/>
        <v>6.6807201268858057E-2</v>
      </c>
      <c r="AC1065" s="116">
        <f t="shared" si="265"/>
        <v>4.8900888022456419</v>
      </c>
      <c r="AD1065" s="116" t="str">
        <f t="shared" si="266"/>
        <v/>
      </c>
      <c r="AE1065" s="116" t="str">
        <f t="shared" si="267"/>
        <v/>
      </c>
      <c r="AF1065" s="140">
        <f t="shared" si="268"/>
        <v>0</v>
      </c>
      <c r="AG1065" s="116">
        <f t="shared" si="269"/>
        <v>4.8900888022456419</v>
      </c>
      <c r="AH1065" s="116" t="str">
        <f t="shared" si="270"/>
        <v/>
      </c>
      <c r="AL1065" s="126">
        <f t="shared" si="250"/>
        <v>4.0448000000000501</v>
      </c>
      <c r="AM1065" s="116">
        <f t="shared" si="251"/>
        <v>0.77460310587442149</v>
      </c>
      <c r="AN1065" s="116">
        <f t="shared" si="252"/>
        <v>7.4146030607902258E-4</v>
      </c>
      <c r="AO1065" s="116" t="str">
        <f t="shared" si="248"/>
        <v/>
      </c>
      <c r="AP1065" s="118" t="str">
        <f t="shared" si="249"/>
        <v/>
      </c>
    </row>
    <row r="1066" spans="11:42" ht="20.100000000000001" customHeight="1" x14ac:dyDescent="0.25">
      <c r="K1066" s="123">
        <v>626</v>
      </c>
      <c r="L1066" s="116">
        <f t="shared" si="253"/>
        <v>-11.934853223639021</v>
      </c>
      <c r="M1066" s="140">
        <f t="shared" si="254"/>
        <v>1.6332233388147606E-2</v>
      </c>
      <c r="N1066" s="140">
        <f t="shared" si="255"/>
        <v>6.7326827588010604E-2</v>
      </c>
      <c r="O1066" s="116">
        <f t="shared" si="256"/>
        <v>1.6332233388147606E-2</v>
      </c>
      <c r="P1066" s="116" t="str">
        <f t="shared" si="257"/>
        <v/>
      </c>
      <c r="Q1066" s="116" t="str">
        <f t="shared" si="258"/>
        <v/>
      </c>
      <c r="R1066" s="116">
        <f t="shared" si="259"/>
        <v>0</v>
      </c>
      <c r="S1066" s="116">
        <f t="shared" si="260"/>
        <v>1.6332233388147606E-2</v>
      </c>
      <c r="T1066" s="116" t="str">
        <f t="shared" si="261"/>
        <v/>
      </c>
      <c r="Y1066" s="123">
        <v>626</v>
      </c>
      <c r="Z1066" s="116">
        <f t="shared" si="262"/>
        <v>-3.962265941411855E-2</v>
      </c>
      <c r="AA1066" s="140">
        <f t="shared" si="263"/>
        <v>4.9194781769822971</v>
      </c>
      <c r="AB1066" s="140">
        <f t="shared" si="264"/>
        <v>6.7326827588010632E-2</v>
      </c>
      <c r="AC1066" s="116">
        <f t="shared" si="265"/>
        <v>4.9194781769822971</v>
      </c>
      <c r="AD1066" s="116" t="str">
        <f t="shared" si="266"/>
        <v/>
      </c>
      <c r="AE1066" s="116" t="str">
        <f t="shared" si="267"/>
        <v/>
      </c>
      <c r="AF1066" s="140">
        <f t="shared" si="268"/>
        <v>0</v>
      </c>
      <c r="AG1066" s="116">
        <f t="shared" si="269"/>
        <v>4.9194781769822971</v>
      </c>
      <c r="AH1066" s="116" t="str">
        <f t="shared" si="270"/>
        <v/>
      </c>
      <c r="AL1066" s="126">
        <f t="shared" si="250"/>
        <v>4.0512000000000503</v>
      </c>
      <c r="AM1066" s="116">
        <f t="shared" si="251"/>
        <v>0.77386164556834247</v>
      </c>
      <c r="AN1066" s="116">
        <f t="shared" si="252"/>
        <v>7.4201620054892281E-4</v>
      </c>
      <c r="AO1066" s="116" t="str">
        <f t="shared" si="248"/>
        <v/>
      </c>
      <c r="AP1066" s="118" t="str">
        <f t="shared" si="249"/>
        <v/>
      </c>
    </row>
    <row r="1067" spans="11:42" ht="20.100000000000001" customHeight="1" x14ac:dyDescent="0.25">
      <c r="K1067" s="123">
        <v>627</v>
      </c>
      <c r="L1067" s="116">
        <f t="shared" si="253"/>
        <v>-11.9029418513833</v>
      </c>
      <c r="M1067" s="140">
        <f t="shared" si="254"/>
        <v>1.6430127029740258E-2</v>
      </c>
      <c r="N1067" s="140">
        <f t="shared" si="255"/>
        <v>6.784957266892748E-2</v>
      </c>
      <c r="O1067" s="116">
        <f t="shared" si="256"/>
        <v>1.6430127029740258E-2</v>
      </c>
      <c r="P1067" s="116" t="str">
        <f t="shared" si="257"/>
        <v/>
      </c>
      <c r="Q1067" s="116" t="str">
        <f t="shared" si="258"/>
        <v/>
      </c>
      <c r="R1067" s="116">
        <f t="shared" si="259"/>
        <v>0</v>
      </c>
      <c r="S1067" s="116">
        <f t="shared" si="260"/>
        <v>1.6430127029740258E-2</v>
      </c>
      <c r="T1067" s="116" t="str">
        <f t="shared" si="261"/>
        <v/>
      </c>
      <c r="Y1067" s="123">
        <v>627</v>
      </c>
      <c r="Z1067" s="116">
        <f t="shared" si="262"/>
        <v>-3.9516716474508606E-2</v>
      </c>
      <c r="AA1067" s="140">
        <f t="shared" si="263"/>
        <v>4.9489649974333103</v>
      </c>
      <c r="AB1067" s="140">
        <f t="shared" si="264"/>
        <v>6.784957266892748E-2</v>
      </c>
      <c r="AC1067" s="116">
        <f t="shared" si="265"/>
        <v>4.9489649974333103</v>
      </c>
      <c r="AD1067" s="116" t="str">
        <f t="shared" si="266"/>
        <v/>
      </c>
      <c r="AE1067" s="116" t="str">
        <f t="shared" si="267"/>
        <v/>
      </c>
      <c r="AF1067" s="140">
        <f t="shared" si="268"/>
        <v>0</v>
      </c>
      <c r="AG1067" s="116">
        <f t="shared" si="269"/>
        <v>4.9489649974333103</v>
      </c>
      <c r="AH1067" s="116" t="str">
        <f t="shared" si="270"/>
        <v/>
      </c>
      <c r="AL1067" s="126">
        <f t="shared" si="250"/>
        <v>4.0576000000000505</v>
      </c>
      <c r="AM1067" s="116">
        <f t="shared" si="251"/>
        <v>0.77311962936779355</v>
      </c>
      <c r="AN1067" s="116">
        <f t="shared" si="252"/>
        <v>7.4256788601057E-4</v>
      </c>
      <c r="AO1067" s="116" t="str">
        <f t="shared" si="248"/>
        <v/>
      </c>
      <c r="AP1067" s="118" t="str">
        <f t="shared" si="249"/>
        <v/>
      </c>
    </row>
    <row r="1068" spans="11:42" ht="20.100000000000001" customHeight="1" x14ac:dyDescent="0.25">
      <c r="K1068" s="123">
        <v>628</v>
      </c>
      <c r="L1068" s="116">
        <f t="shared" si="253"/>
        <v>-11.87103047912758</v>
      </c>
      <c r="M1068" s="140">
        <f t="shared" si="254"/>
        <v>1.6528342979636061E-2</v>
      </c>
      <c r="N1068" s="140">
        <f t="shared" si="255"/>
        <v>6.83754468161617E-2</v>
      </c>
      <c r="O1068" s="116">
        <f t="shared" si="256"/>
        <v>1.6528342979636061E-2</v>
      </c>
      <c r="P1068" s="116" t="str">
        <f t="shared" si="257"/>
        <v/>
      </c>
      <c r="Q1068" s="116" t="str">
        <f t="shared" si="258"/>
        <v/>
      </c>
      <c r="R1068" s="116">
        <f t="shared" si="259"/>
        <v>0</v>
      </c>
      <c r="S1068" s="116">
        <f t="shared" si="260"/>
        <v>1.6528342979636061E-2</v>
      </c>
      <c r="T1068" s="116" t="str">
        <f t="shared" si="261"/>
        <v/>
      </c>
      <c r="Y1068" s="123">
        <v>628</v>
      </c>
      <c r="Z1068" s="116">
        <f t="shared" si="262"/>
        <v>-3.9410773534898663E-2</v>
      </c>
      <c r="AA1068" s="140">
        <f t="shared" si="263"/>
        <v>4.9785489012792254</v>
      </c>
      <c r="AB1068" s="140">
        <f t="shared" si="264"/>
        <v>6.8375446816161728E-2</v>
      </c>
      <c r="AC1068" s="116">
        <f t="shared" si="265"/>
        <v>4.9785489012792254</v>
      </c>
      <c r="AD1068" s="116" t="str">
        <f t="shared" si="266"/>
        <v/>
      </c>
      <c r="AE1068" s="116" t="str">
        <f t="shared" si="267"/>
        <v/>
      </c>
      <c r="AF1068" s="140">
        <f t="shared" si="268"/>
        <v>0</v>
      </c>
      <c r="AG1068" s="116">
        <f t="shared" si="269"/>
        <v>4.9785489012792254</v>
      </c>
      <c r="AH1068" s="116" t="str">
        <f t="shared" si="270"/>
        <v/>
      </c>
      <c r="AL1068" s="126">
        <f t="shared" si="250"/>
        <v>4.0640000000000507</v>
      </c>
      <c r="AM1068" s="116">
        <f t="shared" si="251"/>
        <v>0.77237706148178298</v>
      </c>
      <c r="AN1068" s="116">
        <f t="shared" si="252"/>
        <v>7.4311536703974834E-4</v>
      </c>
      <c r="AO1068" s="116" t="str">
        <f t="shared" si="248"/>
        <v/>
      </c>
      <c r="AP1068" s="118" t="str">
        <f t="shared" si="249"/>
        <v/>
      </c>
    </row>
    <row r="1069" spans="11:42" ht="20.100000000000001" customHeight="1" x14ac:dyDescent="0.25">
      <c r="K1069" s="123">
        <v>629</v>
      </c>
      <c r="L1069" s="116">
        <f t="shared" si="253"/>
        <v>-11.839119106871863</v>
      </c>
      <c r="M1069" s="140">
        <f t="shared" si="254"/>
        <v>1.6626880012249341E-2</v>
      </c>
      <c r="N1069" s="140">
        <f t="shared" si="255"/>
        <v>6.8904460295518957E-2</v>
      </c>
      <c r="O1069" s="116">
        <f t="shared" si="256"/>
        <v>1.6626880012249341E-2</v>
      </c>
      <c r="P1069" s="116" t="str">
        <f t="shared" si="257"/>
        <v/>
      </c>
      <c r="Q1069" s="116" t="str">
        <f t="shared" si="258"/>
        <v/>
      </c>
      <c r="R1069" s="116">
        <f t="shared" si="259"/>
        <v>0</v>
      </c>
      <c r="S1069" s="116">
        <f t="shared" si="260"/>
        <v>1.6626880012249341E-2</v>
      </c>
      <c r="T1069" s="116" t="str">
        <f t="shared" si="261"/>
        <v/>
      </c>
      <c r="Y1069" s="123">
        <v>629</v>
      </c>
      <c r="Z1069" s="116">
        <f t="shared" si="262"/>
        <v>-3.930483059528872E-2</v>
      </c>
      <c r="AA1069" s="140">
        <f t="shared" si="263"/>
        <v>5.0082295193579149</v>
      </c>
      <c r="AB1069" s="140">
        <f t="shared" si="264"/>
        <v>6.8904460295518999E-2</v>
      </c>
      <c r="AC1069" s="116">
        <f t="shared" si="265"/>
        <v>5.0082295193579149</v>
      </c>
      <c r="AD1069" s="116" t="str">
        <f t="shared" si="266"/>
        <v/>
      </c>
      <c r="AE1069" s="116" t="str">
        <f t="shared" si="267"/>
        <v/>
      </c>
      <c r="AF1069" s="140">
        <f t="shared" si="268"/>
        <v>0</v>
      </c>
      <c r="AG1069" s="116">
        <f t="shared" si="269"/>
        <v>5.0082295193579149</v>
      </c>
      <c r="AH1069" s="116" t="str">
        <f t="shared" si="270"/>
        <v/>
      </c>
      <c r="AL1069" s="126">
        <f t="shared" si="250"/>
        <v>4.0704000000000509</v>
      </c>
      <c r="AM1069" s="116">
        <f t="shared" si="251"/>
        <v>0.77163394611474323</v>
      </c>
      <c r="AN1069" s="116">
        <f t="shared" si="252"/>
        <v>7.436586482558738E-4</v>
      </c>
      <c r="AO1069" s="116" t="str">
        <f t="shared" si="248"/>
        <v/>
      </c>
      <c r="AP1069" s="118" t="str">
        <f t="shared" si="249"/>
        <v/>
      </c>
    </row>
    <row r="1070" spans="11:42" ht="20.100000000000001" customHeight="1" x14ac:dyDescent="0.25">
      <c r="K1070" s="123">
        <v>630</v>
      </c>
      <c r="L1070" s="116">
        <f t="shared" si="253"/>
        <v>-11.807207734616142</v>
      </c>
      <c r="M1070" s="140">
        <f t="shared" si="254"/>
        <v>1.6725736879220215E-2</v>
      </c>
      <c r="N1070" s="140">
        <f t="shared" si="255"/>
        <v>6.9436623333331657E-2</v>
      </c>
      <c r="O1070" s="116">
        <f t="shared" si="256"/>
        <v>1.6725736879220215E-2</v>
      </c>
      <c r="P1070" s="116" t="str">
        <f t="shared" si="257"/>
        <v/>
      </c>
      <c r="Q1070" s="116" t="str">
        <f t="shared" si="258"/>
        <v/>
      </c>
      <c r="R1070" s="116">
        <f t="shared" si="259"/>
        <v>0</v>
      </c>
      <c r="S1070" s="116">
        <f t="shared" si="260"/>
        <v>1.6725736879220215E-2</v>
      </c>
      <c r="T1070" s="116" t="str">
        <f t="shared" si="261"/>
        <v/>
      </c>
      <c r="Y1070" s="123">
        <v>630</v>
      </c>
      <c r="Z1070" s="116">
        <f t="shared" si="262"/>
        <v>-3.9198887655678777E-2</v>
      </c>
      <c r="AA1070" s="140">
        <f t="shared" si="263"/>
        <v>5.0380064756473697</v>
      </c>
      <c r="AB1070" s="140">
        <f t="shared" si="264"/>
        <v>6.9436623333331698E-2</v>
      </c>
      <c r="AC1070" s="116">
        <f t="shared" si="265"/>
        <v>5.0380064756473697</v>
      </c>
      <c r="AD1070" s="116" t="str">
        <f t="shared" si="266"/>
        <v/>
      </c>
      <c r="AE1070" s="116" t="str">
        <f t="shared" si="267"/>
        <v/>
      </c>
      <c r="AF1070" s="140">
        <f t="shared" si="268"/>
        <v>0</v>
      </c>
      <c r="AG1070" s="116">
        <f t="shared" si="269"/>
        <v>5.0380064756473697</v>
      </c>
      <c r="AH1070" s="116" t="str">
        <f t="shared" si="270"/>
        <v/>
      </c>
      <c r="AL1070" s="126">
        <f t="shared" si="250"/>
        <v>4.076800000000051</v>
      </c>
      <c r="AM1070" s="116">
        <f t="shared" si="251"/>
        <v>0.77089028746648736</v>
      </c>
      <c r="AN1070" s="116">
        <f t="shared" si="252"/>
        <v>7.4419773432476966E-4</v>
      </c>
      <c r="AO1070" s="116" t="str">
        <f t="shared" si="248"/>
        <v/>
      </c>
      <c r="AP1070" s="118" t="str">
        <f t="shared" si="249"/>
        <v/>
      </c>
    </row>
    <row r="1071" spans="11:42" ht="20.100000000000001" customHeight="1" x14ac:dyDescent="0.25">
      <c r="K1071" s="123">
        <v>631</v>
      </c>
      <c r="L1071" s="116">
        <f t="shared" si="253"/>
        <v>-11.775296362360422</v>
      </c>
      <c r="M1071" s="140">
        <f t="shared" si="254"/>
        <v>1.682491230935897E-2</v>
      </c>
      <c r="N1071" s="140">
        <f t="shared" si="255"/>
        <v>6.9971946115731071E-2</v>
      </c>
      <c r="O1071" s="116">
        <f t="shared" si="256"/>
        <v>1.682491230935897E-2</v>
      </c>
      <c r="P1071" s="116" t="str">
        <f t="shared" si="257"/>
        <v/>
      </c>
      <c r="Q1071" s="116" t="str">
        <f t="shared" si="258"/>
        <v/>
      </c>
      <c r="R1071" s="116">
        <f t="shared" si="259"/>
        <v>0</v>
      </c>
      <c r="S1071" s="116">
        <f t="shared" si="260"/>
        <v>1.682491230935897E-2</v>
      </c>
      <c r="T1071" s="116" t="str">
        <f t="shared" si="261"/>
        <v/>
      </c>
      <c r="Y1071" s="123">
        <v>631</v>
      </c>
      <c r="Z1071" s="116">
        <f t="shared" si="262"/>
        <v>-3.9092944716068834E-2</v>
      </c>
      <c r="AA1071" s="140">
        <f t="shared" si="263"/>
        <v>5.0678793872489454</v>
      </c>
      <c r="AB1071" s="140">
        <f t="shared" si="264"/>
        <v>6.9971946115731112E-2</v>
      </c>
      <c r="AC1071" s="116">
        <f t="shared" si="265"/>
        <v>5.0678793872489454</v>
      </c>
      <c r="AD1071" s="116" t="str">
        <f t="shared" si="266"/>
        <v/>
      </c>
      <c r="AE1071" s="116" t="str">
        <f t="shared" si="267"/>
        <v/>
      </c>
      <c r="AF1071" s="140">
        <f t="shared" si="268"/>
        <v>0</v>
      </c>
      <c r="AG1071" s="116">
        <f t="shared" si="269"/>
        <v>5.0678793872489454</v>
      </c>
      <c r="AH1071" s="116" t="str">
        <f t="shared" si="270"/>
        <v/>
      </c>
      <c r="AL1071" s="126">
        <f t="shared" si="250"/>
        <v>4.0832000000000512</v>
      </c>
      <c r="AM1071" s="116">
        <f t="shared" si="251"/>
        <v>0.77014608973216259</v>
      </c>
      <c r="AN1071" s="116">
        <f t="shared" si="252"/>
        <v>7.4473262995500278E-4</v>
      </c>
      <c r="AO1071" s="116" t="str">
        <f t="shared" si="248"/>
        <v/>
      </c>
      <c r="AP1071" s="118" t="str">
        <f t="shared" si="249"/>
        <v/>
      </c>
    </row>
    <row r="1072" spans="11:42" ht="20.100000000000001" customHeight="1" x14ac:dyDescent="0.25">
      <c r="K1072" s="123">
        <v>632</v>
      </c>
      <c r="L1072" s="116">
        <f t="shared" si="253"/>
        <v>-11.743384990104705</v>
      </c>
      <c r="M1072" s="140">
        <f t="shared" si="254"/>
        <v>1.6924405008591919E-2</v>
      </c>
      <c r="N1072" s="140">
        <f t="shared" si="255"/>
        <v>7.0510438787918114E-2</v>
      </c>
      <c r="O1072" s="116">
        <f t="shared" si="256"/>
        <v>1.6924405008591919E-2</v>
      </c>
      <c r="P1072" s="116" t="str">
        <f t="shared" si="257"/>
        <v/>
      </c>
      <c r="Q1072" s="116" t="str">
        <f t="shared" si="258"/>
        <v/>
      </c>
      <c r="R1072" s="116">
        <f t="shared" si="259"/>
        <v>0</v>
      </c>
      <c r="S1072" s="116">
        <f t="shared" si="260"/>
        <v>1.6924405008591919E-2</v>
      </c>
      <c r="T1072" s="116" t="str">
        <f t="shared" si="261"/>
        <v/>
      </c>
      <c r="Y1072" s="123">
        <v>632</v>
      </c>
      <c r="Z1072" s="116">
        <f t="shared" si="262"/>
        <v>-3.8987001776458891E-2</v>
      </c>
      <c r="AA1072" s="140">
        <f t="shared" si="263"/>
        <v>5.097847864371051</v>
      </c>
      <c r="AB1072" s="140">
        <f t="shared" si="264"/>
        <v>7.0510438787918114E-2</v>
      </c>
      <c r="AC1072" s="116">
        <f t="shared" si="265"/>
        <v>5.097847864371051</v>
      </c>
      <c r="AD1072" s="116" t="str">
        <f t="shared" si="266"/>
        <v/>
      </c>
      <c r="AE1072" s="116" t="str">
        <f t="shared" si="267"/>
        <v/>
      </c>
      <c r="AF1072" s="140">
        <f t="shared" si="268"/>
        <v>0</v>
      </c>
      <c r="AG1072" s="116">
        <f t="shared" si="269"/>
        <v>5.097847864371051</v>
      </c>
      <c r="AH1072" s="116" t="str">
        <f t="shared" si="270"/>
        <v/>
      </c>
      <c r="AL1072" s="126">
        <f t="shared" si="250"/>
        <v>4.0896000000000514</v>
      </c>
      <c r="AM1072" s="116">
        <f t="shared" si="251"/>
        <v>0.76940135710220758</v>
      </c>
      <c r="AN1072" s="116">
        <f t="shared" si="252"/>
        <v>7.4526333990099225E-4</v>
      </c>
      <c r="AO1072" s="116" t="str">
        <f t="shared" si="248"/>
        <v/>
      </c>
      <c r="AP1072" s="118" t="str">
        <f t="shared" si="249"/>
        <v/>
      </c>
    </row>
    <row r="1073" spans="11:42" ht="20.100000000000001" customHeight="1" x14ac:dyDescent="0.25">
      <c r="K1073" s="123">
        <v>633</v>
      </c>
      <c r="L1073" s="116">
        <f t="shared" si="253"/>
        <v>-11.711473617848984</v>
      </c>
      <c r="M1073" s="140">
        <f t="shared" si="254"/>
        <v>1.7024213659908798E-2</v>
      </c>
      <c r="N1073" s="140">
        <f t="shared" si="255"/>
        <v>7.105211145343221E-2</v>
      </c>
      <c r="O1073" s="116">
        <f t="shared" si="256"/>
        <v>1.7024213659908798E-2</v>
      </c>
      <c r="P1073" s="116" t="str">
        <f t="shared" si="257"/>
        <v/>
      </c>
      <c r="Q1073" s="116" t="str">
        <f t="shared" si="258"/>
        <v/>
      </c>
      <c r="R1073" s="116">
        <f t="shared" si="259"/>
        <v>0</v>
      </c>
      <c r="S1073" s="116">
        <f t="shared" si="260"/>
        <v>1.7024213659908798E-2</v>
      </c>
      <c r="T1073" s="116" t="str">
        <f t="shared" si="261"/>
        <v/>
      </c>
      <c r="Y1073" s="123">
        <v>633</v>
      </c>
      <c r="Z1073" s="116">
        <f t="shared" si="262"/>
        <v>-3.8881058836848947E-2</v>
      </c>
      <c r="AA1073" s="140">
        <f t="shared" si="263"/>
        <v>5.1279115103132948</v>
      </c>
      <c r="AB1073" s="140">
        <f t="shared" si="264"/>
        <v>7.1052111453432251E-2</v>
      </c>
      <c r="AC1073" s="116">
        <f t="shared" si="265"/>
        <v>5.1279115103132948</v>
      </c>
      <c r="AD1073" s="116" t="str">
        <f t="shared" si="266"/>
        <v/>
      </c>
      <c r="AE1073" s="116" t="str">
        <f t="shared" si="267"/>
        <v/>
      </c>
      <c r="AF1073" s="140">
        <f t="shared" si="268"/>
        <v>0</v>
      </c>
      <c r="AG1073" s="116">
        <f t="shared" si="269"/>
        <v>5.1279115103132948</v>
      </c>
      <c r="AH1073" s="116" t="str">
        <f t="shared" si="270"/>
        <v/>
      </c>
      <c r="AL1073" s="126">
        <f t="shared" si="250"/>
        <v>4.0960000000000516</v>
      </c>
      <c r="AM1073" s="116">
        <f t="shared" si="251"/>
        <v>0.76865609376230659</v>
      </c>
      <c r="AN1073" s="116">
        <f t="shared" si="252"/>
        <v>7.4578986896089994E-4</v>
      </c>
      <c r="AO1073" s="116" t="str">
        <f t="shared" ref="AO1073:AO1136" si="271">IF(AM1073&lt;(1-$AK$437),AN1073,"")</f>
        <v/>
      </c>
      <c r="AP1073" s="118" t="str">
        <f t="shared" ref="AP1073:AP1136" si="272">IF(AM1073&lt;(1-$AK$443),AN1073,"")</f>
        <v/>
      </c>
    </row>
    <row r="1074" spans="11:42" ht="20.100000000000001" customHeight="1" x14ac:dyDescent="0.25">
      <c r="K1074" s="123">
        <v>634</v>
      </c>
      <c r="L1074" s="116">
        <f t="shared" si="253"/>
        <v>-11.679562245593264</v>
      </c>
      <c r="M1074" s="140">
        <f t="shared" si="254"/>
        <v>1.7124336923311612E-2</v>
      </c>
      <c r="N1074" s="140">
        <f t="shared" si="255"/>
        <v>7.159697417341862E-2</v>
      </c>
      <c r="O1074" s="116">
        <f t="shared" si="256"/>
        <v>1.7124336923311612E-2</v>
      </c>
      <c r="P1074" s="116" t="str">
        <f t="shared" si="257"/>
        <v/>
      </c>
      <c r="Q1074" s="116" t="str">
        <f t="shared" si="258"/>
        <v/>
      </c>
      <c r="R1074" s="116">
        <f t="shared" si="259"/>
        <v>0</v>
      </c>
      <c r="S1074" s="116">
        <f t="shared" si="260"/>
        <v>1.7124336923311612E-2</v>
      </c>
      <c r="T1074" s="116" t="str">
        <f t="shared" si="261"/>
        <v/>
      </c>
      <c r="Y1074" s="123">
        <v>634</v>
      </c>
      <c r="Z1074" s="116">
        <f t="shared" si="262"/>
        <v>-3.8775115897239004E-2</v>
      </c>
      <c r="AA1074" s="140">
        <f t="shared" si="263"/>
        <v>5.1580699214511041</v>
      </c>
      <c r="AB1074" s="140">
        <f t="shared" si="264"/>
        <v>7.159697417341862E-2</v>
      </c>
      <c r="AC1074" s="116">
        <f t="shared" si="265"/>
        <v>5.1580699214511041</v>
      </c>
      <c r="AD1074" s="116" t="str">
        <f t="shared" si="266"/>
        <v/>
      </c>
      <c r="AE1074" s="116" t="str">
        <f t="shared" si="267"/>
        <v/>
      </c>
      <c r="AF1074" s="140">
        <f t="shared" si="268"/>
        <v>0</v>
      </c>
      <c r="AG1074" s="116">
        <f t="shared" si="269"/>
        <v>5.1580699214511041</v>
      </c>
      <c r="AH1074" s="116" t="str">
        <f t="shared" si="270"/>
        <v/>
      </c>
      <c r="AL1074" s="126">
        <f t="shared" ref="AL1074:AL1137" si="273">AL1073+$AO$430</f>
        <v>4.1024000000000518</v>
      </c>
      <c r="AM1074" s="116">
        <f t="shared" ref="AM1074:AM1137" si="274">_xlfn.CHISQ.DIST.RT(AL1074,7)</f>
        <v>0.76791030389334569</v>
      </c>
      <c r="AN1074" s="116">
        <f t="shared" ref="AN1074:AN1137" si="275">AM1074-AM1075</f>
        <v>7.4631222197540925E-4</v>
      </c>
      <c r="AO1074" s="116" t="str">
        <f t="shared" si="271"/>
        <v/>
      </c>
      <c r="AP1074" s="118" t="str">
        <f t="shared" si="272"/>
        <v/>
      </c>
    </row>
    <row r="1075" spans="11:42" ht="20.100000000000001" customHeight="1" x14ac:dyDescent="0.25">
      <c r="K1075" s="123">
        <v>635</v>
      </c>
      <c r="L1075" s="116">
        <f t="shared" si="253"/>
        <v>-11.647650873337547</v>
      </c>
      <c r="M1075" s="140">
        <f t="shared" si="254"/>
        <v>1.7224773435765152E-2</v>
      </c>
      <c r="N1075" s="140">
        <f t="shared" si="255"/>
        <v>7.214503696589368E-2</v>
      </c>
      <c r="O1075" s="116">
        <f t="shared" si="256"/>
        <v>1.7224773435765152E-2</v>
      </c>
      <c r="P1075" s="116" t="str">
        <f t="shared" si="257"/>
        <v/>
      </c>
      <c r="Q1075" s="116" t="str">
        <f t="shared" si="258"/>
        <v/>
      </c>
      <c r="R1075" s="116">
        <f t="shared" si="259"/>
        <v>0</v>
      </c>
      <c r="S1075" s="116">
        <f t="shared" si="260"/>
        <v>1.7224773435765152E-2</v>
      </c>
      <c r="T1075" s="116" t="str">
        <f t="shared" si="261"/>
        <v/>
      </c>
      <c r="Y1075" s="123">
        <v>635</v>
      </c>
      <c r="Z1075" s="116">
        <f t="shared" si="262"/>
        <v>-3.8669172957629061E-2</v>
      </c>
      <c r="AA1075" s="140">
        <f t="shared" si="263"/>
        <v>5.1883226872207873</v>
      </c>
      <c r="AB1075" s="140">
        <f t="shared" si="264"/>
        <v>7.2145036965893777E-2</v>
      </c>
      <c r="AC1075" s="116">
        <f t="shared" si="265"/>
        <v>5.1883226872207873</v>
      </c>
      <c r="AD1075" s="116" t="str">
        <f t="shared" si="266"/>
        <v/>
      </c>
      <c r="AE1075" s="116" t="str">
        <f t="shared" si="267"/>
        <v/>
      </c>
      <c r="AF1075" s="140">
        <f t="shared" si="268"/>
        <v>0</v>
      </c>
      <c r="AG1075" s="116">
        <f t="shared" si="269"/>
        <v>5.1883226872207873</v>
      </c>
      <c r="AH1075" s="116" t="str">
        <f t="shared" si="270"/>
        <v/>
      </c>
      <c r="AL1075" s="126">
        <f t="shared" si="273"/>
        <v>4.108800000000052</v>
      </c>
      <c r="AM1075" s="116">
        <f t="shared" si="274"/>
        <v>0.76716399167137028</v>
      </c>
      <c r="AN1075" s="116">
        <f t="shared" si="275"/>
        <v>7.468304038295015E-4</v>
      </c>
      <c r="AO1075" s="116" t="str">
        <f t="shared" si="271"/>
        <v/>
      </c>
      <c r="AP1075" s="118" t="str">
        <f t="shared" si="272"/>
        <v/>
      </c>
    </row>
    <row r="1076" spans="11:42" ht="20.100000000000001" customHeight="1" x14ac:dyDescent="0.25">
      <c r="K1076" s="123">
        <v>636</v>
      </c>
      <c r="L1076" s="116">
        <f t="shared" si="253"/>
        <v>-11.615739501081826</v>
      </c>
      <c r="M1076" s="140">
        <f t="shared" si="254"/>
        <v>1.7325521811148954E-2</v>
      </c>
      <c r="N1076" s="140">
        <f t="shared" si="255"/>
        <v>7.2696309805009698E-2</v>
      </c>
      <c r="O1076" s="116">
        <f t="shared" si="256"/>
        <v>1.7325521811148954E-2</v>
      </c>
      <c r="P1076" s="116" t="str">
        <f t="shared" si="257"/>
        <v/>
      </c>
      <c r="Q1076" s="116" t="str">
        <f t="shared" si="258"/>
        <v/>
      </c>
      <c r="R1076" s="116">
        <f t="shared" si="259"/>
        <v>0</v>
      </c>
      <c r="S1076" s="116">
        <f t="shared" si="260"/>
        <v>1.7325521811148954E-2</v>
      </c>
      <c r="T1076" s="116" t="str">
        <f t="shared" si="261"/>
        <v/>
      </c>
      <c r="Y1076" s="123">
        <v>636</v>
      </c>
      <c r="Z1076" s="116">
        <f t="shared" si="262"/>
        <v>-3.8563230018019118E-2</v>
      </c>
      <c r="AA1076" s="140">
        <f t="shared" si="263"/>
        <v>5.2186693901050782</v>
      </c>
      <c r="AB1076" s="140">
        <f t="shared" si="264"/>
        <v>7.269630980500974E-2</v>
      </c>
      <c r="AC1076" s="116">
        <f t="shared" si="265"/>
        <v>5.2186693901050782</v>
      </c>
      <c r="AD1076" s="116" t="str">
        <f t="shared" si="266"/>
        <v/>
      </c>
      <c r="AE1076" s="116" t="str">
        <f t="shared" si="267"/>
        <v/>
      </c>
      <c r="AF1076" s="140">
        <f t="shared" si="268"/>
        <v>0</v>
      </c>
      <c r="AG1076" s="116">
        <f t="shared" si="269"/>
        <v>5.2186693901050782</v>
      </c>
      <c r="AH1076" s="116" t="str">
        <f t="shared" si="270"/>
        <v/>
      </c>
      <c r="AL1076" s="126">
        <f t="shared" si="273"/>
        <v>4.1152000000000521</v>
      </c>
      <c r="AM1076" s="116">
        <f t="shared" si="274"/>
        <v>0.76641716126754078</v>
      </c>
      <c r="AN1076" s="116">
        <f t="shared" si="275"/>
        <v>7.4734441945012442E-4</v>
      </c>
      <c r="AO1076" s="116" t="str">
        <f t="shared" si="271"/>
        <v/>
      </c>
      <c r="AP1076" s="118" t="str">
        <f t="shared" si="272"/>
        <v/>
      </c>
    </row>
    <row r="1077" spans="11:42" ht="20.100000000000001" customHeight="1" x14ac:dyDescent="0.25">
      <c r="K1077" s="123">
        <v>637</v>
      </c>
      <c r="L1077" s="116">
        <f t="shared" si="253"/>
        <v>-11.583828128826106</v>
      </c>
      <c r="M1077" s="140">
        <f t="shared" si="254"/>
        <v>1.7426580640210892E-2</v>
      </c>
      <c r="N1077" s="140">
        <f t="shared" si="255"/>
        <v>7.3250802620316566E-2</v>
      </c>
      <c r="O1077" s="116">
        <f t="shared" si="256"/>
        <v>1.7426580640210892E-2</v>
      </c>
      <c r="P1077" s="116" t="str">
        <f t="shared" si="257"/>
        <v/>
      </c>
      <c r="Q1077" s="116" t="str">
        <f t="shared" si="258"/>
        <v/>
      </c>
      <c r="R1077" s="116">
        <f t="shared" si="259"/>
        <v>0</v>
      </c>
      <c r="S1077" s="116">
        <f t="shared" si="260"/>
        <v>1.7426580640210892E-2</v>
      </c>
      <c r="T1077" s="116" t="str">
        <f t="shared" si="261"/>
        <v/>
      </c>
      <c r="Y1077" s="123">
        <v>637</v>
      </c>
      <c r="Z1077" s="116">
        <f t="shared" si="262"/>
        <v>-3.8457287078409175E-2</v>
      </c>
      <c r="AA1077" s="140">
        <f t="shared" si="263"/>
        <v>5.2491096056191644</v>
      </c>
      <c r="AB1077" s="140">
        <f t="shared" si="264"/>
        <v>7.3250802620316594E-2</v>
      </c>
      <c r="AC1077" s="116">
        <f t="shared" si="265"/>
        <v>5.2491096056191644</v>
      </c>
      <c r="AD1077" s="116" t="str">
        <f t="shared" si="266"/>
        <v/>
      </c>
      <c r="AE1077" s="116" t="str">
        <f t="shared" si="267"/>
        <v/>
      </c>
      <c r="AF1077" s="140">
        <f t="shared" si="268"/>
        <v>0</v>
      </c>
      <c r="AG1077" s="116">
        <f t="shared" si="269"/>
        <v>5.2491096056191644</v>
      </c>
      <c r="AH1077" s="116" t="str">
        <f t="shared" si="270"/>
        <v/>
      </c>
      <c r="AL1077" s="126">
        <f t="shared" si="273"/>
        <v>4.1216000000000523</v>
      </c>
      <c r="AM1077" s="116">
        <f t="shared" si="274"/>
        <v>0.76566981684809066</v>
      </c>
      <c r="AN1077" s="116">
        <f t="shared" si="275"/>
        <v>7.4785427380807956E-4</v>
      </c>
      <c r="AO1077" s="116" t="str">
        <f t="shared" si="271"/>
        <v/>
      </c>
      <c r="AP1077" s="118" t="str">
        <f t="shared" si="272"/>
        <v/>
      </c>
    </row>
    <row r="1078" spans="11:42" ht="20.100000000000001" customHeight="1" x14ac:dyDescent="0.25">
      <c r="K1078" s="123">
        <v>638</v>
      </c>
      <c r="L1078" s="116">
        <f t="shared" si="253"/>
        <v>-11.551916756570389</v>
      </c>
      <c r="M1078" s="140">
        <f t="shared" si="254"/>
        <v>1.7527948490522294E-2</v>
      </c>
      <c r="N1078" s="140">
        <f t="shared" si="255"/>
        <v>7.3808525296023456E-2</v>
      </c>
      <c r="O1078" s="116">
        <f t="shared" si="256"/>
        <v>1.7527948490522294E-2</v>
      </c>
      <c r="P1078" s="116" t="str">
        <f t="shared" si="257"/>
        <v/>
      </c>
      <c r="Q1078" s="116" t="str">
        <f t="shared" si="258"/>
        <v/>
      </c>
      <c r="R1078" s="116">
        <f t="shared" si="259"/>
        <v>0</v>
      </c>
      <c r="S1078" s="116">
        <f t="shared" si="260"/>
        <v>1.7527948490522294E-2</v>
      </c>
      <c r="T1078" s="116" t="str">
        <f t="shared" si="261"/>
        <v/>
      </c>
      <c r="Y1078" s="123">
        <v>638</v>
      </c>
      <c r="Z1078" s="116">
        <f t="shared" si="262"/>
        <v>-3.8351344138799232E-2</v>
      </c>
      <c r="AA1078" s="140">
        <f t="shared" si="263"/>
        <v>5.2796429022971623</v>
      </c>
      <c r="AB1078" s="140">
        <f t="shared" si="264"/>
        <v>7.3808525296023483E-2</v>
      </c>
      <c r="AC1078" s="116">
        <f t="shared" si="265"/>
        <v>5.2796429022971623</v>
      </c>
      <c r="AD1078" s="116" t="str">
        <f t="shared" si="266"/>
        <v/>
      </c>
      <c r="AE1078" s="116" t="str">
        <f t="shared" si="267"/>
        <v/>
      </c>
      <c r="AF1078" s="140">
        <f t="shared" si="268"/>
        <v>0</v>
      </c>
      <c r="AG1078" s="116">
        <f t="shared" si="269"/>
        <v>5.2796429022971623</v>
      </c>
      <c r="AH1078" s="116" t="str">
        <f t="shared" si="270"/>
        <v/>
      </c>
      <c r="AL1078" s="126">
        <f t="shared" si="273"/>
        <v>4.1280000000000525</v>
      </c>
      <c r="AM1078" s="116">
        <f t="shared" si="274"/>
        <v>0.76492196257428258</v>
      </c>
      <c r="AN1078" s="116">
        <f t="shared" si="275"/>
        <v>7.4835997191524672E-4</v>
      </c>
      <c r="AO1078" s="116" t="str">
        <f t="shared" si="271"/>
        <v/>
      </c>
      <c r="AP1078" s="118" t="str">
        <f t="shared" si="272"/>
        <v/>
      </c>
    </row>
    <row r="1079" spans="11:42" ht="20.100000000000001" customHeight="1" x14ac:dyDescent="0.25">
      <c r="K1079" s="123">
        <v>639</v>
      </c>
      <c r="L1079" s="116">
        <f t="shared" si="253"/>
        <v>-11.520005384314668</v>
      </c>
      <c r="M1079" s="140">
        <f t="shared" si="254"/>
        <v>1.7629623906434782E-2</v>
      </c>
      <c r="N1079" s="140">
        <f t="shared" si="255"/>
        <v>7.4369487670258541E-2</v>
      </c>
      <c r="O1079" s="116">
        <f t="shared" si="256"/>
        <v>1.7629623906434782E-2</v>
      </c>
      <c r="P1079" s="116" t="str">
        <f t="shared" si="257"/>
        <v/>
      </c>
      <c r="Q1079" s="116" t="str">
        <f t="shared" si="258"/>
        <v/>
      </c>
      <c r="R1079" s="116">
        <f t="shared" si="259"/>
        <v>0</v>
      </c>
      <c r="S1079" s="116">
        <f t="shared" si="260"/>
        <v>1.7629623906434782E-2</v>
      </c>
      <c r="T1079" s="116" t="str">
        <f t="shared" si="261"/>
        <v/>
      </c>
      <c r="Y1079" s="123">
        <v>639</v>
      </c>
      <c r="Z1079" s="116">
        <f t="shared" si="262"/>
        <v>-3.8245401199189288E-2</v>
      </c>
      <c r="AA1079" s="140">
        <f t="shared" si="263"/>
        <v>5.3102688416791004</v>
      </c>
      <c r="AB1079" s="140">
        <f t="shared" si="264"/>
        <v>7.4369487670258569E-2</v>
      </c>
      <c r="AC1079" s="116">
        <f t="shared" si="265"/>
        <v>5.3102688416791004</v>
      </c>
      <c r="AD1079" s="116" t="str">
        <f t="shared" si="266"/>
        <v/>
      </c>
      <c r="AE1079" s="116" t="str">
        <f t="shared" si="267"/>
        <v/>
      </c>
      <c r="AF1079" s="140">
        <f t="shared" si="268"/>
        <v>0</v>
      </c>
      <c r="AG1079" s="116">
        <f t="shared" si="269"/>
        <v>5.3102688416791004</v>
      </c>
      <c r="AH1079" s="116" t="str">
        <f t="shared" si="270"/>
        <v/>
      </c>
      <c r="AL1079" s="126">
        <f t="shared" si="273"/>
        <v>4.1344000000000527</v>
      </c>
      <c r="AM1079" s="116">
        <f t="shared" si="274"/>
        <v>0.76417360260236733</v>
      </c>
      <c r="AN1079" s="116">
        <f t="shared" si="275"/>
        <v>7.4886151882569418E-4</v>
      </c>
      <c r="AO1079" s="116" t="str">
        <f t="shared" si="271"/>
        <v/>
      </c>
      <c r="AP1079" s="118" t="str">
        <f t="shared" si="272"/>
        <v/>
      </c>
    </row>
    <row r="1080" spans="11:42" ht="20.100000000000001" customHeight="1" x14ac:dyDescent="0.25">
      <c r="K1080" s="123">
        <v>640</v>
      </c>
      <c r="L1080" s="116">
        <f t="shared" ref="L1080:L1143" si="276">$L$434+(K1080*$L$437)</f>
        <v>-11.488094012058948</v>
      </c>
      <c r="M1080" s="140">
        <f t="shared" ref="M1080:M1143" si="277">_xlfn.NORM.DIST($L1080,$L$431,$L$432,0)</f>
        <v>1.7731605409038551E-2</v>
      </c>
      <c r="N1080" s="140">
        <f t="shared" ref="N1080:N1143" si="278">_xlfn.NORM.DIST($L1080,$L$431,$L$432,1)</f>
        <v>7.4933699534326992E-2</v>
      </c>
      <c r="O1080" s="116">
        <f t="shared" ref="O1080:O1143" si="279">IF(OR(N1080&lt;$P$436,N1080&gt;$P$437),M1080,"")</f>
        <v>1.7731605409038551E-2</v>
      </c>
      <c r="P1080" s="116" t="str">
        <f t="shared" ref="P1080:P1143" si="280">IF(AND(N1080&gt;$P$436,N1080&lt;$P$437),M1080,"")</f>
        <v/>
      </c>
      <c r="Q1080" s="116" t="str">
        <f t="shared" ref="Q1080:Q1143" si="281">IF(M1080=MAX($M$440:$M$2440),M1080,"")</f>
        <v/>
      </c>
      <c r="R1080" s="116">
        <f t="shared" ref="R1080:R1143" si="282">_xlfn.NORM.DIST(L1080,$P$432,$P$433,0)</f>
        <v>0</v>
      </c>
      <c r="S1080" s="116">
        <f t="shared" ref="S1080:S1143" si="283">IF(R1080=MAX($R$440:$R$2440),M1080,"")</f>
        <v>1.7731605409038551E-2</v>
      </c>
      <c r="T1080" s="116" t="str">
        <f t="shared" ref="T1080:T1143" si="284">IF(S1080=MIN($S$440:$S$2440),S1080,"")</f>
        <v/>
      </c>
      <c r="Y1080" s="123">
        <v>640</v>
      </c>
      <c r="Z1080" s="116">
        <f t="shared" ref="Z1080:Z1143" si="285">$Z$434+(Y1080*$Z$437)</f>
        <v>-3.8139458259579345E-2</v>
      </c>
      <c r="AA1080" s="140">
        <f t="shared" ref="AA1080:AA1143" si="286">_xlfn.NORM.DIST(Z1080,Z$431,Z$432,0)</f>
        <v>5.3409869782983819</v>
      </c>
      <c r="AB1080" s="140">
        <f t="shared" ref="AB1080:AB1143" si="287">_xlfn.NORM.DIST(Z1080,Z$431,Z$432,1)</f>
        <v>7.4933699534327061E-2</v>
      </c>
      <c r="AC1080" s="116">
        <f t="shared" ref="AC1080:AC1143" si="288">IF(OR(AB1080&lt;$AD$436,AB1080&gt;$AD$437),AA1080,"")</f>
        <v>5.3409869782983819</v>
      </c>
      <c r="AD1080" s="116" t="str">
        <f t="shared" ref="AD1080:AD1143" si="289">IF(AND(AB1080&gt;$AD$436,AB1080&lt;$AD$437),AA1080,"")</f>
        <v/>
      </c>
      <c r="AE1080" s="116" t="str">
        <f t="shared" ref="AE1080:AE1143" si="290">IF(AA1080=MAX($AA$440:$AA$2440),AA1080,"")</f>
        <v/>
      </c>
      <c r="AF1080" s="140">
        <f t="shared" ref="AF1080:AF1143" si="291">_xlfn.NORM.DIST(Z1080,$AD$432,$AD$433,0)</f>
        <v>0</v>
      </c>
      <c r="AG1080" s="116">
        <f t="shared" ref="AG1080:AG1143" si="292">IF(AF1080=MAX($AF$440:$AF$2440),AA1080,"")</f>
        <v>5.3409869782983819</v>
      </c>
      <c r="AH1080" s="116" t="str">
        <f t="shared" ref="AH1080:AH1143" si="293">IF(AG1080=MIN($AG$440:$AG$2440),AG1080,"")</f>
        <v/>
      </c>
      <c r="AL1080" s="126">
        <f t="shared" si="273"/>
        <v>4.1408000000000529</v>
      </c>
      <c r="AM1080" s="116">
        <f t="shared" si="274"/>
        <v>0.76342474108354164</v>
      </c>
      <c r="AN1080" s="116">
        <f t="shared" si="275"/>
        <v>7.4935891963512358E-4</v>
      </c>
      <c r="AO1080" s="116" t="str">
        <f t="shared" si="271"/>
        <v/>
      </c>
      <c r="AP1080" s="118" t="str">
        <f t="shared" si="272"/>
        <v/>
      </c>
    </row>
    <row r="1081" spans="11:42" ht="20.100000000000001" customHeight="1" x14ac:dyDescent="0.25">
      <c r="K1081" s="123">
        <v>641</v>
      </c>
      <c r="L1081" s="116">
        <f t="shared" si="276"/>
        <v>-11.456182639803231</v>
      </c>
      <c r="M1081" s="140">
        <f t="shared" si="277"/>
        <v>1.783389149612238E-2</v>
      </c>
      <c r="N1081" s="140">
        <f t="shared" si="278"/>
        <v>7.5501170631968428E-2</v>
      </c>
      <c r="O1081" s="116">
        <f t="shared" si="279"/>
        <v>1.783389149612238E-2</v>
      </c>
      <c r="P1081" s="116" t="str">
        <f t="shared" si="280"/>
        <v/>
      </c>
      <c r="Q1081" s="116" t="str">
        <f t="shared" si="281"/>
        <v/>
      </c>
      <c r="R1081" s="116">
        <f t="shared" si="282"/>
        <v>0</v>
      </c>
      <c r="S1081" s="116">
        <f t="shared" si="283"/>
        <v>1.783389149612238E-2</v>
      </c>
      <c r="T1081" s="116" t="str">
        <f t="shared" si="284"/>
        <v/>
      </c>
      <c r="Y1081" s="123">
        <v>641</v>
      </c>
      <c r="Z1081" s="116">
        <f t="shared" si="285"/>
        <v>-3.8033515319969402E-2</v>
      </c>
      <c r="AA1081" s="140">
        <f t="shared" si="286"/>
        <v>5.3717968596697201</v>
      </c>
      <c r="AB1081" s="140">
        <f t="shared" si="287"/>
        <v>7.5501170631968498E-2</v>
      </c>
      <c r="AC1081" s="116">
        <f t="shared" si="288"/>
        <v>5.3717968596697201</v>
      </c>
      <c r="AD1081" s="116" t="str">
        <f t="shared" si="289"/>
        <v/>
      </c>
      <c r="AE1081" s="116" t="str">
        <f t="shared" si="290"/>
        <v/>
      </c>
      <c r="AF1081" s="140">
        <f t="shared" si="291"/>
        <v>0</v>
      </c>
      <c r="AG1081" s="116">
        <f t="shared" si="292"/>
        <v>5.3717968596697201</v>
      </c>
      <c r="AH1081" s="116" t="str">
        <f t="shared" si="293"/>
        <v/>
      </c>
      <c r="AL1081" s="126">
        <f t="shared" si="273"/>
        <v>4.1472000000000531</v>
      </c>
      <c r="AM1081" s="116">
        <f t="shared" si="274"/>
        <v>0.76267538216390651</v>
      </c>
      <c r="AN1081" s="116">
        <f t="shared" si="275"/>
        <v>7.4985217948098093E-4</v>
      </c>
      <c r="AO1081" s="116" t="str">
        <f t="shared" si="271"/>
        <v/>
      </c>
      <c r="AP1081" s="118" t="str">
        <f t="shared" si="272"/>
        <v/>
      </c>
    </row>
    <row r="1082" spans="11:42" ht="20.100000000000001" customHeight="1" x14ac:dyDescent="0.25">
      <c r="K1082" s="123">
        <v>642</v>
      </c>
      <c r="L1082" s="116">
        <f t="shared" si="276"/>
        <v>-11.42427126754751</v>
      </c>
      <c r="M1082" s="140">
        <f t="shared" si="277"/>
        <v>1.7936480642135322E-2</v>
      </c>
      <c r="N1082" s="140">
        <f t="shared" si="278"/>
        <v>7.6071910658612421E-2</v>
      </c>
      <c r="O1082" s="116">
        <f t="shared" si="279"/>
        <v>1.7936480642135322E-2</v>
      </c>
      <c r="P1082" s="116" t="str">
        <f t="shared" si="280"/>
        <v/>
      </c>
      <c r="Q1082" s="116" t="str">
        <f t="shared" si="281"/>
        <v/>
      </c>
      <c r="R1082" s="116">
        <f t="shared" si="282"/>
        <v>0</v>
      </c>
      <c r="S1082" s="116">
        <f t="shared" si="283"/>
        <v>1.7936480642135322E-2</v>
      </c>
      <c r="T1082" s="116" t="str">
        <f t="shared" si="284"/>
        <v/>
      </c>
      <c r="Y1082" s="123">
        <v>642</v>
      </c>
      <c r="Z1082" s="116">
        <f t="shared" si="285"/>
        <v>-3.7927572380359459E-2</v>
      </c>
      <c r="AA1082" s="140">
        <f t="shared" si="286"/>
        <v>5.402698026277597</v>
      </c>
      <c r="AB1082" s="140">
        <f t="shared" si="287"/>
        <v>7.6071910658612504E-2</v>
      </c>
      <c r="AC1082" s="116">
        <f t="shared" si="288"/>
        <v>5.402698026277597</v>
      </c>
      <c r="AD1082" s="116" t="str">
        <f t="shared" si="289"/>
        <v/>
      </c>
      <c r="AE1082" s="116" t="str">
        <f t="shared" si="290"/>
        <v/>
      </c>
      <c r="AF1082" s="140">
        <f t="shared" si="291"/>
        <v>0</v>
      </c>
      <c r="AG1082" s="116">
        <f t="shared" si="292"/>
        <v>5.402698026277597</v>
      </c>
      <c r="AH1082" s="116" t="str">
        <f t="shared" si="293"/>
        <v/>
      </c>
      <c r="AL1082" s="126">
        <f t="shared" si="273"/>
        <v>4.1536000000000532</v>
      </c>
      <c r="AM1082" s="116">
        <f t="shared" si="274"/>
        <v>0.76192552998442553</v>
      </c>
      <c r="AN1082" s="116">
        <f t="shared" si="275"/>
        <v>7.5034130354079132E-4</v>
      </c>
      <c r="AO1082" s="116" t="str">
        <f t="shared" si="271"/>
        <v/>
      </c>
      <c r="AP1082" s="118" t="str">
        <f t="shared" si="272"/>
        <v/>
      </c>
    </row>
    <row r="1083" spans="11:42" ht="20.100000000000001" customHeight="1" x14ac:dyDescent="0.25">
      <c r="K1083" s="123">
        <v>643</v>
      </c>
      <c r="L1083" s="116">
        <f t="shared" si="276"/>
        <v>-11.39235989529179</v>
      </c>
      <c r="M1083" s="140">
        <f t="shared" si="277"/>
        <v>1.8039371298149889E-2</v>
      </c>
      <c r="N1083" s="140">
        <f t="shared" si="278"/>
        <v>7.6645929260633419E-2</v>
      </c>
      <c r="O1083" s="116">
        <f t="shared" si="279"/>
        <v>1.8039371298149889E-2</v>
      </c>
      <c r="P1083" s="116" t="str">
        <f t="shared" si="280"/>
        <v/>
      </c>
      <c r="Q1083" s="116" t="str">
        <f t="shared" si="281"/>
        <v/>
      </c>
      <c r="R1083" s="116">
        <f t="shared" si="282"/>
        <v>0</v>
      </c>
      <c r="S1083" s="116">
        <f t="shared" si="283"/>
        <v>1.8039371298149889E-2</v>
      </c>
      <c r="T1083" s="116" t="str">
        <f t="shared" si="284"/>
        <v/>
      </c>
      <c r="Y1083" s="123">
        <v>643</v>
      </c>
      <c r="Z1083" s="116">
        <f t="shared" si="285"/>
        <v>-3.7821629440749516E-2</v>
      </c>
      <c r="AA1083" s="140">
        <f t="shared" si="286"/>
        <v>5.4336900115651927</v>
      </c>
      <c r="AB1083" s="140">
        <f t="shared" si="287"/>
        <v>7.6645929260633475E-2</v>
      </c>
      <c r="AC1083" s="116">
        <f t="shared" si="288"/>
        <v>5.4336900115651927</v>
      </c>
      <c r="AD1083" s="116" t="str">
        <f t="shared" si="289"/>
        <v/>
      </c>
      <c r="AE1083" s="116" t="str">
        <f t="shared" si="290"/>
        <v/>
      </c>
      <c r="AF1083" s="140">
        <f t="shared" si="291"/>
        <v>0</v>
      </c>
      <c r="AG1083" s="116">
        <f t="shared" si="292"/>
        <v>5.4336900115651927</v>
      </c>
      <c r="AH1083" s="116" t="str">
        <f t="shared" si="293"/>
        <v/>
      </c>
      <c r="AL1083" s="126">
        <f t="shared" si="273"/>
        <v>4.1600000000000534</v>
      </c>
      <c r="AM1083" s="116">
        <f t="shared" si="274"/>
        <v>0.76117518868088474</v>
      </c>
      <c r="AN1083" s="116">
        <f t="shared" si="275"/>
        <v>7.5082629703304704E-4</v>
      </c>
      <c r="AO1083" s="116" t="str">
        <f t="shared" si="271"/>
        <v/>
      </c>
      <c r="AP1083" s="118" t="str">
        <f t="shared" si="272"/>
        <v/>
      </c>
    </row>
    <row r="1084" spans="11:42" ht="20.100000000000001" customHeight="1" x14ac:dyDescent="0.25">
      <c r="K1084" s="123">
        <v>644</v>
      </c>
      <c r="L1084" s="116">
        <f t="shared" si="276"/>
        <v>-11.360448523036073</v>
      </c>
      <c r="M1084" s="140">
        <f t="shared" si="277"/>
        <v>1.8142561891827055E-2</v>
      </c>
      <c r="N1084" s="140">
        <f t="shared" si="278"/>
        <v>7.7223236034603668E-2</v>
      </c>
      <c r="O1084" s="116">
        <f t="shared" si="279"/>
        <v>1.8142561891827055E-2</v>
      </c>
      <c r="P1084" s="116" t="str">
        <f t="shared" si="280"/>
        <v/>
      </c>
      <c r="Q1084" s="116" t="str">
        <f t="shared" si="281"/>
        <v/>
      </c>
      <c r="R1084" s="116">
        <f t="shared" si="282"/>
        <v>0</v>
      </c>
      <c r="S1084" s="116">
        <f t="shared" si="283"/>
        <v>1.8142561891827055E-2</v>
      </c>
      <c r="T1084" s="116" t="str">
        <f t="shared" si="284"/>
        <v/>
      </c>
      <c r="Y1084" s="123">
        <v>644</v>
      </c>
      <c r="Z1084" s="116">
        <f t="shared" si="285"/>
        <v>-3.7715686501139586E-2</v>
      </c>
      <c r="AA1084" s="140">
        <f t="shared" si="286"/>
        <v>5.4647723419238199</v>
      </c>
      <c r="AB1084" s="140">
        <f t="shared" si="287"/>
        <v>7.7223236034603668E-2</v>
      </c>
      <c r="AC1084" s="116">
        <f t="shared" si="288"/>
        <v>5.4647723419238199</v>
      </c>
      <c r="AD1084" s="116" t="str">
        <f t="shared" si="289"/>
        <v/>
      </c>
      <c r="AE1084" s="116" t="str">
        <f t="shared" si="290"/>
        <v/>
      </c>
      <c r="AF1084" s="140">
        <f t="shared" si="291"/>
        <v>0</v>
      </c>
      <c r="AG1084" s="116">
        <f t="shared" si="292"/>
        <v>5.4647723419238199</v>
      </c>
      <c r="AH1084" s="116" t="str">
        <f t="shared" si="293"/>
        <v/>
      </c>
      <c r="AL1084" s="126">
        <f t="shared" si="273"/>
        <v>4.1664000000000536</v>
      </c>
      <c r="AM1084" s="116">
        <f t="shared" si="274"/>
        <v>0.76042436238385169</v>
      </c>
      <c r="AN1084" s="116">
        <f t="shared" si="275"/>
        <v>7.5130716521620844E-4</v>
      </c>
      <c r="AO1084" s="116" t="str">
        <f t="shared" si="271"/>
        <v/>
      </c>
      <c r="AP1084" s="118" t="str">
        <f t="shared" si="272"/>
        <v/>
      </c>
    </row>
    <row r="1085" spans="11:42" ht="20.100000000000001" customHeight="1" x14ac:dyDescent="0.25">
      <c r="K1085" s="123">
        <v>645</v>
      </c>
      <c r="L1085" s="116">
        <f t="shared" si="276"/>
        <v>-11.328537150780353</v>
      </c>
      <c r="M1085" s="140">
        <f t="shared" si="277"/>
        <v>1.8246050827382881E-2</v>
      </c>
      <c r="N1085" s="140">
        <f t="shared" si="278"/>
        <v>7.780384052654632E-2</v>
      </c>
      <c r="O1085" s="116">
        <f t="shared" si="279"/>
        <v>1.8246050827382881E-2</v>
      </c>
      <c r="P1085" s="116" t="str">
        <f t="shared" si="280"/>
        <v/>
      </c>
      <c r="Q1085" s="116" t="str">
        <f t="shared" si="281"/>
        <v/>
      </c>
      <c r="R1085" s="116">
        <f t="shared" si="282"/>
        <v>0</v>
      </c>
      <c r="S1085" s="116">
        <f t="shared" si="283"/>
        <v>1.8246050827382881E-2</v>
      </c>
      <c r="T1085" s="116" t="str">
        <f t="shared" si="284"/>
        <v/>
      </c>
      <c r="Y1085" s="123">
        <v>645</v>
      </c>
      <c r="Z1085" s="116">
        <f t="shared" si="285"/>
        <v>-3.7609743561529643E-2</v>
      </c>
      <c r="AA1085" s="140">
        <f t="shared" si="286"/>
        <v>5.4959445366828961</v>
      </c>
      <c r="AB1085" s="140">
        <f t="shared" si="287"/>
        <v>7.7803840526546347E-2</v>
      </c>
      <c r="AC1085" s="116">
        <f t="shared" si="288"/>
        <v>5.4959445366828961</v>
      </c>
      <c r="AD1085" s="116" t="str">
        <f t="shared" si="289"/>
        <v/>
      </c>
      <c r="AE1085" s="116" t="str">
        <f t="shared" si="290"/>
        <v/>
      </c>
      <c r="AF1085" s="140">
        <f t="shared" si="291"/>
        <v>0</v>
      </c>
      <c r="AG1085" s="116">
        <f t="shared" si="292"/>
        <v>5.4959445366828961</v>
      </c>
      <c r="AH1085" s="116" t="str">
        <f t="shared" si="293"/>
        <v/>
      </c>
      <c r="AL1085" s="126">
        <f t="shared" si="273"/>
        <v>4.1728000000000538</v>
      </c>
      <c r="AM1085" s="116">
        <f t="shared" si="274"/>
        <v>0.75967305521863548</v>
      </c>
      <c r="AN1085" s="116">
        <f t="shared" si="275"/>
        <v>7.5178391338959205E-4</v>
      </c>
      <c r="AO1085" s="116" t="str">
        <f t="shared" si="271"/>
        <v/>
      </c>
      <c r="AP1085" s="118" t="str">
        <f t="shared" si="272"/>
        <v/>
      </c>
    </row>
    <row r="1086" spans="11:42" ht="20.100000000000001" customHeight="1" x14ac:dyDescent="0.25">
      <c r="K1086" s="123">
        <v>646</v>
      </c>
      <c r="L1086" s="116">
        <f t="shared" si="276"/>
        <v>-11.296625778524632</v>
      </c>
      <c r="M1086" s="140">
        <f t="shared" si="277"/>
        <v>1.8349836485556777E-2</v>
      </c>
      <c r="N1086" s="140">
        <f t="shared" si="278"/>
        <v>7.8387752231186117E-2</v>
      </c>
      <c r="O1086" s="116">
        <f t="shared" si="279"/>
        <v>1.8349836485556777E-2</v>
      </c>
      <c r="P1086" s="116" t="str">
        <f t="shared" si="280"/>
        <v/>
      </c>
      <c r="Q1086" s="116" t="str">
        <f t="shared" si="281"/>
        <v/>
      </c>
      <c r="R1086" s="116">
        <f t="shared" si="282"/>
        <v>0</v>
      </c>
      <c r="S1086" s="116">
        <f t="shared" si="283"/>
        <v>1.8349836485556777E-2</v>
      </c>
      <c r="T1086" s="116" t="str">
        <f t="shared" si="284"/>
        <v/>
      </c>
      <c r="Y1086" s="123">
        <v>646</v>
      </c>
      <c r="Z1086" s="116">
        <f t="shared" si="285"/>
        <v>-3.75038006219197E-2</v>
      </c>
      <c r="AA1086" s="140">
        <f t="shared" si="286"/>
        <v>5.5272061081003567</v>
      </c>
      <c r="AB1086" s="140">
        <f t="shared" si="287"/>
        <v>7.8387752231186117E-2</v>
      </c>
      <c r="AC1086" s="116">
        <f t="shared" si="288"/>
        <v>5.5272061081003567</v>
      </c>
      <c r="AD1086" s="116" t="str">
        <f t="shared" si="289"/>
        <v/>
      </c>
      <c r="AE1086" s="116" t="str">
        <f t="shared" si="290"/>
        <v/>
      </c>
      <c r="AF1086" s="140">
        <f t="shared" si="291"/>
        <v>0</v>
      </c>
      <c r="AG1086" s="116">
        <f t="shared" si="292"/>
        <v>5.5272061081003567</v>
      </c>
      <c r="AH1086" s="116" t="str">
        <f t="shared" si="293"/>
        <v/>
      </c>
      <c r="AL1086" s="126">
        <f t="shared" si="273"/>
        <v>4.179200000000054</v>
      </c>
      <c r="AM1086" s="116">
        <f t="shared" si="274"/>
        <v>0.75892127130524589</v>
      </c>
      <c r="AN1086" s="116">
        <f t="shared" si="275"/>
        <v>7.5225654689081711E-4</v>
      </c>
      <c r="AO1086" s="116" t="str">
        <f t="shared" si="271"/>
        <v/>
      </c>
      <c r="AP1086" s="118" t="str">
        <f t="shared" si="272"/>
        <v/>
      </c>
    </row>
    <row r="1087" spans="11:42" ht="20.100000000000001" customHeight="1" x14ac:dyDescent="0.25">
      <c r="K1087" s="123">
        <v>647</v>
      </c>
      <c r="L1087" s="116">
        <f t="shared" si="276"/>
        <v>-11.264714406268915</v>
      </c>
      <c r="M1087" s="140">
        <f t="shared" si="277"/>
        <v>1.8453917223581546E-2</v>
      </c>
      <c r="N1087" s="140">
        <f t="shared" si="278"/>
        <v>7.8974980591200006E-2</v>
      </c>
      <c r="O1087" s="116">
        <f t="shared" si="279"/>
        <v>1.8453917223581546E-2</v>
      </c>
      <c r="P1087" s="116" t="str">
        <f t="shared" si="280"/>
        <v/>
      </c>
      <c r="Q1087" s="116" t="str">
        <f t="shared" si="281"/>
        <v/>
      </c>
      <c r="R1087" s="116">
        <f t="shared" si="282"/>
        <v>0</v>
      </c>
      <c r="S1087" s="116">
        <f t="shared" si="283"/>
        <v>1.8453917223581546E-2</v>
      </c>
      <c r="T1087" s="116" t="str">
        <f t="shared" si="284"/>
        <v/>
      </c>
      <c r="Y1087" s="123">
        <v>647</v>
      </c>
      <c r="Z1087" s="116">
        <f t="shared" si="285"/>
        <v>-3.7397857682309757E-2</v>
      </c>
      <c r="AA1087" s="140">
        <f t="shared" si="286"/>
        <v>5.5585565613536563</v>
      </c>
      <c r="AB1087" s="140">
        <f t="shared" si="287"/>
        <v>7.8974980591200061E-2</v>
      </c>
      <c r="AC1087" s="116">
        <f t="shared" si="288"/>
        <v>5.5585565613536563</v>
      </c>
      <c r="AD1087" s="116" t="str">
        <f t="shared" si="289"/>
        <v/>
      </c>
      <c r="AE1087" s="116" t="str">
        <f t="shared" si="290"/>
        <v/>
      </c>
      <c r="AF1087" s="140">
        <f t="shared" si="291"/>
        <v>0</v>
      </c>
      <c r="AG1087" s="116">
        <f t="shared" si="292"/>
        <v>5.5585565613536563</v>
      </c>
      <c r="AH1087" s="116" t="str">
        <f t="shared" si="293"/>
        <v/>
      </c>
      <c r="AL1087" s="126">
        <f t="shared" si="273"/>
        <v>4.1856000000000542</v>
      </c>
      <c r="AM1087" s="116">
        <f t="shared" si="274"/>
        <v>0.75816901475835508</v>
      </c>
      <c r="AN1087" s="116">
        <f t="shared" si="275"/>
        <v>7.5272507109769293E-4</v>
      </c>
      <c r="AO1087" s="116" t="str">
        <f t="shared" si="271"/>
        <v/>
      </c>
      <c r="AP1087" s="118" t="str">
        <f t="shared" si="272"/>
        <v/>
      </c>
    </row>
    <row r="1088" spans="11:42" ht="20.100000000000001" customHeight="1" x14ac:dyDescent="0.25">
      <c r="K1088" s="123">
        <v>648</v>
      </c>
      <c r="L1088" s="116">
        <f t="shared" si="276"/>
        <v>-11.232803034013195</v>
      </c>
      <c r="M1088" s="140">
        <f t="shared" si="277"/>
        <v>1.8558291375155134E-2</v>
      </c>
      <c r="N1088" s="140">
        <f t="shared" si="278"/>
        <v>7.9565534996466666E-2</v>
      </c>
      <c r="O1088" s="116">
        <f t="shared" si="279"/>
        <v>1.8558291375155134E-2</v>
      </c>
      <c r="P1088" s="116" t="str">
        <f t="shared" si="280"/>
        <v/>
      </c>
      <c r="Q1088" s="116" t="str">
        <f t="shared" si="281"/>
        <v/>
      </c>
      <c r="R1088" s="116">
        <f t="shared" si="282"/>
        <v>0</v>
      </c>
      <c r="S1088" s="116">
        <f t="shared" si="283"/>
        <v>1.8558291375155134E-2</v>
      </c>
      <c r="T1088" s="116" t="str">
        <f t="shared" si="284"/>
        <v/>
      </c>
      <c r="Y1088" s="123">
        <v>648</v>
      </c>
      <c r="Z1088" s="116">
        <f t="shared" si="285"/>
        <v>-3.7291914742699814E-2</v>
      </c>
      <c r="AA1088" s="140">
        <f t="shared" si="286"/>
        <v>5.5899953945312379</v>
      </c>
      <c r="AB1088" s="140">
        <f t="shared" si="287"/>
        <v>7.9565534996466708E-2</v>
      </c>
      <c r="AC1088" s="116">
        <f t="shared" si="288"/>
        <v>5.5899953945312379</v>
      </c>
      <c r="AD1088" s="116" t="str">
        <f t="shared" si="289"/>
        <v/>
      </c>
      <c r="AE1088" s="116" t="str">
        <f t="shared" si="290"/>
        <v/>
      </c>
      <c r="AF1088" s="140">
        <f t="shared" si="291"/>
        <v>0</v>
      </c>
      <c r="AG1088" s="116">
        <f t="shared" si="292"/>
        <v>5.5899953945312379</v>
      </c>
      <c r="AH1088" s="116" t="str">
        <f t="shared" si="293"/>
        <v/>
      </c>
      <c r="AL1088" s="126">
        <f t="shared" si="273"/>
        <v>4.1920000000000543</v>
      </c>
      <c r="AM1088" s="116">
        <f t="shared" si="274"/>
        <v>0.75741628968725738</v>
      </c>
      <c r="AN1088" s="116">
        <f t="shared" si="275"/>
        <v>7.5318949142688663E-4</v>
      </c>
      <c r="AO1088" s="116" t="str">
        <f t="shared" si="271"/>
        <v/>
      </c>
      <c r="AP1088" s="118" t="str">
        <f t="shared" si="272"/>
        <v/>
      </c>
    </row>
    <row r="1089" spans="11:42" ht="20.100000000000001" customHeight="1" x14ac:dyDescent="0.25">
      <c r="K1089" s="123">
        <v>649</v>
      </c>
      <c r="L1089" s="116">
        <f t="shared" si="276"/>
        <v>-11.200891661757474</v>
      </c>
      <c r="M1089" s="140">
        <f t="shared" si="277"/>
        <v>1.866295725041402E-2</v>
      </c>
      <c r="N1089" s="140">
        <f t="shared" si="278"/>
        <v>8.0159424783314809E-2</v>
      </c>
      <c r="O1089" s="116">
        <f t="shared" si="279"/>
        <v>1.866295725041402E-2</v>
      </c>
      <c r="P1089" s="116" t="str">
        <f t="shared" si="280"/>
        <v/>
      </c>
      <c r="Q1089" s="116" t="str">
        <f t="shared" si="281"/>
        <v/>
      </c>
      <c r="R1089" s="116">
        <f t="shared" si="282"/>
        <v>0</v>
      </c>
      <c r="S1089" s="116">
        <f t="shared" si="283"/>
        <v>1.866295725041402E-2</v>
      </c>
      <c r="T1089" s="116" t="str">
        <f t="shared" si="284"/>
        <v/>
      </c>
      <c r="Y1089" s="123">
        <v>649</v>
      </c>
      <c r="Z1089" s="116">
        <f t="shared" si="285"/>
        <v>-3.7185971803089871E-2</v>
      </c>
      <c r="AA1089" s="140">
        <f t="shared" si="286"/>
        <v>5.6215220986245376</v>
      </c>
      <c r="AB1089" s="140">
        <f t="shared" si="287"/>
        <v>8.0159424783314809E-2</v>
      </c>
      <c r="AC1089" s="116">
        <f t="shared" si="288"/>
        <v>5.6215220986245376</v>
      </c>
      <c r="AD1089" s="116" t="str">
        <f t="shared" si="289"/>
        <v/>
      </c>
      <c r="AE1089" s="116" t="str">
        <f t="shared" si="290"/>
        <v/>
      </c>
      <c r="AF1089" s="140">
        <f t="shared" si="291"/>
        <v>0</v>
      </c>
      <c r="AG1089" s="116">
        <f t="shared" si="292"/>
        <v>5.6215220986245376</v>
      </c>
      <c r="AH1089" s="116" t="str">
        <f t="shared" si="293"/>
        <v/>
      </c>
      <c r="AL1089" s="126">
        <f t="shared" si="273"/>
        <v>4.1984000000000545</v>
      </c>
      <c r="AM1089" s="116">
        <f t="shared" si="274"/>
        <v>0.7566631001958305</v>
      </c>
      <c r="AN1089" s="116">
        <f t="shared" si="275"/>
        <v>7.5364981333314596E-4</v>
      </c>
      <c r="AO1089" s="116" t="str">
        <f t="shared" si="271"/>
        <v/>
      </c>
      <c r="AP1089" s="118" t="str">
        <f t="shared" si="272"/>
        <v/>
      </c>
    </row>
    <row r="1090" spans="11:42" ht="20.100000000000001" customHeight="1" x14ac:dyDescent="0.25">
      <c r="K1090" s="123">
        <v>650</v>
      </c>
      <c r="L1090" s="116">
        <f t="shared" si="276"/>
        <v>-11.168980289501757</v>
      </c>
      <c r="M1090" s="140">
        <f t="shared" si="277"/>
        <v>1.8767913135908466E-2</v>
      </c>
      <c r="N1090" s="140">
        <f t="shared" si="278"/>
        <v>8.0756659233770997E-2</v>
      </c>
      <c r="O1090" s="116">
        <f t="shared" si="279"/>
        <v>1.8767913135908466E-2</v>
      </c>
      <c r="P1090" s="116" t="str">
        <f t="shared" si="280"/>
        <v/>
      </c>
      <c r="Q1090" s="116" t="str">
        <f t="shared" si="281"/>
        <v/>
      </c>
      <c r="R1090" s="116">
        <f t="shared" si="282"/>
        <v>0</v>
      </c>
      <c r="S1090" s="116">
        <f t="shared" si="283"/>
        <v>1.8767913135908466E-2</v>
      </c>
      <c r="T1090" s="116" t="str">
        <f t="shared" si="284"/>
        <v/>
      </c>
      <c r="Y1090" s="123">
        <v>650</v>
      </c>
      <c r="Z1090" s="116">
        <f t="shared" si="285"/>
        <v>-3.7080028863479927E-2</v>
      </c>
      <c r="AA1090" s="140">
        <f t="shared" si="286"/>
        <v>5.6531361575205175</v>
      </c>
      <c r="AB1090" s="140">
        <f t="shared" si="287"/>
        <v>8.0756659233771025E-2</v>
      </c>
      <c r="AC1090" s="116">
        <f t="shared" si="288"/>
        <v>5.6531361575205175</v>
      </c>
      <c r="AD1090" s="116" t="str">
        <f t="shared" si="289"/>
        <v/>
      </c>
      <c r="AE1090" s="116" t="str">
        <f t="shared" si="290"/>
        <v/>
      </c>
      <c r="AF1090" s="140">
        <f t="shared" si="291"/>
        <v>0</v>
      </c>
      <c r="AG1090" s="116">
        <f t="shared" si="292"/>
        <v>5.6531361575205175</v>
      </c>
      <c r="AH1090" s="116" t="str">
        <f t="shared" si="293"/>
        <v/>
      </c>
      <c r="AL1090" s="126">
        <f t="shared" si="273"/>
        <v>4.2048000000000547</v>
      </c>
      <c r="AM1090" s="116">
        <f t="shared" si="274"/>
        <v>0.75590945038249735</v>
      </c>
      <c r="AN1090" s="116">
        <f t="shared" si="275"/>
        <v>7.5410604231029854E-4</v>
      </c>
      <c r="AO1090" s="116" t="str">
        <f t="shared" si="271"/>
        <v/>
      </c>
      <c r="AP1090" s="118" t="str">
        <f t="shared" si="272"/>
        <v/>
      </c>
    </row>
    <row r="1091" spans="11:42" ht="20.100000000000001" customHeight="1" x14ac:dyDescent="0.25">
      <c r="K1091" s="123">
        <v>651</v>
      </c>
      <c r="L1091" s="116">
        <f t="shared" si="276"/>
        <v>-11.137068917246037</v>
      </c>
      <c r="M1091" s="140">
        <f t="shared" si="277"/>
        <v>1.8873157294579449E-2</v>
      </c>
      <c r="N1091" s="140">
        <f t="shared" si="278"/>
        <v>8.1357247574806696E-2</v>
      </c>
      <c r="O1091" s="116">
        <f t="shared" si="279"/>
        <v>1.8873157294579449E-2</v>
      </c>
      <c r="P1091" s="116" t="str">
        <f t="shared" si="280"/>
        <v/>
      </c>
      <c r="Q1091" s="116" t="str">
        <f t="shared" si="281"/>
        <v/>
      </c>
      <c r="R1091" s="116">
        <f t="shared" si="282"/>
        <v>0</v>
      </c>
      <c r="S1091" s="116">
        <f t="shared" si="283"/>
        <v>1.8873157294579449E-2</v>
      </c>
      <c r="T1091" s="116" t="str">
        <f t="shared" si="284"/>
        <v/>
      </c>
      <c r="Y1091" s="123">
        <v>651</v>
      </c>
      <c r="Z1091" s="116">
        <f t="shared" si="285"/>
        <v>-3.6974085923869984E-2</v>
      </c>
      <c r="AA1091" s="140">
        <f t="shared" si="286"/>
        <v>5.6848370479947183</v>
      </c>
      <c r="AB1091" s="140">
        <f t="shared" si="287"/>
        <v>8.135724757480671E-2</v>
      </c>
      <c r="AC1091" s="116">
        <f t="shared" si="288"/>
        <v>5.6848370479947183</v>
      </c>
      <c r="AD1091" s="116" t="str">
        <f t="shared" si="289"/>
        <v/>
      </c>
      <c r="AE1091" s="116" t="str">
        <f t="shared" si="290"/>
        <v/>
      </c>
      <c r="AF1091" s="140">
        <f t="shared" si="291"/>
        <v>0</v>
      </c>
      <c r="AG1091" s="116">
        <f t="shared" si="292"/>
        <v>5.6848370479947183</v>
      </c>
      <c r="AH1091" s="116" t="str">
        <f t="shared" si="293"/>
        <v/>
      </c>
      <c r="AL1091" s="126">
        <f t="shared" si="273"/>
        <v>4.2112000000000549</v>
      </c>
      <c r="AM1091" s="116">
        <f t="shared" si="274"/>
        <v>0.75515534434018705</v>
      </c>
      <c r="AN1091" s="116">
        <f t="shared" si="275"/>
        <v>7.5455818388980855E-4</v>
      </c>
      <c r="AO1091" s="116" t="str">
        <f t="shared" si="271"/>
        <v/>
      </c>
      <c r="AP1091" s="118" t="str">
        <f t="shared" si="272"/>
        <v/>
      </c>
    </row>
    <row r="1092" spans="11:42" ht="20.100000000000001" customHeight="1" x14ac:dyDescent="0.25">
      <c r="K1092" s="123">
        <v>652</v>
      </c>
      <c r="L1092" s="116">
        <f t="shared" si="276"/>
        <v>-11.105157544990316</v>
      </c>
      <c r="M1092" s="140">
        <f t="shared" si="277"/>
        <v>1.8978687965737359E-2</v>
      </c>
      <c r="N1092" s="140">
        <f t="shared" si="278"/>
        <v>8.1961198977584415E-2</v>
      </c>
      <c r="O1092" s="116">
        <f t="shared" si="279"/>
        <v>1.8978687965737359E-2</v>
      </c>
      <c r="P1092" s="116" t="str">
        <f t="shared" si="280"/>
        <v/>
      </c>
      <c r="Q1092" s="116" t="str">
        <f t="shared" si="281"/>
        <v/>
      </c>
      <c r="R1092" s="116">
        <f t="shared" si="282"/>
        <v>0</v>
      </c>
      <c r="S1092" s="116">
        <f t="shared" si="283"/>
        <v>1.8978687965737359E-2</v>
      </c>
      <c r="T1092" s="116" t="str">
        <f t="shared" si="284"/>
        <v/>
      </c>
      <c r="Y1092" s="123">
        <v>652</v>
      </c>
      <c r="Z1092" s="116">
        <f t="shared" si="285"/>
        <v>-3.6868142984260041E-2</v>
      </c>
      <c r="AA1092" s="140">
        <f t="shared" si="286"/>
        <v>5.7166242397048466</v>
      </c>
      <c r="AB1092" s="140">
        <f t="shared" si="287"/>
        <v>8.1961198977584415E-2</v>
      </c>
      <c r="AC1092" s="116">
        <f t="shared" si="288"/>
        <v>5.7166242397048466</v>
      </c>
      <c r="AD1092" s="116" t="str">
        <f t="shared" si="289"/>
        <v/>
      </c>
      <c r="AE1092" s="116" t="str">
        <f t="shared" si="290"/>
        <v/>
      </c>
      <c r="AF1092" s="140">
        <f t="shared" si="291"/>
        <v>0</v>
      </c>
      <c r="AG1092" s="116">
        <f t="shared" si="292"/>
        <v>5.7166242397048466</v>
      </c>
      <c r="AH1092" s="116" t="str">
        <f t="shared" si="293"/>
        <v/>
      </c>
      <c r="AL1092" s="126">
        <f t="shared" si="273"/>
        <v>4.2176000000000551</v>
      </c>
      <c r="AM1092" s="116">
        <f t="shared" si="274"/>
        <v>0.75440078615629724</v>
      </c>
      <c r="AN1092" s="116">
        <f t="shared" si="275"/>
        <v>7.5500624364066571E-4</v>
      </c>
      <c r="AO1092" s="116" t="str">
        <f t="shared" si="271"/>
        <v/>
      </c>
      <c r="AP1092" s="118" t="str">
        <f t="shared" si="272"/>
        <v/>
      </c>
    </row>
    <row r="1093" spans="11:42" ht="20.100000000000001" customHeight="1" x14ac:dyDescent="0.25">
      <c r="K1093" s="123">
        <v>653</v>
      </c>
      <c r="L1093" s="116">
        <f t="shared" si="276"/>
        <v>-11.073246172734599</v>
      </c>
      <c r="M1093" s="140">
        <f t="shared" si="277"/>
        <v>1.9084503365042485E-2</v>
      </c>
      <c r="N1093" s="140">
        <f t="shared" si="278"/>
        <v>8.2568522556703286E-2</v>
      </c>
      <c r="O1093" s="116">
        <f t="shared" si="279"/>
        <v>1.9084503365042485E-2</v>
      </c>
      <c r="P1093" s="116" t="str">
        <f t="shared" si="280"/>
        <v/>
      </c>
      <c r="Q1093" s="116" t="str">
        <f t="shared" si="281"/>
        <v/>
      </c>
      <c r="R1093" s="116">
        <f t="shared" si="282"/>
        <v>0</v>
      </c>
      <c r="S1093" s="116">
        <f t="shared" si="283"/>
        <v>1.9084503365042485E-2</v>
      </c>
      <c r="T1093" s="116" t="str">
        <f t="shared" si="284"/>
        <v/>
      </c>
      <c r="Y1093" s="123">
        <v>653</v>
      </c>
      <c r="Z1093" s="116">
        <f t="shared" si="285"/>
        <v>-3.6762200044650098E-2</v>
      </c>
      <c r="AA1093" s="140">
        <f t="shared" si="286"/>
        <v>5.7484971951848998</v>
      </c>
      <c r="AB1093" s="140">
        <f t="shared" si="287"/>
        <v>8.25685225567033E-2</v>
      </c>
      <c r="AC1093" s="116">
        <f t="shared" si="288"/>
        <v>5.7484971951848998</v>
      </c>
      <c r="AD1093" s="116" t="str">
        <f t="shared" si="289"/>
        <v/>
      </c>
      <c r="AE1093" s="116" t="str">
        <f t="shared" si="290"/>
        <v/>
      </c>
      <c r="AF1093" s="140">
        <f t="shared" si="291"/>
        <v>0</v>
      </c>
      <c r="AG1093" s="116">
        <f t="shared" si="292"/>
        <v>5.7484971951848998</v>
      </c>
      <c r="AH1093" s="116" t="str">
        <f t="shared" si="293"/>
        <v/>
      </c>
      <c r="AL1093" s="126">
        <f t="shared" si="273"/>
        <v>4.2240000000000553</v>
      </c>
      <c r="AM1093" s="116">
        <f t="shared" si="274"/>
        <v>0.75364577991265658</v>
      </c>
      <c r="AN1093" s="116">
        <f t="shared" si="275"/>
        <v>7.554502271696073E-4</v>
      </c>
      <c r="AO1093" s="116" t="str">
        <f t="shared" si="271"/>
        <v/>
      </c>
      <c r="AP1093" s="118" t="str">
        <f t="shared" si="272"/>
        <v/>
      </c>
    </row>
    <row r="1094" spans="11:42" ht="20.100000000000001" customHeight="1" x14ac:dyDescent="0.25">
      <c r="K1094" s="123">
        <v>654</v>
      </c>
      <c r="L1094" s="116">
        <f t="shared" si="276"/>
        <v>-11.041334800478879</v>
      </c>
      <c r="M1094" s="140">
        <f t="shared" si="277"/>
        <v>1.9190601684487326E-2</v>
      </c>
      <c r="N1094" s="140">
        <f t="shared" si="278"/>
        <v>8.317922736944422E-2</v>
      </c>
      <c r="O1094" s="116">
        <f t="shared" si="279"/>
        <v>1.9190601684487326E-2</v>
      </c>
      <c r="P1094" s="116" t="str">
        <f t="shared" si="280"/>
        <v/>
      </c>
      <c r="Q1094" s="116" t="str">
        <f t="shared" si="281"/>
        <v/>
      </c>
      <c r="R1094" s="116">
        <f t="shared" si="282"/>
        <v>0</v>
      </c>
      <c r="S1094" s="116">
        <f t="shared" si="283"/>
        <v>1.9190601684487326E-2</v>
      </c>
      <c r="T1094" s="116" t="str">
        <f t="shared" si="284"/>
        <v/>
      </c>
      <c r="Y1094" s="123">
        <v>654</v>
      </c>
      <c r="Z1094" s="116">
        <f t="shared" si="285"/>
        <v>-3.6656257105040155E-2</v>
      </c>
      <c r="AA1094" s="140">
        <f t="shared" si="286"/>
        <v>5.7804553698398227</v>
      </c>
      <c r="AB1094" s="140">
        <f t="shared" si="287"/>
        <v>8.3179227369444247E-2</v>
      </c>
      <c r="AC1094" s="116">
        <f t="shared" si="288"/>
        <v>5.7804553698398227</v>
      </c>
      <c r="AD1094" s="116" t="str">
        <f t="shared" si="289"/>
        <v/>
      </c>
      <c r="AE1094" s="116" t="str">
        <f t="shared" si="290"/>
        <v/>
      </c>
      <c r="AF1094" s="140">
        <f t="shared" si="291"/>
        <v>0</v>
      </c>
      <c r="AG1094" s="116">
        <f t="shared" si="292"/>
        <v>5.7804553698398227</v>
      </c>
      <c r="AH1094" s="116" t="str">
        <f t="shared" si="293"/>
        <v/>
      </c>
      <c r="AL1094" s="126">
        <f t="shared" si="273"/>
        <v>4.2304000000000554</v>
      </c>
      <c r="AM1094" s="116">
        <f t="shared" si="274"/>
        <v>0.75289032968548697</v>
      </c>
      <c r="AN1094" s="116">
        <f t="shared" si="275"/>
        <v>7.558901401205631E-4</v>
      </c>
      <c r="AO1094" s="116" t="str">
        <f t="shared" si="271"/>
        <v/>
      </c>
      <c r="AP1094" s="118" t="str">
        <f t="shared" si="272"/>
        <v/>
      </c>
    </row>
    <row r="1095" spans="11:42" ht="20.100000000000001" customHeight="1" x14ac:dyDescent="0.25">
      <c r="K1095" s="123">
        <v>655</v>
      </c>
      <c r="L1095" s="116">
        <f t="shared" si="276"/>
        <v>-11.009423428223158</v>
      </c>
      <c r="M1095" s="140">
        <f t="shared" si="277"/>
        <v>1.9296981092380622E-2</v>
      </c>
      <c r="N1095" s="140">
        <f t="shared" si="278"/>
        <v>8.3793322415014249E-2</v>
      </c>
      <c r="O1095" s="116">
        <f t="shared" si="279"/>
        <v>1.9296981092380622E-2</v>
      </c>
      <c r="P1095" s="116" t="str">
        <f t="shared" si="280"/>
        <v/>
      </c>
      <c r="Q1095" s="116" t="str">
        <f t="shared" si="281"/>
        <v/>
      </c>
      <c r="R1095" s="116">
        <f t="shared" si="282"/>
        <v>0</v>
      </c>
      <c r="S1095" s="116">
        <f t="shared" si="283"/>
        <v>1.9296981092380622E-2</v>
      </c>
      <c r="T1095" s="116" t="str">
        <f t="shared" si="284"/>
        <v/>
      </c>
      <c r="Y1095" s="123">
        <v>655</v>
      </c>
      <c r="Z1095" s="116">
        <f t="shared" si="285"/>
        <v>-3.6550314165430212E-2</v>
      </c>
      <c r="AA1095" s="140">
        <f t="shared" si="286"/>
        <v>5.8124982119407154</v>
      </c>
      <c r="AB1095" s="140">
        <f t="shared" si="287"/>
        <v>8.3793322415014249E-2</v>
      </c>
      <c r="AC1095" s="116">
        <f t="shared" si="288"/>
        <v>5.8124982119407154</v>
      </c>
      <c r="AD1095" s="116" t="str">
        <f t="shared" si="289"/>
        <v/>
      </c>
      <c r="AE1095" s="116" t="str">
        <f t="shared" si="290"/>
        <v/>
      </c>
      <c r="AF1095" s="140">
        <f t="shared" si="291"/>
        <v>0</v>
      </c>
      <c r="AG1095" s="116">
        <f t="shared" si="292"/>
        <v>5.8124982119407154</v>
      </c>
      <c r="AH1095" s="116" t="str">
        <f t="shared" si="293"/>
        <v/>
      </c>
      <c r="AL1095" s="126">
        <f t="shared" si="273"/>
        <v>4.2368000000000556</v>
      </c>
      <c r="AM1095" s="116">
        <f t="shared" si="274"/>
        <v>0.75213443954536641</v>
      </c>
      <c r="AN1095" s="116">
        <f t="shared" si="275"/>
        <v>7.5632598817343411E-4</v>
      </c>
      <c r="AO1095" s="116" t="str">
        <f t="shared" si="271"/>
        <v/>
      </c>
      <c r="AP1095" s="118" t="str">
        <f t="shared" si="272"/>
        <v/>
      </c>
    </row>
    <row r="1096" spans="11:42" ht="20.100000000000001" customHeight="1" x14ac:dyDescent="0.25">
      <c r="K1096" s="123">
        <v>656</v>
      </c>
      <c r="L1096" s="116">
        <f t="shared" si="276"/>
        <v>-10.977512055967441</v>
      </c>
      <c r="M1096" s="140">
        <f t="shared" si="277"/>
        <v>1.9403639733333235E-2</v>
      </c>
      <c r="N1096" s="140">
        <f t="shared" si="278"/>
        <v>8.4410816633790395E-2</v>
      </c>
      <c r="O1096" s="116">
        <f t="shared" si="279"/>
        <v>1.9403639733333235E-2</v>
      </c>
      <c r="P1096" s="116" t="str">
        <f t="shared" si="280"/>
        <v/>
      </c>
      <c r="Q1096" s="116" t="str">
        <f t="shared" si="281"/>
        <v/>
      </c>
      <c r="R1096" s="116">
        <f t="shared" si="282"/>
        <v>0</v>
      </c>
      <c r="S1096" s="116">
        <f t="shared" si="283"/>
        <v>1.9403639733333235E-2</v>
      </c>
      <c r="T1096" s="116" t="str">
        <f t="shared" si="284"/>
        <v/>
      </c>
      <c r="Y1096" s="123">
        <v>656</v>
      </c>
      <c r="Z1096" s="116">
        <f t="shared" si="285"/>
        <v>-3.6444371225820268E-2</v>
      </c>
      <c r="AA1096" s="140">
        <f t="shared" si="286"/>
        <v>5.8446251626205763</v>
      </c>
      <c r="AB1096" s="140">
        <f t="shared" si="287"/>
        <v>8.4410816633790423E-2</v>
      </c>
      <c r="AC1096" s="116">
        <f t="shared" si="288"/>
        <v>5.8446251626205763</v>
      </c>
      <c r="AD1096" s="116" t="str">
        <f t="shared" si="289"/>
        <v/>
      </c>
      <c r="AE1096" s="116" t="str">
        <f t="shared" si="290"/>
        <v/>
      </c>
      <c r="AF1096" s="140">
        <f t="shared" si="291"/>
        <v>0</v>
      </c>
      <c r="AG1096" s="116">
        <f t="shared" si="292"/>
        <v>5.8446251626205763</v>
      </c>
      <c r="AH1096" s="116" t="str">
        <f t="shared" si="293"/>
        <v/>
      </c>
      <c r="AL1096" s="126">
        <f t="shared" si="273"/>
        <v>4.2432000000000558</v>
      </c>
      <c r="AM1096" s="116">
        <f t="shared" si="274"/>
        <v>0.75137811355719297</v>
      </c>
      <c r="AN1096" s="116">
        <f t="shared" si="275"/>
        <v>7.5675777704531377E-4</v>
      </c>
      <c r="AO1096" s="116" t="str">
        <f t="shared" si="271"/>
        <v/>
      </c>
      <c r="AP1096" s="118" t="str">
        <f t="shared" si="272"/>
        <v/>
      </c>
    </row>
    <row r="1097" spans="11:42" ht="20.100000000000001" customHeight="1" x14ac:dyDescent="0.25">
      <c r="K1097" s="123">
        <v>657</v>
      </c>
      <c r="L1097" s="116">
        <f t="shared" si="276"/>
        <v>-10.945600683711721</v>
      </c>
      <c r="M1097" s="140">
        <f t="shared" si="277"/>
        <v>1.9510575728245924E-2</v>
      </c>
      <c r="N1097" s="140">
        <f t="shared" si="278"/>
        <v>8.5031718906563608E-2</v>
      </c>
      <c r="O1097" s="116">
        <f t="shared" si="279"/>
        <v>1.9510575728245924E-2</v>
      </c>
      <c r="P1097" s="116" t="str">
        <f t="shared" si="280"/>
        <v/>
      </c>
      <c r="Q1097" s="116" t="str">
        <f t="shared" si="281"/>
        <v/>
      </c>
      <c r="R1097" s="116">
        <f t="shared" si="282"/>
        <v>0</v>
      </c>
      <c r="S1097" s="116">
        <f t="shared" si="283"/>
        <v>1.9510575728245924E-2</v>
      </c>
      <c r="T1097" s="116" t="str">
        <f t="shared" si="284"/>
        <v/>
      </c>
      <c r="Y1097" s="123">
        <v>657</v>
      </c>
      <c r="Z1097" s="116">
        <f t="shared" si="285"/>
        <v>-3.6338428286210325E-2</v>
      </c>
      <c r="AA1097" s="140">
        <f t="shared" si="286"/>
        <v>5.8768356558706083</v>
      </c>
      <c r="AB1097" s="140">
        <f t="shared" si="287"/>
        <v>8.503171890656365E-2</v>
      </c>
      <c r="AC1097" s="116">
        <f t="shared" si="288"/>
        <v>5.8768356558706083</v>
      </c>
      <c r="AD1097" s="116" t="str">
        <f t="shared" si="289"/>
        <v/>
      </c>
      <c r="AE1097" s="116" t="str">
        <f t="shared" si="290"/>
        <v/>
      </c>
      <c r="AF1097" s="140">
        <f t="shared" si="291"/>
        <v>0</v>
      </c>
      <c r="AG1097" s="116">
        <f t="shared" si="292"/>
        <v>5.8768356558706083</v>
      </c>
      <c r="AH1097" s="116" t="str">
        <f t="shared" si="293"/>
        <v/>
      </c>
      <c r="AL1097" s="126">
        <f t="shared" si="273"/>
        <v>4.249600000000056</v>
      </c>
      <c r="AM1097" s="116">
        <f t="shared" si="274"/>
        <v>0.75062135578014766</v>
      </c>
      <c r="AN1097" s="116">
        <f t="shared" si="275"/>
        <v>7.5718551248915578E-4</v>
      </c>
      <c r="AO1097" s="116" t="str">
        <f t="shared" si="271"/>
        <v/>
      </c>
      <c r="AP1097" s="118" t="str">
        <f t="shared" si="272"/>
        <v/>
      </c>
    </row>
    <row r="1098" spans="11:42" ht="20.100000000000001" customHeight="1" x14ac:dyDescent="0.25">
      <c r="K1098" s="123">
        <v>658</v>
      </c>
      <c r="L1098" s="116">
        <f t="shared" si="276"/>
        <v>-10.913689311456</v>
      </c>
      <c r="M1098" s="140">
        <f t="shared" si="277"/>
        <v>1.961778717429882E-2</v>
      </c>
      <c r="N1098" s="140">
        <f t="shared" si="278"/>
        <v>8.5656038053781719E-2</v>
      </c>
      <c r="O1098" s="116">
        <f t="shared" si="279"/>
        <v>1.961778717429882E-2</v>
      </c>
      <c r="P1098" s="116" t="str">
        <f t="shared" si="280"/>
        <v/>
      </c>
      <c r="Q1098" s="116" t="str">
        <f t="shared" si="281"/>
        <v/>
      </c>
      <c r="R1098" s="116">
        <f t="shared" si="282"/>
        <v>0</v>
      </c>
      <c r="S1098" s="116">
        <f t="shared" si="283"/>
        <v>1.961778717429882E-2</v>
      </c>
      <c r="T1098" s="116" t="str">
        <f t="shared" si="284"/>
        <v/>
      </c>
      <c r="Y1098" s="123">
        <v>658</v>
      </c>
      <c r="Z1098" s="116">
        <f t="shared" si="285"/>
        <v>-3.6232485346600382E-2</v>
      </c>
      <c r="AA1098" s="140">
        <f t="shared" si="286"/>
        <v>5.9091291185370594</v>
      </c>
      <c r="AB1098" s="140">
        <f t="shared" si="287"/>
        <v>8.5656038053781719E-2</v>
      </c>
      <c r="AC1098" s="116">
        <f t="shared" si="288"/>
        <v>5.9091291185370594</v>
      </c>
      <c r="AD1098" s="116" t="str">
        <f t="shared" si="289"/>
        <v/>
      </c>
      <c r="AE1098" s="116" t="str">
        <f t="shared" si="290"/>
        <v/>
      </c>
      <c r="AF1098" s="140">
        <f t="shared" si="291"/>
        <v>0</v>
      </c>
      <c r="AG1098" s="116">
        <f t="shared" si="292"/>
        <v>5.9091291185370594</v>
      </c>
      <c r="AH1098" s="116" t="str">
        <f t="shared" si="293"/>
        <v/>
      </c>
      <c r="AL1098" s="126">
        <f t="shared" si="273"/>
        <v>4.2560000000000562</v>
      </c>
      <c r="AM1098" s="116">
        <f t="shared" si="274"/>
        <v>0.7498641702676585</v>
      </c>
      <c r="AN1098" s="116">
        <f t="shared" si="275"/>
        <v>7.5760920029388501E-4</v>
      </c>
      <c r="AO1098" s="116" t="str">
        <f t="shared" si="271"/>
        <v/>
      </c>
      <c r="AP1098" s="118" t="str">
        <f t="shared" si="272"/>
        <v/>
      </c>
    </row>
    <row r="1099" spans="11:42" ht="20.100000000000001" customHeight="1" x14ac:dyDescent="0.25">
      <c r="K1099" s="123">
        <v>659</v>
      </c>
      <c r="L1099" s="116">
        <f t="shared" si="276"/>
        <v>-10.881777939200283</v>
      </c>
      <c r="M1099" s="140">
        <f t="shared" si="277"/>
        <v>1.9725272144942813E-2</v>
      </c>
      <c r="N1099" s="140">
        <f t="shared" si="278"/>
        <v>8.6283782834792128E-2</v>
      </c>
      <c r="O1099" s="116">
        <f t="shared" si="279"/>
        <v>1.9725272144942813E-2</v>
      </c>
      <c r="P1099" s="116" t="str">
        <f t="shared" si="280"/>
        <v/>
      </c>
      <c r="Q1099" s="116" t="str">
        <f t="shared" si="281"/>
        <v/>
      </c>
      <c r="R1099" s="116">
        <f t="shared" si="282"/>
        <v>0</v>
      </c>
      <c r="S1099" s="116">
        <f t="shared" si="283"/>
        <v>1.9725272144942813E-2</v>
      </c>
      <c r="T1099" s="116" t="str">
        <f t="shared" si="284"/>
        <v/>
      </c>
      <c r="Y1099" s="123">
        <v>659</v>
      </c>
      <c r="Z1099" s="116">
        <f t="shared" si="285"/>
        <v>-3.6126542406990439E-2</v>
      </c>
      <c r="AA1099" s="140">
        <f t="shared" si="286"/>
        <v>5.9415049703186344</v>
      </c>
      <c r="AB1099" s="140">
        <f t="shared" si="287"/>
        <v>8.6283782834792155E-2</v>
      </c>
      <c r="AC1099" s="116">
        <f t="shared" si="288"/>
        <v>5.9415049703186344</v>
      </c>
      <c r="AD1099" s="116" t="str">
        <f t="shared" si="289"/>
        <v/>
      </c>
      <c r="AE1099" s="116" t="str">
        <f t="shared" si="290"/>
        <v/>
      </c>
      <c r="AF1099" s="140">
        <f t="shared" si="291"/>
        <v>0</v>
      </c>
      <c r="AG1099" s="116">
        <f t="shared" si="292"/>
        <v>5.9415049703186344</v>
      </c>
      <c r="AH1099" s="116" t="str">
        <f t="shared" si="293"/>
        <v/>
      </c>
      <c r="AL1099" s="126">
        <f t="shared" si="273"/>
        <v>4.2624000000000564</v>
      </c>
      <c r="AM1099" s="116">
        <f t="shared" si="274"/>
        <v>0.74910656106736462</v>
      </c>
      <c r="AN1099" s="116">
        <f t="shared" si="275"/>
        <v>7.5802884628362044E-4</v>
      </c>
      <c r="AO1099" s="116" t="str">
        <f t="shared" si="271"/>
        <v/>
      </c>
      <c r="AP1099" s="118" t="str">
        <f t="shared" si="272"/>
        <v/>
      </c>
    </row>
    <row r="1100" spans="11:42" ht="20.100000000000001" customHeight="1" x14ac:dyDescent="0.25">
      <c r="K1100" s="123">
        <v>660</v>
      </c>
      <c r="L1100" s="116">
        <f t="shared" si="276"/>
        <v>-10.849866566944563</v>
      </c>
      <c r="M1100" s="140">
        <f t="shared" si="277"/>
        <v>1.9833028689892861E-2</v>
      </c>
      <c r="N1100" s="140">
        <f t="shared" si="278"/>
        <v>8.6914961947084979E-2</v>
      </c>
      <c r="O1100" s="116">
        <f t="shared" si="279"/>
        <v>1.9833028689892861E-2</v>
      </c>
      <c r="P1100" s="116" t="str">
        <f t="shared" si="280"/>
        <v/>
      </c>
      <c r="Q1100" s="116" t="str">
        <f t="shared" si="281"/>
        <v/>
      </c>
      <c r="R1100" s="116">
        <f t="shared" si="282"/>
        <v>0</v>
      </c>
      <c r="S1100" s="116">
        <f t="shared" si="283"/>
        <v>1.9833028689892861E-2</v>
      </c>
      <c r="T1100" s="116" t="str">
        <f t="shared" si="284"/>
        <v/>
      </c>
      <c r="Y1100" s="123">
        <v>660</v>
      </c>
      <c r="Z1100" s="116">
        <f t="shared" si="285"/>
        <v>-3.6020599467380496E-2</v>
      </c>
      <c r="AA1100" s="140">
        <f t="shared" si="286"/>
        <v>5.9739626237644563</v>
      </c>
      <c r="AB1100" s="140">
        <f t="shared" si="287"/>
        <v>8.6914961947085034E-2</v>
      </c>
      <c r="AC1100" s="116">
        <f t="shared" si="288"/>
        <v>5.9739626237644563</v>
      </c>
      <c r="AD1100" s="116" t="str">
        <f t="shared" si="289"/>
        <v/>
      </c>
      <c r="AE1100" s="116" t="str">
        <f t="shared" si="290"/>
        <v/>
      </c>
      <c r="AF1100" s="140">
        <f t="shared" si="291"/>
        <v>0</v>
      </c>
      <c r="AG1100" s="116">
        <f t="shared" si="292"/>
        <v>5.9739626237644563</v>
      </c>
      <c r="AH1100" s="116" t="str">
        <f t="shared" si="293"/>
        <v/>
      </c>
      <c r="AL1100" s="126">
        <f t="shared" si="273"/>
        <v>4.2688000000000565</v>
      </c>
      <c r="AM1100" s="116">
        <f t="shared" si="274"/>
        <v>0.748348532221081</v>
      </c>
      <c r="AN1100" s="116">
        <f t="shared" si="275"/>
        <v>7.5844445631811919E-4</v>
      </c>
      <c r="AO1100" s="116" t="str">
        <f t="shared" si="271"/>
        <v/>
      </c>
      <c r="AP1100" s="118" t="str">
        <f t="shared" si="272"/>
        <v/>
      </c>
    </row>
    <row r="1101" spans="11:42" ht="20.100000000000001" customHeight="1" x14ac:dyDescent="0.25">
      <c r="K1101" s="123">
        <v>661</v>
      </c>
      <c r="L1101" s="116">
        <f t="shared" si="276"/>
        <v>-10.817955194688842</v>
      </c>
      <c r="M1101" s="140">
        <f t="shared" si="277"/>
        <v>1.994105483512304E-2</v>
      </c>
      <c r="N1101" s="140">
        <f t="shared" si="278"/>
        <v>8.7549584025535254E-2</v>
      </c>
      <c r="O1101" s="116">
        <f t="shared" si="279"/>
        <v>1.994105483512304E-2</v>
      </c>
      <c r="P1101" s="116" t="str">
        <f t="shared" si="280"/>
        <v/>
      </c>
      <c r="Q1101" s="116" t="str">
        <f t="shared" si="281"/>
        <v/>
      </c>
      <c r="R1101" s="116">
        <f t="shared" si="282"/>
        <v>0</v>
      </c>
      <c r="S1101" s="116">
        <f t="shared" si="283"/>
        <v>1.994105483512304E-2</v>
      </c>
      <c r="T1101" s="116" t="str">
        <f t="shared" si="284"/>
        <v/>
      </c>
      <c r="Y1101" s="123">
        <v>661</v>
      </c>
      <c r="Z1101" s="116">
        <f t="shared" si="285"/>
        <v>-3.5914656527770553E-2</v>
      </c>
      <c r="AA1101" s="140">
        <f t="shared" si="286"/>
        <v>6.0065014842725981</v>
      </c>
      <c r="AB1101" s="140">
        <f t="shared" si="287"/>
        <v>8.754958402553531E-2</v>
      </c>
      <c r="AC1101" s="116">
        <f t="shared" si="288"/>
        <v>6.0065014842725981</v>
      </c>
      <c r="AD1101" s="116" t="str">
        <f t="shared" si="289"/>
        <v/>
      </c>
      <c r="AE1101" s="116" t="str">
        <f t="shared" si="290"/>
        <v/>
      </c>
      <c r="AF1101" s="140">
        <f t="shared" si="291"/>
        <v>0</v>
      </c>
      <c r="AG1101" s="116">
        <f t="shared" si="292"/>
        <v>6.0065014842725981</v>
      </c>
      <c r="AH1101" s="116" t="str">
        <f t="shared" si="293"/>
        <v/>
      </c>
      <c r="AL1101" s="126">
        <f t="shared" si="273"/>
        <v>4.2752000000000567</v>
      </c>
      <c r="AM1101" s="116">
        <f t="shared" si="274"/>
        <v>0.74759008776476288</v>
      </c>
      <c r="AN1101" s="116">
        <f t="shared" si="275"/>
        <v>7.5885603629244347E-4</v>
      </c>
      <c r="AO1101" s="116" t="str">
        <f t="shared" si="271"/>
        <v/>
      </c>
      <c r="AP1101" s="118" t="str">
        <f t="shared" si="272"/>
        <v/>
      </c>
    </row>
    <row r="1102" spans="11:42" ht="20.100000000000001" customHeight="1" x14ac:dyDescent="0.25">
      <c r="K1102" s="123">
        <v>662</v>
      </c>
      <c r="L1102" s="116">
        <f t="shared" si="276"/>
        <v>-10.786043822433125</v>
      </c>
      <c r="M1102" s="140">
        <f t="shared" si="277"/>
        <v>2.0049348582863523E-2</v>
      </c>
      <c r="N1102" s="140">
        <f t="shared" si="278"/>
        <v>8.8187657641645129E-2</v>
      </c>
      <c r="O1102" s="116">
        <f t="shared" si="279"/>
        <v>2.0049348582863523E-2</v>
      </c>
      <c r="P1102" s="116" t="str">
        <f t="shared" si="280"/>
        <v/>
      </c>
      <c r="Q1102" s="116" t="str">
        <f t="shared" si="281"/>
        <v/>
      </c>
      <c r="R1102" s="116">
        <f t="shared" si="282"/>
        <v>0</v>
      </c>
      <c r="S1102" s="116">
        <f t="shared" si="283"/>
        <v>2.0049348582863523E-2</v>
      </c>
      <c r="T1102" s="116" t="str">
        <f t="shared" si="284"/>
        <v/>
      </c>
      <c r="Y1102" s="123">
        <v>662</v>
      </c>
      <c r="Z1102" s="116">
        <f t="shared" si="285"/>
        <v>-3.5808713588160609E-2</v>
      </c>
      <c r="AA1102" s="140">
        <f t="shared" si="286"/>
        <v>6.0391209500891705</v>
      </c>
      <c r="AB1102" s="140">
        <f t="shared" si="287"/>
        <v>8.8187657641645212E-2</v>
      </c>
      <c r="AC1102" s="116">
        <f t="shared" si="288"/>
        <v>6.0391209500891705</v>
      </c>
      <c r="AD1102" s="116" t="str">
        <f t="shared" si="289"/>
        <v/>
      </c>
      <c r="AE1102" s="116" t="str">
        <f t="shared" si="290"/>
        <v/>
      </c>
      <c r="AF1102" s="140">
        <f t="shared" si="291"/>
        <v>0</v>
      </c>
      <c r="AG1102" s="116">
        <f t="shared" si="292"/>
        <v>6.0391209500891705</v>
      </c>
      <c r="AH1102" s="116" t="str">
        <f t="shared" si="293"/>
        <v/>
      </c>
      <c r="AL1102" s="126">
        <f t="shared" si="273"/>
        <v>4.2816000000000569</v>
      </c>
      <c r="AM1102" s="116">
        <f t="shared" si="274"/>
        <v>0.74683123172847043</v>
      </c>
      <c r="AN1102" s="116">
        <f t="shared" si="275"/>
        <v>7.5926359213429606E-4</v>
      </c>
      <c r="AO1102" s="116" t="str">
        <f t="shared" si="271"/>
        <v/>
      </c>
      <c r="AP1102" s="118" t="str">
        <f t="shared" si="272"/>
        <v/>
      </c>
    </row>
    <row r="1103" spans="11:42" ht="20.100000000000001" customHeight="1" x14ac:dyDescent="0.25">
      <c r="K1103" s="123">
        <v>663</v>
      </c>
      <c r="L1103" s="116">
        <f t="shared" si="276"/>
        <v>-10.754132450177405</v>
      </c>
      <c r="M1103" s="140">
        <f t="shared" si="277"/>
        <v>2.0157907911599531E-2</v>
      </c>
      <c r="N1103" s="140">
        <f t="shared" si="278"/>
        <v>8.8829191302786506E-2</v>
      </c>
      <c r="O1103" s="116">
        <f t="shared" si="279"/>
        <v>2.0157907911599531E-2</v>
      </c>
      <c r="P1103" s="116" t="str">
        <f t="shared" si="280"/>
        <v/>
      </c>
      <c r="Q1103" s="116" t="str">
        <f t="shared" si="281"/>
        <v/>
      </c>
      <c r="R1103" s="116">
        <f t="shared" si="282"/>
        <v>0</v>
      </c>
      <c r="S1103" s="116">
        <f t="shared" si="283"/>
        <v>2.0157907911599531E-2</v>
      </c>
      <c r="T1103" s="116" t="str">
        <f t="shared" si="284"/>
        <v/>
      </c>
      <c r="Y1103" s="123">
        <v>663</v>
      </c>
      <c r="Z1103" s="116">
        <f t="shared" si="285"/>
        <v>-3.5702770648550666E-2</v>
      </c>
      <c r="AA1103" s="140">
        <f t="shared" si="286"/>
        <v>6.0718204123079875</v>
      </c>
      <c r="AB1103" s="140">
        <f t="shared" si="287"/>
        <v>8.8829191302786575E-2</v>
      </c>
      <c r="AC1103" s="116">
        <f t="shared" si="288"/>
        <v>6.0718204123079875</v>
      </c>
      <c r="AD1103" s="116" t="str">
        <f t="shared" si="289"/>
        <v/>
      </c>
      <c r="AE1103" s="116" t="str">
        <f t="shared" si="290"/>
        <v/>
      </c>
      <c r="AF1103" s="140">
        <f t="shared" si="291"/>
        <v>0</v>
      </c>
      <c r="AG1103" s="116">
        <f t="shared" si="292"/>
        <v>6.0718204123079875</v>
      </c>
      <c r="AH1103" s="116" t="str">
        <f t="shared" si="293"/>
        <v/>
      </c>
      <c r="AL1103" s="126">
        <f t="shared" si="273"/>
        <v>4.2880000000000571</v>
      </c>
      <c r="AM1103" s="116">
        <f t="shared" si="274"/>
        <v>0.74607196813633614</v>
      </c>
      <c r="AN1103" s="116">
        <f t="shared" si="275"/>
        <v>7.5966712980846118E-4</v>
      </c>
      <c r="AO1103" s="116" t="str">
        <f t="shared" si="271"/>
        <v/>
      </c>
      <c r="AP1103" s="118" t="str">
        <f t="shared" si="272"/>
        <v/>
      </c>
    </row>
    <row r="1104" spans="11:42" ht="20.100000000000001" customHeight="1" x14ac:dyDescent="0.25">
      <c r="K1104" s="123">
        <v>664</v>
      </c>
      <c r="L1104" s="116">
        <f t="shared" si="276"/>
        <v>-10.722221077921684</v>
      </c>
      <c r="M1104" s="140">
        <f t="shared" si="277"/>
        <v>2.0266730776072044E-2</v>
      </c>
      <c r="N1104" s="140">
        <f t="shared" si="278"/>
        <v>8.9474193451443057E-2</v>
      </c>
      <c r="O1104" s="116">
        <f t="shared" si="279"/>
        <v>2.0266730776072044E-2</v>
      </c>
      <c r="P1104" s="116" t="str">
        <f t="shared" si="280"/>
        <v/>
      </c>
      <c r="Q1104" s="116" t="str">
        <f t="shared" si="281"/>
        <v/>
      </c>
      <c r="R1104" s="116">
        <f t="shared" si="282"/>
        <v>0</v>
      </c>
      <c r="S1104" s="116">
        <f t="shared" si="283"/>
        <v>2.0266730776072044E-2</v>
      </c>
      <c r="T1104" s="116" t="str">
        <f t="shared" si="284"/>
        <v/>
      </c>
      <c r="Y1104" s="123">
        <v>664</v>
      </c>
      <c r="Z1104" s="116">
        <f t="shared" si="285"/>
        <v>-3.5596827708940723E-2</v>
      </c>
      <c r="AA1104" s="140">
        <f t="shared" si="286"/>
        <v>6.1045992548708004</v>
      </c>
      <c r="AB1104" s="140">
        <f t="shared" si="287"/>
        <v>8.9474193451443071E-2</v>
      </c>
      <c r="AC1104" s="116">
        <f t="shared" si="288"/>
        <v>6.1045992548708004</v>
      </c>
      <c r="AD1104" s="116" t="str">
        <f t="shared" si="289"/>
        <v/>
      </c>
      <c r="AE1104" s="116" t="str">
        <f t="shared" si="290"/>
        <v/>
      </c>
      <c r="AF1104" s="140">
        <f t="shared" si="291"/>
        <v>0</v>
      </c>
      <c r="AG1104" s="116">
        <f t="shared" si="292"/>
        <v>6.1045992548708004</v>
      </c>
      <c r="AH1104" s="116" t="str">
        <f t="shared" si="293"/>
        <v/>
      </c>
      <c r="AL1104" s="126">
        <f t="shared" si="273"/>
        <v>4.2944000000000573</v>
      </c>
      <c r="AM1104" s="116">
        <f t="shared" si="274"/>
        <v>0.74531230100652768</v>
      </c>
      <c r="AN1104" s="116">
        <f t="shared" si="275"/>
        <v>7.600666553118085E-4</v>
      </c>
      <c r="AO1104" s="116" t="str">
        <f t="shared" si="271"/>
        <v/>
      </c>
      <c r="AP1104" s="118" t="str">
        <f t="shared" si="272"/>
        <v/>
      </c>
    </row>
    <row r="1105" spans="11:42" ht="20.100000000000001" customHeight="1" x14ac:dyDescent="0.25">
      <c r="K1105" s="123">
        <v>665</v>
      </c>
      <c r="L1105" s="116">
        <f t="shared" si="276"/>
        <v>-10.690309705665967</v>
      </c>
      <c r="M1105" s="140">
        <f t="shared" si="277"/>
        <v>2.0375815107280475E-2</v>
      </c>
      <c r="N1105" s="140">
        <f t="shared" si="278"/>
        <v>9.0122672464452394E-2</v>
      </c>
      <c r="O1105" s="116">
        <f t="shared" si="279"/>
        <v>2.0375815107280475E-2</v>
      </c>
      <c r="P1105" s="116" t="str">
        <f t="shared" si="280"/>
        <v/>
      </c>
      <c r="Q1105" s="116" t="str">
        <f t="shared" si="281"/>
        <v/>
      </c>
      <c r="R1105" s="116">
        <f t="shared" si="282"/>
        <v>0</v>
      </c>
      <c r="S1105" s="116">
        <f t="shared" si="283"/>
        <v>2.0375815107280475E-2</v>
      </c>
      <c r="T1105" s="116" t="str">
        <f t="shared" si="284"/>
        <v/>
      </c>
      <c r="Y1105" s="123">
        <v>665</v>
      </c>
      <c r="Z1105" s="116">
        <f t="shared" si="285"/>
        <v>-3.549088476933078E-2</v>
      </c>
      <c r="AA1105" s="140">
        <f t="shared" si="286"/>
        <v>6.1374568545680992</v>
      </c>
      <c r="AB1105" s="140">
        <f t="shared" si="287"/>
        <v>9.0122672464452477E-2</v>
      </c>
      <c r="AC1105" s="116">
        <f t="shared" si="288"/>
        <v>6.1374568545680992</v>
      </c>
      <c r="AD1105" s="116" t="str">
        <f t="shared" si="289"/>
        <v/>
      </c>
      <c r="AE1105" s="116" t="str">
        <f t="shared" si="290"/>
        <v/>
      </c>
      <c r="AF1105" s="140">
        <f t="shared" si="291"/>
        <v>0</v>
      </c>
      <c r="AG1105" s="116">
        <f t="shared" si="292"/>
        <v>6.1374568545680992</v>
      </c>
      <c r="AH1105" s="116" t="str">
        <f t="shared" si="293"/>
        <v/>
      </c>
      <c r="AL1105" s="126">
        <f t="shared" si="273"/>
        <v>4.3008000000000575</v>
      </c>
      <c r="AM1105" s="116">
        <f t="shared" si="274"/>
        <v>0.74455223435121587</v>
      </c>
      <c r="AN1105" s="116">
        <f t="shared" si="275"/>
        <v>7.6046217467529154E-4</v>
      </c>
      <c r="AO1105" s="116" t="str">
        <f t="shared" si="271"/>
        <v/>
      </c>
      <c r="AP1105" s="118" t="str">
        <f t="shared" si="272"/>
        <v/>
      </c>
    </row>
    <row r="1106" spans="11:42" ht="20.100000000000001" customHeight="1" x14ac:dyDescent="0.25">
      <c r="K1106" s="123">
        <v>666</v>
      </c>
      <c r="L1106" s="116">
        <f t="shared" si="276"/>
        <v>-10.658398333410247</v>
      </c>
      <c r="M1106" s="140">
        <f t="shared" si="277"/>
        <v>2.0485158812487352E-2</v>
      </c>
      <c r="N1106" s="140">
        <f t="shared" si="278"/>
        <v>9.077463665224908E-2</v>
      </c>
      <c r="O1106" s="116">
        <f t="shared" si="279"/>
        <v>2.0485158812487352E-2</v>
      </c>
      <c r="P1106" s="116" t="str">
        <f t="shared" si="280"/>
        <v/>
      </c>
      <c r="Q1106" s="116" t="str">
        <f t="shared" si="281"/>
        <v/>
      </c>
      <c r="R1106" s="116">
        <f t="shared" si="282"/>
        <v>0</v>
      </c>
      <c r="S1106" s="116">
        <f t="shared" si="283"/>
        <v>2.0485158812487352E-2</v>
      </c>
      <c r="T1106" s="116" t="str">
        <f t="shared" si="284"/>
        <v/>
      </c>
      <c r="Y1106" s="123">
        <v>666</v>
      </c>
      <c r="Z1106" s="116">
        <f t="shared" si="285"/>
        <v>-3.5384941829720837E-2</v>
      </c>
      <c r="AA1106" s="140">
        <f t="shared" si="286"/>
        <v>6.1703925810405114</v>
      </c>
      <c r="AB1106" s="140">
        <f t="shared" si="287"/>
        <v>9.0774636652249163E-2</v>
      </c>
      <c r="AC1106" s="116">
        <f t="shared" si="288"/>
        <v>6.1703925810405114</v>
      </c>
      <c r="AD1106" s="116" t="str">
        <f t="shared" si="289"/>
        <v/>
      </c>
      <c r="AE1106" s="116" t="str">
        <f t="shared" si="290"/>
        <v/>
      </c>
      <c r="AF1106" s="140">
        <f t="shared" si="291"/>
        <v>0</v>
      </c>
      <c r="AG1106" s="116">
        <f t="shared" si="292"/>
        <v>6.1703925810405114</v>
      </c>
      <c r="AH1106" s="116" t="str">
        <f t="shared" si="293"/>
        <v/>
      </c>
      <c r="AL1106" s="126">
        <f t="shared" si="273"/>
        <v>4.3072000000000576</v>
      </c>
      <c r="AM1106" s="116">
        <f t="shared" si="274"/>
        <v>0.74379177217654058</v>
      </c>
      <c r="AN1106" s="116">
        <f t="shared" si="275"/>
        <v>7.6085369396383662E-4</v>
      </c>
      <c r="AO1106" s="116" t="str">
        <f t="shared" si="271"/>
        <v/>
      </c>
      <c r="AP1106" s="118" t="str">
        <f t="shared" si="272"/>
        <v/>
      </c>
    </row>
    <row r="1107" spans="11:42" ht="20.100000000000001" customHeight="1" x14ac:dyDescent="0.25">
      <c r="K1107" s="123">
        <v>667</v>
      </c>
      <c r="L1107" s="116">
        <f t="shared" si="276"/>
        <v>-10.626486961154527</v>
      </c>
      <c r="M1107" s="140">
        <f t="shared" si="277"/>
        <v>2.0594759775224764E-2</v>
      </c>
      <c r="N1107" s="140">
        <f t="shared" si="278"/>
        <v>9.1430094258106734E-2</v>
      </c>
      <c r="O1107" s="116">
        <f t="shared" si="279"/>
        <v>2.0594759775224764E-2</v>
      </c>
      <c r="P1107" s="116" t="str">
        <f t="shared" si="280"/>
        <v/>
      </c>
      <c r="Q1107" s="116" t="str">
        <f t="shared" si="281"/>
        <v/>
      </c>
      <c r="R1107" s="116">
        <f t="shared" si="282"/>
        <v>0</v>
      </c>
      <c r="S1107" s="116">
        <f t="shared" si="283"/>
        <v>2.0594759775224764E-2</v>
      </c>
      <c r="T1107" s="116" t="str">
        <f t="shared" si="284"/>
        <v/>
      </c>
      <c r="Y1107" s="123">
        <v>667</v>
      </c>
      <c r="Z1107" s="116">
        <f t="shared" si="285"/>
        <v>-3.5278998890110894E-2</v>
      </c>
      <c r="AA1107" s="140">
        <f t="shared" si="286"/>
        <v>6.2034057967807534</v>
      </c>
      <c r="AB1107" s="140">
        <f t="shared" si="287"/>
        <v>9.1430094258106775E-2</v>
      </c>
      <c r="AC1107" s="116">
        <f t="shared" si="288"/>
        <v>6.2034057967807534</v>
      </c>
      <c r="AD1107" s="116" t="str">
        <f t="shared" si="289"/>
        <v/>
      </c>
      <c r="AE1107" s="116" t="str">
        <f t="shared" si="290"/>
        <v/>
      </c>
      <c r="AF1107" s="140">
        <f t="shared" si="291"/>
        <v>0</v>
      </c>
      <c r="AG1107" s="116">
        <f t="shared" si="292"/>
        <v>6.2034057967807534</v>
      </c>
      <c r="AH1107" s="116" t="str">
        <f t="shared" si="293"/>
        <v/>
      </c>
      <c r="AL1107" s="126">
        <f t="shared" si="273"/>
        <v>4.3136000000000578</v>
      </c>
      <c r="AM1107" s="116">
        <f t="shared" si="274"/>
        <v>0.74303091848257674</v>
      </c>
      <c r="AN1107" s="116">
        <f t="shared" si="275"/>
        <v>7.6124121927501065E-4</v>
      </c>
      <c r="AO1107" s="116" t="str">
        <f t="shared" si="271"/>
        <v/>
      </c>
      <c r="AP1107" s="118" t="str">
        <f t="shared" si="272"/>
        <v/>
      </c>
    </row>
    <row r="1108" spans="11:42" ht="20.100000000000001" customHeight="1" x14ac:dyDescent="0.25">
      <c r="K1108" s="123">
        <v>668</v>
      </c>
      <c r="L1108" s="116">
        <f t="shared" si="276"/>
        <v>-10.59457558889881</v>
      </c>
      <c r="M1108" s="140">
        <f t="shared" si="277"/>
        <v>2.0704615855302855E-2</v>
      </c>
      <c r="N1108" s="140">
        <f t="shared" si="278"/>
        <v>9.2089053457380957E-2</v>
      </c>
      <c r="O1108" s="116">
        <f t="shared" si="279"/>
        <v>2.0704615855302855E-2</v>
      </c>
      <c r="P1108" s="116" t="str">
        <f t="shared" si="280"/>
        <v/>
      </c>
      <c r="Q1108" s="116" t="str">
        <f t="shared" si="281"/>
        <v/>
      </c>
      <c r="R1108" s="116">
        <f t="shared" si="282"/>
        <v>0</v>
      </c>
      <c r="S1108" s="116">
        <f t="shared" si="283"/>
        <v>2.0704615855302855E-2</v>
      </c>
      <c r="T1108" s="116" t="str">
        <f t="shared" si="284"/>
        <v/>
      </c>
      <c r="Y1108" s="123">
        <v>668</v>
      </c>
      <c r="Z1108" s="116">
        <f t="shared" si="285"/>
        <v>-3.517305595050095E-2</v>
      </c>
      <c r="AA1108" s="140">
        <f t="shared" si="286"/>
        <v>6.236495857136199</v>
      </c>
      <c r="AB1108" s="140">
        <f t="shared" si="287"/>
        <v>9.2089053457381012E-2</v>
      </c>
      <c r="AC1108" s="116">
        <f t="shared" si="288"/>
        <v>6.236495857136199</v>
      </c>
      <c r="AD1108" s="116" t="str">
        <f t="shared" si="289"/>
        <v/>
      </c>
      <c r="AE1108" s="116" t="str">
        <f t="shared" si="290"/>
        <v/>
      </c>
      <c r="AF1108" s="140">
        <f t="shared" si="291"/>
        <v>0</v>
      </c>
      <c r="AG1108" s="116">
        <f t="shared" si="292"/>
        <v>6.236495857136199</v>
      </c>
      <c r="AH1108" s="116" t="str">
        <f t="shared" si="293"/>
        <v/>
      </c>
      <c r="AL1108" s="126">
        <f t="shared" si="273"/>
        <v>4.320000000000058</v>
      </c>
      <c r="AM1108" s="116">
        <f t="shared" si="274"/>
        <v>0.74226967726330173</v>
      </c>
      <c r="AN1108" s="116">
        <f t="shared" si="275"/>
        <v>7.6162475673946517E-4</v>
      </c>
      <c r="AO1108" s="116" t="str">
        <f t="shared" si="271"/>
        <v/>
      </c>
      <c r="AP1108" s="118" t="str">
        <f t="shared" si="272"/>
        <v/>
      </c>
    </row>
    <row r="1109" spans="11:42" ht="20.100000000000001" customHeight="1" x14ac:dyDescent="0.25">
      <c r="K1109" s="123">
        <v>669</v>
      </c>
      <c r="L1109" s="116">
        <f t="shared" si="276"/>
        <v>-10.562664216643089</v>
      </c>
      <c r="M1109" s="140">
        <f t="shared" si="277"/>
        <v>2.0814724888820295E-2</v>
      </c>
      <c r="N1109" s="140">
        <f t="shared" si="278"/>
        <v>9.2751522356752714E-2</v>
      </c>
      <c r="O1109" s="116">
        <f t="shared" si="279"/>
        <v>2.0814724888820295E-2</v>
      </c>
      <c r="P1109" s="116" t="str">
        <f t="shared" si="280"/>
        <v/>
      </c>
      <c r="Q1109" s="116" t="str">
        <f t="shared" si="281"/>
        <v/>
      </c>
      <c r="R1109" s="116">
        <f t="shared" si="282"/>
        <v>0</v>
      </c>
      <c r="S1109" s="116">
        <f t="shared" si="283"/>
        <v>2.0814724888820295E-2</v>
      </c>
      <c r="T1109" s="116" t="str">
        <f t="shared" si="284"/>
        <v/>
      </c>
      <c r="Y1109" s="123">
        <v>669</v>
      </c>
      <c r="Z1109" s="116">
        <f t="shared" si="285"/>
        <v>-3.5067113010891007E-2</v>
      </c>
      <c r="AA1109" s="140">
        <f t="shared" si="286"/>
        <v>6.2696621103120052</v>
      </c>
      <c r="AB1109" s="140">
        <f t="shared" si="287"/>
        <v>9.2751522356752797E-2</v>
      </c>
      <c r="AC1109" s="116">
        <f t="shared" si="288"/>
        <v>6.2696621103120052</v>
      </c>
      <c r="AD1109" s="116" t="str">
        <f t="shared" si="289"/>
        <v/>
      </c>
      <c r="AE1109" s="116" t="str">
        <f t="shared" si="290"/>
        <v/>
      </c>
      <c r="AF1109" s="140">
        <f t="shared" si="291"/>
        <v>0</v>
      </c>
      <c r="AG1109" s="116">
        <f t="shared" si="292"/>
        <v>6.2696621103120052</v>
      </c>
      <c r="AH1109" s="116" t="str">
        <f t="shared" si="293"/>
        <v/>
      </c>
      <c r="AL1109" s="126">
        <f t="shared" si="273"/>
        <v>4.3264000000000582</v>
      </c>
      <c r="AM1109" s="116">
        <f t="shared" si="274"/>
        <v>0.74150805250656227</v>
      </c>
      <c r="AN1109" s="116">
        <f t="shared" si="275"/>
        <v>7.6200431251971512E-4</v>
      </c>
      <c r="AO1109" s="116" t="str">
        <f t="shared" si="271"/>
        <v/>
      </c>
      <c r="AP1109" s="118" t="str">
        <f t="shared" si="272"/>
        <v/>
      </c>
    </row>
    <row r="1110" spans="11:42" ht="20.100000000000001" customHeight="1" x14ac:dyDescent="0.25">
      <c r="K1110" s="123">
        <v>670</v>
      </c>
      <c r="L1110" s="116">
        <f t="shared" si="276"/>
        <v>-10.530752844387369</v>
      </c>
      <c r="M1110" s="140">
        <f t="shared" si="277"/>
        <v>2.0925084688176596E-2</v>
      </c>
      <c r="N1110" s="140">
        <f t="shared" si="278"/>
        <v>9.3417508993471773E-2</v>
      </c>
      <c r="O1110" s="116">
        <f t="shared" si="279"/>
        <v>2.0925084688176596E-2</v>
      </c>
      <c r="P1110" s="116" t="str">
        <f t="shared" si="280"/>
        <v/>
      </c>
      <c r="Q1110" s="116" t="str">
        <f t="shared" si="281"/>
        <v/>
      </c>
      <c r="R1110" s="116">
        <f t="shared" si="282"/>
        <v>0</v>
      </c>
      <c r="S1110" s="116">
        <f t="shared" si="283"/>
        <v>2.0925084688176596E-2</v>
      </c>
      <c r="T1110" s="116" t="str">
        <f t="shared" si="284"/>
        <v/>
      </c>
      <c r="Y1110" s="123">
        <v>670</v>
      </c>
      <c r="Z1110" s="116">
        <f t="shared" si="285"/>
        <v>-3.4961170071281078E-2</v>
      </c>
      <c r="AA1110" s="140">
        <f t="shared" si="286"/>
        <v>6.3029038973748426</v>
      </c>
      <c r="AB1110" s="140">
        <f t="shared" si="287"/>
        <v>9.3417508993471732E-2</v>
      </c>
      <c r="AC1110" s="116">
        <f t="shared" si="288"/>
        <v>6.3029038973748426</v>
      </c>
      <c r="AD1110" s="116" t="str">
        <f t="shared" si="289"/>
        <v/>
      </c>
      <c r="AE1110" s="116" t="str">
        <f t="shared" si="290"/>
        <v/>
      </c>
      <c r="AF1110" s="140">
        <f t="shared" si="291"/>
        <v>0</v>
      </c>
      <c r="AG1110" s="116">
        <f t="shared" si="292"/>
        <v>6.3029038973748426</v>
      </c>
      <c r="AH1110" s="116" t="str">
        <f t="shared" si="293"/>
        <v/>
      </c>
      <c r="AL1110" s="126">
        <f t="shared" si="273"/>
        <v>4.3328000000000584</v>
      </c>
      <c r="AM1110" s="116">
        <f t="shared" si="274"/>
        <v>0.74074604819404255</v>
      </c>
      <c r="AN1110" s="116">
        <f t="shared" si="275"/>
        <v>7.6237989281169316E-4</v>
      </c>
      <c r="AO1110" s="116" t="str">
        <f t="shared" si="271"/>
        <v/>
      </c>
      <c r="AP1110" s="118" t="str">
        <f t="shared" si="272"/>
        <v/>
      </c>
    </row>
    <row r="1111" spans="11:42" ht="20.100000000000001" customHeight="1" x14ac:dyDescent="0.25">
      <c r="K1111" s="123">
        <v>671</v>
      </c>
      <c r="L1111" s="116">
        <f t="shared" si="276"/>
        <v>-10.498841472131652</v>
      </c>
      <c r="M1111" s="140">
        <f t="shared" si="277"/>
        <v>2.1035693042086447E-2</v>
      </c>
      <c r="N1111" s="140">
        <f t="shared" si="278"/>
        <v>9.4087021334600437E-2</v>
      </c>
      <c r="O1111" s="116">
        <f t="shared" si="279"/>
        <v>2.1035693042086447E-2</v>
      </c>
      <c r="P1111" s="116" t="str">
        <f t="shared" si="280"/>
        <v/>
      </c>
      <c r="Q1111" s="116" t="str">
        <f t="shared" si="281"/>
        <v/>
      </c>
      <c r="R1111" s="116">
        <f t="shared" si="282"/>
        <v>0</v>
      </c>
      <c r="S1111" s="116">
        <f t="shared" si="283"/>
        <v>2.1035693042086447E-2</v>
      </c>
      <c r="T1111" s="116" t="str">
        <f t="shared" si="284"/>
        <v/>
      </c>
      <c r="Y1111" s="123">
        <v>671</v>
      </c>
      <c r="Z1111" s="116">
        <f t="shared" si="285"/>
        <v>-3.4855227131671135E-2</v>
      </c>
      <c r="AA1111" s="140">
        <f t="shared" si="286"/>
        <v>6.3362205522572275</v>
      </c>
      <c r="AB1111" s="140">
        <f t="shared" si="287"/>
        <v>9.4087021334600437E-2</v>
      </c>
      <c r="AC1111" s="116">
        <f t="shared" si="288"/>
        <v>6.3362205522572275</v>
      </c>
      <c r="AD1111" s="116" t="str">
        <f t="shared" si="289"/>
        <v/>
      </c>
      <c r="AE1111" s="116" t="str">
        <f t="shared" si="290"/>
        <v/>
      </c>
      <c r="AF1111" s="140">
        <f t="shared" si="291"/>
        <v>0</v>
      </c>
      <c r="AG1111" s="116">
        <f t="shared" si="292"/>
        <v>6.3362205522572275</v>
      </c>
      <c r="AH1111" s="116" t="str">
        <f t="shared" si="293"/>
        <v/>
      </c>
      <c r="AL1111" s="126">
        <f t="shared" si="273"/>
        <v>4.3392000000000586</v>
      </c>
      <c r="AM1111" s="116">
        <f t="shared" si="274"/>
        <v>0.73998366830123086</v>
      </c>
      <c r="AN1111" s="116">
        <f t="shared" si="275"/>
        <v>7.6275150384230717E-4</v>
      </c>
      <c r="AO1111" s="116" t="str">
        <f t="shared" si="271"/>
        <v/>
      </c>
      <c r="AP1111" s="118" t="str">
        <f t="shared" si="272"/>
        <v/>
      </c>
    </row>
    <row r="1112" spans="11:42" ht="20.100000000000001" customHeight="1" x14ac:dyDescent="0.25">
      <c r="K1112" s="123">
        <v>672</v>
      </c>
      <c r="L1112" s="116">
        <f t="shared" si="276"/>
        <v>-10.466930099875931</v>
      </c>
      <c r="M1112" s="140">
        <f t="shared" si="277"/>
        <v>2.1146547715596105E-2</v>
      </c>
      <c r="N1112" s="140">
        <f t="shared" si="278"/>
        <v>9.4760067276258395E-2</v>
      </c>
      <c r="O1112" s="116">
        <f t="shared" si="279"/>
        <v>2.1146547715596105E-2</v>
      </c>
      <c r="P1112" s="116" t="str">
        <f t="shared" si="280"/>
        <v/>
      </c>
      <c r="Q1112" s="116" t="str">
        <f t="shared" si="281"/>
        <v/>
      </c>
      <c r="R1112" s="116">
        <f t="shared" si="282"/>
        <v>0</v>
      </c>
      <c r="S1112" s="116">
        <f t="shared" si="283"/>
        <v>2.1146547715596105E-2</v>
      </c>
      <c r="T1112" s="116" t="str">
        <f t="shared" si="284"/>
        <v/>
      </c>
      <c r="Y1112" s="123">
        <v>672</v>
      </c>
      <c r="Z1112" s="116">
        <f t="shared" si="285"/>
        <v>-3.4749284192061192E-2</v>
      </c>
      <c r="AA1112" s="140">
        <f t="shared" si="286"/>
        <v>6.369611401762417</v>
      </c>
      <c r="AB1112" s="140">
        <f t="shared" si="287"/>
        <v>9.4760067276258395E-2</v>
      </c>
      <c r="AC1112" s="116">
        <f t="shared" si="288"/>
        <v>6.369611401762417</v>
      </c>
      <c r="AD1112" s="116" t="str">
        <f t="shared" si="289"/>
        <v/>
      </c>
      <c r="AE1112" s="116" t="str">
        <f t="shared" si="290"/>
        <v/>
      </c>
      <c r="AF1112" s="140">
        <f t="shared" si="291"/>
        <v>0</v>
      </c>
      <c r="AG1112" s="116">
        <f t="shared" si="292"/>
        <v>6.369611401762417</v>
      </c>
      <c r="AH1112" s="116" t="str">
        <f t="shared" si="293"/>
        <v/>
      </c>
      <c r="AL1112" s="126">
        <f t="shared" si="273"/>
        <v>4.3456000000000587</v>
      </c>
      <c r="AM1112" s="116">
        <f t="shared" si="274"/>
        <v>0.73922091679738855</v>
      </c>
      <c r="AN1112" s="116">
        <f t="shared" si="275"/>
        <v>7.6311915187077251E-4</v>
      </c>
      <c r="AO1112" s="116" t="str">
        <f t="shared" si="271"/>
        <v/>
      </c>
      <c r="AP1112" s="118" t="str">
        <f t="shared" si="272"/>
        <v/>
      </c>
    </row>
    <row r="1113" spans="11:42" ht="20.100000000000001" customHeight="1" x14ac:dyDescent="0.25">
      <c r="K1113" s="123">
        <v>673</v>
      </c>
      <c r="L1113" s="116">
        <f t="shared" si="276"/>
        <v>-10.435018727620211</v>
      </c>
      <c r="M1113" s="140">
        <f t="shared" si="277"/>
        <v>2.1257646450101642E-2</v>
      </c>
      <c r="N1113" s="140">
        <f t="shared" si="278"/>
        <v>9.5436654642867408E-2</v>
      </c>
      <c r="O1113" s="116">
        <f t="shared" si="279"/>
        <v>2.1257646450101642E-2</v>
      </c>
      <c r="P1113" s="116" t="str">
        <f t="shared" si="280"/>
        <v/>
      </c>
      <c r="Q1113" s="116" t="str">
        <f t="shared" si="281"/>
        <v/>
      </c>
      <c r="R1113" s="116">
        <f t="shared" si="282"/>
        <v>0</v>
      </c>
      <c r="S1113" s="116">
        <f t="shared" si="283"/>
        <v>2.1257646450101642E-2</v>
      </c>
      <c r="T1113" s="116" t="str">
        <f t="shared" si="284"/>
        <v/>
      </c>
      <c r="Y1113" s="123">
        <v>673</v>
      </c>
      <c r="Z1113" s="116">
        <f t="shared" si="285"/>
        <v>-3.4643341252451249E-2</v>
      </c>
      <c r="AA1113" s="140">
        <f t="shared" si="286"/>
        <v>6.4030757655699366</v>
      </c>
      <c r="AB1113" s="140">
        <f t="shared" si="287"/>
        <v>9.5436654642867352E-2</v>
      </c>
      <c r="AC1113" s="116">
        <f t="shared" si="288"/>
        <v>6.4030757655699366</v>
      </c>
      <c r="AD1113" s="116" t="str">
        <f t="shared" si="289"/>
        <v/>
      </c>
      <c r="AE1113" s="116" t="str">
        <f t="shared" si="290"/>
        <v/>
      </c>
      <c r="AF1113" s="140">
        <f t="shared" si="291"/>
        <v>0</v>
      </c>
      <c r="AG1113" s="116">
        <f t="shared" si="292"/>
        <v>6.4030757655699366</v>
      </c>
      <c r="AH1113" s="116" t="str">
        <f t="shared" si="293"/>
        <v/>
      </c>
      <c r="AL1113" s="126">
        <f t="shared" si="273"/>
        <v>4.3520000000000589</v>
      </c>
      <c r="AM1113" s="116">
        <f t="shared" si="274"/>
        <v>0.73845779764551778</v>
      </c>
      <c r="AN1113" s="116">
        <f t="shared" si="275"/>
        <v>7.6348284318650261E-4</v>
      </c>
      <c r="AO1113" s="116" t="str">
        <f t="shared" si="271"/>
        <v/>
      </c>
      <c r="AP1113" s="118" t="str">
        <f t="shared" si="272"/>
        <v/>
      </c>
    </row>
    <row r="1114" spans="11:42" ht="20.100000000000001" customHeight="1" x14ac:dyDescent="0.25">
      <c r="K1114" s="123">
        <v>674</v>
      </c>
      <c r="L1114" s="116">
        <f t="shared" si="276"/>
        <v>-10.403107355364494</v>
      </c>
      <c r="M1114" s="140">
        <f t="shared" si="277"/>
        <v>2.136898696336921E-2</v>
      </c>
      <c r="N1114" s="140">
        <f t="shared" si="278"/>
        <v>9.6116791186396752E-2</v>
      </c>
      <c r="O1114" s="116">
        <f t="shared" si="279"/>
        <v>2.136898696336921E-2</v>
      </c>
      <c r="P1114" s="116" t="str">
        <f t="shared" si="280"/>
        <v/>
      </c>
      <c r="Q1114" s="116" t="str">
        <f t="shared" si="281"/>
        <v/>
      </c>
      <c r="R1114" s="116">
        <f t="shared" si="282"/>
        <v>0</v>
      </c>
      <c r="S1114" s="116">
        <f t="shared" si="283"/>
        <v>2.136898696336921E-2</v>
      </c>
      <c r="T1114" s="116" t="str">
        <f t="shared" si="284"/>
        <v/>
      </c>
      <c r="Y1114" s="123">
        <v>674</v>
      </c>
      <c r="Z1114" s="116">
        <f t="shared" si="285"/>
        <v>-3.4537398312841305E-2</v>
      </c>
      <c r="AA1114" s="140">
        <f t="shared" si="286"/>
        <v>6.4366129562416905</v>
      </c>
      <c r="AB1114" s="140">
        <f t="shared" si="287"/>
        <v>9.6116791186396794E-2</v>
      </c>
      <c r="AC1114" s="116">
        <f t="shared" si="288"/>
        <v>6.4366129562416905</v>
      </c>
      <c r="AD1114" s="116" t="str">
        <f t="shared" si="289"/>
        <v/>
      </c>
      <c r="AE1114" s="116" t="str">
        <f t="shared" si="290"/>
        <v/>
      </c>
      <c r="AF1114" s="140">
        <f t="shared" si="291"/>
        <v>0</v>
      </c>
      <c r="AG1114" s="116">
        <f t="shared" si="292"/>
        <v>6.4366129562416905</v>
      </c>
      <c r="AH1114" s="116" t="str">
        <f t="shared" si="293"/>
        <v/>
      </c>
      <c r="AL1114" s="126">
        <f t="shared" si="273"/>
        <v>4.3584000000000591</v>
      </c>
      <c r="AM1114" s="116">
        <f t="shared" si="274"/>
        <v>0.73769431480233127</v>
      </c>
      <c r="AN1114" s="116">
        <f t="shared" si="275"/>
        <v>7.6384258411177353E-4</v>
      </c>
      <c r="AO1114" s="116" t="str">
        <f t="shared" si="271"/>
        <v/>
      </c>
      <c r="AP1114" s="118" t="str">
        <f t="shared" si="272"/>
        <v/>
      </c>
    </row>
    <row r="1115" spans="11:42" ht="20.100000000000001" customHeight="1" x14ac:dyDescent="0.25">
      <c r="K1115" s="123">
        <v>675</v>
      </c>
      <c r="L1115" s="116">
        <f t="shared" si="276"/>
        <v>-10.371195983108773</v>
      </c>
      <c r="M1115" s="140">
        <f t="shared" si="277"/>
        <v>2.1480566949557474E-2</v>
      </c>
      <c r="N1115" s="140">
        <f t="shared" si="278"/>
        <v>9.6800484585610261E-2</v>
      </c>
      <c r="O1115" s="116">
        <f t="shared" si="279"/>
        <v>2.1480566949557474E-2</v>
      </c>
      <c r="P1115" s="116" t="str">
        <f t="shared" si="280"/>
        <v/>
      </c>
      <c r="Q1115" s="116" t="str">
        <f t="shared" si="281"/>
        <v/>
      </c>
      <c r="R1115" s="116">
        <f t="shared" si="282"/>
        <v>0</v>
      </c>
      <c r="S1115" s="116">
        <f t="shared" si="283"/>
        <v>2.1480566949557474E-2</v>
      </c>
      <c r="T1115" s="116" t="str">
        <f t="shared" si="284"/>
        <v/>
      </c>
      <c r="Y1115" s="123">
        <v>675</v>
      </c>
      <c r="Z1115" s="116">
        <f t="shared" si="285"/>
        <v>-3.4431455373231362E-2</v>
      </c>
      <c r="AA1115" s="140">
        <f t="shared" si="286"/>
        <v>6.470222279228679</v>
      </c>
      <c r="AB1115" s="140">
        <f t="shared" si="287"/>
        <v>9.6800484585610261E-2</v>
      </c>
      <c r="AC1115" s="116">
        <f t="shared" si="288"/>
        <v>6.470222279228679</v>
      </c>
      <c r="AD1115" s="116" t="str">
        <f t="shared" si="289"/>
        <v/>
      </c>
      <c r="AE1115" s="116" t="str">
        <f t="shared" si="290"/>
        <v/>
      </c>
      <c r="AF1115" s="140">
        <f t="shared" si="291"/>
        <v>0</v>
      </c>
      <c r="AG1115" s="116">
        <f t="shared" si="292"/>
        <v>6.470222279228679</v>
      </c>
      <c r="AH1115" s="116" t="str">
        <f t="shared" si="293"/>
        <v/>
      </c>
      <c r="AL1115" s="126">
        <f t="shared" si="273"/>
        <v>4.3648000000000593</v>
      </c>
      <c r="AM1115" s="116">
        <f t="shared" si="274"/>
        <v>0.7369304722182195</v>
      </c>
      <c r="AN1115" s="116">
        <f t="shared" si="275"/>
        <v>7.6419838099839321E-4</v>
      </c>
      <c r="AO1115" s="116" t="str">
        <f t="shared" si="271"/>
        <v/>
      </c>
      <c r="AP1115" s="118" t="str">
        <f t="shared" si="272"/>
        <v/>
      </c>
    </row>
    <row r="1116" spans="11:42" ht="20.100000000000001" customHeight="1" x14ac:dyDescent="0.25">
      <c r="K1116" s="123">
        <v>676</v>
      </c>
      <c r="L1116" s="116">
        <f t="shared" si="276"/>
        <v>-10.339284610853053</v>
      </c>
      <c r="M1116" s="140">
        <f t="shared" si="277"/>
        <v>2.1592384079241762E-2</v>
      </c>
      <c r="N1116" s="140">
        <f t="shared" si="278"/>
        <v>9.7487742445312456E-2</v>
      </c>
      <c r="O1116" s="116">
        <f t="shared" si="279"/>
        <v>2.1592384079241762E-2</v>
      </c>
      <c r="P1116" s="116" t="str">
        <f t="shared" si="280"/>
        <v/>
      </c>
      <c r="Q1116" s="116" t="str">
        <f t="shared" si="281"/>
        <v/>
      </c>
      <c r="R1116" s="116">
        <f t="shared" si="282"/>
        <v>0</v>
      </c>
      <c r="S1116" s="116">
        <f t="shared" si="283"/>
        <v>2.1592384079241762E-2</v>
      </c>
      <c r="T1116" s="116" t="str">
        <f t="shared" si="284"/>
        <v/>
      </c>
      <c r="Y1116" s="123">
        <v>676</v>
      </c>
      <c r="Z1116" s="116">
        <f t="shared" si="285"/>
        <v>-3.4325512433621419E-2</v>
      </c>
      <c r="AA1116" s="140">
        <f t="shared" si="286"/>
        <v>6.5039030328783163</v>
      </c>
      <c r="AB1116" s="140">
        <f t="shared" si="287"/>
        <v>9.7487742445312414E-2</v>
      </c>
      <c r="AC1116" s="116">
        <f t="shared" si="288"/>
        <v>6.5039030328783163</v>
      </c>
      <c r="AD1116" s="116" t="str">
        <f t="shared" si="289"/>
        <v/>
      </c>
      <c r="AE1116" s="116" t="str">
        <f t="shared" si="290"/>
        <v/>
      </c>
      <c r="AF1116" s="140">
        <f t="shared" si="291"/>
        <v>0</v>
      </c>
      <c r="AG1116" s="116">
        <f t="shared" si="292"/>
        <v>6.5039030328783163</v>
      </c>
      <c r="AH1116" s="116" t="str">
        <f t="shared" si="293"/>
        <v/>
      </c>
      <c r="AL1116" s="126">
        <f t="shared" si="273"/>
        <v>4.3712000000000595</v>
      </c>
      <c r="AM1116" s="116">
        <f t="shared" si="274"/>
        <v>0.73616627383722111</v>
      </c>
      <c r="AN1116" s="116">
        <f t="shared" si="275"/>
        <v>7.6455024022881179E-4</v>
      </c>
      <c r="AO1116" s="116" t="str">
        <f t="shared" si="271"/>
        <v/>
      </c>
      <c r="AP1116" s="118" t="str">
        <f t="shared" si="272"/>
        <v/>
      </c>
    </row>
    <row r="1117" spans="11:42" ht="20.100000000000001" customHeight="1" x14ac:dyDescent="0.25">
      <c r="K1117" s="123">
        <v>677</v>
      </c>
      <c r="L1117" s="116">
        <f t="shared" si="276"/>
        <v>-10.307373238597336</v>
      </c>
      <c r="M1117" s="140">
        <f t="shared" si="277"/>
        <v>2.1704435999440462E-2</v>
      </c>
      <c r="N1117" s="140">
        <f t="shared" si="278"/>
        <v>9.8178572295596692E-2</v>
      </c>
      <c r="O1117" s="116">
        <f t="shared" si="279"/>
        <v>2.1704435999440462E-2</v>
      </c>
      <c r="P1117" s="116" t="str">
        <f t="shared" si="280"/>
        <v/>
      </c>
      <c r="Q1117" s="116" t="str">
        <f t="shared" si="281"/>
        <v/>
      </c>
      <c r="R1117" s="116">
        <f t="shared" si="282"/>
        <v>0</v>
      </c>
      <c r="S1117" s="116">
        <f t="shared" si="283"/>
        <v>2.1704435999440462E-2</v>
      </c>
      <c r="T1117" s="116" t="str">
        <f t="shared" si="284"/>
        <v/>
      </c>
      <c r="Y1117" s="123">
        <v>677</v>
      </c>
      <c r="Z1117" s="116">
        <f t="shared" si="285"/>
        <v>-3.4219569494011476E-2</v>
      </c>
      <c r="AA1117" s="140">
        <f t="shared" si="286"/>
        <v>6.5376545084423752</v>
      </c>
      <c r="AB1117" s="140">
        <f t="shared" si="287"/>
        <v>9.8178572295596789E-2</v>
      </c>
      <c r="AC1117" s="116">
        <f t="shared" si="288"/>
        <v>6.5376545084423752</v>
      </c>
      <c r="AD1117" s="116" t="str">
        <f t="shared" si="289"/>
        <v/>
      </c>
      <c r="AE1117" s="116" t="str">
        <f t="shared" si="290"/>
        <v/>
      </c>
      <c r="AF1117" s="140">
        <f t="shared" si="291"/>
        <v>0</v>
      </c>
      <c r="AG1117" s="116">
        <f t="shared" si="292"/>
        <v>6.5376545084423752</v>
      </c>
      <c r="AH1117" s="116" t="str">
        <f t="shared" si="293"/>
        <v/>
      </c>
      <c r="AL1117" s="126">
        <f t="shared" si="273"/>
        <v>4.3776000000000597</v>
      </c>
      <c r="AM1117" s="116">
        <f t="shared" si="274"/>
        <v>0.7354017235969923</v>
      </c>
      <c r="AN1117" s="116">
        <f t="shared" si="275"/>
        <v>7.6489816821612155E-4</v>
      </c>
      <c r="AO1117" s="116" t="str">
        <f t="shared" si="271"/>
        <v/>
      </c>
      <c r="AP1117" s="118" t="str">
        <f t="shared" si="272"/>
        <v/>
      </c>
    </row>
    <row r="1118" spans="11:42" ht="20.100000000000001" customHeight="1" x14ac:dyDescent="0.25">
      <c r="K1118" s="123">
        <v>678</v>
      </c>
      <c r="L1118" s="116">
        <f t="shared" si="276"/>
        <v>-10.275461866341615</v>
      </c>
      <c r="M1118" s="140">
        <f t="shared" si="277"/>
        <v>2.1816720333643454E-2</v>
      </c>
      <c r="N1118" s="140">
        <f t="shared" si="278"/>
        <v>9.8872981591094491E-2</v>
      </c>
      <c r="O1118" s="116">
        <f t="shared" si="279"/>
        <v>2.1816720333643454E-2</v>
      </c>
      <c r="P1118" s="116" t="str">
        <f t="shared" si="280"/>
        <v/>
      </c>
      <c r="Q1118" s="116" t="str">
        <f t="shared" si="281"/>
        <v/>
      </c>
      <c r="R1118" s="116">
        <f t="shared" si="282"/>
        <v>0</v>
      </c>
      <c r="S1118" s="116">
        <f t="shared" si="283"/>
        <v>2.1816720333643454E-2</v>
      </c>
      <c r="T1118" s="116" t="str">
        <f t="shared" si="284"/>
        <v/>
      </c>
      <c r="Y1118" s="123">
        <v>678</v>
      </c>
      <c r="Z1118" s="116">
        <f t="shared" si="285"/>
        <v>-3.4113626554401533E-2</v>
      </c>
      <c r="AA1118" s="140">
        <f t="shared" si="286"/>
        <v>6.5714759900855073</v>
      </c>
      <c r="AB1118" s="140">
        <f t="shared" si="287"/>
        <v>9.8872981591094533E-2</v>
      </c>
      <c r="AC1118" s="116">
        <f t="shared" si="288"/>
        <v>6.5714759900855073</v>
      </c>
      <c r="AD1118" s="116" t="str">
        <f t="shared" si="289"/>
        <v/>
      </c>
      <c r="AE1118" s="116" t="str">
        <f t="shared" si="290"/>
        <v/>
      </c>
      <c r="AF1118" s="140">
        <f t="shared" si="291"/>
        <v>0</v>
      </c>
      <c r="AG1118" s="116">
        <f t="shared" si="292"/>
        <v>6.5714759900855073</v>
      </c>
      <c r="AH1118" s="116" t="str">
        <f t="shared" si="293"/>
        <v/>
      </c>
      <c r="AL1118" s="126">
        <f t="shared" si="273"/>
        <v>4.3840000000000598</v>
      </c>
      <c r="AM1118" s="116">
        <f t="shared" si="274"/>
        <v>0.73463682542877617</v>
      </c>
      <c r="AN1118" s="116">
        <f t="shared" si="275"/>
        <v>7.6524217140316875E-4</v>
      </c>
      <c r="AO1118" s="116" t="str">
        <f t="shared" si="271"/>
        <v/>
      </c>
      <c r="AP1118" s="118" t="str">
        <f t="shared" si="272"/>
        <v/>
      </c>
    </row>
    <row r="1119" spans="11:42" ht="20.100000000000001" customHeight="1" x14ac:dyDescent="0.25">
      <c r="K1119" s="123">
        <v>679</v>
      </c>
      <c r="L1119" s="116">
        <f t="shared" si="276"/>
        <v>-10.243550494085895</v>
      </c>
      <c r="M1119" s="140">
        <f t="shared" si="277"/>
        <v>2.1929234681842363E-2</v>
      </c>
      <c r="N1119" s="140">
        <f t="shared" si="278"/>
        <v>9.9570977710224148E-2</v>
      </c>
      <c r="O1119" s="116">
        <f t="shared" si="279"/>
        <v>2.1929234681842363E-2</v>
      </c>
      <c r="P1119" s="116" t="str">
        <f t="shared" si="280"/>
        <v/>
      </c>
      <c r="Q1119" s="116" t="str">
        <f t="shared" si="281"/>
        <v/>
      </c>
      <c r="R1119" s="116">
        <f t="shared" si="282"/>
        <v>0</v>
      </c>
      <c r="S1119" s="116">
        <f t="shared" si="283"/>
        <v>2.1929234681842363E-2</v>
      </c>
      <c r="T1119" s="116" t="str">
        <f t="shared" si="284"/>
        <v/>
      </c>
      <c r="Y1119" s="123">
        <v>679</v>
      </c>
      <c r="Z1119" s="116">
        <f t="shared" si="285"/>
        <v>-3.400768361479159E-2</v>
      </c>
      <c r="AA1119" s="140">
        <f t="shared" si="286"/>
        <v>6.6053667548944137</v>
      </c>
      <c r="AB1119" s="140">
        <f t="shared" si="287"/>
        <v>9.9570977710224148E-2</v>
      </c>
      <c r="AC1119" s="116">
        <f t="shared" si="288"/>
        <v>6.6053667548944137</v>
      </c>
      <c r="AD1119" s="116" t="str">
        <f t="shared" si="289"/>
        <v/>
      </c>
      <c r="AE1119" s="116" t="str">
        <f t="shared" si="290"/>
        <v/>
      </c>
      <c r="AF1119" s="140">
        <f t="shared" si="291"/>
        <v>0</v>
      </c>
      <c r="AG1119" s="116">
        <f t="shared" si="292"/>
        <v>6.6053667548944137</v>
      </c>
      <c r="AH1119" s="116" t="str">
        <f t="shared" si="293"/>
        <v/>
      </c>
      <c r="AL1119" s="126">
        <f t="shared" si="273"/>
        <v>4.39040000000006</v>
      </c>
      <c r="AM1119" s="116">
        <f t="shared" si="274"/>
        <v>0.73387158325737301</v>
      </c>
      <c r="AN1119" s="116">
        <f t="shared" si="275"/>
        <v>7.6558225626210952E-4</v>
      </c>
      <c r="AO1119" s="116" t="str">
        <f t="shared" si="271"/>
        <v/>
      </c>
      <c r="AP1119" s="118" t="str">
        <f t="shared" si="272"/>
        <v/>
      </c>
    </row>
    <row r="1120" spans="11:42" ht="20.100000000000001" customHeight="1" x14ac:dyDescent="0.25">
      <c r="K1120" s="123">
        <v>680</v>
      </c>
      <c r="L1120" s="116">
        <f t="shared" si="276"/>
        <v>-10.211639121830178</v>
      </c>
      <c r="M1120" s="140">
        <f t="shared" si="277"/>
        <v>2.2041976620563047E-2</v>
      </c>
      <c r="N1120" s="140">
        <f t="shared" si="278"/>
        <v>0.10027256795444199</v>
      </c>
      <c r="O1120" s="116">
        <f t="shared" si="279"/>
        <v>2.2041976620563047E-2</v>
      </c>
      <c r="P1120" s="116" t="str">
        <f t="shared" si="280"/>
        <v/>
      </c>
      <c r="Q1120" s="116" t="str">
        <f t="shared" si="281"/>
        <v/>
      </c>
      <c r="R1120" s="116">
        <f t="shared" si="282"/>
        <v>0</v>
      </c>
      <c r="S1120" s="116">
        <f t="shared" si="283"/>
        <v>2.2041976620563047E-2</v>
      </c>
      <c r="T1120" s="116" t="str">
        <f t="shared" si="284"/>
        <v/>
      </c>
      <c r="Y1120" s="123">
        <v>680</v>
      </c>
      <c r="Z1120" s="116">
        <f t="shared" si="285"/>
        <v>-3.3901740675181646E-2</v>
      </c>
      <c r="AA1120" s="140">
        <f t="shared" si="286"/>
        <v>6.6393260728876076</v>
      </c>
      <c r="AB1120" s="140">
        <f t="shared" si="287"/>
        <v>0.10027256795444205</v>
      </c>
      <c r="AC1120" s="116">
        <f t="shared" si="288"/>
        <v>6.6393260728876076</v>
      </c>
      <c r="AD1120" s="116" t="str">
        <f t="shared" si="289"/>
        <v/>
      </c>
      <c r="AE1120" s="116" t="str">
        <f t="shared" si="290"/>
        <v/>
      </c>
      <c r="AF1120" s="140">
        <f t="shared" si="291"/>
        <v>0</v>
      </c>
      <c r="AG1120" s="116">
        <f t="shared" si="292"/>
        <v>6.6393260728876076</v>
      </c>
      <c r="AH1120" s="116" t="str">
        <f t="shared" si="293"/>
        <v/>
      </c>
      <c r="AL1120" s="126">
        <f t="shared" si="273"/>
        <v>4.3968000000000602</v>
      </c>
      <c r="AM1120" s="116">
        <f t="shared" si="274"/>
        <v>0.7331060010011109</v>
      </c>
      <c r="AN1120" s="116">
        <f t="shared" si="275"/>
        <v>7.6591842929529808E-4</v>
      </c>
      <c r="AO1120" s="116" t="str">
        <f t="shared" si="271"/>
        <v/>
      </c>
      <c r="AP1120" s="118" t="str">
        <f t="shared" si="272"/>
        <v/>
      </c>
    </row>
    <row r="1121" spans="11:42" ht="20.100000000000001" customHeight="1" x14ac:dyDescent="0.25">
      <c r="K1121" s="123">
        <v>681</v>
      </c>
      <c r="L1121" s="116">
        <f t="shared" si="276"/>
        <v>-10.179727749574457</v>
      </c>
      <c r="M1121" s="140">
        <f t="shared" si="277"/>
        <v>2.2154943702900162E-2</v>
      </c>
      <c r="N1121" s="140">
        <f t="shared" si="278"/>
        <v>0.10097775954749429</v>
      </c>
      <c r="O1121" s="116">
        <f t="shared" si="279"/>
        <v>2.2154943702900162E-2</v>
      </c>
      <c r="P1121" s="116" t="str">
        <f t="shared" si="280"/>
        <v/>
      </c>
      <c r="Q1121" s="116" t="str">
        <f t="shared" si="281"/>
        <v/>
      </c>
      <c r="R1121" s="116">
        <f t="shared" si="282"/>
        <v>0</v>
      </c>
      <c r="S1121" s="116">
        <f t="shared" si="283"/>
        <v>2.2154943702900162E-2</v>
      </c>
      <c r="T1121" s="116" t="str">
        <f t="shared" si="284"/>
        <v/>
      </c>
      <c r="Y1121" s="123">
        <v>681</v>
      </c>
      <c r="Z1121" s="116">
        <f t="shared" si="285"/>
        <v>-3.3795797735571703E-2</v>
      </c>
      <c r="AA1121" s="140">
        <f t="shared" si="286"/>
        <v>6.6733532070258015</v>
      </c>
      <c r="AB1121" s="140">
        <f t="shared" si="287"/>
        <v>0.10097775954749434</v>
      </c>
      <c r="AC1121" s="116">
        <f t="shared" si="288"/>
        <v>6.6733532070258015</v>
      </c>
      <c r="AD1121" s="116" t="str">
        <f t="shared" si="289"/>
        <v/>
      </c>
      <c r="AE1121" s="116" t="str">
        <f t="shared" si="290"/>
        <v/>
      </c>
      <c r="AF1121" s="140">
        <f t="shared" si="291"/>
        <v>0</v>
      </c>
      <c r="AG1121" s="116">
        <f t="shared" si="292"/>
        <v>6.6733532070258015</v>
      </c>
      <c r="AH1121" s="116" t="str">
        <f t="shared" si="293"/>
        <v/>
      </c>
      <c r="AL1121" s="126">
        <f t="shared" si="273"/>
        <v>4.4032000000000604</v>
      </c>
      <c r="AM1121" s="116">
        <f t="shared" si="274"/>
        <v>0.7323400825718156</v>
      </c>
      <c r="AN1121" s="116">
        <f t="shared" si="275"/>
        <v>7.6625069703362136E-4</v>
      </c>
      <c r="AO1121" s="116" t="str">
        <f t="shared" si="271"/>
        <v/>
      </c>
      <c r="AP1121" s="118" t="str">
        <f t="shared" si="272"/>
        <v/>
      </c>
    </row>
    <row r="1122" spans="11:42" ht="20.100000000000001" customHeight="1" x14ac:dyDescent="0.25">
      <c r="K1122" s="123">
        <v>682</v>
      </c>
      <c r="L1122" s="116">
        <f t="shared" si="276"/>
        <v>-10.147816377318737</v>
      </c>
      <c r="M1122" s="140">
        <f t="shared" si="277"/>
        <v>2.2268133458553559E-2</v>
      </c>
      <c r="N1122" s="140">
        <f t="shared" si="278"/>
        <v>0.10168655963466956</v>
      </c>
      <c r="O1122" s="116">
        <f t="shared" si="279"/>
        <v>2.2268133458553559E-2</v>
      </c>
      <c r="P1122" s="116" t="str">
        <f t="shared" si="280"/>
        <v/>
      </c>
      <c r="Q1122" s="116" t="str">
        <f t="shared" si="281"/>
        <v/>
      </c>
      <c r="R1122" s="116">
        <f t="shared" si="282"/>
        <v>0</v>
      </c>
      <c r="S1122" s="116">
        <f t="shared" si="283"/>
        <v>2.2268133458553559E-2</v>
      </c>
      <c r="T1122" s="116" t="str">
        <f t="shared" si="284"/>
        <v/>
      </c>
      <c r="Y1122" s="123">
        <v>682</v>
      </c>
      <c r="Z1122" s="116">
        <f t="shared" si="285"/>
        <v>-3.368985479596176E-2</v>
      </c>
      <c r="AA1122" s="140">
        <f t="shared" si="286"/>
        <v>6.7074474132229085</v>
      </c>
      <c r="AB1122" s="140">
        <f t="shared" si="287"/>
        <v>0.10168655963466956</v>
      </c>
      <c r="AC1122" s="116">
        <f t="shared" si="288"/>
        <v>6.7074474132229085</v>
      </c>
      <c r="AD1122" s="116" t="str">
        <f t="shared" si="289"/>
        <v/>
      </c>
      <c r="AE1122" s="116" t="str">
        <f t="shared" si="290"/>
        <v/>
      </c>
      <c r="AF1122" s="140">
        <f t="shared" si="291"/>
        <v>0</v>
      </c>
      <c r="AG1122" s="116">
        <f t="shared" si="292"/>
        <v>6.7074474132229085</v>
      </c>
      <c r="AH1122" s="116" t="str">
        <f t="shared" si="293"/>
        <v/>
      </c>
      <c r="AL1122" s="126">
        <f t="shared" si="273"/>
        <v>4.4096000000000606</v>
      </c>
      <c r="AM1122" s="116">
        <f t="shared" si="274"/>
        <v>0.73157383187478198</v>
      </c>
      <c r="AN1122" s="116">
        <f t="shared" si="275"/>
        <v>7.6657906603605497E-4</v>
      </c>
      <c r="AO1122" s="116" t="str">
        <f t="shared" si="271"/>
        <v/>
      </c>
      <c r="AP1122" s="118" t="str">
        <f t="shared" si="272"/>
        <v/>
      </c>
    </row>
    <row r="1123" spans="11:42" ht="20.100000000000001" customHeight="1" x14ac:dyDescent="0.25">
      <c r="K1123" s="123">
        <v>683</v>
      </c>
      <c r="L1123" s="116">
        <f t="shared" si="276"/>
        <v>-10.11590500506302</v>
      </c>
      <c r="M1123" s="140">
        <f t="shared" si="277"/>
        <v>2.2381543393866953E-2</v>
      </c>
      <c r="N1123" s="140">
        <f t="shared" si="278"/>
        <v>0.1023989752820528</v>
      </c>
      <c r="O1123" s="116">
        <f t="shared" si="279"/>
        <v>2.2381543393866953E-2</v>
      </c>
      <c r="P1123" s="116" t="str">
        <f t="shared" si="280"/>
        <v/>
      </c>
      <c r="Q1123" s="116" t="str">
        <f t="shared" si="281"/>
        <v/>
      </c>
      <c r="R1123" s="116">
        <f t="shared" si="282"/>
        <v>0</v>
      </c>
      <c r="S1123" s="116">
        <f t="shared" si="283"/>
        <v>2.2381543393866953E-2</v>
      </c>
      <c r="T1123" s="116" t="str">
        <f t="shared" si="284"/>
        <v/>
      </c>
      <c r="Y1123" s="123">
        <v>683</v>
      </c>
      <c r="Z1123" s="116">
        <f t="shared" si="285"/>
        <v>-3.3583911856351817E-2</v>
      </c>
      <c r="AA1123" s="140">
        <f t="shared" si="286"/>
        <v>6.7416079403576834</v>
      </c>
      <c r="AB1123" s="140">
        <f t="shared" si="287"/>
        <v>0.10239897528205286</v>
      </c>
      <c r="AC1123" s="116">
        <f t="shared" si="288"/>
        <v>6.7416079403576834</v>
      </c>
      <c r="AD1123" s="116" t="str">
        <f t="shared" si="289"/>
        <v/>
      </c>
      <c r="AE1123" s="116" t="str">
        <f t="shared" si="290"/>
        <v/>
      </c>
      <c r="AF1123" s="140">
        <f t="shared" si="291"/>
        <v>0</v>
      </c>
      <c r="AG1123" s="116">
        <f t="shared" si="292"/>
        <v>6.7416079403576834</v>
      </c>
      <c r="AH1123" s="116" t="str">
        <f t="shared" si="293"/>
        <v/>
      </c>
      <c r="AL1123" s="126">
        <f t="shared" si="273"/>
        <v>4.4160000000000608</v>
      </c>
      <c r="AM1123" s="116">
        <f t="shared" si="274"/>
        <v>0.73080725280874592</v>
      </c>
      <c r="AN1123" s="116">
        <f t="shared" si="275"/>
        <v>7.6690354289243867E-4</v>
      </c>
      <c r="AO1123" s="116" t="str">
        <f t="shared" si="271"/>
        <v/>
      </c>
      <c r="AP1123" s="118" t="str">
        <f t="shared" si="272"/>
        <v/>
      </c>
    </row>
    <row r="1124" spans="11:42" ht="20.100000000000001" customHeight="1" x14ac:dyDescent="0.25">
      <c r="K1124" s="123">
        <v>684</v>
      </c>
      <c r="L1124" s="116">
        <f t="shared" si="276"/>
        <v>-10.083993632807299</v>
      </c>
      <c r="M1124" s="140">
        <f t="shared" si="277"/>
        <v>2.2495170991868658E-2</v>
      </c>
      <c r="N1124" s="140">
        <f t="shared" si="278"/>
        <v>0.10311501347578123</v>
      </c>
      <c r="O1124" s="116">
        <f t="shared" si="279"/>
        <v>2.2495170991868658E-2</v>
      </c>
      <c r="P1124" s="116" t="str">
        <f t="shared" si="280"/>
        <v/>
      </c>
      <c r="Q1124" s="116" t="str">
        <f t="shared" si="281"/>
        <v/>
      </c>
      <c r="R1124" s="116">
        <f t="shared" si="282"/>
        <v>0</v>
      </c>
      <c r="S1124" s="116">
        <f t="shared" si="283"/>
        <v>2.2495170991868658E-2</v>
      </c>
      <c r="T1124" s="116" t="str">
        <f t="shared" si="284"/>
        <v/>
      </c>
      <c r="Y1124" s="123">
        <v>684</v>
      </c>
      <c r="Z1124" s="116">
        <f t="shared" si="285"/>
        <v>-3.3477968916741874E-2</v>
      </c>
      <c r="AA1124" s="140">
        <f t="shared" si="286"/>
        <v>6.7758340302859557</v>
      </c>
      <c r="AB1124" s="140">
        <f t="shared" si="287"/>
        <v>0.10311501347578128</v>
      </c>
      <c r="AC1124" s="116">
        <f t="shared" si="288"/>
        <v>6.7758340302859557</v>
      </c>
      <c r="AD1124" s="116" t="str">
        <f t="shared" si="289"/>
        <v/>
      </c>
      <c r="AE1124" s="116" t="str">
        <f t="shared" si="290"/>
        <v/>
      </c>
      <c r="AF1124" s="140">
        <f t="shared" si="291"/>
        <v>0</v>
      </c>
      <c r="AG1124" s="116">
        <f t="shared" si="292"/>
        <v>6.7758340302859557</v>
      </c>
      <c r="AH1124" s="116" t="str">
        <f t="shared" si="293"/>
        <v/>
      </c>
      <c r="AL1124" s="126">
        <f t="shared" si="273"/>
        <v>4.4224000000000609</v>
      </c>
      <c r="AM1124" s="116">
        <f t="shared" si="274"/>
        <v>0.73004034926585348</v>
      </c>
      <c r="AN1124" s="116">
        <f t="shared" si="275"/>
        <v>7.6722413421792535E-4</v>
      </c>
      <c r="AO1124" s="116" t="str">
        <f t="shared" si="271"/>
        <v/>
      </c>
      <c r="AP1124" s="118" t="str">
        <f t="shared" si="272"/>
        <v/>
      </c>
    </row>
    <row r="1125" spans="11:42" ht="20.100000000000001" customHeight="1" x14ac:dyDescent="0.25">
      <c r="K1125" s="123">
        <v>685</v>
      </c>
      <c r="L1125" s="116">
        <f t="shared" si="276"/>
        <v>-10.052082260551579</v>
      </c>
      <c r="M1125" s="140">
        <f t="shared" si="277"/>
        <v>2.2609013712314226E-2</v>
      </c>
      <c r="N1125" s="140">
        <f t="shared" si="278"/>
        <v>0.10383468112130037</v>
      </c>
      <c r="O1125" s="116">
        <f t="shared" si="279"/>
        <v>2.2609013712314226E-2</v>
      </c>
      <c r="P1125" s="116" t="str">
        <f t="shared" si="280"/>
        <v/>
      </c>
      <c r="Q1125" s="116" t="str">
        <f t="shared" si="281"/>
        <v/>
      </c>
      <c r="R1125" s="116">
        <f t="shared" si="282"/>
        <v>0</v>
      </c>
      <c r="S1125" s="116">
        <f t="shared" si="283"/>
        <v>2.2609013712314226E-2</v>
      </c>
      <c r="T1125" s="116" t="str">
        <f t="shared" si="284"/>
        <v/>
      </c>
      <c r="Y1125" s="123">
        <v>685</v>
      </c>
      <c r="Z1125" s="116">
        <f t="shared" si="285"/>
        <v>-3.3372025977131931E-2</v>
      </c>
      <c r="AA1125" s="140">
        <f t="shared" si="286"/>
        <v>6.8101249178535213</v>
      </c>
      <c r="AB1125" s="140">
        <f t="shared" si="287"/>
        <v>0.10383468112130037</v>
      </c>
      <c r="AC1125" s="116">
        <f t="shared" si="288"/>
        <v>6.8101249178535213</v>
      </c>
      <c r="AD1125" s="116" t="str">
        <f t="shared" si="289"/>
        <v/>
      </c>
      <c r="AE1125" s="116" t="str">
        <f t="shared" si="290"/>
        <v/>
      </c>
      <c r="AF1125" s="140">
        <f t="shared" si="291"/>
        <v>0</v>
      </c>
      <c r="AG1125" s="116">
        <f t="shared" si="292"/>
        <v>6.8101249178535213</v>
      </c>
      <c r="AH1125" s="116" t="str">
        <f t="shared" si="293"/>
        <v/>
      </c>
      <c r="AL1125" s="126">
        <f t="shared" si="273"/>
        <v>4.4288000000000611</v>
      </c>
      <c r="AM1125" s="116">
        <f t="shared" si="274"/>
        <v>0.72927312513163556</v>
      </c>
      <c r="AN1125" s="116">
        <f t="shared" si="275"/>
        <v>7.6754084665808797E-4</v>
      </c>
      <c r="AO1125" s="116" t="str">
        <f t="shared" si="271"/>
        <v/>
      </c>
      <c r="AP1125" s="118" t="str">
        <f t="shared" si="272"/>
        <v/>
      </c>
    </row>
    <row r="1126" spans="11:42" ht="20.100000000000001" customHeight="1" x14ac:dyDescent="0.25">
      <c r="K1126" s="123">
        <v>686</v>
      </c>
      <c r="L1126" s="116">
        <f t="shared" si="276"/>
        <v>-10.020170888295862</v>
      </c>
      <c r="M1126" s="140">
        <f t="shared" si="277"/>
        <v>2.2723068991731321E-2</v>
      </c>
      <c r="N1126" s="140">
        <f t="shared" si="278"/>
        <v>0.10455798504262222</v>
      </c>
      <c r="O1126" s="116">
        <f t="shared" si="279"/>
        <v>2.2723068991731321E-2</v>
      </c>
      <c r="P1126" s="116" t="str">
        <f t="shared" si="280"/>
        <v/>
      </c>
      <c r="Q1126" s="116" t="str">
        <f t="shared" si="281"/>
        <v/>
      </c>
      <c r="R1126" s="116">
        <f t="shared" si="282"/>
        <v>0</v>
      </c>
      <c r="S1126" s="116">
        <f t="shared" si="283"/>
        <v>2.2723068991731321E-2</v>
      </c>
      <c r="T1126" s="116" t="str">
        <f t="shared" si="284"/>
        <v/>
      </c>
      <c r="Y1126" s="123">
        <v>686</v>
      </c>
      <c r="Z1126" s="116">
        <f t="shared" si="285"/>
        <v>-3.3266083037521987E-2</v>
      </c>
      <c r="AA1126" s="140">
        <f t="shared" si="286"/>
        <v>6.844479830909644</v>
      </c>
      <c r="AB1126" s="140">
        <f t="shared" si="287"/>
        <v>0.10455798504262229</v>
      </c>
      <c r="AC1126" s="116">
        <f t="shared" si="288"/>
        <v>6.844479830909644</v>
      </c>
      <c r="AD1126" s="116" t="str">
        <f t="shared" si="289"/>
        <v/>
      </c>
      <c r="AE1126" s="116" t="str">
        <f t="shared" si="290"/>
        <v/>
      </c>
      <c r="AF1126" s="140">
        <f t="shared" si="291"/>
        <v>0</v>
      </c>
      <c r="AG1126" s="116">
        <f t="shared" si="292"/>
        <v>6.844479830909644</v>
      </c>
      <c r="AH1126" s="116" t="str">
        <f t="shared" si="293"/>
        <v/>
      </c>
      <c r="AL1126" s="126">
        <f t="shared" si="273"/>
        <v>4.4352000000000613</v>
      </c>
      <c r="AM1126" s="116">
        <f t="shared" si="274"/>
        <v>0.72850558428497747</v>
      </c>
      <c r="AN1126" s="116">
        <f t="shared" si="275"/>
        <v>7.6785368688470079E-4</v>
      </c>
      <c r="AO1126" s="116" t="str">
        <f t="shared" si="271"/>
        <v/>
      </c>
      <c r="AP1126" s="118" t="str">
        <f t="shared" si="272"/>
        <v/>
      </c>
    </row>
    <row r="1127" spans="11:42" ht="20.100000000000001" customHeight="1" x14ac:dyDescent="0.25">
      <c r="K1127" s="123">
        <v>687</v>
      </c>
      <c r="L1127" s="116">
        <f t="shared" si="276"/>
        <v>-9.9882595160401415</v>
      </c>
      <c r="M1127" s="140">
        <f t="shared" si="277"/>
        <v>2.2837334243466723E-2</v>
      </c>
      <c r="N1127" s="140">
        <f t="shared" si="278"/>
        <v>0.10528493198158523</v>
      </c>
      <c r="O1127" s="116">
        <f t="shared" si="279"/>
        <v>2.2837334243466723E-2</v>
      </c>
      <c r="P1127" s="116" t="str">
        <f t="shared" si="280"/>
        <v/>
      </c>
      <c r="Q1127" s="116" t="str">
        <f t="shared" si="281"/>
        <v/>
      </c>
      <c r="R1127" s="116">
        <f t="shared" si="282"/>
        <v>0</v>
      </c>
      <c r="S1127" s="116">
        <f t="shared" si="283"/>
        <v>2.2837334243466723E-2</v>
      </c>
      <c r="T1127" s="116" t="str">
        <f t="shared" si="284"/>
        <v/>
      </c>
      <c r="Y1127" s="123">
        <v>687</v>
      </c>
      <c r="Z1127" s="116">
        <f t="shared" si="285"/>
        <v>-3.3160140097912044E-2</v>
      </c>
      <c r="AA1127" s="140">
        <f t="shared" si="286"/>
        <v>6.8788979903211782</v>
      </c>
      <c r="AB1127" s="140">
        <f t="shared" si="287"/>
        <v>0.10528493198158523</v>
      </c>
      <c r="AC1127" s="116">
        <f t="shared" si="288"/>
        <v>6.8788979903211782</v>
      </c>
      <c r="AD1127" s="116" t="str">
        <f t="shared" si="289"/>
        <v/>
      </c>
      <c r="AE1127" s="116" t="str">
        <f t="shared" si="290"/>
        <v/>
      </c>
      <c r="AF1127" s="140">
        <f t="shared" si="291"/>
        <v>0</v>
      </c>
      <c r="AG1127" s="116">
        <f t="shared" si="292"/>
        <v>6.8788979903211782</v>
      </c>
      <c r="AH1127" s="116" t="str">
        <f t="shared" si="293"/>
        <v/>
      </c>
      <c r="AL1127" s="126">
        <f t="shared" si="273"/>
        <v>4.4416000000000615</v>
      </c>
      <c r="AM1127" s="116">
        <f t="shared" si="274"/>
        <v>0.72773773059809277</v>
      </c>
      <c r="AN1127" s="116">
        <f t="shared" si="275"/>
        <v>7.6816266159807078E-4</v>
      </c>
      <c r="AO1127" s="116" t="str">
        <f t="shared" si="271"/>
        <v/>
      </c>
      <c r="AP1127" s="118" t="str">
        <f t="shared" si="272"/>
        <v/>
      </c>
    </row>
    <row r="1128" spans="11:42" ht="20.100000000000001" customHeight="1" x14ac:dyDescent="0.25">
      <c r="K1128" s="123">
        <v>688</v>
      </c>
      <c r="L1128" s="116">
        <f t="shared" si="276"/>
        <v>-9.956348143784421</v>
      </c>
      <c r="M1128" s="140">
        <f t="shared" si="277"/>
        <v>2.2951806857735218E-2</v>
      </c>
      <c r="N1128" s="140">
        <f t="shared" si="278"/>
        <v>0.10601552859711459</v>
      </c>
      <c r="O1128" s="116">
        <f t="shared" si="279"/>
        <v>2.2951806857735218E-2</v>
      </c>
      <c r="P1128" s="116" t="str">
        <f t="shared" si="280"/>
        <v/>
      </c>
      <c r="Q1128" s="116" t="str">
        <f t="shared" si="281"/>
        <v/>
      </c>
      <c r="R1128" s="116">
        <f t="shared" si="282"/>
        <v>0</v>
      </c>
      <c r="S1128" s="116">
        <f t="shared" si="283"/>
        <v>2.2951806857735218E-2</v>
      </c>
      <c r="T1128" s="116" t="str">
        <f t="shared" si="284"/>
        <v/>
      </c>
      <c r="Y1128" s="123">
        <v>688</v>
      </c>
      <c r="Z1128" s="116">
        <f t="shared" si="285"/>
        <v>-3.3054197158302101E-2</v>
      </c>
      <c r="AA1128" s="140">
        <f t="shared" si="286"/>
        <v>6.9133786099873564</v>
      </c>
      <c r="AB1128" s="140">
        <f t="shared" si="287"/>
        <v>0.10601552859711459</v>
      </c>
      <c r="AC1128" s="116">
        <f t="shared" si="288"/>
        <v>6.9133786099873564</v>
      </c>
      <c r="AD1128" s="116" t="str">
        <f t="shared" si="289"/>
        <v/>
      </c>
      <c r="AE1128" s="116" t="str">
        <f t="shared" si="290"/>
        <v/>
      </c>
      <c r="AF1128" s="140">
        <f t="shared" si="291"/>
        <v>0</v>
      </c>
      <c r="AG1128" s="116">
        <f t="shared" si="292"/>
        <v>6.9133786099873564</v>
      </c>
      <c r="AH1128" s="116" t="str">
        <f t="shared" si="293"/>
        <v/>
      </c>
      <c r="AL1128" s="126">
        <f t="shared" si="273"/>
        <v>4.4480000000000617</v>
      </c>
      <c r="AM1128" s="116">
        <f t="shared" si="274"/>
        <v>0.7269695679364947</v>
      </c>
      <c r="AN1128" s="116">
        <f t="shared" si="275"/>
        <v>7.6846777752481721E-4</v>
      </c>
      <c r="AO1128" s="116" t="str">
        <f t="shared" si="271"/>
        <v/>
      </c>
      <c r="AP1128" s="118" t="str">
        <f t="shared" si="272"/>
        <v/>
      </c>
    </row>
    <row r="1129" spans="11:42" ht="20.100000000000001" customHeight="1" x14ac:dyDescent="0.25">
      <c r="K1129" s="123">
        <v>689</v>
      </c>
      <c r="L1129" s="116">
        <f t="shared" si="276"/>
        <v>-9.9244367715287041</v>
      </c>
      <c r="M1129" s="140">
        <f t="shared" si="277"/>
        <v>2.3066484201670796E-2</v>
      </c>
      <c r="N1129" s="140">
        <f t="shared" si="278"/>
        <v>0.10674978146448534</v>
      </c>
      <c r="O1129" s="116">
        <f t="shared" si="279"/>
        <v>2.3066484201670796E-2</v>
      </c>
      <c r="P1129" s="116" t="str">
        <f t="shared" si="280"/>
        <v/>
      </c>
      <c r="Q1129" s="116" t="str">
        <f t="shared" si="281"/>
        <v/>
      </c>
      <c r="R1129" s="116">
        <f t="shared" si="282"/>
        <v>0</v>
      </c>
      <c r="S1129" s="116">
        <f t="shared" si="283"/>
        <v>2.3066484201670796E-2</v>
      </c>
      <c r="T1129" s="116" t="str">
        <f t="shared" si="284"/>
        <v/>
      </c>
      <c r="Y1129" s="123">
        <v>689</v>
      </c>
      <c r="Z1129" s="116">
        <f t="shared" si="285"/>
        <v>-3.2948254218692158E-2</v>
      </c>
      <c r="AA1129" s="140">
        <f t="shared" si="286"/>
        <v>6.947920896855166</v>
      </c>
      <c r="AB1129" s="140">
        <f t="shared" si="287"/>
        <v>0.1067497814644854</v>
      </c>
      <c r="AC1129" s="116">
        <f t="shared" si="288"/>
        <v>6.947920896855166</v>
      </c>
      <c r="AD1129" s="116" t="str">
        <f t="shared" si="289"/>
        <v/>
      </c>
      <c r="AE1129" s="116" t="str">
        <f t="shared" si="290"/>
        <v/>
      </c>
      <c r="AF1129" s="140">
        <f t="shared" si="291"/>
        <v>0</v>
      </c>
      <c r="AG1129" s="116">
        <f t="shared" si="292"/>
        <v>6.947920896855166</v>
      </c>
      <c r="AH1129" s="116" t="str">
        <f t="shared" si="293"/>
        <v/>
      </c>
      <c r="AL1129" s="126">
        <f t="shared" si="273"/>
        <v>4.4544000000000619</v>
      </c>
      <c r="AM1129" s="116">
        <f t="shared" si="274"/>
        <v>0.72620110015896988</v>
      </c>
      <c r="AN1129" s="116">
        <f t="shared" si="275"/>
        <v>7.6876904141909286E-4</v>
      </c>
      <c r="AO1129" s="116" t="str">
        <f t="shared" si="271"/>
        <v/>
      </c>
      <c r="AP1129" s="118" t="str">
        <f t="shared" si="272"/>
        <v/>
      </c>
    </row>
    <row r="1130" spans="11:42" ht="20.100000000000001" customHeight="1" x14ac:dyDescent="0.25">
      <c r="K1130" s="123">
        <v>690</v>
      </c>
      <c r="L1130" s="116">
        <f t="shared" si="276"/>
        <v>-9.8925253992729836</v>
      </c>
      <c r="M1130" s="140">
        <f t="shared" si="277"/>
        <v>2.3181363619379919E-2</v>
      </c>
      <c r="N1130" s="140">
        <f t="shared" si="278"/>
        <v>0.10748769707458684</v>
      </c>
      <c r="O1130" s="116">
        <f t="shared" si="279"/>
        <v>2.3181363619379919E-2</v>
      </c>
      <c r="P1130" s="116" t="str">
        <f t="shared" si="280"/>
        <v/>
      </c>
      <c r="Q1130" s="116" t="str">
        <f t="shared" si="281"/>
        <v/>
      </c>
      <c r="R1130" s="116">
        <f t="shared" si="282"/>
        <v>0</v>
      </c>
      <c r="S1130" s="116">
        <f t="shared" si="283"/>
        <v>2.3181363619379919E-2</v>
      </c>
      <c r="T1130" s="116" t="str">
        <f t="shared" si="284"/>
        <v/>
      </c>
      <c r="Y1130" s="123">
        <v>690</v>
      </c>
      <c r="Z1130" s="116">
        <f t="shared" si="285"/>
        <v>-3.2842311279082215E-2</v>
      </c>
      <c r="AA1130" s="140">
        <f t="shared" si="286"/>
        <v>6.9825240509354005</v>
      </c>
      <c r="AB1130" s="140">
        <f t="shared" si="287"/>
        <v>0.1074876970745869</v>
      </c>
      <c r="AC1130" s="116">
        <f t="shared" si="288"/>
        <v>6.9825240509354005</v>
      </c>
      <c r="AD1130" s="116" t="str">
        <f t="shared" si="289"/>
        <v/>
      </c>
      <c r="AE1130" s="116" t="str">
        <f t="shared" si="290"/>
        <v/>
      </c>
      <c r="AF1130" s="140">
        <f t="shared" si="291"/>
        <v>0</v>
      </c>
      <c r="AG1130" s="116">
        <f t="shared" si="292"/>
        <v>6.9825240509354005</v>
      </c>
      <c r="AH1130" s="116" t="str">
        <f t="shared" si="293"/>
        <v/>
      </c>
      <c r="AL1130" s="126">
        <f t="shared" si="273"/>
        <v>4.460800000000062</v>
      </c>
      <c r="AM1130" s="116">
        <f t="shared" si="274"/>
        <v>0.72543233111755079</v>
      </c>
      <c r="AN1130" s="116">
        <f t="shared" si="275"/>
        <v>7.6906646006136281E-4</v>
      </c>
      <c r="AO1130" s="116" t="str">
        <f t="shared" si="271"/>
        <v/>
      </c>
      <c r="AP1130" s="118" t="str">
        <f t="shared" si="272"/>
        <v/>
      </c>
    </row>
    <row r="1131" spans="11:42" ht="20.100000000000001" customHeight="1" x14ac:dyDescent="0.25">
      <c r="K1131" s="123">
        <v>691</v>
      </c>
      <c r="L1131" s="116">
        <f t="shared" si="276"/>
        <v>-9.8606140270172631</v>
      </c>
      <c r="M1131" s="140">
        <f t="shared" si="277"/>
        <v>2.3296442431996758E-2</v>
      </c>
      <c r="N1131" s="140">
        <f t="shared" si="278"/>
        <v>0.10822928183318836</v>
      </c>
      <c r="O1131" s="116">
        <f t="shared" si="279"/>
        <v>2.3296442431996758E-2</v>
      </c>
      <c r="P1131" s="116" t="str">
        <f t="shared" si="280"/>
        <v/>
      </c>
      <c r="Q1131" s="116" t="str">
        <f t="shared" si="281"/>
        <v/>
      </c>
      <c r="R1131" s="116">
        <f t="shared" si="282"/>
        <v>0</v>
      </c>
      <c r="S1131" s="116">
        <f t="shared" si="283"/>
        <v>2.3296442431996758E-2</v>
      </c>
      <c r="T1131" s="116" t="str">
        <f t="shared" si="284"/>
        <v/>
      </c>
      <c r="Y1131" s="123">
        <v>691</v>
      </c>
      <c r="Z1131" s="116">
        <f t="shared" si="285"/>
        <v>-3.2736368339472272E-2</v>
      </c>
      <c r="AA1131" s="140">
        <f t="shared" si="286"/>
        <v>7.017187265319321</v>
      </c>
      <c r="AB1131" s="140">
        <f t="shared" si="287"/>
        <v>0.1082292818331884</v>
      </c>
      <c r="AC1131" s="116">
        <f t="shared" si="288"/>
        <v>7.017187265319321</v>
      </c>
      <c r="AD1131" s="116" t="str">
        <f t="shared" si="289"/>
        <v/>
      </c>
      <c r="AE1131" s="116" t="str">
        <f t="shared" si="290"/>
        <v/>
      </c>
      <c r="AF1131" s="140">
        <f t="shared" si="291"/>
        <v>0</v>
      </c>
      <c r="AG1131" s="116">
        <f t="shared" si="292"/>
        <v>7.017187265319321</v>
      </c>
      <c r="AH1131" s="116" t="str">
        <f t="shared" si="293"/>
        <v/>
      </c>
      <c r="AL1131" s="126">
        <f t="shared" si="273"/>
        <v>4.4672000000000622</v>
      </c>
      <c r="AM1131" s="116">
        <f t="shared" si="274"/>
        <v>0.72466326465748943</v>
      </c>
      <c r="AN1131" s="116">
        <f t="shared" si="275"/>
        <v>7.6936004025829341E-4</v>
      </c>
      <c r="AO1131" s="116" t="str">
        <f t="shared" si="271"/>
        <v/>
      </c>
      <c r="AP1131" s="118" t="str">
        <f t="shared" si="272"/>
        <v/>
      </c>
    </row>
    <row r="1132" spans="11:42" ht="20.100000000000001" customHeight="1" x14ac:dyDescent="0.25">
      <c r="K1132" s="123">
        <v>692</v>
      </c>
      <c r="L1132" s="116">
        <f t="shared" si="276"/>
        <v>-9.8287026547615461</v>
      </c>
      <c r="M1132" s="140">
        <f t="shared" si="277"/>
        <v>2.3411717937740731E-2</v>
      </c>
      <c r="N1132" s="140">
        <f t="shared" si="278"/>
        <v>0.10897454206020687</v>
      </c>
      <c r="O1132" s="116">
        <f t="shared" si="279"/>
        <v>2.3411717937740731E-2</v>
      </c>
      <c r="P1132" s="116" t="str">
        <f t="shared" si="280"/>
        <v/>
      </c>
      <c r="Q1132" s="116" t="str">
        <f t="shared" si="281"/>
        <v/>
      </c>
      <c r="R1132" s="116">
        <f t="shared" si="282"/>
        <v>0</v>
      </c>
      <c r="S1132" s="116">
        <f t="shared" si="283"/>
        <v>2.3411717937740731E-2</v>
      </c>
      <c r="T1132" s="116" t="str">
        <f t="shared" si="284"/>
        <v/>
      </c>
      <c r="Y1132" s="123">
        <v>692</v>
      </c>
      <c r="Z1132" s="116">
        <f t="shared" si="285"/>
        <v>-3.2630425399862328E-2</v>
      </c>
      <c r="AA1132" s="140">
        <f t="shared" si="286"/>
        <v>7.0519097261959622</v>
      </c>
      <c r="AB1132" s="140">
        <f t="shared" si="287"/>
        <v>0.10897454206020703</v>
      </c>
      <c r="AC1132" s="116">
        <f t="shared" si="288"/>
        <v>7.0519097261959622</v>
      </c>
      <c r="AD1132" s="116" t="str">
        <f t="shared" si="289"/>
        <v/>
      </c>
      <c r="AE1132" s="116" t="str">
        <f t="shared" si="290"/>
        <v/>
      </c>
      <c r="AF1132" s="140">
        <f t="shared" si="291"/>
        <v>0</v>
      </c>
      <c r="AG1132" s="116">
        <f t="shared" si="292"/>
        <v>7.0519097261959622</v>
      </c>
      <c r="AH1132" s="116" t="str">
        <f t="shared" si="293"/>
        <v/>
      </c>
      <c r="AL1132" s="126">
        <f t="shared" si="273"/>
        <v>4.4736000000000624</v>
      </c>
      <c r="AM1132" s="116">
        <f t="shared" si="274"/>
        <v>0.72389390461723113</v>
      </c>
      <c r="AN1132" s="116">
        <f t="shared" si="275"/>
        <v>7.6964978884330737E-4</v>
      </c>
      <c r="AO1132" s="116" t="str">
        <f t="shared" si="271"/>
        <v/>
      </c>
      <c r="AP1132" s="118" t="str">
        <f t="shared" si="272"/>
        <v/>
      </c>
    </row>
    <row r="1133" spans="11:42" ht="20.100000000000001" customHeight="1" x14ac:dyDescent="0.25">
      <c r="K1133" s="123">
        <v>693</v>
      </c>
      <c r="L1133" s="116">
        <f t="shared" si="276"/>
        <v>-9.7967912825058256</v>
      </c>
      <c r="M1133" s="140">
        <f t="shared" si="277"/>
        <v>2.3527187411976114E-2</v>
      </c>
      <c r="N1133" s="140">
        <f t="shared" si="278"/>
        <v>0.10972348398897759</v>
      </c>
      <c r="O1133" s="116">
        <f t="shared" si="279"/>
        <v>2.3527187411976114E-2</v>
      </c>
      <c r="P1133" s="116" t="str">
        <f t="shared" si="280"/>
        <v/>
      </c>
      <c r="Q1133" s="116" t="str">
        <f t="shared" si="281"/>
        <v/>
      </c>
      <c r="R1133" s="116">
        <f t="shared" si="282"/>
        <v>0</v>
      </c>
      <c r="S1133" s="116">
        <f t="shared" si="283"/>
        <v>2.3527187411976114E-2</v>
      </c>
      <c r="T1133" s="116" t="str">
        <f t="shared" si="284"/>
        <v/>
      </c>
      <c r="Y1133" s="123">
        <v>693</v>
      </c>
      <c r="Z1133" s="116">
        <f t="shared" si="285"/>
        <v>-3.2524482460252385E-2</v>
      </c>
      <c r="AA1133" s="140">
        <f t="shared" si="286"/>
        <v>7.0866906128700897</v>
      </c>
      <c r="AB1133" s="140">
        <f t="shared" si="287"/>
        <v>0.10972348398897766</v>
      </c>
      <c r="AC1133" s="116">
        <f t="shared" si="288"/>
        <v>7.0866906128700897</v>
      </c>
      <c r="AD1133" s="116" t="str">
        <f t="shared" si="289"/>
        <v/>
      </c>
      <c r="AE1133" s="116" t="str">
        <f t="shared" si="290"/>
        <v/>
      </c>
      <c r="AF1133" s="140">
        <f t="shared" si="291"/>
        <v>0</v>
      </c>
      <c r="AG1133" s="116">
        <f t="shared" si="292"/>
        <v>7.0866906128700897</v>
      </c>
      <c r="AH1133" s="116" t="str">
        <f t="shared" si="293"/>
        <v/>
      </c>
      <c r="AL1133" s="126">
        <f t="shared" si="273"/>
        <v>4.4800000000000626</v>
      </c>
      <c r="AM1133" s="116">
        <f t="shared" si="274"/>
        <v>0.72312425482838782</v>
      </c>
      <c r="AN1133" s="116">
        <f t="shared" si="275"/>
        <v>7.6993571267536254E-4</v>
      </c>
      <c r="AO1133" s="116" t="str">
        <f t="shared" si="271"/>
        <v/>
      </c>
      <c r="AP1133" s="118" t="str">
        <f t="shared" si="272"/>
        <v/>
      </c>
    </row>
    <row r="1134" spans="11:42" ht="20.100000000000001" customHeight="1" x14ac:dyDescent="0.25">
      <c r="K1134" s="123">
        <v>694</v>
      </c>
      <c r="L1134" s="116">
        <f t="shared" si="276"/>
        <v>-9.7648799102501052</v>
      </c>
      <c r="M1134" s="140">
        <f t="shared" si="277"/>
        <v>2.364284810727366E-2</v>
      </c>
      <c r="N1134" s="140">
        <f t="shared" si="278"/>
        <v>0.11047611376552448</v>
      </c>
      <c r="O1134" s="116">
        <f t="shared" si="279"/>
        <v>2.364284810727366E-2</v>
      </c>
      <c r="P1134" s="116" t="str">
        <f t="shared" si="280"/>
        <v/>
      </c>
      <c r="Q1134" s="116" t="str">
        <f t="shared" si="281"/>
        <v/>
      </c>
      <c r="R1134" s="116">
        <f t="shared" si="282"/>
        <v>0</v>
      </c>
      <c r="S1134" s="116">
        <f t="shared" si="283"/>
        <v>2.364284810727366E-2</v>
      </c>
      <c r="T1134" s="116" t="str">
        <f t="shared" si="284"/>
        <v/>
      </c>
      <c r="Y1134" s="123">
        <v>694</v>
      </c>
      <c r="Z1134" s="116">
        <f t="shared" si="285"/>
        <v>-3.2418539520642442E-2</v>
      </c>
      <c r="AA1134" s="140">
        <f t="shared" si="286"/>
        <v>7.1215290977807788</v>
      </c>
      <c r="AB1134" s="140">
        <f t="shared" si="287"/>
        <v>0.11047611376552452</v>
      </c>
      <c r="AC1134" s="116">
        <f t="shared" si="288"/>
        <v>7.1215290977807788</v>
      </c>
      <c r="AD1134" s="116" t="str">
        <f t="shared" si="289"/>
        <v/>
      </c>
      <c r="AE1134" s="116" t="str">
        <f t="shared" si="290"/>
        <v/>
      </c>
      <c r="AF1134" s="140">
        <f t="shared" si="291"/>
        <v>0</v>
      </c>
      <c r="AG1134" s="116">
        <f t="shared" si="292"/>
        <v>7.1215290977807788</v>
      </c>
      <c r="AH1134" s="116" t="str">
        <f t="shared" si="293"/>
        <v/>
      </c>
      <c r="AL1134" s="126">
        <f t="shared" si="273"/>
        <v>4.4864000000000628</v>
      </c>
      <c r="AM1134" s="116">
        <f t="shared" si="274"/>
        <v>0.72235431911571246</v>
      </c>
      <c r="AN1134" s="116">
        <f t="shared" si="275"/>
        <v>7.7021781863884087E-4</v>
      </c>
      <c r="AO1134" s="116" t="str">
        <f t="shared" si="271"/>
        <v/>
      </c>
      <c r="AP1134" s="118" t="str">
        <f t="shared" si="272"/>
        <v/>
      </c>
    </row>
    <row r="1135" spans="11:42" ht="20.100000000000001" customHeight="1" x14ac:dyDescent="0.25">
      <c r="K1135" s="123">
        <v>695</v>
      </c>
      <c r="L1135" s="116">
        <f t="shared" si="276"/>
        <v>-9.7329685379943882</v>
      </c>
      <c r="M1135" s="140">
        <f t="shared" si="277"/>
        <v>2.3758697253474504E-2</v>
      </c>
      <c r="N1135" s="140">
        <f t="shared" si="278"/>
        <v>0.11123243744783448</v>
      </c>
      <c r="O1135" s="116">
        <f t="shared" si="279"/>
        <v>2.3758697253474504E-2</v>
      </c>
      <c r="P1135" s="116" t="str">
        <f t="shared" si="280"/>
        <v/>
      </c>
      <c r="Q1135" s="116" t="str">
        <f t="shared" si="281"/>
        <v/>
      </c>
      <c r="R1135" s="116">
        <f t="shared" si="282"/>
        <v>0</v>
      </c>
      <c r="S1135" s="116">
        <f t="shared" si="283"/>
        <v>2.3758697253474504E-2</v>
      </c>
      <c r="T1135" s="116" t="str">
        <f t="shared" si="284"/>
        <v/>
      </c>
      <c r="Y1135" s="123">
        <v>695</v>
      </c>
      <c r="Z1135" s="116">
        <f t="shared" si="285"/>
        <v>-3.2312596581032499E-2</v>
      </c>
      <c r="AA1135" s="140">
        <f t="shared" si="286"/>
        <v>7.1564243465206578</v>
      </c>
      <c r="AB1135" s="140">
        <f t="shared" si="287"/>
        <v>0.11123243744783465</v>
      </c>
      <c r="AC1135" s="116">
        <f t="shared" si="288"/>
        <v>7.1564243465206578</v>
      </c>
      <c r="AD1135" s="116" t="str">
        <f t="shared" si="289"/>
        <v/>
      </c>
      <c r="AE1135" s="116" t="str">
        <f t="shared" si="290"/>
        <v/>
      </c>
      <c r="AF1135" s="140">
        <f t="shared" si="291"/>
        <v>0</v>
      </c>
      <c r="AG1135" s="116">
        <f t="shared" si="292"/>
        <v>7.1564243465206578</v>
      </c>
      <c r="AH1135" s="116" t="str">
        <f t="shared" si="293"/>
        <v/>
      </c>
      <c r="AL1135" s="126">
        <f t="shared" si="273"/>
        <v>4.492800000000063</v>
      </c>
      <c r="AM1135" s="116">
        <f t="shared" si="274"/>
        <v>0.72158410129707362</v>
      </c>
      <c r="AN1135" s="116">
        <f t="shared" si="275"/>
        <v>7.7049611364332637E-4</v>
      </c>
      <c r="AO1135" s="116" t="str">
        <f t="shared" si="271"/>
        <v/>
      </c>
      <c r="AP1135" s="118" t="str">
        <f t="shared" si="272"/>
        <v/>
      </c>
    </row>
    <row r="1136" spans="11:42" ht="20.100000000000001" customHeight="1" x14ac:dyDescent="0.25">
      <c r="K1136" s="123">
        <v>696</v>
      </c>
      <c r="L1136" s="116">
        <f t="shared" si="276"/>
        <v>-9.7010571657386677</v>
      </c>
      <c r="M1136" s="140">
        <f t="shared" si="277"/>
        <v>2.3874732057756202E-2</v>
      </c>
      <c r="N1136" s="140">
        <f t="shared" si="278"/>
        <v>0.11199246100513362</v>
      </c>
      <c r="O1136" s="116">
        <f t="shared" si="279"/>
        <v>2.3874732057756202E-2</v>
      </c>
      <c r="P1136" s="116" t="str">
        <f t="shared" si="280"/>
        <v/>
      </c>
      <c r="Q1136" s="116" t="str">
        <f t="shared" si="281"/>
        <v/>
      </c>
      <c r="R1136" s="116">
        <f t="shared" si="282"/>
        <v>0</v>
      </c>
      <c r="S1136" s="116">
        <f t="shared" si="283"/>
        <v>2.3874732057756202E-2</v>
      </c>
      <c r="T1136" s="116" t="str">
        <f t="shared" si="284"/>
        <v/>
      </c>
      <c r="Y1136" s="123">
        <v>696</v>
      </c>
      <c r="Z1136" s="116">
        <f t="shared" si="285"/>
        <v>-3.220665364142257E-2</v>
      </c>
      <c r="AA1136" s="140">
        <f t="shared" si="286"/>
        <v>7.1913755178557661</v>
      </c>
      <c r="AB1136" s="140">
        <f t="shared" si="287"/>
        <v>0.11199246100513362</v>
      </c>
      <c r="AC1136" s="116">
        <f t="shared" si="288"/>
        <v>7.1913755178557661</v>
      </c>
      <c r="AD1136" s="116" t="str">
        <f t="shared" si="289"/>
        <v/>
      </c>
      <c r="AE1136" s="116" t="str">
        <f t="shared" si="290"/>
        <v/>
      </c>
      <c r="AF1136" s="140">
        <f t="shared" si="291"/>
        <v>0</v>
      </c>
      <c r="AG1136" s="116">
        <f t="shared" si="292"/>
        <v>7.1913755178557661</v>
      </c>
      <c r="AH1136" s="116" t="str">
        <f t="shared" si="293"/>
        <v/>
      </c>
      <c r="AL1136" s="126">
        <f t="shared" si="273"/>
        <v>4.4992000000000631</v>
      </c>
      <c r="AM1136" s="116">
        <f t="shared" si="274"/>
        <v>0.72081360518343029</v>
      </c>
      <c r="AN1136" s="116">
        <f t="shared" si="275"/>
        <v>7.7077060462427127E-4</v>
      </c>
      <c r="AO1136" s="116" t="str">
        <f t="shared" si="271"/>
        <v/>
      </c>
      <c r="AP1136" s="118" t="str">
        <f t="shared" si="272"/>
        <v/>
      </c>
    </row>
    <row r="1137" spans="11:42" ht="20.100000000000001" customHeight="1" x14ac:dyDescent="0.25">
      <c r="K1137" s="123">
        <v>697</v>
      </c>
      <c r="L1137" s="116">
        <f t="shared" si="276"/>
        <v>-9.6691457934829508</v>
      </c>
      <c r="M1137" s="140">
        <f t="shared" si="277"/>
        <v>2.3990949704700729E-2</v>
      </c>
      <c r="N1137" s="140">
        <f t="shared" si="278"/>
        <v>0.11275619031716383</v>
      </c>
      <c r="O1137" s="116">
        <f t="shared" si="279"/>
        <v>2.3990949704700729E-2</v>
      </c>
      <c r="P1137" s="116" t="str">
        <f t="shared" si="280"/>
        <v/>
      </c>
      <c r="Q1137" s="116" t="str">
        <f t="shared" si="281"/>
        <v/>
      </c>
      <c r="R1137" s="116">
        <f t="shared" si="282"/>
        <v>0</v>
      </c>
      <c r="S1137" s="116">
        <f t="shared" si="283"/>
        <v>2.3990949704700729E-2</v>
      </c>
      <c r="T1137" s="116" t="str">
        <f t="shared" si="284"/>
        <v/>
      </c>
      <c r="Y1137" s="123">
        <v>697</v>
      </c>
      <c r="Z1137" s="116">
        <f t="shared" si="285"/>
        <v>-3.2100710701812626E-2</v>
      </c>
      <c r="AA1137" s="140">
        <f t="shared" si="286"/>
        <v>7.2263817637461019</v>
      </c>
      <c r="AB1137" s="140">
        <f t="shared" si="287"/>
        <v>0.11275619031716386</v>
      </c>
      <c r="AC1137" s="116">
        <f t="shared" si="288"/>
        <v>7.2263817637461019</v>
      </c>
      <c r="AD1137" s="116" t="str">
        <f t="shared" si="289"/>
        <v/>
      </c>
      <c r="AE1137" s="116" t="str">
        <f t="shared" si="290"/>
        <v/>
      </c>
      <c r="AF1137" s="140">
        <f t="shared" si="291"/>
        <v>0</v>
      </c>
      <c r="AG1137" s="116">
        <f t="shared" si="292"/>
        <v>7.2263817637461019</v>
      </c>
      <c r="AH1137" s="116" t="str">
        <f t="shared" si="293"/>
        <v/>
      </c>
      <c r="AL1137" s="126">
        <f t="shared" si="273"/>
        <v>4.5056000000000633</v>
      </c>
      <c r="AM1137" s="116">
        <f t="shared" si="274"/>
        <v>0.72004283457880602</v>
      </c>
      <c r="AN1137" s="116">
        <f t="shared" si="275"/>
        <v>7.7104129854055348E-4</v>
      </c>
      <c r="AO1137" s="116" t="str">
        <f t="shared" ref="AO1137:AO1200" si="294">IF(AM1137&lt;(1-$AK$437),AN1137,"")</f>
        <v/>
      </c>
      <c r="AP1137" s="118" t="str">
        <f t="shared" ref="AP1137:AP1200" si="295">IF(AM1137&lt;(1-$AK$443),AN1137,"")</f>
        <v/>
      </c>
    </row>
    <row r="1138" spans="11:42" ht="20.100000000000001" customHeight="1" x14ac:dyDescent="0.25">
      <c r="K1138" s="123">
        <v>698</v>
      </c>
      <c r="L1138" s="116">
        <f t="shared" si="276"/>
        <v>-9.6372344212272303</v>
      </c>
      <c r="M1138" s="140">
        <f t="shared" si="277"/>
        <v>2.4107347356364859E-2</v>
      </c>
      <c r="N1138" s="140">
        <f t="shared" si="278"/>
        <v>0.11352363117346397</v>
      </c>
      <c r="O1138" s="116">
        <f t="shared" si="279"/>
        <v>2.4107347356364859E-2</v>
      </c>
      <c r="P1138" s="116" t="str">
        <f t="shared" si="280"/>
        <v/>
      </c>
      <c r="Q1138" s="116" t="str">
        <f t="shared" si="281"/>
        <v/>
      </c>
      <c r="R1138" s="116">
        <f t="shared" si="282"/>
        <v>0</v>
      </c>
      <c r="S1138" s="116">
        <f t="shared" si="283"/>
        <v>2.4107347356364859E-2</v>
      </c>
      <c r="T1138" s="116" t="str">
        <f t="shared" si="284"/>
        <v/>
      </c>
      <c r="Y1138" s="123">
        <v>698</v>
      </c>
      <c r="Z1138" s="116">
        <f t="shared" si="285"/>
        <v>-3.1994767762202683E-2</v>
      </c>
      <c r="AA1138" s="140">
        <f t="shared" si="286"/>
        <v>7.2614422293667591</v>
      </c>
      <c r="AB1138" s="140">
        <f t="shared" si="287"/>
        <v>0.11352363117346399</v>
      </c>
      <c r="AC1138" s="116">
        <f t="shared" si="288"/>
        <v>7.2614422293667591</v>
      </c>
      <c r="AD1138" s="116" t="str">
        <f t="shared" si="289"/>
        <v/>
      </c>
      <c r="AE1138" s="116" t="str">
        <f t="shared" si="290"/>
        <v/>
      </c>
      <c r="AF1138" s="140">
        <f t="shared" si="291"/>
        <v>0</v>
      </c>
      <c r="AG1138" s="116">
        <f t="shared" si="292"/>
        <v>7.2614422293667591</v>
      </c>
      <c r="AH1138" s="116" t="str">
        <f t="shared" si="293"/>
        <v/>
      </c>
      <c r="AL1138" s="126">
        <f t="shared" ref="AL1138:AL1201" si="296">AL1137+$AO$430</f>
        <v>4.5120000000000635</v>
      </c>
      <c r="AM1138" s="116">
        <f t="shared" ref="AM1138:AM1201" si="297">_xlfn.CHISQ.DIST.RT(AL1138,7)</f>
        <v>0.71927179328026547</v>
      </c>
      <c r="AN1138" s="116">
        <f t="shared" ref="AN1138:AN1201" si="298">AM1138-AM1139</f>
        <v>7.7130820237747422E-4</v>
      </c>
      <c r="AO1138" s="116" t="str">
        <f t="shared" si="294"/>
        <v/>
      </c>
      <c r="AP1138" s="118" t="str">
        <f t="shared" si="295"/>
        <v/>
      </c>
    </row>
    <row r="1139" spans="11:42" ht="20.100000000000001" customHeight="1" x14ac:dyDescent="0.25">
      <c r="K1139" s="123">
        <v>699</v>
      </c>
      <c r="L1139" s="116">
        <f t="shared" si="276"/>
        <v>-9.6053230489715098</v>
      </c>
      <c r="M1139" s="140">
        <f t="shared" si="277"/>
        <v>2.4223922152352542E-2</v>
      </c>
      <c r="N1139" s="140">
        <f t="shared" si="278"/>
        <v>0.11429478927265174</v>
      </c>
      <c r="O1139" s="116">
        <f t="shared" si="279"/>
        <v>2.4223922152352542E-2</v>
      </c>
      <c r="P1139" s="116" t="str">
        <f t="shared" si="280"/>
        <v/>
      </c>
      <c r="Q1139" s="116" t="str">
        <f t="shared" si="281"/>
        <v/>
      </c>
      <c r="R1139" s="116">
        <f t="shared" si="282"/>
        <v>0</v>
      </c>
      <c r="S1139" s="116">
        <f t="shared" si="283"/>
        <v>2.4223922152352542E-2</v>
      </c>
      <c r="T1139" s="116" t="str">
        <f t="shared" si="284"/>
        <v/>
      </c>
      <c r="Y1139" s="123">
        <v>699</v>
      </c>
      <c r="Z1139" s="116">
        <f t="shared" si="285"/>
        <v>-3.188882482259274E-2</v>
      </c>
      <c r="AA1139" s="140">
        <f t="shared" si="286"/>
        <v>7.2965560531297537</v>
      </c>
      <c r="AB1139" s="140">
        <f t="shared" si="287"/>
        <v>0.11429478927265174</v>
      </c>
      <c r="AC1139" s="116">
        <f t="shared" si="288"/>
        <v>7.2965560531297537</v>
      </c>
      <c r="AD1139" s="116" t="str">
        <f t="shared" si="289"/>
        <v/>
      </c>
      <c r="AE1139" s="116" t="str">
        <f t="shared" si="290"/>
        <v/>
      </c>
      <c r="AF1139" s="140">
        <f t="shared" si="291"/>
        <v>0</v>
      </c>
      <c r="AG1139" s="116">
        <f t="shared" si="292"/>
        <v>7.2965560531297537</v>
      </c>
      <c r="AH1139" s="116" t="str">
        <f t="shared" si="293"/>
        <v/>
      </c>
      <c r="AL1139" s="126">
        <f t="shared" si="296"/>
        <v>4.5184000000000637</v>
      </c>
      <c r="AM1139" s="116">
        <f t="shared" si="297"/>
        <v>0.718500485077888</v>
      </c>
      <c r="AN1139" s="116">
        <f t="shared" si="298"/>
        <v>7.715713231426502E-4</v>
      </c>
      <c r="AO1139" s="116" t="str">
        <f t="shared" si="294"/>
        <v/>
      </c>
      <c r="AP1139" s="118" t="str">
        <f t="shared" si="295"/>
        <v/>
      </c>
    </row>
    <row r="1140" spans="11:42" ht="20.100000000000001" customHeight="1" x14ac:dyDescent="0.25">
      <c r="K1140" s="123">
        <v>700</v>
      </c>
      <c r="L1140" s="116">
        <f t="shared" si="276"/>
        <v>-9.5734116767157929</v>
      </c>
      <c r="M1140" s="140">
        <f t="shared" si="277"/>
        <v>2.4340671209889444E-2</v>
      </c>
      <c r="N1140" s="140">
        <f t="shared" si="278"/>
        <v>0.11506967022170819</v>
      </c>
      <c r="O1140" s="116">
        <f t="shared" si="279"/>
        <v>2.4340671209889444E-2</v>
      </c>
      <c r="P1140" s="116" t="str">
        <f t="shared" si="280"/>
        <v/>
      </c>
      <c r="Q1140" s="116" t="str">
        <f t="shared" si="281"/>
        <v/>
      </c>
      <c r="R1140" s="116">
        <f t="shared" si="282"/>
        <v>0</v>
      </c>
      <c r="S1140" s="116">
        <f t="shared" si="283"/>
        <v>2.4340671209889444E-2</v>
      </c>
      <c r="T1140" s="116" t="str">
        <f t="shared" si="284"/>
        <v/>
      </c>
      <c r="Y1140" s="123">
        <v>700</v>
      </c>
      <c r="Z1140" s="116">
        <f t="shared" si="285"/>
        <v>-3.1782881882982797E-2</v>
      </c>
      <c r="AA1140" s="140">
        <f t="shared" si="286"/>
        <v>7.3317223667064928</v>
      </c>
      <c r="AB1140" s="140">
        <f t="shared" si="287"/>
        <v>0.11506967022170821</v>
      </c>
      <c r="AC1140" s="116">
        <f t="shared" si="288"/>
        <v>7.3317223667064928</v>
      </c>
      <c r="AD1140" s="116" t="str">
        <f t="shared" si="289"/>
        <v/>
      </c>
      <c r="AE1140" s="116" t="str">
        <f t="shared" si="290"/>
        <v/>
      </c>
      <c r="AF1140" s="140">
        <f t="shared" si="291"/>
        <v>0</v>
      </c>
      <c r="AG1140" s="116">
        <f t="shared" si="292"/>
        <v>7.3317223667064928</v>
      </c>
      <c r="AH1140" s="116" t="str">
        <f t="shared" si="293"/>
        <v/>
      </c>
      <c r="AL1140" s="126">
        <f t="shared" si="296"/>
        <v>4.5248000000000639</v>
      </c>
      <c r="AM1140" s="116">
        <f t="shared" si="297"/>
        <v>0.71772891375474535</v>
      </c>
      <c r="AN1140" s="116">
        <f t="shared" si="298"/>
        <v>7.7183066786912224E-4</v>
      </c>
      <c r="AO1140" s="116" t="str">
        <f t="shared" si="294"/>
        <v/>
      </c>
      <c r="AP1140" s="118" t="str">
        <f t="shared" si="295"/>
        <v/>
      </c>
    </row>
    <row r="1141" spans="11:42" ht="20.100000000000001" customHeight="1" x14ac:dyDescent="0.25">
      <c r="K1141" s="123">
        <v>701</v>
      </c>
      <c r="L1141" s="116">
        <f t="shared" si="276"/>
        <v>-9.5415003044600724</v>
      </c>
      <c r="M1141" s="140">
        <f t="shared" si="277"/>
        <v>2.4457591623899759E-2</v>
      </c>
      <c r="N1141" s="140">
        <f t="shared" si="278"/>
        <v>0.1158482795352653</v>
      </c>
      <c r="O1141" s="116">
        <f t="shared" si="279"/>
        <v>2.4457591623899759E-2</v>
      </c>
      <c r="P1141" s="116" t="str">
        <f t="shared" si="280"/>
        <v/>
      </c>
      <c r="Q1141" s="116" t="str">
        <f t="shared" si="281"/>
        <v/>
      </c>
      <c r="R1141" s="116">
        <f t="shared" si="282"/>
        <v>0</v>
      </c>
      <c r="S1141" s="116">
        <f t="shared" si="283"/>
        <v>2.4457591623899759E-2</v>
      </c>
      <c r="T1141" s="116" t="str">
        <f t="shared" si="284"/>
        <v/>
      </c>
      <c r="Y1141" s="123">
        <v>701</v>
      </c>
      <c r="Z1141" s="116">
        <f t="shared" si="285"/>
        <v>-3.1676938943372854E-2</v>
      </c>
      <c r="AA1141" s="140">
        <f t="shared" si="286"/>
        <v>7.3669402950508731</v>
      </c>
      <c r="AB1141" s="140">
        <f t="shared" si="287"/>
        <v>0.11584827953526536</v>
      </c>
      <c r="AC1141" s="116">
        <f t="shared" si="288"/>
        <v>7.3669402950508731</v>
      </c>
      <c r="AD1141" s="116" t="str">
        <f t="shared" si="289"/>
        <v/>
      </c>
      <c r="AE1141" s="116" t="str">
        <f t="shared" si="290"/>
        <v/>
      </c>
      <c r="AF1141" s="140">
        <f t="shared" si="291"/>
        <v>0</v>
      </c>
      <c r="AG1141" s="116">
        <f t="shared" si="292"/>
        <v>7.3669402950508731</v>
      </c>
      <c r="AH1141" s="116" t="str">
        <f t="shared" si="293"/>
        <v/>
      </c>
      <c r="AL1141" s="126">
        <f t="shared" si="296"/>
        <v>4.5312000000000641</v>
      </c>
      <c r="AM1141" s="116">
        <f t="shared" si="297"/>
        <v>0.71695708308687622</v>
      </c>
      <c r="AN1141" s="116">
        <f t="shared" si="298"/>
        <v>7.7208624361346789E-4</v>
      </c>
      <c r="AO1141" s="116" t="str">
        <f t="shared" si="294"/>
        <v/>
      </c>
      <c r="AP1141" s="118" t="str">
        <f t="shared" si="295"/>
        <v/>
      </c>
    </row>
    <row r="1142" spans="11:42" ht="20.100000000000001" customHeight="1" x14ac:dyDescent="0.25">
      <c r="K1142" s="123">
        <v>702</v>
      </c>
      <c r="L1142" s="116">
        <f t="shared" si="276"/>
        <v>-9.5095889322043519</v>
      </c>
      <c r="M1142" s="140">
        <f t="shared" si="277"/>
        <v>2.4574680467085032E-2</v>
      </c>
      <c r="N1142" s="140">
        <f t="shared" si="278"/>
        <v>0.11663062263489532</v>
      </c>
      <c r="O1142" s="116">
        <f t="shared" si="279"/>
        <v>2.4574680467085032E-2</v>
      </c>
      <c r="P1142" s="116" t="str">
        <f t="shared" si="280"/>
        <v/>
      </c>
      <c r="Q1142" s="116" t="str">
        <f t="shared" si="281"/>
        <v/>
      </c>
      <c r="R1142" s="116">
        <f t="shared" si="282"/>
        <v>0</v>
      </c>
      <c r="S1142" s="116">
        <f t="shared" si="283"/>
        <v>2.4574680467085032E-2</v>
      </c>
      <c r="T1142" s="116" t="str">
        <f t="shared" si="284"/>
        <v/>
      </c>
      <c r="Y1142" s="123">
        <v>702</v>
      </c>
      <c r="Z1142" s="116">
        <f t="shared" si="285"/>
        <v>-3.1570996003762911E-2</v>
      </c>
      <c r="AA1142" s="140">
        <f t="shared" si="286"/>
        <v>7.4022089564230544</v>
      </c>
      <c r="AB1142" s="140">
        <f t="shared" si="287"/>
        <v>0.11663062263489532</v>
      </c>
      <c r="AC1142" s="116">
        <f t="shared" si="288"/>
        <v>7.4022089564230544</v>
      </c>
      <c r="AD1142" s="116" t="str">
        <f t="shared" si="289"/>
        <v/>
      </c>
      <c r="AE1142" s="116" t="str">
        <f t="shared" si="290"/>
        <v/>
      </c>
      <c r="AF1142" s="140">
        <f t="shared" si="291"/>
        <v>0</v>
      </c>
      <c r="AG1142" s="116">
        <f t="shared" si="292"/>
        <v>7.4022089564230544</v>
      </c>
      <c r="AH1142" s="116" t="str">
        <f t="shared" si="293"/>
        <v/>
      </c>
      <c r="AL1142" s="126">
        <f t="shared" si="296"/>
        <v>4.5376000000000642</v>
      </c>
      <c r="AM1142" s="116">
        <f t="shared" si="297"/>
        <v>0.71618499684326276</v>
      </c>
      <c r="AN1142" s="116">
        <f t="shared" si="298"/>
        <v>7.7233805745502426E-4</v>
      </c>
      <c r="AO1142" s="116" t="str">
        <f t="shared" si="294"/>
        <v/>
      </c>
      <c r="AP1142" s="118" t="str">
        <f t="shared" si="295"/>
        <v/>
      </c>
    </row>
    <row r="1143" spans="11:42" ht="20.100000000000001" customHeight="1" x14ac:dyDescent="0.25">
      <c r="K1143" s="123">
        <v>703</v>
      </c>
      <c r="L1143" s="116">
        <f t="shared" si="276"/>
        <v>-9.4776775599486349</v>
      </c>
      <c r="M1143" s="140">
        <f t="shared" si="277"/>
        <v>2.4691934790005188E-2</v>
      </c>
      <c r="N1143" s="140">
        <f t="shared" si="278"/>
        <v>0.11741670484840262</v>
      </c>
      <c r="O1143" s="116">
        <f t="shared" si="279"/>
        <v>2.4691934790005188E-2</v>
      </c>
      <c r="P1143" s="116" t="str">
        <f t="shared" si="280"/>
        <v/>
      </c>
      <c r="Q1143" s="116" t="str">
        <f t="shared" si="281"/>
        <v/>
      </c>
      <c r="R1143" s="116">
        <f t="shared" si="282"/>
        <v>0</v>
      </c>
      <c r="S1143" s="116">
        <f t="shared" si="283"/>
        <v>2.4691934790005188E-2</v>
      </c>
      <c r="T1143" s="116" t="str">
        <f t="shared" si="284"/>
        <v/>
      </c>
      <c r="Y1143" s="123">
        <v>703</v>
      </c>
      <c r="Z1143" s="116">
        <f t="shared" si="285"/>
        <v>-3.1465053064152967E-2</v>
      </c>
      <c r="AA1143" s="140">
        <f t="shared" si="286"/>
        <v>7.437527462413863</v>
      </c>
      <c r="AB1143" s="140">
        <f t="shared" si="287"/>
        <v>0.11741670484840273</v>
      </c>
      <c r="AC1143" s="116">
        <f t="shared" si="288"/>
        <v>7.437527462413863</v>
      </c>
      <c r="AD1143" s="116" t="str">
        <f t="shared" si="289"/>
        <v/>
      </c>
      <c r="AE1143" s="116" t="str">
        <f t="shared" si="290"/>
        <v/>
      </c>
      <c r="AF1143" s="140">
        <f t="shared" si="291"/>
        <v>0</v>
      </c>
      <c r="AG1143" s="116">
        <f t="shared" si="292"/>
        <v>7.437527462413863</v>
      </c>
      <c r="AH1143" s="116" t="str">
        <f t="shared" si="293"/>
        <v/>
      </c>
      <c r="AL1143" s="126">
        <f t="shared" si="296"/>
        <v>4.5440000000000644</v>
      </c>
      <c r="AM1143" s="116">
        <f t="shared" si="297"/>
        <v>0.71541265878580773</v>
      </c>
      <c r="AN1143" s="116">
        <f t="shared" si="298"/>
        <v>7.7258611649722031E-4</v>
      </c>
      <c r="AO1143" s="116" t="str">
        <f t="shared" si="294"/>
        <v/>
      </c>
      <c r="AP1143" s="118" t="str">
        <f t="shared" si="295"/>
        <v/>
      </c>
    </row>
    <row r="1144" spans="11:42" ht="20.100000000000001" customHeight="1" x14ac:dyDescent="0.25">
      <c r="K1144" s="123">
        <v>704</v>
      </c>
      <c r="L1144" s="116">
        <f t="shared" ref="L1144:L1207" si="299">$L$434+(K1144*$L$437)</f>
        <v>-9.4457661876929144</v>
      </c>
      <c r="M1144" s="140">
        <f t="shared" ref="M1144:M1207" si="300">_xlfn.NORM.DIST($L1144,$L$431,$L$432,0)</f>
        <v>2.4809351621161831E-2</v>
      </c>
      <c r="N1144" s="140">
        <f t="shared" ref="N1144:N1207" si="301">_xlfn.NORM.DIST($L1144,$L$431,$L$432,1)</f>
        <v>0.11820653140911896</v>
      </c>
      <c r="O1144" s="116">
        <f t="shared" ref="O1144:O1207" si="302">IF(OR(N1144&lt;$P$436,N1144&gt;$P$437),M1144,"")</f>
        <v>2.4809351621161831E-2</v>
      </c>
      <c r="P1144" s="116" t="str">
        <f t="shared" ref="P1144:P1207" si="303">IF(AND(N1144&gt;$P$436,N1144&lt;$P$437),M1144,"")</f>
        <v/>
      </c>
      <c r="Q1144" s="116" t="str">
        <f t="shared" ref="Q1144:Q1207" si="304">IF(M1144=MAX($M$440:$M$2440),M1144,"")</f>
        <v/>
      </c>
      <c r="R1144" s="116">
        <f t="shared" ref="R1144:R1207" si="305">_xlfn.NORM.DIST(L1144,$P$432,$P$433,0)</f>
        <v>0</v>
      </c>
      <c r="S1144" s="116">
        <f t="shared" ref="S1144:S1207" si="306">IF(R1144=MAX($R$440:$R$2440),M1144,"")</f>
        <v>2.4809351621161831E-2</v>
      </c>
      <c r="T1144" s="116" t="str">
        <f t="shared" ref="T1144:T1207" si="307">IF(S1144=MIN($S$440:$S$2440),S1144,"")</f>
        <v/>
      </c>
      <c r="Y1144" s="123">
        <v>704</v>
      </c>
      <c r="Z1144" s="116">
        <f t="shared" ref="Z1144:Z1207" si="308">$Z$434+(Y1144*$Z$437)</f>
        <v>-3.1359110124543024E-2</v>
      </c>
      <c r="AA1144" s="140">
        <f t="shared" ref="AA1144:AA1207" si="309">_xlfn.NORM.DIST(Z1144,Z$431,Z$432,0)</f>
        <v>7.4728949179698629</v>
      </c>
      <c r="AB1144" s="140">
        <f t="shared" ref="AB1144:AB1207" si="310">_xlfn.NORM.DIST(Z1144,Z$431,Z$432,1)</f>
        <v>0.11820653140911903</v>
      </c>
      <c r="AC1144" s="116">
        <f t="shared" ref="AC1144:AC1207" si="311">IF(OR(AB1144&lt;$AD$436,AB1144&gt;$AD$437),AA1144,"")</f>
        <v>7.4728949179698629</v>
      </c>
      <c r="AD1144" s="116" t="str">
        <f t="shared" ref="AD1144:AD1207" si="312">IF(AND(AB1144&gt;$AD$436,AB1144&lt;$AD$437),AA1144,"")</f>
        <v/>
      </c>
      <c r="AE1144" s="116" t="str">
        <f t="shared" ref="AE1144:AE1207" si="313">IF(AA1144=MAX($AA$440:$AA$2440),AA1144,"")</f>
        <v/>
      </c>
      <c r="AF1144" s="140">
        <f t="shared" ref="AF1144:AF1207" si="314">_xlfn.NORM.DIST(Z1144,$AD$432,$AD$433,0)</f>
        <v>0</v>
      </c>
      <c r="AG1144" s="116">
        <f t="shared" ref="AG1144:AG1207" si="315">IF(AF1144=MAX($AF$440:$AF$2440),AA1144,"")</f>
        <v>7.4728949179698629</v>
      </c>
      <c r="AH1144" s="116" t="str">
        <f t="shared" ref="AH1144:AH1207" si="316">IF(AG1144=MIN($AG$440:$AG$2440),AG1144,"")</f>
        <v/>
      </c>
      <c r="AL1144" s="126">
        <f t="shared" si="296"/>
        <v>4.5504000000000646</v>
      </c>
      <c r="AM1144" s="116">
        <f t="shared" si="297"/>
        <v>0.71464007266931051</v>
      </c>
      <c r="AN1144" s="116">
        <f t="shared" si="298"/>
        <v>7.7283042786624456E-4</v>
      </c>
      <c r="AO1144" s="116" t="str">
        <f t="shared" si="294"/>
        <v/>
      </c>
      <c r="AP1144" s="118" t="str">
        <f t="shared" si="295"/>
        <v/>
      </c>
    </row>
    <row r="1145" spans="11:42" ht="20.100000000000001" customHeight="1" x14ac:dyDescent="0.25">
      <c r="K1145" s="123">
        <v>705</v>
      </c>
      <c r="L1145" s="116">
        <f t="shared" si="299"/>
        <v>-9.4138548154371939</v>
      </c>
      <c r="M1145" s="140">
        <f t="shared" si="300"/>
        <v>2.492692796708355E-2</v>
      </c>
      <c r="N1145" s="140">
        <f t="shared" si="301"/>
        <v>0.11900010745520065</v>
      </c>
      <c r="O1145" s="116">
        <f t="shared" si="302"/>
        <v>2.492692796708355E-2</v>
      </c>
      <c r="P1145" s="116" t="str">
        <f t="shared" si="303"/>
        <v/>
      </c>
      <c r="Q1145" s="116" t="str">
        <f t="shared" si="304"/>
        <v/>
      </c>
      <c r="R1145" s="116">
        <f t="shared" si="305"/>
        <v>0</v>
      </c>
      <c r="S1145" s="116">
        <f t="shared" si="306"/>
        <v>2.492692796708355E-2</v>
      </c>
      <c r="T1145" s="116" t="str">
        <f t="shared" si="307"/>
        <v/>
      </c>
      <c r="Y1145" s="123">
        <v>705</v>
      </c>
      <c r="Z1145" s="116">
        <f t="shared" si="308"/>
        <v>-3.1253167184933081E-2</v>
      </c>
      <c r="AA1145" s="140">
        <f t="shared" si="309"/>
        <v>7.5083104214190692</v>
      </c>
      <c r="AB1145" s="140">
        <f t="shared" si="310"/>
        <v>0.11900010745520065</v>
      </c>
      <c r="AC1145" s="116">
        <f t="shared" si="311"/>
        <v>7.5083104214190692</v>
      </c>
      <c r="AD1145" s="116" t="str">
        <f t="shared" si="312"/>
        <v/>
      </c>
      <c r="AE1145" s="116" t="str">
        <f t="shared" si="313"/>
        <v/>
      </c>
      <c r="AF1145" s="140">
        <f t="shared" si="314"/>
        <v>0</v>
      </c>
      <c r="AG1145" s="116">
        <f t="shared" si="315"/>
        <v>7.5083104214190692</v>
      </c>
      <c r="AH1145" s="116" t="str">
        <f t="shared" si="316"/>
        <v/>
      </c>
      <c r="AL1145" s="126">
        <f t="shared" si="296"/>
        <v>4.5568000000000648</v>
      </c>
      <c r="AM1145" s="116">
        <f t="shared" si="297"/>
        <v>0.71386724224144427</v>
      </c>
      <c r="AN1145" s="116">
        <f t="shared" si="298"/>
        <v>7.7307099871126717E-4</v>
      </c>
      <c r="AO1145" s="116" t="str">
        <f t="shared" si="294"/>
        <v/>
      </c>
      <c r="AP1145" s="118" t="str">
        <f t="shared" si="295"/>
        <v/>
      </c>
    </row>
    <row r="1146" spans="11:42" ht="20.100000000000001" customHeight="1" x14ac:dyDescent="0.25">
      <c r="K1146" s="123">
        <v>706</v>
      </c>
      <c r="L1146" s="116">
        <f t="shared" si="299"/>
        <v>-9.381943443181477</v>
      </c>
      <c r="M1146" s="140">
        <f t="shared" si="300"/>
        <v>2.5044660812413477E-2</v>
      </c>
      <c r="N1146" s="140">
        <f t="shared" si="301"/>
        <v>0.11979743802892855</v>
      </c>
      <c r="O1146" s="116">
        <f t="shared" si="302"/>
        <v>2.5044660812413477E-2</v>
      </c>
      <c r="P1146" s="116" t="str">
        <f t="shared" si="303"/>
        <v/>
      </c>
      <c r="Q1146" s="116" t="str">
        <f t="shared" si="304"/>
        <v/>
      </c>
      <c r="R1146" s="116">
        <f t="shared" si="305"/>
        <v>0</v>
      </c>
      <c r="S1146" s="116">
        <f t="shared" si="306"/>
        <v>2.5044660812413477E-2</v>
      </c>
      <c r="T1146" s="116" t="str">
        <f t="shared" si="307"/>
        <v/>
      </c>
      <c r="Y1146" s="123">
        <v>706</v>
      </c>
      <c r="Z1146" s="116">
        <f t="shared" si="308"/>
        <v>-3.1147224245323138E-2</v>
      </c>
      <c r="AA1146" s="140">
        <f t="shared" si="309"/>
        <v>7.5437730644973229</v>
      </c>
      <c r="AB1146" s="140">
        <f t="shared" si="310"/>
        <v>0.11979743802892859</v>
      </c>
      <c r="AC1146" s="116">
        <f t="shared" si="311"/>
        <v>7.5437730644973229</v>
      </c>
      <c r="AD1146" s="116" t="str">
        <f t="shared" si="312"/>
        <v/>
      </c>
      <c r="AE1146" s="116" t="str">
        <f t="shared" si="313"/>
        <v/>
      </c>
      <c r="AF1146" s="140">
        <f t="shared" si="314"/>
        <v>0</v>
      </c>
      <c r="AG1146" s="116">
        <f t="shared" si="315"/>
        <v>7.5437730644973229</v>
      </c>
      <c r="AH1146" s="116" t="str">
        <f t="shared" si="316"/>
        <v/>
      </c>
      <c r="AL1146" s="126">
        <f t="shared" si="296"/>
        <v>4.563200000000065</v>
      </c>
      <c r="AM1146" s="116">
        <f t="shared" si="297"/>
        <v>0.713094171242733</v>
      </c>
      <c r="AN1146" s="116">
        <f t="shared" si="298"/>
        <v>7.7330783620366272E-4</v>
      </c>
      <c r="AO1146" s="116" t="str">
        <f t="shared" si="294"/>
        <v/>
      </c>
      <c r="AP1146" s="118" t="str">
        <f t="shared" si="295"/>
        <v/>
      </c>
    </row>
    <row r="1147" spans="11:42" ht="20.100000000000001" customHeight="1" x14ac:dyDescent="0.25">
      <c r="K1147" s="123">
        <v>707</v>
      </c>
      <c r="L1147" s="116">
        <f t="shared" si="299"/>
        <v>-9.3500320709257565</v>
      </c>
      <c r="M1147" s="140">
        <f t="shared" si="300"/>
        <v>2.5162547119999032E-2</v>
      </c>
      <c r="N1147" s="140">
        <f t="shared" si="301"/>
        <v>0.12059852807601169</v>
      </c>
      <c r="O1147" s="116">
        <f t="shared" si="302"/>
        <v>2.5162547119999032E-2</v>
      </c>
      <c r="P1147" s="116" t="str">
        <f t="shared" si="303"/>
        <v/>
      </c>
      <c r="Q1147" s="116" t="str">
        <f t="shared" si="304"/>
        <v/>
      </c>
      <c r="R1147" s="116">
        <f t="shared" si="305"/>
        <v>0</v>
      </c>
      <c r="S1147" s="116">
        <f t="shared" si="306"/>
        <v>2.5162547119999032E-2</v>
      </c>
      <c r="T1147" s="116" t="str">
        <f t="shared" si="307"/>
        <v/>
      </c>
      <c r="Y1147" s="123">
        <v>707</v>
      </c>
      <c r="Z1147" s="116">
        <f t="shared" si="308"/>
        <v>-3.1041281305713195E-2</v>
      </c>
      <c r="AA1147" s="140">
        <f t="shared" si="309"/>
        <v>7.5792819323753102</v>
      </c>
      <c r="AB1147" s="140">
        <f t="shared" si="310"/>
        <v>0.12059852807601174</v>
      </c>
      <c r="AC1147" s="116">
        <f t="shared" si="311"/>
        <v>7.5792819323753102</v>
      </c>
      <c r="AD1147" s="116" t="str">
        <f t="shared" si="312"/>
        <v/>
      </c>
      <c r="AE1147" s="116" t="str">
        <f t="shared" si="313"/>
        <v/>
      </c>
      <c r="AF1147" s="140">
        <f t="shared" si="314"/>
        <v>0</v>
      </c>
      <c r="AG1147" s="116">
        <f t="shared" si="315"/>
        <v>7.5792819323753102</v>
      </c>
      <c r="AH1147" s="116" t="str">
        <f t="shared" si="316"/>
        <v/>
      </c>
      <c r="AL1147" s="126">
        <f t="shared" si="296"/>
        <v>4.5696000000000652</v>
      </c>
      <c r="AM1147" s="116">
        <f t="shared" si="297"/>
        <v>0.71232086340652934</v>
      </c>
      <c r="AN1147" s="116">
        <f t="shared" si="298"/>
        <v>7.7354094753689928E-4</v>
      </c>
      <c r="AO1147" s="116" t="str">
        <f t="shared" si="294"/>
        <v/>
      </c>
      <c r="AP1147" s="118" t="str">
        <f t="shared" si="295"/>
        <v/>
      </c>
    </row>
    <row r="1148" spans="11:42" ht="20.100000000000001" customHeight="1" x14ac:dyDescent="0.25">
      <c r="K1148" s="123">
        <v>708</v>
      </c>
      <c r="L1148" s="116">
        <f t="shared" si="299"/>
        <v>-9.318120698670036</v>
      </c>
      <c r="M1148" s="140">
        <f t="shared" si="300"/>
        <v>2.5280583830983815E-2</v>
      </c>
      <c r="N1148" s="140">
        <f t="shared" si="301"/>
        <v>0.12140338244489259</v>
      </c>
      <c r="O1148" s="116">
        <f t="shared" si="302"/>
        <v>2.5280583830983815E-2</v>
      </c>
      <c r="P1148" s="116" t="str">
        <f t="shared" si="303"/>
        <v/>
      </c>
      <c r="Q1148" s="116" t="str">
        <f t="shared" si="304"/>
        <v/>
      </c>
      <c r="R1148" s="116">
        <f t="shared" si="305"/>
        <v>0</v>
      </c>
      <c r="S1148" s="116">
        <f t="shared" si="306"/>
        <v>2.5280583830983815E-2</v>
      </c>
      <c r="T1148" s="116" t="str">
        <f t="shared" si="307"/>
        <v/>
      </c>
      <c r="Y1148" s="123">
        <v>708</v>
      </c>
      <c r="Z1148" s="116">
        <f t="shared" si="308"/>
        <v>-3.0935338366103252E-2</v>
      </c>
      <c r="AA1148" s="140">
        <f t="shared" si="309"/>
        <v>7.6148361036862449</v>
      </c>
      <c r="AB1148" s="140">
        <f t="shared" si="310"/>
        <v>0.12140338244489259</v>
      </c>
      <c r="AC1148" s="116">
        <f t="shared" si="311"/>
        <v>7.6148361036862449</v>
      </c>
      <c r="AD1148" s="116" t="str">
        <f t="shared" si="312"/>
        <v/>
      </c>
      <c r="AE1148" s="116" t="str">
        <f t="shared" si="313"/>
        <v/>
      </c>
      <c r="AF1148" s="140">
        <f t="shared" si="314"/>
        <v>0</v>
      </c>
      <c r="AG1148" s="116">
        <f t="shared" si="315"/>
        <v>7.6148361036862449</v>
      </c>
      <c r="AH1148" s="116" t="str">
        <f t="shared" si="316"/>
        <v/>
      </c>
      <c r="AL1148" s="126">
        <f t="shared" si="296"/>
        <v>4.5760000000000653</v>
      </c>
      <c r="AM1148" s="116">
        <f t="shared" si="297"/>
        <v>0.71154732245899244</v>
      </c>
      <c r="AN1148" s="116">
        <f t="shared" si="298"/>
        <v>7.7377033992720445E-4</v>
      </c>
      <c r="AO1148" s="116" t="str">
        <f t="shared" si="294"/>
        <v/>
      </c>
      <c r="AP1148" s="118" t="str">
        <f t="shared" si="295"/>
        <v/>
      </c>
    </row>
    <row r="1149" spans="11:42" ht="20.100000000000001" customHeight="1" x14ac:dyDescent="0.25">
      <c r="K1149" s="123">
        <v>709</v>
      </c>
      <c r="L1149" s="116">
        <f t="shared" si="299"/>
        <v>-9.2862093264143191</v>
      </c>
      <c r="M1149" s="140">
        <f t="shared" si="300"/>
        <v>2.5398767864901608E-2</v>
      </c>
      <c r="N1149" s="140">
        <f t="shared" si="301"/>
        <v>0.12221200588605646</v>
      </c>
      <c r="O1149" s="116">
        <f t="shared" si="302"/>
        <v>2.5398767864901608E-2</v>
      </c>
      <c r="P1149" s="116" t="str">
        <f t="shared" si="303"/>
        <v/>
      </c>
      <c r="Q1149" s="116" t="str">
        <f t="shared" si="304"/>
        <v/>
      </c>
      <c r="R1149" s="116">
        <f t="shared" si="305"/>
        <v>0</v>
      </c>
      <c r="S1149" s="116">
        <f t="shared" si="306"/>
        <v>2.5398767864901608E-2</v>
      </c>
      <c r="T1149" s="116" t="str">
        <f t="shared" si="307"/>
        <v/>
      </c>
      <c r="Y1149" s="123">
        <v>709</v>
      </c>
      <c r="Z1149" s="116">
        <f t="shared" si="308"/>
        <v>-3.0829395426493308E-2</v>
      </c>
      <c r="AA1149" s="140">
        <f t="shared" si="309"/>
        <v>7.6504346505542005</v>
      </c>
      <c r="AB1149" s="140">
        <f t="shared" si="310"/>
        <v>0.1222120058860566</v>
      </c>
      <c r="AC1149" s="116">
        <f t="shared" si="311"/>
        <v>7.6504346505542005</v>
      </c>
      <c r="AD1149" s="116" t="str">
        <f t="shared" si="312"/>
        <v/>
      </c>
      <c r="AE1149" s="116" t="str">
        <f t="shared" si="313"/>
        <v/>
      </c>
      <c r="AF1149" s="140">
        <f t="shared" si="314"/>
        <v>0</v>
      </c>
      <c r="AG1149" s="116">
        <f t="shared" si="315"/>
        <v>7.6504346505542005</v>
      </c>
      <c r="AH1149" s="116" t="str">
        <f t="shared" si="316"/>
        <v/>
      </c>
      <c r="AL1149" s="126">
        <f t="shared" si="296"/>
        <v>4.5824000000000655</v>
      </c>
      <c r="AM1149" s="116">
        <f t="shared" si="297"/>
        <v>0.71077355211906523</v>
      </c>
      <c r="AN1149" s="116">
        <f t="shared" si="298"/>
        <v>7.73996020611456E-4</v>
      </c>
      <c r="AO1149" s="116" t="str">
        <f t="shared" si="294"/>
        <v/>
      </c>
      <c r="AP1149" s="118" t="str">
        <f t="shared" si="295"/>
        <v/>
      </c>
    </row>
    <row r="1150" spans="11:42" ht="20.100000000000001" customHeight="1" x14ac:dyDescent="0.25">
      <c r="K1150" s="123">
        <v>710</v>
      </c>
      <c r="L1150" s="116">
        <f t="shared" si="299"/>
        <v>-9.2542979541585986</v>
      </c>
      <c r="M1150" s="140">
        <f t="shared" si="300"/>
        <v>2.5517096119772709E-2</v>
      </c>
      <c r="N1150" s="140">
        <f t="shared" si="301"/>
        <v>0.1230244030513433</v>
      </c>
      <c r="O1150" s="116">
        <f t="shared" si="302"/>
        <v>2.5517096119772709E-2</v>
      </c>
      <c r="P1150" s="116" t="str">
        <f t="shared" si="303"/>
        <v/>
      </c>
      <c r="Q1150" s="116" t="str">
        <f t="shared" si="304"/>
        <v/>
      </c>
      <c r="R1150" s="116">
        <f t="shared" si="305"/>
        <v>0</v>
      </c>
      <c r="S1150" s="116">
        <f t="shared" si="306"/>
        <v>2.5517096119772709E-2</v>
      </c>
      <c r="T1150" s="116" t="str">
        <f t="shared" si="307"/>
        <v/>
      </c>
      <c r="Y1150" s="123">
        <v>710</v>
      </c>
      <c r="Z1150" s="116">
        <f t="shared" si="308"/>
        <v>-3.0723452486883365E-2</v>
      </c>
      <c r="AA1150" s="140">
        <f t="shared" si="309"/>
        <v>7.6860766386230983</v>
      </c>
      <c r="AB1150" s="140">
        <f t="shared" si="310"/>
        <v>0.12302440305134338</v>
      </c>
      <c r="AC1150" s="116">
        <f t="shared" si="311"/>
        <v>7.6860766386230983</v>
      </c>
      <c r="AD1150" s="116" t="str">
        <f t="shared" si="312"/>
        <v/>
      </c>
      <c r="AE1150" s="116" t="str">
        <f t="shared" si="313"/>
        <v/>
      </c>
      <c r="AF1150" s="140">
        <f t="shared" si="314"/>
        <v>0</v>
      </c>
      <c r="AG1150" s="116">
        <f t="shared" si="315"/>
        <v>7.6860766386230983</v>
      </c>
      <c r="AH1150" s="116" t="str">
        <f t="shared" si="316"/>
        <v/>
      </c>
      <c r="AL1150" s="126">
        <f t="shared" si="296"/>
        <v>4.5888000000000657</v>
      </c>
      <c r="AM1150" s="116">
        <f t="shared" si="297"/>
        <v>0.70999955609845378</v>
      </c>
      <c r="AN1150" s="116">
        <f t="shared" si="298"/>
        <v>7.7421799685006842E-4</v>
      </c>
      <c r="AO1150" s="116" t="str">
        <f t="shared" si="294"/>
        <v/>
      </c>
      <c r="AP1150" s="118" t="str">
        <f t="shared" si="295"/>
        <v/>
      </c>
    </row>
    <row r="1151" spans="11:42" ht="20.100000000000001" customHeight="1" x14ac:dyDescent="0.25">
      <c r="K1151" s="123">
        <v>711</v>
      </c>
      <c r="L1151" s="116">
        <f t="shared" si="299"/>
        <v>-9.2223865819028781</v>
      </c>
      <c r="M1151" s="140">
        <f t="shared" si="300"/>
        <v>2.563556547220229E-2</v>
      </c>
      <c r="N1151" s="140">
        <f t="shared" si="301"/>
        <v>0.12384057849326242</v>
      </c>
      <c r="O1151" s="116">
        <f t="shared" si="302"/>
        <v>2.563556547220229E-2</v>
      </c>
      <c r="P1151" s="116" t="str">
        <f t="shared" si="303"/>
        <v/>
      </c>
      <c r="Q1151" s="116" t="str">
        <f t="shared" si="304"/>
        <v/>
      </c>
      <c r="R1151" s="116">
        <f t="shared" si="305"/>
        <v>0</v>
      </c>
      <c r="S1151" s="116">
        <f t="shared" si="306"/>
        <v>2.563556547220229E-2</v>
      </c>
      <c r="T1151" s="116" t="str">
        <f t="shared" si="307"/>
        <v/>
      </c>
      <c r="Y1151" s="123">
        <v>711</v>
      </c>
      <c r="Z1151" s="116">
        <f t="shared" si="308"/>
        <v>-3.0617509547273422E-2</v>
      </c>
      <c r="AA1151" s="140">
        <f t="shared" si="309"/>
        <v>7.721761127086352</v>
      </c>
      <c r="AB1151" s="140">
        <f t="shared" si="310"/>
        <v>0.12384057849326245</v>
      </c>
      <c r="AC1151" s="116">
        <f t="shared" si="311"/>
        <v>7.721761127086352</v>
      </c>
      <c r="AD1151" s="116" t="str">
        <f t="shared" si="312"/>
        <v/>
      </c>
      <c r="AE1151" s="116" t="str">
        <f t="shared" si="313"/>
        <v/>
      </c>
      <c r="AF1151" s="140">
        <f t="shared" si="314"/>
        <v>0</v>
      </c>
      <c r="AG1151" s="116">
        <f t="shared" si="315"/>
        <v>7.721761127086352</v>
      </c>
      <c r="AH1151" s="116" t="str">
        <f t="shared" si="316"/>
        <v/>
      </c>
      <c r="AL1151" s="126">
        <f t="shared" si="296"/>
        <v>4.5952000000000659</v>
      </c>
      <c r="AM1151" s="116">
        <f t="shared" si="297"/>
        <v>0.70922533810160371</v>
      </c>
      <c r="AN1151" s="116">
        <f t="shared" si="298"/>
        <v>7.7443627592221898E-4</v>
      </c>
      <c r="AO1151" s="116" t="str">
        <f t="shared" si="294"/>
        <v/>
      </c>
      <c r="AP1151" s="118" t="str">
        <f t="shared" si="295"/>
        <v/>
      </c>
    </row>
    <row r="1152" spans="11:42" ht="20.100000000000001" customHeight="1" x14ac:dyDescent="0.25">
      <c r="K1152" s="123">
        <v>712</v>
      </c>
      <c r="L1152" s="116">
        <f t="shared" si="299"/>
        <v>-9.1904752096471611</v>
      </c>
      <c r="M1152" s="140">
        <f t="shared" si="300"/>
        <v>2.575417277748096E-2</v>
      </c>
      <c r="N1152" s="140">
        <f t="shared" si="301"/>
        <v>0.12466053666431096</v>
      </c>
      <c r="O1152" s="116">
        <f t="shared" si="302"/>
        <v>2.575417277748096E-2</v>
      </c>
      <c r="P1152" s="116" t="str">
        <f t="shared" si="303"/>
        <v/>
      </c>
      <c r="Q1152" s="116" t="str">
        <f t="shared" si="304"/>
        <v/>
      </c>
      <c r="R1152" s="116">
        <f t="shared" si="305"/>
        <v>0</v>
      </c>
      <c r="S1152" s="116">
        <f t="shared" si="306"/>
        <v>2.575417277748096E-2</v>
      </c>
      <c r="T1152" s="116" t="str">
        <f t="shared" si="307"/>
        <v/>
      </c>
      <c r="Y1152" s="123">
        <v>712</v>
      </c>
      <c r="Z1152" s="116">
        <f t="shared" si="308"/>
        <v>-3.0511566607663479E-2</v>
      </c>
      <c r="AA1152" s="140">
        <f t="shared" si="309"/>
        <v>7.7574871687171658</v>
      </c>
      <c r="AB1152" s="140">
        <f t="shared" si="310"/>
        <v>0.12466053666431108</v>
      </c>
      <c r="AC1152" s="116">
        <f t="shared" si="311"/>
        <v>7.7574871687171658</v>
      </c>
      <c r="AD1152" s="116" t="str">
        <f t="shared" si="312"/>
        <v/>
      </c>
      <c r="AE1152" s="116" t="str">
        <f t="shared" si="313"/>
        <v/>
      </c>
      <c r="AF1152" s="140">
        <f t="shared" si="314"/>
        <v>0</v>
      </c>
      <c r="AG1152" s="116">
        <f t="shared" si="315"/>
        <v>7.7574871687171658</v>
      </c>
      <c r="AH1152" s="116" t="str">
        <f t="shared" si="316"/>
        <v/>
      </c>
      <c r="AL1152" s="126">
        <f t="shared" si="296"/>
        <v>4.6016000000000661</v>
      </c>
      <c r="AM1152" s="116">
        <f t="shared" si="297"/>
        <v>0.70845090182568149</v>
      </c>
      <c r="AN1152" s="116">
        <f t="shared" si="298"/>
        <v>7.7465086512984449E-4</v>
      </c>
      <c r="AO1152" s="116" t="str">
        <f t="shared" si="294"/>
        <v/>
      </c>
      <c r="AP1152" s="118" t="str">
        <f t="shared" si="295"/>
        <v/>
      </c>
    </row>
    <row r="1153" spans="11:42" ht="20.100000000000001" customHeight="1" x14ac:dyDescent="0.25">
      <c r="K1153" s="123">
        <v>713</v>
      </c>
      <c r="L1153" s="116">
        <f t="shared" si="299"/>
        <v>-9.1585638373914406</v>
      </c>
      <c r="M1153" s="140">
        <f t="shared" si="300"/>
        <v>2.5872914869687635E-2</v>
      </c>
      <c r="N1153" s="140">
        <f t="shared" si="301"/>
        <v>0.12548428191629576</v>
      </c>
      <c r="O1153" s="116">
        <f t="shared" si="302"/>
        <v>2.5872914869687635E-2</v>
      </c>
      <c r="P1153" s="116" t="str">
        <f t="shared" si="303"/>
        <v/>
      </c>
      <c r="Q1153" s="116" t="str">
        <f t="shared" si="304"/>
        <v/>
      </c>
      <c r="R1153" s="116">
        <f t="shared" si="305"/>
        <v>0</v>
      </c>
      <c r="S1153" s="116">
        <f t="shared" si="306"/>
        <v>2.5872914869687635E-2</v>
      </c>
      <c r="T1153" s="116" t="str">
        <f t="shared" si="307"/>
        <v/>
      </c>
      <c r="Y1153" s="123">
        <v>713</v>
      </c>
      <c r="Z1153" s="116">
        <f t="shared" si="308"/>
        <v>-3.0405623668053536E-2</v>
      </c>
      <c r="AA1153" s="140">
        <f t="shared" si="309"/>
        <v>7.7932538098994977</v>
      </c>
      <c r="AB1153" s="140">
        <f t="shared" si="310"/>
        <v>0.12548428191629579</v>
      </c>
      <c r="AC1153" s="116">
        <f t="shared" si="311"/>
        <v>7.7932538098994977</v>
      </c>
      <c r="AD1153" s="116" t="str">
        <f t="shared" si="312"/>
        <v/>
      </c>
      <c r="AE1153" s="116" t="str">
        <f t="shared" si="313"/>
        <v/>
      </c>
      <c r="AF1153" s="140">
        <f t="shared" si="314"/>
        <v>0</v>
      </c>
      <c r="AG1153" s="116">
        <f t="shared" si="315"/>
        <v>7.7932538098994977</v>
      </c>
      <c r="AH1153" s="116" t="str">
        <f t="shared" si="316"/>
        <v/>
      </c>
      <c r="AL1153" s="126">
        <f t="shared" si="296"/>
        <v>4.6080000000000663</v>
      </c>
      <c r="AM1153" s="116">
        <f t="shared" si="297"/>
        <v>0.70767625096055164</v>
      </c>
      <c r="AN1153" s="116">
        <f t="shared" si="298"/>
        <v>7.7486177179553195E-4</v>
      </c>
      <c r="AO1153" s="116" t="str">
        <f t="shared" si="294"/>
        <v/>
      </c>
      <c r="AP1153" s="118" t="str">
        <f t="shared" si="295"/>
        <v/>
      </c>
    </row>
    <row r="1154" spans="11:42" ht="20.100000000000001" customHeight="1" x14ac:dyDescent="0.25">
      <c r="K1154" s="123">
        <v>714</v>
      </c>
      <c r="L1154" s="116">
        <f t="shared" si="299"/>
        <v>-9.1266524651357201</v>
      </c>
      <c r="M1154" s="140">
        <f t="shared" si="300"/>
        <v>2.599178856179438E-2</v>
      </c>
      <c r="N1154" s="140">
        <f t="shared" si="301"/>
        <v>0.12631181849965725</v>
      </c>
      <c r="O1154" s="116">
        <f t="shared" si="302"/>
        <v>2.599178856179438E-2</v>
      </c>
      <c r="P1154" s="116" t="str">
        <f t="shared" si="303"/>
        <v/>
      </c>
      <c r="Q1154" s="116" t="str">
        <f t="shared" si="304"/>
        <v/>
      </c>
      <c r="R1154" s="116">
        <f t="shared" si="305"/>
        <v>0</v>
      </c>
      <c r="S1154" s="116">
        <f t="shared" si="306"/>
        <v>2.599178856179438E-2</v>
      </c>
      <c r="T1154" s="116" t="str">
        <f t="shared" si="307"/>
        <v/>
      </c>
      <c r="Y1154" s="123">
        <v>714</v>
      </c>
      <c r="Z1154" s="116">
        <f t="shared" si="308"/>
        <v>-3.0299680728443593E-2</v>
      </c>
      <c r="AA1154" s="140">
        <f t="shared" si="309"/>
        <v>7.8290600906596524</v>
      </c>
      <c r="AB1154" s="140">
        <f t="shared" si="310"/>
        <v>0.12631181849965725</v>
      </c>
      <c r="AC1154" s="116">
        <f t="shared" si="311"/>
        <v>7.8290600906596524</v>
      </c>
      <c r="AD1154" s="116" t="str">
        <f t="shared" si="312"/>
        <v/>
      </c>
      <c r="AE1154" s="116" t="str">
        <f t="shared" si="313"/>
        <v/>
      </c>
      <c r="AF1154" s="140">
        <f t="shared" si="314"/>
        <v>0</v>
      </c>
      <c r="AG1154" s="116">
        <f t="shared" si="315"/>
        <v>7.8290600906596524</v>
      </c>
      <c r="AH1154" s="116" t="str">
        <f t="shared" si="316"/>
        <v/>
      </c>
      <c r="AL1154" s="126">
        <f t="shared" si="296"/>
        <v>4.6144000000000664</v>
      </c>
      <c r="AM1154" s="116">
        <f t="shared" si="297"/>
        <v>0.70690138918875611</v>
      </c>
      <c r="AN1154" s="116">
        <f t="shared" si="298"/>
        <v>7.7506900326151928E-4</v>
      </c>
      <c r="AO1154" s="116" t="str">
        <f t="shared" si="294"/>
        <v/>
      </c>
      <c r="AP1154" s="118" t="str">
        <f t="shared" si="295"/>
        <v/>
      </c>
    </row>
    <row r="1155" spans="11:42" ht="20.100000000000001" customHeight="1" x14ac:dyDescent="0.25">
      <c r="K1155" s="123">
        <v>715</v>
      </c>
      <c r="L1155" s="116">
        <f t="shared" si="299"/>
        <v>-9.0947410928800032</v>
      </c>
      <c r="M1155" s="140">
        <f t="shared" si="300"/>
        <v>2.6110790645773548E-2</v>
      </c>
      <c r="N1155" s="140">
        <f t="shared" si="301"/>
        <v>0.12714315056279812</v>
      </c>
      <c r="O1155" s="116">
        <f t="shared" si="302"/>
        <v>2.6110790645773548E-2</v>
      </c>
      <c r="P1155" s="116" t="str">
        <f t="shared" si="303"/>
        <v/>
      </c>
      <c r="Q1155" s="116" t="str">
        <f t="shared" si="304"/>
        <v/>
      </c>
      <c r="R1155" s="116">
        <f t="shared" si="305"/>
        <v>0</v>
      </c>
      <c r="S1155" s="116">
        <f t="shared" si="306"/>
        <v>2.6110790645773548E-2</v>
      </c>
      <c r="T1155" s="116" t="str">
        <f t="shared" si="307"/>
        <v/>
      </c>
      <c r="Y1155" s="123">
        <v>715</v>
      </c>
      <c r="Z1155" s="116">
        <f t="shared" si="308"/>
        <v>-3.0193737788833649E-2</v>
      </c>
      <c r="AA1155" s="140">
        <f t="shared" si="309"/>
        <v>7.864905044698566</v>
      </c>
      <c r="AB1155" s="140">
        <f t="shared" si="310"/>
        <v>0.12714315056279824</v>
      </c>
      <c r="AC1155" s="116">
        <f t="shared" si="311"/>
        <v>7.864905044698566</v>
      </c>
      <c r="AD1155" s="116" t="str">
        <f t="shared" si="312"/>
        <v/>
      </c>
      <c r="AE1155" s="116" t="str">
        <f t="shared" si="313"/>
        <v/>
      </c>
      <c r="AF1155" s="140">
        <f t="shared" si="314"/>
        <v>0</v>
      </c>
      <c r="AG1155" s="116">
        <f t="shared" si="315"/>
        <v>7.864905044698566</v>
      </c>
      <c r="AH1155" s="116" t="str">
        <f t="shared" si="316"/>
        <v/>
      </c>
      <c r="AL1155" s="126">
        <f t="shared" si="296"/>
        <v>4.6208000000000666</v>
      </c>
      <c r="AM1155" s="116">
        <f t="shared" si="297"/>
        <v>0.70612632018549459</v>
      </c>
      <c r="AN1155" s="116">
        <f t="shared" si="298"/>
        <v>7.7527256689158275E-4</v>
      </c>
      <c r="AO1155" s="116" t="str">
        <f t="shared" si="294"/>
        <v/>
      </c>
      <c r="AP1155" s="118" t="str">
        <f t="shared" si="295"/>
        <v/>
      </c>
    </row>
    <row r="1156" spans="11:42" ht="20.100000000000001" customHeight="1" x14ac:dyDescent="0.25">
      <c r="K1156" s="123">
        <v>716</v>
      </c>
      <c r="L1156" s="116">
        <f t="shared" si="299"/>
        <v>-9.0628297206242827</v>
      </c>
      <c r="M1156" s="140">
        <f t="shared" si="300"/>
        <v>2.6229917892707177E-2</v>
      </c>
      <c r="N1156" s="140">
        <f t="shared" si="301"/>
        <v>0.12797828215141532</v>
      </c>
      <c r="O1156" s="116">
        <f t="shared" si="302"/>
        <v>2.6229917892707177E-2</v>
      </c>
      <c r="P1156" s="116" t="str">
        <f t="shared" si="303"/>
        <v/>
      </c>
      <c r="Q1156" s="116" t="str">
        <f t="shared" si="304"/>
        <v/>
      </c>
      <c r="R1156" s="116">
        <f t="shared" si="305"/>
        <v>0</v>
      </c>
      <c r="S1156" s="116">
        <f t="shared" si="306"/>
        <v>2.6229917892707177E-2</v>
      </c>
      <c r="T1156" s="116" t="str">
        <f t="shared" si="307"/>
        <v/>
      </c>
      <c r="Y1156" s="123">
        <v>716</v>
      </c>
      <c r="Z1156" s="116">
        <f t="shared" si="308"/>
        <v>-3.0087794849223706E-2</v>
      </c>
      <c r="AA1156" s="140">
        <f t="shared" si="309"/>
        <v>7.9007876994247255</v>
      </c>
      <c r="AB1156" s="140">
        <f t="shared" si="310"/>
        <v>0.12797828215141541</v>
      </c>
      <c r="AC1156" s="116">
        <f t="shared" si="311"/>
        <v>7.9007876994247255</v>
      </c>
      <c r="AD1156" s="116" t="str">
        <f t="shared" si="312"/>
        <v/>
      </c>
      <c r="AE1156" s="116" t="str">
        <f t="shared" si="313"/>
        <v/>
      </c>
      <c r="AF1156" s="140">
        <f t="shared" si="314"/>
        <v>0</v>
      </c>
      <c r="AG1156" s="116">
        <f t="shared" si="315"/>
        <v>7.9007876994247255</v>
      </c>
      <c r="AH1156" s="116" t="str">
        <f t="shared" si="316"/>
        <v/>
      </c>
      <c r="AL1156" s="126">
        <f t="shared" si="296"/>
        <v>4.6272000000000668</v>
      </c>
      <c r="AM1156" s="116">
        <f t="shared" si="297"/>
        <v>0.70535104761860301</v>
      </c>
      <c r="AN1156" s="116">
        <f t="shared" si="298"/>
        <v>7.7547247006870546E-4</v>
      </c>
      <c r="AO1156" s="116" t="str">
        <f t="shared" si="294"/>
        <v/>
      </c>
      <c r="AP1156" s="118" t="str">
        <f t="shared" si="295"/>
        <v/>
      </c>
    </row>
    <row r="1157" spans="11:42" ht="20.100000000000001" customHeight="1" x14ac:dyDescent="0.25">
      <c r="K1157" s="123">
        <v>717</v>
      </c>
      <c r="L1157" s="116">
        <f t="shared" si="299"/>
        <v>-9.0309183483685622</v>
      </c>
      <c r="M1157" s="140">
        <f t="shared" si="300"/>
        <v>2.6349167052898317E-2</v>
      </c>
      <c r="N1157" s="140">
        <f t="shared" si="301"/>
        <v>0.12881721720783423</v>
      </c>
      <c r="O1157" s="116">
        <f t="shared" si="302"/>
        <v>2.6349167052898317E-2</v>
      </c>
      <c r="P1157" s="116" t="str">
        <f t="shared" si="303"/>
        <v/>
      </c>
      <c r="Q1157" s="116" t="str">
        <f t="shared" si="304"/>
        <v/>
      </c>
      <c r="R1157" s="116">
        <f t="shared" si="305"/>
        <v>0</v>
      </c>
      <c r="S1157" s="116">
        <f t="shared" si="306"/>
        <v>2.6349167052898317E-2</v>
      </c>
      <c r="T1157" s="116" t="str">
        <f t="shared" si="307"/>
        <v/>
      </c>
      <c r="Y1157" s="123">
        <v>717</v>
      </c>
      <c r="Z1157" s="116">
        <f t="shared" si="308"/>
        <v>-2.9981851909613763E-2</v>
      </c>
      <c r="AA1157" s="140">
        <f t="shared" si="309"/>
        <v>7.9367070759877301</v>
      </c>
      <c r="AB1157" s="140">
        <f t="shared" si="310"/>
        <v>0.12881721720783429</v>
      </c>
      <c r="AC1157" s="116">
        <f t="shared" si="311"/>
        <v>7.9367070759877301</v>
      </c>
      <c r="AD1157" s="116" t="str">
        <f t="shared" si="312"/>
        <v/>
      </c>
      <c r="AE1157" s="116" t="str">
        <f t="shared" si="313"/>
        <v/>
      </c>
      <c r="AF1157" s="140">
        <f t="shared" si="314"/>
        <v>0</v>
      </c>
      <c r="AG1157" s="116">
        <f t="shared" si="315"/>
        <v>7.9367070759877301</v>
      </c>
      <c r="AH1157" s="116" t="str">
        <f t="shared" si="316"/>
        <v/>
      </c>
      <c r="AL1157" s="126">
        <f t="shared" si="296"/>
        <v>4.633600000000067</v>
      </c>
      <c r="AM1157" s="116">
        <f t="shared" si="297"/>
        <v>0.70457557514853431</v>
      </c>
      <c r="AN1157" s="116">
        <f t="shared" si="298"/>
        <v>7.7566872019629862E-4</v>
      </c>
      <c r="AO1157" s="116" t="str">
        <f t="shared" si="294"/>
        <v/>
      </c>
      <c r="AP1157" s="118" t="str">
        <f t="shared" si="295"/>
        <v/>
      </c>
    </row>
    <row r="1158" spans="11:42" ht="20.100000000000001" customHeight="1" x14ac:dyDescent="0.25">
      <c r="K1158" s="123">
        <v>718</v>
      </c>
      <c r="L1158" s="116">
        <f t="shared" si="299"/>
        <v>-8.9990069761128453</v>
      </c>
      <c r="M1158" s="140">
        <f t="shared" si="300"/>
        <v>2.6468534855984781E-2</v>
      </c>
      <c r="N1158" s="140">
        <f t="shared" si="301"/>
        <v>0.12965995957034809</v>
      </c>
      <c r="O1158" s="116">
        <f t="shared" si="302"/>
        <v>2.6468534855984781E-2</v>
      </c>
      <c r="P1158" s="116" t="str">
        <f t="shared" si="303"/>
        <v/>
      </c>
      <c r="Q1158" s="116" t="str">
        <f t="shared" si="304"/>
        <v/>
      </c>
      <c r="R1158" s="116">
        <f t="shared" si="305"/>
        <v>0</v>
      </c>
      <c r="S1158" s="116">
        <f t="shared" si="306"/>
        <v>2.6468534855984781E-2</v>
      </c>
      <c r="T1158" s="116" t="str">
        <f t="shared" si="307"/>
        <v/>
      </c>
      <c r="Y1158" s="123">
        <v>718</v>
      </c>
      <c r="Z1158" s="116">
        <f t="shared" si="308"/>
        <v>-2.987590897000382E-2</v>
      </c>
      <c r="AA1158" s="140">
        <f t="shared" si="309"/>
        <v>7.9726621893125502</v>
      </c>
      <c r="AB1158" s="140">
        <f t="shared" si="310"/>
        <v>0.1296599595703482</v>
      </c>
      <c r="AC1158" s="116">
        <f t="shared" si="311"/>
        <v>7.9726621893125502</v>
      </c>
      <c r="AD1158" s="116" t="str">
        <f t="shared" si="312"/>
        <v/>
      </c>
      <c r="AE1158" s="116" t="str">
        <f t="shared" si="313"/>
        <v/>
      </c>
      <c r="AF1158" s="140">
        <f t="shared" si="314"/>
        <v>0</v>
      </c>
      <c r="AG1158" s="116">
        <f t="shared" si="315"/>
        <v>7.9726621893125502</v>
      </c>
      <c r="AH1158" s="116" t="str">
        <f t="shared" si="316"/>
        <v/>
      </c>
      <c r="AL1158" s="126">
        <f t="shared" si="296"/>
        <v>4.6400000000000672</v>
      </c>
      <c r="AM1158" s="116">
        <f t="shared" si="297"/>
        <v>0.70379990642833801</v>
      </c>
      <c r="AN1158" s="116">
        <f t="shared" si="298"/>
        <v>7.7586132469675828E-4</v>
      </c>
      <c r="AO1158" s="116" t="str">
        <f t="shared" si="294"/>
        <v/>
      </c>
      <c r="AP1158" s="118" t="str">
        <f t="shared" si="295"/>
        <v/>
      </c>
    </row>
    <row r="1159" spans="11:42" ht="20.100000000000001" customHeight="1" x14ac:dyDescent="0.25">
      <c r="K1159" s="123">
        <v>719</v>
      </c>
      <c r="L1159" s="116">
        <f t="shared" si="299"/>
        <v>-8.9670956038571248</v>
      </c>
      <c r="M1159" s="140">
        <f t="shared" si="300"/>
        <v>2.6588018011055002E-2</v>
      </c>
      <c r="N1159" s="140">
        <f t="shared" si="301"/>
        <v>0.13050651297256044</v>
      </c>
      <c r="O1159" s="116">
        <f t="shared" si="302"/>
        <v>2.6588018011055002E-2</v>
      </c>
      <c r="P1159" s="116" t="str">
        <f t="shared" si="303"/>
        <v/>
      </c>
      <c r="Q1159" s="116" t="str">
        <f t="shared" si="304"/>
        <v/>
      </c>
      <c r="R1159" s="116">
        <f t="shared" si="305"/>
        <v>0</v>
      </c>
      <c r="S1159" s="116">
        <f t="shared" si="306"/>
        <v>2.6588018011055002E-2</v>
      </c>
      <c r="T1159" s="116" t="str">
        <f t="shared" si="307"/>
        <v/>
      </c>
      <c r="Y1159" s="123">
        <v>719</v>
      </c>
      <c r="Z1159" s="116">
        <f t="shared" si="308"/>
        <v>-2.9769966030393877E-2</v>
      </c>
      <c r="AA1159" s="140">
        <f t="shared" si="309"/>
        <v>8.0086520481343975</v>
      </c>
      <c r="AB1159" s="140">
        <f t="shared" si="310"/>
        <v>0.13050651297256052</v>
      </c>
      <c r="AC1159" s="116">
        <f t="shared" si="311"/>
        <v>8.0086520481343975</v>
      </c>
      <c r="AD1159" s="116" t="str">
        <f t="shared" si="312"/>
        <v/>
      </c>
      <c r="AE1159" s="116" t="str">
        <f t="shared" si="313"/>
        <v/>
      </c>
      <c r="AF1159" s="140">
        <f t="shared" si="314"/>
        <v>0</v>
      </c>
      <c r="AG1159" s="116">
        <f t="shared" si="315"/>
        <v>8.0086520481343975</v>
      </c>
      <c r="AH1159" s="116" t="str">
        <f t="shared" si="316"/>
        <v/>
      </c>
      <c r="AL1159" s="126">
        <f t="shared" si="296"/>
        <v>4.6464000000000674</v>
      </c>
      <c r="AM1159" s="116">
        <f t="shared" si="297"/>
        <v>0.70302404510364125</v>
      </c>
      <c r="AN1159" s="116">
        <f t="shared" si="298"/>
        <v>7.7605029101290857E-4</v>
      </c>
      <c r="AO1159" s="116" t="str">
        <f t="shared" si="294"/>
        <v/>
      </c>
      <c r="AP1159" s="118" t="str">
        <f t="shared" si="295"/>
        <v/>
      </c>
    </row>
    <row r="1160" spans="11:42" ht="20.100000000000001" customHeight="1" x14ac:dyDescent="0.25">
      <c r="K1160" s="123">
        <v>720</v>
      </c>
      <c r="L1160" s="116">
        <f t="shared" si="299"/>
        <v>-8.9351842316014043</v>
      </c>
      <c r="M1160" s="140">
        <f t="shared" si="300"/>
        <v>2.6707613206765894E-2</v>
      </c>
      <c r="N1160" s="140">
        <f t="shared" si="301"/>
        <v>0.13135688104273069</v>
      </c>
      <c r="O1160" s="116">
        <f t="shared" si="302"/>
        <v>2.6707613206765894E-2</v>
      </c>
      <c r="P1160" s="116" t="str">
        <f t="shared" si="303"/>
        <v/>
      </c>
      <c r="Q1160" s="116" t="str">
        <f t="shared" si="304"/>
        <v/>
      </c>
      <c r="R1160" s="116">
        <f t="shared" si="305"/>
        <v>0</v>
      </c>
      <c r="S1160" s="116">
        <f t="shared" si="306"/>
        <v>2.6707613206765894E-2</v>
      </c>
      <c r="T1160" s="116" t="str">
        <f t="shared" si="307"/>
        <v/>
      </c>
      <c r="Y1160" s="123">
        <v>720</v>
      </c>
      <c r="Z1160" s="116">
        <f t="shared" si="308"/>
        <v>-2.9664023090783934E-2</v>
      </c>
      <c r="AA1160" s="140">
        <f t="shared" si="309"/>
        <v>8.0446756550342737</v>
      </c>
      <c r="AB1160" s="140">
        <f t="shared" si="310"/>
        <v>0.13135688104273072</v>
      </c>
      <c r="AC1160" s="116">
        <f t="shared" si="311"/>
        <v>8.0446756550342737</v>
      </c>
      <c r="AD1160" s="116" t="str">
        <f t="shared" si="312"/>
        <v/>
      </c>
      <c r="AE1160" s="116" t="str">
        <f t="shared" si="313"/>
        <v/>
      </c>
      <c r="AF1160" s="140">
        <f t="shared" si="314"/>
        <v>0</v>
      </c>
      <c r="AG1160" s="116">
        <f t="shared" si="315"/>
        <v>8.0446756550342737</v>
      </c>
      <c r="AH1160" s="116" t="str">
        <f t="shared" si="316"/>
        <v/>
      </c>
      <c r="AL1160" s="126">
        <f t="shared" si="296"/>
        <v>4.6528000000000675</v>
      </c>
      <c r="AM1160" s="116">
        <f t="shared" si="297"/>
        <v>0.70224799481262834</v>
      </c>
      <c r="AN1160" s="116">
        <f t="shared" si="298"/>
        <v>7.7623562660522616E-4</v>
      </c>
      <c r="AO1160" s="116" t="str">
        <f t="shared" si="294"/>
        <v/>
      </c>
      <c r="AP1160" s="118" t="str">
        <f t="shared" si="295"/>
        <v/>
      </c>
    </row>
    <row r="1161" spans="11:42" ht="20.100000000000001" customHeight="1" x14ac:dyDescent="0.25">
      <c r="K1161" s="123">
        <v>721</v>
      </c>
      <c r="L1161" s="116">
        <f t="shared" si="299"/>
        <v>-8.9032728593456874</v>
      </c>
      <c r="M1161" s="140">
        <f t="shared" si="300"/>
        <v>2.6827317111463127E-2</v>
      </c>
      <c r="N1161" s="140">
        <f t="shared" si="301"/>
        <v>0.13221106730312429</v>
      </c>
      <c r="O1161" s="116">
        <f t="shared" si="302"/>
        <v>2.6827317111463127E-2</v>
      </c>
      <c r="P1161" s="116" t="str">
        <f t="shared" si="303"/>
        <v/>
      </c>
      <c r="Q1161" s="116" t="str">
        <f t="shared" si="304"/>
        <v/>
      </c>
      <c r="R1161" s="116">
        <f t="shared" si="305"/>
        <v>0</v>
      </c>
      <c r="S1161" s="116">
        <f t="shared" si="306"/>
        <v>2.6827317111463127E-2</v>
      </c>
      <c r="T1161" s="116" t="str">
        <f t="shared" si="307"/>
        <v/>
      </c>
      <c r="Y1161" s="123">
        <v>721</v>
      </c>
      <c r="Z1161" s="116">
        <f t="shared" si="308"/>
        <v>-2.955808015117399E-2</v>
      </c>
      <c r="AA1161" s="140">
        <f t="shared" si="309"/>
        <v>8.0807320064751629</v>
      </c>
      <c r="AB1161" s="140">
        <f t="shared" si="310"/>
        <v>0.1322110673031244</v>
      </c>
      <c r="AC1161" s="116">
        <f t="shared" si="311"/>
        <v>8.0807320064751629</v>
      </c>
      <c r="AD1161" s="116" t="str">
        <f t="shared" si="312"/>
        <v/>
      </c>
      <c r="AE1161" s="116" t="str">
        <f t="shared" si="313"/>
        <v/>
      </c>
      <c r="AF1161" s="140">
        <f t="shared" si="314"/>
        <v>0</v>
      </c>
      <c r="AG1161" s="116">
        <f t="shared" si="315"/>
        <v>8.0807320064751629</v>
      </c>
      <c r="AH1161" s="116" t="str">
        <f t="shared" si="316"/>
        <v/>
      </c>
      <c r="AL1161" s="126">
        <f t="shared" si="296"/>
        <v>4.6592000000000677</v>
      </c>
      <c r="AM1161" s="116">
        <f t="shared" si="297"/>
        <v>0.70147175918602311</v>
      </c>
      <c r="AN1161" s="116">
        <f t="shared" si="298"/>
        <v>7.7641733895483789E-4</v>
      </c>
      <c r="AO1161" s="116" t="str">
        <f t="shared" si="294"/>
        <v/>
      </c>
      <c r="AP1161" s="118" t="str">
        <f t="shared" si="295"/>
        <v/>
      </c>
    </row>
    <row r="1162" spans="11:42" ht="20.100000000000001" customHeight="1" x14ac:dyDescent="0.25">
      <c r="K1162" s="123">
        <v>722</v>
      </c>
      <c r="L1162" s="116">
        <f t="shared" si="299"/>
        <v>-8.8713614870899669</v>
      </c>
      <c r="M1162" s="140">
        <f t="shared" si="300"/>
        <v>2.6947126373303504E-2</v>
      </c>
      <c r="N1162" s="140">
        <f t="shared" si="301"/>
        <v>0.133069075169367</v>
      </c>
      <c r="O1162" s="116">
        <f t="shared" si="302"/>
        <v>2.6947126373303504E-2</v>
      </c>
      <c r="P1162" s="116" t="str">
        <f t="shared" si="303"/>
        <v/>
      </c>
      <c r="Q1162" s="116" t="str">
        <f t="shared" si="304"/>
        <v/>
      </c>
      <c r="R1162" s="116">
        <f t="shared" si="305"/>
        <v>0</v>
      </c>
      <c r="S1162" s="116">
        <f t="shared" si="306"/>
        <v>2.6947126373303504E-2</v>
      </c>
      <c r="T1162" s="116" t="str">
        <f t="shared" si="307"/>
        <v/>
      </c>
      <c r="Y1162" s="123">
        <v>722</v>
      </c>
      <c r="Z1162" s="116">
        <f t="shared" si="308"/>
        <v>-2.9452137211564047E-2</v>
      </c>
      <c r="AA1162" s="140">
        <f t="shared" si="309"/>
        <v>8.1168200928388927</v>
      </c>
      <c r="AB1162" s="140">
        <f t="shared" si="310"/>
        <v>0.13306907516936708</v>
      </c>
      <c r="AC1162" s="116">
        <f t="shared" si="311"/>
        <v>8.1168200928388927</v>
      </c>
      <c r="AD1162" s="116" t="str">
        <f t="shared" si="312"/>
        <v/>
      </c>
      <c r="AE1162" s="116" t="str">
        <f t="shared" si="313"/>
        <v/>
      </c>
      <c r="AF1162" s="140">
        <f t="shared" si="314"/>
        <v>0</v>
      </c>
      <c r="AG1162" s="116">
        <f t="shared" si="315"/>
        <v>8.1168200928388927</v>
      </c>
      <c r="AH1162" s="116" t="str">
        <f t="shared" si="316"/>
        <v/>
      </c>
      <c r="AL1162" s="126">
        <f t="shared" si="296"/>
        <v>4.6656000000000679</v>
      </c>
      <c r="AM1162" s="116">
        <f t="shared" si="297"/>
        <v>0.70069534184706828</v>
      </c>
      <c r="AN1162" s="116">
        <f t="shared" si="298"/>
        <v>7.7659543555985699E-4</v>
      </c>
      <c r="AO1162" s="116" t="str">
        <f t="shared" si="294"/>
        <v/>
      </c>
      <c r="AP1162" s="118" t="str">
        <f t="shared" si="295"/>
        <v/>
      </c>
    </row>
    <row r="1163" spans="11:42" ht="20.100000000000001" customHeight="1" x14ac:dyDescent="0.25">
      <c r="K1163" s="123">
        <v>723</v>
      </c>
      <c r="L1163" s="116">
        <f t="shared" si="299"/>
        <v>-8.8394501148342464</v>
      </c>
      <c r="M1163" s="140">
        <f t="shared" si="300"/>
        <v>2.7067037620379358E-2</v>
      </c>
      <c r="N1163" s="140">
        <f t="shared" si="301"/>
        <v>0.13393090794980184</v>
      </c>
      <c r="O1163" s="116">
        <f t="shared" si="302"/>
        <v>2.7067037620379358E-2</v>
      </c>
      <c r="P1163" s="116" t="str">
        <f t="shared" si="303"/>
        <v/>
      </c>
      <c r="Q1163" s="116" t="str">
        <f t="shared" si="304"/>
        <v/>
      </c>
      <c r="R1163" s="116">
        <f t="shared" si="305"/>
        <v>0</v>
      </c>
      <c r="S1163" s="116">
        <f t="shared" si="306"/>
        <v>2.7067037620379358E-2</v>
      </c>
      <c r="T1163" s="116" t="str">
        <f t="shared" si="307"/>
        <v/>
      </c>
      <c r="Y1163" s="123">
        <v>723</v>
      </c>
      <c r="Z1163" s="116">
        <f t="shared" si="308"/>
        <v>-2.9346194271954118E-2</v>
      </c>
      <c r="AA1163" s="140">
        <f t="shared" si="309"/>
        <v>8.152938898463626</v>
      </c>
      <c r="AB1163" s="140">
        <f t="shared" si="310"/>
        <v>0.13393090794980178</v>
      </c>
      <c r="AC1163" s="116">
        <f t="shared" si="311"/>
        <v>8.152938898463626</v>
      </c>
      <c r="AD1163" s="116" t="str">
        <f t="shared" si="312"/>
        <v/>
      </c>
      <c r="AE1163" s="116" t="str">
        <f t="shared" si="313"/>
        <v/>
      </c>
      <c r="AF1163" s="140">
        <f t="shared" si="314"/>
        <v>0</v>
      </c>
      <c r="AG1163" s="116">
        <f t="shared" si="315"/>
        <v>8.152938898463626</v>
      </c>
      <c r="AH1163" s="116" t="str">
        <f t="shared" si="316"/>
        <v/>
      </c>
      <c r="AL1163" s="126">
        <f t="shared" si="296"/>
        <v>4.6720000000000681</v>
      </c>
      <c r="AM1163" s="116">
        <f t="shared" si="297"/>
        <v>0.69991874641150842</v>
      </c>
      <c r="AN1163" s="116">
        <f t="shared" si="298"/>
        <v>7.7676992393882482E-4</v>
      </c>
      <c r="AO1163" s="116" t="str">
        <f t="shared" si="294"/>
        <v/>
      </c>
      <c r="AP1163" s="118" t="str">
        <f t="shared" si="295"/>
        <v/>
      </c>
    </row>
    <row r="1164" spans="11:42" ht="20.100000000000001" customHeight="1" x14ac:dyDescent="0.25">
      <c r="K1164" s="123">
        <v>724</v>
      </c>
      <c r="L1164" s="116">
        <f t="shared" si="299"/>
        <v>-8.8075387425785294</v>
      </c>
      <c r="M1164" s="140">
        <f t="shared" si="300"/>
        <v>2.7187047460845271E-2</v>
      </c>
      <c r="N1164" s="140">
        <f t="shared" si="301"/>
        <v>0.13479656884485111</v>
      </c>
      <c r="O1164" s="116">
        <f t="shared" si="302"/>
        <v>2.7187047460845271E-2</v>
      </c>
      <c r="P1164" s="116" t="str">
        <f t="shared" si="303"/>
        <v/>
      </c>
      <c r="Q1164" s="116" t="str">
        <f t="shared" si="304"/>
        <v/>
      </c>
      <c r="R1164" s="116">
        <f t="shared" si="305"/>
        <v>0</v>
      </c>
      <c r="S1164" s="116">
        <f t="shared" si="306"/>
        <v>2.7187047460845271E-2</v>
      </c>
      <c r="T1164" s="116" t="str">
        <f t="shared" si="307"/>
        <v/>
      </c>
      <c r="Y1164" s="123">
        <v>724</v>
      </c>
      <c r="Z1164" s="116">
        <f t="shared" si="308"/>
        <v>-2.9240251332344175E-2</v>
      </c>
      <c r="AA1164" s="140">
        <f t="shared" si="309"/>
        <v>8.1890874016820323</v>
      </c>
      <c r="AB1164" s="140">
        <f t="shared" si="310"/>
        <v>0.13479656884485114</v>
      </c>
      <c r="AC1164" s="116">
        <f t="shared" si="311"/>
        <v>8.1890874016820323</v>
      </c>
      <c r="AD1164" s="116" t="str">
        <f t="shared" si="312"/>
        <v/>
      </c>
      <c r="AE1164" s="116" t="str">
        <f t="shared" si="313"/>
        <v/>
      </c>
      <c r="AF1164" s="140">
        <f t="shared" si="314"/>
        <v>0</v>
      </c>
      <c r="AG1164" s="116">
        <f t="shared" si="315"/>
        <v>8.1890874016820323</v>
      </c>
      <c r="AH1164" s="116" t="str">
        <f t="shared" si="316"/>
        <v/>
      </c>
      <c r="AL1164" s="126">
        <f t="shared" si="296"/>
        <v>4.6784000000000683</v>
      </c>
      <c r="AM1164" s="116">
        <f t="shared" si="297"/>
        <v>0.69914197648756959</v>
      </c>
      <c r="AN1164" s="116">
        <f t="shared" si="298"/>
        <v>7.7694081162626993E-4</v>
      </c>
      <c r="AO1164" s="116" t="str">
        <f t="shared" si="294"/>
        <v/>
      </c>
      <c r="AP1164" s="118" t="str">
        <f t="shared" si="295"/>
        <v/>
      </c>
    </row>
    <row r="1165" spans="11:42" ht="20.100000000000001" customHeight="1" x14ac:dyDescent="0.25">
      <c r="K1165" s="123">
        <v>725</v>
      </c>
      <c r="L1165" s="116">
        <f t="shared" si="299"/>
        <v>-8.7756273703228089</v>
      </c>
      <c r="M1165" s="140">
        <f t="shared" si="300"/>
        <v>2.7307152483046989E-2</v>
      </c>
      <c r="N1165" s="140">
        <f t="shared" si="301"/>
        <v>0.13566606094638259</v>
      </c>
      <c r="O1165" s="116">
        <f t="shared" si="302"/>
        <v>2.7307152483046989E-2</v>
      </c>
      <c r="P1165" s="116" t="str">
        <f t="shared" si="303"/>
        <v/>
      </c>
      <c r="Q1165" s="116" t="str">
        <f t="shared" si="304"/>
        <v/>
      </c>
      <c r="R1165" s="116">
        <f t="shared" si="305"/>
        <v>0</v>
      </c>
      <c r="S1165" s="116">
        <f t="shared" si="306"/>
        <v>2.7307152483046989E-2</v>
      </c>
      <c r="T1165" s="116" t="str">
        <f t="shared" si="307"/>
        <v/>
      </c>
      <c r="Y1165" s="123">
        <v>725</v>
      </c>
      <c r="Z1165" s="116">
        <f t="shared" si="308"/>
        <v>-2.9134308392734232E-2</v>
      </c>
      <c r="AA1165" s="140">
        <f t="shared" si="309"/>
        <v>8.2252645748600806</v>
      </c>
      <c r="AB1165" s="140">
        <f t="shared" si="310"/>
        <v>0.13566606094638259</v>
      </c>
      <c r="AC1165" s="116">
        <f t="shared" si="311"/>
        <v>8.2252645748600806</v>
      </c>
      <c r="AD1165" s="116" t="str">
        <f t="shared" si="312"/>
        <v/>
      </c>
      <c r="AE1165" s="116" t="str">
        <f t="shared" si="313"/>
        <v/>
      </c>
      <c r="AF1165" s="140">
        <f t="shared" si="314"/>
        <v>0</v>
      </c>
      <c r="AG1165" s="116">
        <f t="shared" si="315"/>
        <v>8.2252645748600806</v>
      </c>
      <c r="AH1165" s="116" t="str">
        <f t="shared" si="316"/>
        <v/>
      </c>
      <c r="AL1165" s="126">
        <f t="shared" si="296"/>
        <v>4.6848000000000685</v>
      </c>
      <c r="AM1165" s="116">
        <f t="shared" si="297"/>
        <v>0.69836503567594332</v>
      </c>
      <c r="AN1165" s="116">
        <f t="shared" si="298"/>
        <v>7.7710810617681592E-4</v>
      </c>
      <c r="AO1165" s="116" t="str">
        <f t="shared" si="294"/>
        <v/>
      </c>
      <c r="AP1165" s="118" t="str">
        <f t="shared" si="295"/>
        <v/>
      </c>
    </row>
    <row r="1166" spans="11:42" ht="20.100000000000001" customHeight="1" x14ac:dyDescent="0.25">
      <c r="K1166" s="123">
        <v>726</v>
      </c>
      <c r="L1166" s="116">
        <f t="shared" si="299"/>
        <v>-8.7437159980670884</v>
      </c>
      <c r="M1166" s="140">
        <f t="shared" si="300"/>
        <v>2.7427349255652291E-2</v>
      </c>
      <c r="N1166" s="140">
        <f t="shared" si="301"/>
        <v>0.1365393872370789</v>
      </c>
      <c r="O1166" s="116">
        <f t="shared" si="302"/>
        <v>2.7427349255652291E-2</v>
      </c>
      <c r="P1166" s="116" t="str">
        <f t="shared" si="303"/>
        <v/>
      </c>
      <c r="Q1166" s="116" t="str">
        <f t="shared" si="304"/>
        <v/>
      </c>
      <c r="R1166" s="116">
        <f t="shared" si="305"/>
        <v>0</v>
      </c>
      <c r="S1166" s="116">
        <f t="shared" si="306"/>
        <v>2.7427349255652291E-2</v>
      </c>
      <c r="T1166" s="116" t="str">
        <f t="shared" si="307"/>
        <v/>
      </c>
      <c r="Y1166" s="123">
        <v>726</v>
      </c>
      <c r="Z1166" s="116">
        <f t="shared" si="308"/>
        <v>-2.9028365453124289E-2</v>
      </c>
      <c r="AA1166" s="140">
        <f t="shared" si="309"/>
        <v>8.2614693844364968</v>
      </c>
      <c r="AB1166" s="140">
        <f t="shared" si="310"/>
        <v>0.1365393872370789</v>
      </c>
      <c r="AC1166" s="116">
        <f t="shared" si="311"/>
        <v>8.2614693844364968</v>
      </c>
      <c r="AD1166" s="116" t="str">
        <f t="shared" si="312"/>
        <v/>
      </c>
      <c r="AE1166" s="116" t="str">
        <f t="shared" si="313"/>
        <v/>
      </c>
      <c r="AF1166" s="140">
        <f t="shared" si="314"/>
        <v>0</v>
      </c>
      <c r="AG1166" s="116">
        <f t="shared" si="315"/>
        <v>8.2614693844364968</v>
      </c>
      <c r="AH1166" s="116" t="str">
        <f t="shared" si="316"/>
        <v/>
      </c>
      <c r="AL1166" s="126">
        <f t="shared" si="296"/>
        <v>4.6912000000000686</v>
      </c>
      <c r="AM1166" s="116">
        <f t="shared" si="297"/>
        <v>0.69758792756976651</v>
      </c>
      <c r="AN1166" s="116">
        <f t="shared" si="298"/>
        <v>7.7727181516129562E-4</v>
      </c>
      <c r="AO1166" s="116" t="str">
        <f t="shared" si="294"/>
        <v/>
      </c>
      <c r="AP1166" s="118" t="str">
        <f t="shared" si="295"/>
        <v/>
      </c>
    </row>
    <row r="1167" spans="11:42" ht="20.100000000000001" customHeight="1" x14ac:dyDescent="0.25">
      <c r="K1167" s="123">
        <v>727</v>
      </c>
      <c r="L1167" s="116">
        <f t="shared" si="299"/>
        <v>-8.7118046258113715</v>
      </c>
      <c r="M1167" s="140">
        <f t="shared" si="300"/>
        <v>2.7547634327784225E-2</v>
      </c>
      <c r="N1167" s="140">
        <f t="shared" si="301"/>
        <v>0.13741655058981195</v>
      </c>
      <c r="O1167" s="116">
        <f t="shared" si="302"/>
        <v>2.7547634327784225E-2</v>
      </c>
      <c r="P1167" s="116" t="str">
        <f t="shared" si="303"/>
        <v/>
      </c>
      <c r="Q1167" s="116" t="str">
        <f t="shared" si="304"/>
        <v/>
      </c>
      <c r="R1167" s="116">
        <f t="shared" si="305"/>
        <v>0</v>
      </c>
      <c r="S1167" s="116">
        <f t="shared" si="306"/>
        <v>2.7547634327784225E-2</v>
      </c>
      <c r="T1167" s="116" t="str">
        <f t="shared" si="307"/>
        <v/>
      </c>
      <c r="Y1167" s="123">
        <v>727</v>
      </c>
      <c r="Z1167" s="116">
        <f t="shared" si="308"/>
        <v>-2.8922422513514345E-2</v>
      </c>
      <c r="AA1167" s="140">
        <f t="shared" si="309"/>
        <v>8.297700790962887</v>
      </c>
      <c r="AB1167" s="140">
        <f t="shared" si="310"/>
        <v>0.13741655058981195</v>
      </c>
      <c r="AC1167" s="116">
        <f t="shared" si="311"/>
        <v>8.297700790962887</v>
      </c>
      <c r="AD1167" s="116" t="str">
        <f t="shared" si="312"/>
        <v/>
      </c>
      <c r="AE1167" s="116" t="str">
        <f t="shared" si="313"/>
        <v/>
      </c>
      <c r="AF1167" s="140">
        <f t="shared" si="314"/>
        <v>0</v>
      </c>
      <c r="AG1167" s="116">
        <f t="shared" si="315"/>
        <v>8.297700790962887</v>
      </c>
      <c r="AH1167" s="116" t="str">
        <f t="shared" si="316"/>
        <v/>
      </c>
      <c r="AL1167" s="126">
        <f t="shared" si="296"/>
        <v>4.6976000000000688</v>
      </c>
      <c r="AM1167" s="116">
        <f t="shared" si="297"/>
        <v>0.69681065575460521</v>
      </c>
      <c r="AN1167" s="116">
        <f t="shared" si="298"/>
        <v>7.7743194616908262E-4</v>
      </c>
      <c r="AO1167" s="116" t="str">
        <f t="shared" si="294"/>
        <v/>
      </c>
      <c r="AP1167" s="118" t="str">
        <f t="shared" si="295"/>
        <v/>
      </c>
    </row>
    <row r="1168" spans="11:42" ht="20.100000000000001" customHeight="1" x14ac:dyDescent="0.25">
      <c r="K1168" s="123">
        <v>728</v>
      </c>
      <c r="L1168" s="116">
        <f t="shared" si="299"/>
        <v>-8.679893253555651</v>
      </c>
      <c r="M1168" s="140">
        <f t="shared" si="300"/>
        <v>2.766800422915645E-2</v>
      </c>
      <c r="N1168" s="140">
        <f t="shared" si="301"/>
        <v>0.13829755376702157</v>
      </c>
      <c r="O1168" s="116">
        <f t="shared" si="302"/>
        <v>2.766800422915645E-2</v>
      </c>
      <c r="P1168" s="116" t="str">
        <f t="shared" si="303"/>
        <v/>
      </c>
      <c r="Q1168" s="116" t="str">
        <f t="shared" si="304"/>
        <v/>
      </c>
      <c r="R1168" s="116">
        <f t="shared" si="305"/>
        <v>0</v>
      </c>
      <c r="S1168" s="116">
        <f t="shared" si="306"/>
        <v>2.766800422915645E-2</v>
      </c>
      <c r="T1168" s="116" t="str">
        <f t="shared" si="307"/>
        <v/>
      </c>
      <c r="Y1168" s="123">
        <v>728</v>
      </c>
      <c r="Z1168" s="116">
        <f t="shared" si="308"/>
        <v>-2.8816479573904402E-2</v>
      </c>
      <c r="AA1168" s="140">
        <f t="shared" si="309"/>
        <v>8.3339577491444849</v>
      </c>
      <c r="AB1168" s="140">
        <f t="shared" si="310"/>
        <v>0.1382975537670216</v>
      </c>
      <c r="AC1168" s="116">
        <f t="shared" si="311"/>
        <v>8.3339577491444849</v>
      </c>
      <c r="AD1168" s="116" t="str">
        <f t="shared" si="312"/>
        <v/>
      </c>
      <c r="AE1168" s="116" t="str">
        <f t="shared" si="313"/>
        <v/>
      </c>
      <c r="AF1168" s="140">
        <f t="shared" si="314"/>
        <v>0</v>
      </c>
      <c r="AG1168" s="116">
        <f t="shared" si="315"/>
        <v>8.3339577491444849</v>
      </c>
      <c r="AH1168" s="116" t="str">
        <f t="shared" si="316"/>
        <v/>
      </c>
      <c r="AL1168" s="126">
        <f t="shared" si="296"/>
        <v>4.704000000000069</v>
      </c>
      <c r="AM1168" s="116">
        <f t="shared" si="297"/>
        <v>0.69603322380843613</v>
      </c>
      <c r="AN1168" s="116">
        <f t="shared" si="298"/>
        <v>7.7758850680642588E-4</v>
      </c>
      <c r="AO1168" s="116" t="str">
        <f t="shared" si="294"/>
        <v/>
      </c>
      <c r="AP1168" s="118" t="str">
        <f t="shared" si="295"/>
        <v/>
      </c>
    </row>
    <row r="1169" spans="11:42" ht="20.100000000000001" customHeight="1" x14ac:dyDescent="0.25">
      <c r="K1169" s="123">
        <v>729</v>
      </c>
      <c r="L1169" s="116">
        <f t="shared" si="299"/>
        <v>-8.6479818812999305</v>
      </c>
      <c r="M1169" s="140">
        <f t="shared" si="300"/>
        <v>2.7788455470210593E-2</v>
      </c>
      <c r="N1169" s="140">
        <f t="shared" si="301"/>
        <v>0.139182399420098</v>
      </c>
      <c r="O1169" s="116">
        <f t="shared" si="302"/>
        <v>2.7788455470210593E-2</v>
      </c>
      <c r="P1169" s="116" t="str">
        <f t="shared" si="303"/>
        <v/>
      </c>
      <c r="Q1169" s="116" t="str">
        <f t="shared" si="304"/>
        <v/>
      </c>
      <c r="R1169" s="116">
        <f t="shared" si="305"/>
        <v>0</v>
      </c>
      <c r="S1169" s="116">
        <f t="shared" si="306"/>
        <v>2.7788455470210593E-2</v>
      </c>
      <c r="T1169" s="116" t="str">
        <f t="shared" si="307"/>
        <v/>
      </c>
      <c r="Y1169" s="123">
        <v>729</v>
      </c>
      <c r="Z1169" s="116">
        <f t="shared" si="308"/>
        <v>-2.8710536634294459E-2</v>
      </c>
      <c r="AA1169" s="140">
        <f t="shared" si="309"/>
        <v>8.3702392078815517</v>
      </c>
      <c r="AB1169" s="140">
        <f t="shared" si="310"/>
        <v>0.139182399420098</v>
      </c>
      <c r="AC1169" s="116">
        <f t="shared" si="311"/>
        <v>8.3702392078815517</v>
      </c>
      <c r="AD1169" s="116" t="str">
        <f t="shared" si="312"/>
        <v/>
      </c>
      <c r="AE1169" s="116" t="str">
        <f t="shared" si="313"/>
        <v/>
      </c>
      <c r="AF1169" s="140">
        <f t="shared" si="314"/>
        <v>0</v>
      </c>
      <c r="AG1169" s="116">
        <f t="shared" si="315"/>
        <v>8.3702392078815517</v>
      </c>
      <c r="AH1169" s="116" t="str">
        <f t="shared" si="316"/>
        <v/>
      </c>
      <c r="AL1169" s="126">
        <f t="shared" si="296"/>
        <v>4.7104000000000692</v>
      </c>
      <c r="AM1169" s="116">
        <f t="shared" si="297"/>
        <v>0.6952556353016297</v>
      </c>
      <c r="AN1169" s="116">
        <f t="shared" si="298"/>
        <v>7.777415046966718E-4</v>
      </c>
      <c r="AO1169" s="116" t="str">
        <f t="shared" si="294"/>
        <v/>
      </c>
      <c r="AP1169" s="118" t="str">
        <f t="shared" si="295"/>
        <v/>
      </c>
    </row>
    <row r="1170" spans="11:42" ht="20.100000000000001" customHeight="1" x14ac:dyDescent="0.25">
      <c r="K1170" s="123">
        <v>730</v>
      </c>
      <c r="L1170" s="116">
        <f t="shared" si="299"/>
        <v>-8.6160705090442136</v>
      </c>
      <c r="M1170" s="140">
        <f t="shared" si="300"/>
        <v>2.7908984542255912E-2</v>
      </c>
      <c r="N1170" s="140">
        <f t="shared" si="301"/>
        <v>0.14007109008876895</v>
      </c>
      <c r="O1170" s="116">
        <f t="shared" si="302"/>
        <v>2.7908984542255912E-2</v>
      </c>
      <c r="P1170" s="116" t="str">
        <f t="shared" si="303"/>
        <v/>
      </c>
      <c r="Q1170" s="116" t="str">
        <f t="shared" si="304"/>
        <v/>
      </c>
      <c r="R1170" s="116">
        <f t="shared" si="305"/>
        <v>0</v>
      </c>
      <c r="S1170" s="116">
        <f t="shared" si="306"/>
        <v>2.7908984542255912E-2</v>
      </c>
      <c r="T1170" s="116" t="str">
        <f t="shared" si="307"/>
        <v/>
      </c>
      <c r="Y1170" s="123">
        <v>730</v>
      </c>
      <c r="Z1170" s="116">
        <f t="shared" si="308"/>
        <v>-2.8604593694684516E-2</v>
      </c>
      <c r="AA1170" s="140">
        <f t="shared" si="309"/>
        <v>8.4065441103114456</v>
      </c>
      <c r="AB1170" s="140">
        <f t="shared" si="310"/>
        <v>0.14007109008876906</v>
      </c>
      <c r="AC1170" s="116">
        <f t="shared" si="311"/>
        <v>8.4065441103114456</v>
      </c>
      <c r="AD1170" s="116" t="str">
        <f t="shared" si="312"/>
        <v/>
      </c>
      <c r="AE1170" s="116" t="str">
        <f t="shared" si="313"/>
        <v/>
      </c>
      <c r="AF1170" s="140">
        <f t="shared" si="314"/>
        <v>0</v>
      </c>
      <c r="AG1170" s="116">
        <f t="shared" si="315"/>
        <v>8.4065441103114456</v>
      </c>
      <c r="AH1170" s="116" t="str">
        <f t="shared" si="316"/>
        <v/>
      </c>
      <c r="AL1170" s="126">
        <f t="shared" si="296"/>
        <v>4.7168000000000694</v>
      </c>
      <c r="AM1170" s="116">
        <f t="shared" si="297"/>
        <v>0.69447789379693303</v>
      </c>
      <c r="AN1170" s="116">
        <f t="shared" si="298"/>
        <v>7.7789094748070831E-4</v>
      </c>
      <c r="AO1170" s="116" t="str">
        <f t="shared" si="294"/>
        <v/>
      </c>
      <c r="AP1170" s="118" t="str">
        <f t="shared" si="295"/>
        <v/>
      </c>
    </row>
    <row r="1171" spans="11:42" ht="20.100000000000001" customHeight="1" x14ac:dyDescent="0.25">
      <c r="K1171" s="123">
        <v>731</v>
      </c>
      <c r="L1171" s="116">
        <f t="shared" si="299"/>
        <v>-8.5841591367884931</v>
      </c>
      <c r="M1171" s="140">
        <f t="shared" si="300"/>
        <v>2.802958791761111E-2</v>
      </c>
      <c r="N1171" s="140">
        <f t="shared" si="301"/>
        <v>0.14096362820049219</v>
      </c>
      <c r="O1171" s="116">
        <f t="shared" si="302"/>
        <v>2.802958791761111E-2</v>
      </c>
      <c r="P1171" s="116" t="str">
        <f t="shared" si="303"/>
        <v/>
      </c>
      <c r="Q1171" s="116" t="str">
        <f t="shared" si="304"/>
        <v/>
      </c>
      <c r="R1171" s="116">
        <f t="shared" si="305"/>
        <v>0</v>
      </c>
      <c r="S1171" s="116">
        <f t="shared" si="306"/>
        <v>2.802958791761111E-2</v>
      </c>
      <c r="T1171" s="116" t="str">
        <f t="shared" si="307"/>
        <v/>
      </c>
      <c r="Y1171" s="123">
        <v>731</v>
      </c>
      <c r="Z1171" s="116">
        <f t="shared" si="308"/>
        <v>-2.8498650755074573E-2</v>
      </c>
      <c r="AA1171" s="140">
        <f t="shared" si="309"/>
        <v>8.4428713938513003</v>
      </c>
      <c r="AB1171" s="140">
        <f t="shared" si="310"/>
        <v>0.14096362820049227</v>
      </c>
      <c r="AC1171" s="116">
        <f t="shared" si="311"/>
        <v>8.4428713938513003</v>
      </c>
      <c r="AD1171" s="116" t="str">
        <f t="shared" si="312"/>
        <v/>
      </c>
      <c r="AE1171" s="116" t="str">
        <f t="shared" si="313"/>
        <v/>
      </c>
      <c r="AF1171" s="140">
        <f t="shared" si="314"/>
        <v>0</v>
      </c>
      <c r="AG1171" s="116">
        <f t="shared" si="315"/>
        <v>8.4428713938513003</v>
      </c>
      <c r="AH1171" s="116" t="str">
        <f t="shared" si="316"/>
        <v/>
      </c>
      <c r="AL1171" s="126">
        <f t="shared" si="296"/>
        <v>4.7232000000000696</v>
      </c>
      <c r="AM1171" s="116">
        <f t="shared" si="297"/>
        <v>0.69370000284945232</v>
      </c>
      <c r="AN1171" s="116">
        <f t="shared" si="298"/>
        <v>7.7803684281485541E-4</v>
      </c>
      <c r="AO1171" s="116" t="str">
        <f t="shared" si="294"/>
        <v/>
      </c>
      <c r="AP1171" s="118" t="str">
        <f t="shared" si="295"/>
        <v/>
      </c>
    </row>
    <row r="1172" spans="11:42" ht="20.100000000000001" customHeight="1" x14ac:dyDescent="0.25">
      <c r="K1172" s="123">
        <v>732</v>
      </c>
      <c r="L1172" s="116">
        <f t="shared" si="299"/>
        <v>-8.5522477645327726</v>
      </c>
      <c r="M1172" s="140">
        <f t="shared" si="300"/>
        <v>2.8150262049748111E-2</v>
      </c>
      <c r="N1172" s="140">
        <f t="shared" si="301"/>
        <v>0.14186001606985091</v>
      </c>
      <c r="O1172" s="116">
        <f t="shared" si="302"/>
        <v>2.8150262049748111E-2</v>
      </c>
      <c r="P1172" s="116" t="str">
        <f t="shared" si="303"/>
        <v/>
      </c>
      <c r="Q1172" s="116" t="str">
        <f t="shared" si="304"/>
        <v/>
      </c>
      <c r="R1172" s="116">
        <f t="shared" si="305"/>
        <v>0</v>
      </c>
      <c r="S1172" s="116">
        <f t="shared" si="306"/>
        <v>2.8150262049748111E-2</v>
      </c>
      <c r="T1172" s="116" t="str">
        <f t="shared" si="307"/>
        <v/>
      </c>
      <c r="Y1172" s="123">
        <v>732</v>
      </c>
      <c r="Z1172" s="116">
        <f t="shared" si="308"/>
        <v>-2.839270781546463E-2</v>
      </c>
      <c r="AA1172" s="140">
        <f t="shared" si="309"/>
        <v>8.4792199902413685</v>
      </c>
      <c r="AB1172" s="140">
        <f t="shared" si="310"/>
        <v>0.14186001606985091</v>
      </c>
      <c r="AC1172" s="116">
        <f t="shared" si="311"/>
        <v>8.4792199902413685</v>
      </c>
      <c r="AD1172" s="116" t="str">
        <f t="shared" si="312"/>
        <v/>
      </c>
      <c r="AE1172" s="116" t="str">
        <f t="shared" si="313"/>
        <v/>
      </c>
      <c r="AF1172" s="140">
        <f t="shared" si="314"/>
        <v>0</v>
      </c>
      <c r="AG1172" s="116">
        <f t="shared" si="315"/>
        <v>8.4792199902413685</v>
      </c>
      <c r="AH1172" s="116" t="str">
        <f t="shared" si="316"/>
        <v/>
      </c>
      <c r="AL1172" s="126">
        <f t="shared" si="296"/>
        <v>4.7296000000000697</v>
      </c>
      <c r="AM1172" s="116">
        <f t="shared" si="297"/>
        <v>0.69292196600663747</v>
      </c>
      <c r="AN1172" s="116">
        <f t="shared" si="298"/>
        <v>7.7817919837341876E-4</v>
      </c>
      <c r="AO1172" s="116" t="str">
        <f t="shared" si="294"/>
        <v/>
      </c>
      <c r="AP1172" s="118" t="str">
        <f t="shared" si="295"/>
        <v/>
      </c>
    </row>
    <row r="1173" spans="11:42" ht="20.100000000000001" customHeight="1" x14ac:dyDescent="0.25">
      <c r="K1173" s="123">
        <v>733</v>
      </c>
      <c r="L1173" s="116">
        <f t="shared" si="299"/>
        <v>-8.5203363922770556</v>
      </c>
      <c r="M1173" s="140">
        <f t="shared" si="300"/>
        <v>2.827100337343812E-2</v>
      </c>
      <c r="N1173" s="140">
        <f t="shared" si="301"/>
        <v>0.14276025589795477</v>
      </c>
      <c r="O1173" s="116">
        <f t="shared" si="302"/>
        <v>2.827100337343812E-2</v>
      </c>
      <c r="P1173" s="116" t="str">
        <f t="shared" si="303"/>
        <v/>
      </c>
      <c r="Q1173" s="116" t="str">
        <f t="shared" si="304"/>
        <v/>
      </c>
      <c r="R1173" s="116">
        <f t="shared" si="305"/>
        <v>0</v>
      </c>
      <c r="S1173" s="116">
        <f t="shared" si="306"/>
        <v>2.827100337343812E-2</v>
      </c>
      <c r="T1173" s="116" t="str">
        <f t="shared" si="307"/>
        <v/>
      </c>
      <c r="Y1173" s="123">
        <v>733</v>
      </c>
      <c r="Z1173" s="116">
        <f t="shared" si="308"/>
        <v>-2.8286764875854686E-2</v>
      </c>
      <c r="AA1173" s="140">
        <f t="shared" si="309"/>
        <v>8.515588825589024</v>
      </c>
      <c r="AB1173" s="140">
        <f t="shared" si="310"/>
        <v>0.14276025589795485</v>
      </c>
      <c r="AC1173" s="116">
        <f t="shared" si="311"/>
        <v>8.515588825589024</v>
      </c>
      <c r="AD1173" s="116" t="str">
        <f t="shared" si="312"/>
        <v/>
      </c>
      <c r="AE1173" s="116" t="str">
        <f t="shared" si="313"/>
        <v/>
      </c>
      <c r="AF1173" s="140">
        <f t="shared" si="314"/>
        <v>0</v>
      </c>
      <c r="AG1173" s="116">
        <f t="shared" si="315"/>
        <v>8.515588825589024</v>
      </c>
      <c r="AH1173" s="116" t="str">
        <f t="shared" si="316"/>
        <v/>
      </c>
      <c r="AL1173" s="126">
        <f t="shared" si="296"/>
        <v>4.7360000000000699</v>
      </c>
      <c r="AM1173" s="116">
        <f t="shared" si="297"/>
        <v>0.69214378680826405</v>
      </c>
      <c r="AN1173" s="116">
        <f t="shared" si="298"/>
        <v>7.783180218452479E-4</v>
      </c>
      <c r="AO1173" s="116" t="str">
        <f t="shared" si="294"/>
        <v/>
      </c>
      <c r="AP1173" s="118" t="str">
        <f t="shared" si="295"/>
        <v/>
      </c>
    </row>
    <row r="1174" spans="11:42" ht="20.100000000000001" customHeight="1" x14ac:dyDescent="0.25">
      <c r="K1174" s="123">
        <v>734</v>
      </c>
      <c r="L1174" s="116">
        <f t="shared" si="299"/>
        <v>-8.4884250200213351</v>
      </c>
      <c r="M1174" s="140">
        <f t="shared" si="300"/>
        <v>2.8391808304899853E-2</v>
      </c>
      <c r="N1174" s="140">
        <f t="shared" si="301"/>
        <v>0.14366434977184614</v>
      </c>
      <c r="O1174" s="116">
        <f t="shared" si="302"/>
        <v>2.8391808304899853E-2</v>
      </c>
      <c r="P1174" s="116" t="str">
        <f t="shared" si="303"/>
        <v/>
      </c>
      <c r="Q1174" s="116" t="str">
        <f t="shared" si="304"/>
        <v/>
      </c>
      <c r="R1174" s="116">
        <f t="shared" si="305"/>
        <v>0</v>
      </c>
      <c r="S1174" s="116">
        <f t="shared" si="306"/>
        <v>2.8391808304899853E-2</v>
      </c>
      <c r="T1174" s="116" t="str">
        <f t="shared" si="307"/>
        <v/>
      </c>
      <c r="Y1174" s="123">
        <v>734</v>
      </c>
      <c r="Z1174" s="116">
        <f t="shared" si="308"/>
        <v>-2.8180821936244743E-2</v>
      </c>
      <c r="AA1174" s="140">
        <f t="shared" si="309"/>
        <v>8.5519768204133619</v>
      </c>
      <c r="AB1174" s="140">
        <f t="shared" si="310"/>
        <v>0.14366434977184614</v>
      </c>
      <c r="AC1174" s="116">
        <f t="shared" si="311"/>
        <v>8.5519768204133619</v>
      </c>
      <c r="AD1174" s="116" t="str">
        <f t="shared" si="312"/>
        <v/>
      </c>
      <c r="AE1174" s="116" t="str">
        <f t="shared" si="313"/>
        <v/>
      </c>
      <c r="AF1174" s="140">
        <f t="shared" si="314"/>
        <v>0</v>
      </c>
      <c r="AG1174" s="116">
        <f t="shared" si="315"/>
        <v>8.5519768204133619</v>
      </c>
      <c r="AH1174" s="116" t="str">
        <f t="shared" si="316"/>
        <v/>
      </c>
      <c r="AL1174" s="126">
        <f t="shared" si="296"/>
        <v>4.7424000000000701</v>
      </c>
      <c r="AM1174" s="116">
        <f t="shared" si="297"/>
        <v>0.6913654687864188</v>
      </c>
      <c r="AN1174" s="116">
        <f t="shared" si="298"/>
        <v>7.7845332093684494E-4</v>
      </c>
      <c r="AO1174" s="116" t="str">
        <f t="shared" si="294"/>
        <v/>
      </c>
      <c r="AP1174" s="118" t="str">
        <f t="shared" si="295"/>
        <v/>
      </c>
    </row>
    <row r="1175" spans="11:42" ht="20.100000000000001" customHeight="1" x14ac:dyDescent="0.25">
      <c r="K1175" s="123">
        <v>735</v>
      </c>
      <c r="L1175" s="116">
        <f t="shared" si="299"/>
        <v>-8.4565136477656146</v>
      </c>
      <c r="M1175" s="140">
        <f t="shared" si="300"/>
        <v>2.8512673241949699E-2</v>
      </c>
      <c r="N1175" s="140">
        <f t="shared" si="301"/>
        <v>0.14457229966390958</v>
      </c>
      <c r="O1175" s="116">
        <f t="shared" si="302"/>
        <v>2.8512673241949699E-2</v>
      </c>
      <c r="P1175" s="116" t="str">
        <f t="shared" si="303"/>
        <v/>
      </c>
      <c r="Q1175" s="116" t="str">
        <f t="shared" si="304"/>
        <v/>
      </c>
      <c r="R1175" s="116">
        <f t="shared" si="305"/>
        <v>0</v>
      </c>
      <c r="S1175" s="116">
        <f t="shared" si="306"/>
        <v>2.8512673241949699E-2</v>
      </c>
      <c r="T1175" s="116" t="str">
        <f t="shared" si="307"/>
        <v/>
      </c>
      <c r="Y1175" s="123">
        <v>735</v>
      </c>
      <c r="Z1175" s="116">
        <f t="shared" si="308"/>
        <v>-2.80748789966348E-2</v>
      </c>
      <c r="AA1175" s="140">
        <f t="shared" si="309"/>
        <v>8.5883828896904841</v>
      </c>
      <c r="AB1175" s="140">
        <f t="shared" si="310"/>
        <v>0.14457229966390958</v>
      </c>
      <c r="AC1175" s="116">
        <f t="shared" si="311"/>
        <v>8.5883828896904841</v>
      </c>
      <c r="AD1175" s="116" t="str">
        <f t="shared" si="312"/>
        <v/>
      </c>
      <c r="AE1175" s="116" t="str">
        <f t="shared" si="313"/>
        <v/>
      </c>
      <c r="AF1175" s="140">
        <f t="shared" si="314"/>
        <v>0</v>
      </c>
      <c r="AG1175" s="116">
        <f t="shared" si="315"/>
        <v>8.5883828896904841</v>
      </c>
      <c r="AH1175" s="116" t="str">
        <f t="shared" si="316"/>
        <v/>
      </c>
      <c r="AL1175" s="126">
        <f t="shared" si="296"/>
        <v>4.7488000000000703</v>
      </c>
      <c r="AM1175" s="116">
        <f t="shared" si="297"/>
        <v>0.69058701546548196</v>
      </c>
      <c r="AN1175" s="116">
        <f t="shared" si="298"/>
        <v>7.7858510336981102E-4</v>
      </c>
      <c r="AO1175" s="116" t="str">
        <f t="shared" si="294"/>
        <v/>
      </c>
      <c r="AP1175" s="118" t="str">
        <f t="shared" si="295"/>
        <v/>
      </c>
    </row>
    <row r="1176" spans="11:42" ht="20.100000000000001" customHeight="1" x14ac:dyDescent="0.25">
      <c r="K1176" s="123">
        <v>736</v>
      </c>
      <c r="L1176" s="116">
        <f t="shared" si="299"/>
        <v>-8.4246022755098977</v>
      </c>
      <c r="M1176" s="140">
        <f t="shared" si="300"/>
        <v>2.8633594564154159E-2</v>
      </c>
      <c r="N1176" s="140">
        <f t="shared" si="301"/>
        <v>0.14548410743128748</v>
      </c>
      <c r="O1176" s="116">
        <f t="shared" si="302"/>
        <v>2.8633594564154159E-2</v>
      </c>
      <c r="P1176" s="116" t="str">
        <f t="shared" si="303"/>
        <v/>
      </c>
      <c r="Q1176" s="116" t="str">
        <f t="shared" si="304"/>
        <v/>
      </c>
      <c r="R1176" s="116">
        <f t="shared" si="305"/>
        <v>0</v>
      </c>
      <c r="S1176" s="116">
        <f t="shared" si="306"/>
        <v>2.8633594564154159E-2</v>
      </c>
      <c r="T1176" s="116" t="str">
        <f t="shared" si="307"/>
        <v/>
      </c>
      <c r="Y1176" s="123">
        <v>736</v>
      </c>
      <c r="Z1176" s="116">
        <f t="shared" si="308"/>
        <v>-2.7968936057024857E-2</v>
      </c>
      <c r="AA1176" s="140">
        <f t="shared" si="309"/>
        <v>8.6248059428993873</v>
      </c>
      <c r="AB1176" s="140">
        <f t="shared" si="310"/>
        <v>0.14548410743128756</v>
      </c>
      <c r="AC1176" s="116">
        <f t="shared" si="311"/>
        <v>8.6248059428993873</v>
      </c>
      <c r="AD1176" s="116" t="str">
        <f t="shared" si="312"/>
        <v/>
      </c>
      <c r="AE1176" s="116" t="str">
        <f t="shared" si="313"/>
        <v/>
      </c>
      <c r="AF1176" s="140">
        <f t="shared" si="314"/>
        <v>0</v>
      </c>
      <c r="AG1176" s="116">
        <f t="shared" si="315"/>
        <v>8.6248059428993873</v>
      </c>
      <c r="AH1176" s="116" t="str">
        <f t="shared" si="316"/>
        <v/>
      </c>
      <c r="AL1176" s="126">
        <f t="shared" si="296"/>
        <v>4.7552000000000705</v>
      </c>
      <c r="AM1176" s="116">
        <f t="shared" si="297"/>
        <v>0.68980843036211215</v>
      </c>
      <c r="AN1176" s="116">
        <f t="shared" si="298"/>
        <v>7.7871337688018016E-4</v>
      </c>
      <c r="AO1176" s="116" t="str">
        <f t="shared" si="294"/>
        <v/>
      </c>
      <c r="AP1176" s="118" t="str">
        <f t="shared" si="295"/>
        <v/>
      </c>
    </row>
    <row r="1177" spans="11:42" ht="20.100000000000001" customHeight="1" x14ac:dyDescent="0.25">
      <c r="K1177" s="123">
        <v>737</v>
      </c>
      <c r="L1177" s="116">
        <f t="shared" si="299"/>
        <v>-8.3926909032541772</v>
      </c>
      <c r="M1177" s="140">
        <f t="shared" si="300"/>
        <v>2.8754568632984409E-2</v>
      </c>
      <c r="N1177" s="140">
        <f t="shared" si="301"/>
        <v>0.14639977481530042</v>
      </c>
      <c r="O1177" s="116">
        <f t="shared" si="302"/>
        <v>2.8754568632984409E-2</v>
      </c>
      <c r="P1177" s="116" t="str">
        <f t="shared" si="303"/>
        <v/>
      </c>
      <c r="Q1177" s="116" t="str">
        <f t="shared" si="304"/>
        <v/>
      </c>
      <c r="R1177" s="116">
        <f t="shared" si="305"/>
        <v>0</v>
      </c>
      <c r="S1177" s="116">
        <f t="shared" si="306"/>
        <v>2.8754568632984409E-2</v>
      </c>
      <c r="T1177" s="116" t="str">
        <f t="shared" si="307"/>
        <v/>
      </c>
      <c r="Y1177" s="123">
        <v>737</v>
      </c>
      <c r="Z1177" s="116">
        <f t="shared" si="308"/>
        <v>-2.7862993117414914E-2</v>
      </c>
      <c r="AA1177" s="140">
        <f t="shared" si="309"/>
        <v>8.6612448840685143</v>
      </c>
      <c r="AB1177" s="140">
        <f t="shared" si="310"/>
        <v>0.1463997748153005</v>
      </c>
      <c r="AC1177" s="116">
        <f t="shared" si="311"/>
        <v>8.6612448840685143</v>
      </c>
      <c r="AD1177" s="116" t="str">
        <f t="shared" si="312"/>
        <v/>
      </c>
      <c r="AE1177" s="116" t="str">
        <f t="shared" si="313"/>
        <v/>
      </c>
      <c r="AF1177" s="140">
        <f t="shared" si="314"/>
        <v>0</v>
      </c>
      <c r="AG1177" s="116">
        <f t="shared" si="315"/>
        <v>8.6612448840685143</v>
      </c>
      <c r="AH1177" s="116" t="str">
        <f t="shared" si="316"/>
        <v/>
      </c>
      <c r="AL1177" s="126">
        <f t="shared" si="296"/>
        <v>4.7616000000000707</v>
      </c>
      <c r="AM1177" s="116">
        <f t="shared" si="297"/>
        <v>0.68902971698523197</v>
      </c>
      <c r="AN1177" s="116">
        <f t="shared" si="298"/>
        <v>7.7883814922186101E-4</v>
      </c>
      <c r="AO1177" s="116" t="str">
        <f t="shared" si="294"/>
        <v/>
      </c>
      <c r="AP1177" s="118" t="str">
        <f t="shared" si="295"/>
        <v/>
      </c>
    </row>
    <row r="1178" spans="11:42" ht="20.100000000000001" customHeight="1" x14ac:dyDescent="0.25">
      <c r="K1178" s="123">
        <v>738</v>
      </c>
      <c r="L1178" s="116">
        <f t="shared" si="299"/>
        <v>-8.3607795309984567</v>
      </c>
      <c r="M1178" s="140">
        <f t="shared" si="300"/>
        <v>2.8875591791972837E-2</v>
      </c>
      <c r="N1178" s="140">
        <f t="shared" si="301"/>
        <v>0.14731930344087155</v>
      </c>
      <c r="O1178" s="116">
        <f t="shared" si="302"/>
        <v>2.8875591791972837E-2</v>
      </c>
      <c r="P1178" s="116" t="str">
        <f t="shared" si="303"/>
        <v/>
      </c>
      <c r="Q1178" s="116" t="str">
        <f t="shared" si="304"/>
        <v/>
      </c>
      <c r="R1178" s="116">
        <f t="shared" si="305"/>
        <v>0</v>
      </c>
      <c r="S1178" s="116">
        <f t="shared" si="306"/>
        <v>2.8875591791972837E-2</v>
      </c>
      <c r="T1178" s="116" t="str">
        <f t="shared" si="307"/>
        <v/>
      </c>
      <c r="Y1178" s="123">
        <v>738</v>
      </c>
      <c r="Z1178" s="116">
        <f t="shared" si="308"/>
        <v>-2.7757050177804971E-2</v>
      </c>
      <c r="AA1178" s="140">
        <f t="shared" si="309"/>
        <v>8.697698611822922</v>
      </c>
      <c r="AB1178" s="140">
        <f t="shared" si="310"/>
        <v>0.14731930344087155</v>
      </c>
      <c r="AC1178" s="116">
        <f t="shared" si="311"/>
        <v>8.697698611822922</v>
      </c>
      <c r="AD1178" s="116" t="str">
        <f t="shared" si="312"/>
        <v/>
      </c>
      <c r="AE1178" s="116" t="str">
        <f t="shared" si="313"/>
        <v/>
      </c>
      <c r="AF1178" s="140">
        <f t="shared" si="314"/>
        <v>0</v>
      </c>
      <c r="AG1178" s="116">
        <f t="shared" si="315"/>
        <v>8.697698611822922</v>
      </c>
      <c r="AH1178" s="116" t="str">
        <f t="shared" si="316"/>
        <v/>
      </c>
      <c r="AL1178" s="126">
        <f t="shared" si="296"/>
        <v>4.7680000000000708</v>
      </c>
      <c r="AM1178" s="116">
        <f t="shared" si="297"/>
        <v>0.6882508788360101</v>
      </c>
      <c r="AN1178" s="116">
        <f t="shared" si="298"/>
        <v>7.7895942816164077E-4</v>
      </c>
      <c r="AO1178" s="116" t="str">
        <f t="shared" si="294"/>
        <v/>
      </c>
      <c r="AP1178" s="118" t="str">
        <f t="shared" si="295"/>
        <v/>
      </c>
    </row>
    <row r="1179" spans="11:42" ht="20.100000000000001" customHeight="1" x14ac:dyDescent="0.25">
      <c r="K1179" s="123">
        <v>739</v>
      </c>
      <c r="L1179" s="116">
        <f t="shared" si="299"/>
        <v>-8.3288681587427398</v>
      </c>
      <c r="M1179" s="140">
        <f t="shared" si="300"/>
        <v>2.8996660366871756E-2</v>
      </c>
      <c r="N1179" s="140">
        <f t="shared" si="301"/>
        <v>0.14824269481595695</v>
      </c>
      <c r="O1179" s="116">
        <f t="shared" si="302"/>
        <v>2.8996660366871756E-2</v>
      </c>
      <c r="P1179" s="116" t="str">
        <f t="shared" si="303"/>
        <v/>
      </c>
      <c r="Q1179" s="116" t="str">
        <f t="shared" si="304"/>
        <v/>
      </c>
      <c r="R1179" s="116">
        <f t="shared" si="305"/>
        <v>0</v>
      </c>
      <c r="S1179" s="116">
        <f t="shared" si="306"/>
        <v>2.8996660366871756E-2</v>
      </c>
      <c r="T1179" s="116" t="str">
        <f t="shared" si="307"/>
        <v/>
      </c>
      <c r="Y1179" s="123">
        <v>739</v>
      </c>
      <c r="Z1179" s="116">
        <f t="shared" si="308"/>
        <v>-2.7651107238195027E-2</v>
      </c>
      <c r="AA1179" s="140">
        <f t="shared" si="309"/>
        <v>8.7341660194320916</v>
      </c>
      <c r="AB1179" s="140">
        <f t="shared" si="310"/>
        <v>0.14824269481595706</v>
      </c>
      <c r="AC1179" s="116">
        <f t="shared" si="311"/>
        <v>8.7341660194320916</v>
      </c>
      <c r="AD1179" s="116" t="str">
        <f t="shared" si="312"/>
        <v/>
      </c>
      <c r="AE1179" s="116" t="str">
        <f t="shared" si="313"/>
        <v/>
      </c>
      <c r="AF1179" s="140">
        <f t="shared" si="314"/>
        <v>0</v>
      </c>
      <c r="AG1179" s="116">
        <f t="shared" si="315"/>
        <v>8.7341660194320916</v>
      </c>
      <c r="AH1179" s="116" t="str">
        <f t="shared" si="316"/>
        <v/>
      </c>
      <c r="AL1179" s="126">
        <f t="shared" si="296"/>
        <v>4.774400000000071</v>
      </c>
      <c r="AM1179" s="116">
        <f t="shared" si="297"/>
        <v>0.68747191940784846</v>
      </c>
      <c r="AN1179" s="116">
        <f t="shared" si="298"/>
        <v>7.7907722148229386E-4</v>
      </c>
      <c r="AO1179" s="116" t="str">
        <f t="shared" si="294"/>
        <v/>
      </c>
      <c r="AP1179" s="118" t="str">
        <f t="shared" si="295"/>
        <v/>
      </c>
    </row>
    <row r="1180" spans="11:42" ht="20.100000000000001" customHeight="1" x14ac:dyDescent="0.25">
      <c r="K1180" s="123">
        <v>740</v>
      </c>
      <c r="L1180" s="116">
        <f t="shared" si="299"/>
        <v>-8.2969567864870193</v>
      </c>
      <c r="M1180" s="140">
        <f t="shared" si="300"/>
        <v>2.9117770665814328E-2</v>
      </c>
      <c r="N1180" s="140">
        <f t="shared" si="301"/>
        <v>0.14916995033098129</v>
      </c>
      <c r="O1180" s="116">
        <f t="shared" si="302"/>
        <v>2.9117770665814328E-2</v>
      </c>
      <c r="P1180" s="116" t="str">
        <f t="shared" si="303"/>
        <v/>
      </c>
      <c r="Q1180" s="116" t="str">
        <f t="shared" si="304"/>
        <v/>
      </c>
      <c r="R1180" s="116">
        <f t="shared" si="305"/>
        <v>0</v>
      </c>
      <c r="S1180" s="116">
        <f t="shared" si="306"/>
        <v>2.9117770665814328E-2</v>
      </c>
      <c r="T1180" s="116" t="str">
        <f t="shared" si="307"/>
        <v/>
      </c>
      <c r="Y1180" s="123">
        <v>740</v>
      </c>
      <c r="Z1180" s="116">
        <f t="shared" si="308"/>
        <v>-2.7545164298585084E-2</v>
      </c>
      <c r="AA1180" s="140">
        <f t="shared" si="309"/>
        <v>8.7706459948583628</v>
      </c>
      <c r="AB1180" s="140">
        <f t="shared" si="310"/>
        <v>0.1491699503309814</v>
      </c>
      <c r="AC1180" s="116">
        <f t="shared" si="311"/>
        <v>8.7706459948583628</v>
      </c>
      <c r="AD1180" s="116" t="str">
        <f t="shared" si="312"/>
        <v/>
      </c>
      <c r="AE1180" s="116" t="str">
        <f t="shared" si="313"/>
        <v/>
      </c>
      <c r="AF1180" s="140">
        <f t="shared" si="314"/>
        <v>0</v>
      </c>
      <c r="AG1180" s="116">
        <f t="shared" si="315"/>
        <v>8.7706459948583628</v>
      </c>
      <c r="AH1180" s="116" t="str">
        <f t="shared" si="316"/>
        <v/>
      </c>
      <c r="AL1180" s="126">
        <f t="shared" si="296"/>
        <v>4.7808000000000712</v>
      </c>
      <c r="AM1180" s="116">
        <f t="shared" si="297"/>
        <v>0.68669284218636617</v>
      </c>
      <c r="AN1180" s="116">
        <f t="shared" si="298"/>
        <v>7.7919153698091659E-4</v>
      </c>
      <c r="AO1180" s="116" t="str">
        <f t="shared" si="294"/>
        <v/>
      </c>
      <c r="AP1180" s="118" t="str">
        <f t="shared" si="295"/>
        <v/>
      </c>
    </row>
    <row r="1181" spans="11:42" ht="20.100000000000001" customHeight="1" x14ac:dyDescent="0.25">
      <c r="K1181" s="123">
        <v>741</v>
      </c>
      <c r="L1181" s="116">
        <f t="shared" si="299"/>
        <v>-8.2650454142312988</v>
      </c>
      <c r="M1181" s="140">
        <f t="shared" si="300"/>
        <v>2.9238918979477314E-2</v>
      </c>
      <c r="N1181" s="140">
        <f t="shared" si="301"/>
        <v>0.15010107125827743</v>
      </c>
      <c r="O1181" s="116" t="str">
        <f t="shared" si="302"/>
        <v/>
      </c>
      <c r="P1181" s="116">
        <f t="shared" si="303"/>
        <v>2.9238918979477314E-2</v>
      </c>
      <c r="Q1181" s="116" t="str">
        <f t="shared" si="304"/>
        <v/>
      </c>
      <c r="R1181" s="116">
        <f t="shared" si="305"/>
        <v>0</v>
      </c>
      <c r="S1181" s="116">
        <f t="shared" si="306"/>
        <v>2.9238918979477314E-2</v>
      </c>
      <c r="T1181" s="116" t="str">
        <f t="shared" si="307"/>
        <v/>
      </c>
      <c r="Y1181" s="123">
        <v>741</v>
      </c>
      <c r="Z1181" s="116">
        <f t="shared" si="308"/>
        <v>-2.7439221358975141E-2</v>
      </c>
      <c r="AA1181" s="140">
        <f t="shared" si="309"/>
        <v>8.8071374208060078</v>
      </c>
      <c r="AB1181" s="140">
        <f t="shared" si="310"/>
        <v>0.15010107125827749</v>
      </c>
      <c r="AC1181" s="116" t="str">
        <f t="shared" si="311"/>
        <v/>
      </c>
      <c r="AD1181" s="116">
        <f t="shared" si="312"/>
        <v>8.8071374208060078</v>
      </c>
      <c r="AE1181" s="116" t="str">
        <f t="shared" si="313"/>
        <v/>
      </c>
      <c r="AF1181" s="140">
        <f t="shared" si="314"/>
        <v>0</v>
      </c>
      <c r="AG1181" s="116">
        <f t="shared" si="315"/>
        <v>8.8071374208060078</v>
      </c>
      <c r="AH1181" s="116" t="str">
        <f t="shared" si="316"/>
        <v/>
      </c>
      <c r="AL1181" s="126">
        <f t="shared" si="296"/>
        <v>4.7872000000000714</v>
      </c>
      <c r="AM1181" s="116">
        <f t="shared" si="297"/>
        <v>0.68591365064938525</v>
      </c>
      <c r="AN1181" s="116">
        <f t="shared" si="298"/>
        <v>7.7930238247048145E-4</v>
      </c>
      <c r="AO1181" s="116" t="str">
        <f t="shared" si="294"/>
        <v/>
      </c>
      <c r="AP1181" s="118" t="str">
        <f t="shared" si="295"/>
        <v/>
      </c>
    </row>
    <row r="1182" spans="11:42" ht="20.100000000000001" customHeight="1" x14ac:dyDescent="0.25">
      <c r="K1182" s="123">
        <v>742</v>
      </c>
      <c r="L1182" s="116">
        <f t="shared" si="299"/>
        <v>-8.2331340419755819</v>
      </c>
      <c r="M1182" s="140">
        <f t="shared" si="300"/>
        <v>2.9360101581246113E-2</v>
      </c>
      <c r="N1182" s="140">
        <f t="shared" si="301"/>
        <v>0.151036058751532</v>
      </c>
      <c r="O1182" s="116" t="str">
        <f t="shared" si="302"/>
        <v/>
      </c>
      <c r="P1182" s="116">
        <f t="shared" si="303"/>
        <v>2.9360101581246113E-2</v>
      </c>
      <c r="Q1182" s="116" t="str">
        <f t="shared" si="304"/>
        <v/>
      </c>
      <c r="R1182" s="116">
        <f t="shared" si="305"/>
        <v>0</v>
      </c>
      <c r="S1182" s="116">
        <f t="shared" si="306"/>
        <v>2.9360101581246113E-2</v>
      </c>
      <c r="T1182" s="116" t="str">
        <f t="shared" si="307"/>
        <v/>
      </c>
      <c r="Y1182" s="123">
        <v>742</v>
      </c>
      <c r="Z1182" s="116">
        <f t="shared" si="308"/>
        <v>-2.7333278419365198E-2</v>
      </c>
      <c r="AA1182" s="140">
        <f t="shared" si="309"/>
        <v>8.8436391747709173</v>
      </c>
      <c r="AB1182" s="140">
        <f t="shared" si="310"/>
        <v>0.15103605875153214</v>
      </c>
      <c r="AC1182" s="116" t="str">
        <f t="shared" si="311"/>
        <v/>
      </c>
      <c r="AD1182" s="116">
        <f t="shared" si="312"/>
        <v>8.8436391747709173</v>
      </c>
      <c r="AE1182" s="116" t="str">
        <f t="shared" si="313"/>
        <v/>
      </c>
      <c r="AF1182" s="140">
        <f t="shared" si="314"/>
        <v>0</v>
      </c>
      <c r="AG1182" s="116">
        <f t="shared" si="315"/>
        <v>8.8436391747709173</v>
      </c>
      <c r="AH1182" s="116" t="str">
        <f t="shared" si="316"/>
        <v/>
      </c>
      <c r="AL1182" s="126">
        <f t="shared" si="296"/>
        <v>4.7936000000000716</v>
      </c>
      <c r="AM1182" s="116">
        <f t="shared" si="297"/>
        <v>0.68513434826691477</v>
      </c>
      <c r="AN1182" s="116">
        <f t="shared" si="298"/>
        <v>7.7940976577539622E-4</v>
      </c>
      <c r="AO1182" s="116" t="str">
        <f t="shared" si="294"/>
        <v/>
      </c>
      <c r="AP1182" s="118" t="str">
        <f t="shared" si="295"/>
        <v/>
      </c>
    </row>
    <row r="1183" spans="11:42" ht="20.100000000000001" customHeight="1" x14ac:dyDescent="0.25">
      <c r="K1183" s="123">
        <v>743</v>
      </c>
      <c r="L1183" s="116">
        <f t="shared" si="299"/>
        <v>-8.2012226697198614</v>
      </c>
      <c r="M1183" s="140">
        <f t="shared" si="300"/>
        <v>2.948131472738191E-2</v>
      </c>
      <c r="N1183" s="140">
        <f t="shared" si="301"/>
        <v>0.1519749138452374</v>
      </c>
      <c r="O1183" s="116" t="str">
        <f t="shared" si="302"/>
        <v/>
      </c>
      <c r="P1183" s="116">
        <f t="shared" si="303"/>
        <v>2.948131472738191E-2</v>
      </c>
      <c r="Q1183" s="116" t="str">
        <f t="shared" si="304"/>
        <v/>
      </c>
      <c r="R1183" s="116">
        <f t="shared" si="305"/>
        <v>0</v>
      </c>
      <c r="S1183" s="116">
        <f t="shared" si="306"/>
        <v>2.948131472738191E-2</v>
      </c>
      <c r="T1183" s="116" t="str">
        <f t="shared" si="307"/>
        <v/>
      </c>
      <c r="Y1183" s="123">
        <v>743</v>
      </c>
      <c r="Z1183" s="116">
        <f t="shared" si="308"/>
        <v>-2.7227335479755255E-2</v>
      </c>
      <c r="AA1183" s="140">
        <f t="shared" si="309"/>
        <v>8.880150129090925</v>
      </c>
      <c r="AB1183" s="140">
        <f t="shared" si="310"/>
        <v>0.15197491384523748</v>
      </c>
      <c r="AC1183" s="116" t="str">
        <f t="shared" si="311"/>
        <v/>
      </c>
      <c r="AD1183" s="116">
        <f t="shared" si="312"/>
        <v>8.880150129090925</v>
      </c>
      <c r="AE1183" s="116" t="str">
        <f t="shared" si="313"/>
        <v/>
      </c>
      <c r="AF1183" s="140">
        <f t="shared" si="314"/>
        <v>0</v>
      </c>
      <c r="AG1183" s="116">
        <f t="shared" si="315"/>
        <v>8.880150129090925</v>
      </c>
      <c r="AH1183" s="116" t="str">
        <f t="shared" si="316"/>
        <v/>
      </c>
      <c r="AL1183" s="126">
        <f t="shared" si="296"/>
        <v>4.8000000000000718</v>
      </c>
      <c r="AM1183" s="116">
        <f t="shared" si="297"/>
        <v>0.68435493850113938</v>
      </c>
      <c r="AN1183" s="116">
        <f t="shared" si="298"/>
        <v>7.7951369473738819E-4</v>
      </c>
      <c r="AO1183" s="116" t="str">
        <f t="shared" si="294"/>
        <v/>
      </c>
      <c r="AP1183" s="118" t="str">
        <f t="shared" si="295"/>
        <v/>
      </c>
    </row>
    <row r="1184" spans="11:42" ht="20.100000000000001" customHeight="1" x14ac:dyDescent="0.25">
      <c r="K1184" s="123">
        <v>744</v>
      </c>
      <c r="L1184" s="116">
        <f t="shared" si="299"/>
        <v>-8.1693112974641409</v>
      </c>
      <c r="M1184" s="140">
        <f t="shared" si="300"/>
        <v>2.9602554657190621E-2</v>
      </c>
      <c r="N1184" s="140">
        <f t="shared" si="301"/>
        <v>0.1529176374541463</v>
      </c>
      <c r="O1184" s="116" t="str">
        <f t="shared" si="302"/>
        <v/>
      </c>
      <c r="P1184" s="116">
        <f t="shared" si="303"/>
        <v>2.9602554657190621E-2</v>
      </c>
      <c r="Q1184" s="116" t="str">
        <f t="shared" si="304"/>
        <v/>
      </c>
      <c r="R1184" s="116">
        <f t="shared" si="305"/>
        <v>0</v>
      </c>
      <c r="S1184" s="116">
        <f t="shared" si="306"/>
        <v>2.9602554657190621E-2</v>
      </c>
      <c r="T1184" s="116" t="str">
        <f t="shared" si="307"/>
        <v/>
      </c>
      <c r="Y1184" s="123">
        <v>744</v>
      </c>
      <c r="Z1184" s="116">
        <f t="shared" si="308"/>
        <v>-2.7121392540145312E-2</v>
      </c>
      <c r="AA1184" s="140">
        <f t="shared" si="309"/>
        <v>8.9166691509967499</v>
      </c>
      <c r="AB1184" s="140">
        <f t="shared" si="310"/>
        <v>0.15291763745414647</v>
      </c>
      <c r="AC1184" s="116" t="str">
        <f t="shared" si="311"/>
        <v/>
      </c>
      <c r="AD1184" s="116">
        <f t="shared" si="312"/>
        <v>8.9166691509967499</v>
      </c>
      <c r="AE1184" s="116" t="str">
        <f t="shared" si="313"/>
        <v/>
      </c>
      <c r="AF1184" s="140">
        <f t="shared" si="314"/>
        <v>0</v>
      </c>
      <c r="AG1184" s="116">
        <f t="shared" si="315"/>
        <v>8.9166691509967499</v>
      </c>
      <c r="AH1184" s="116" t="str">
        <f t="shared" si="316"/>
        <v/>
      </c>
      <c r="AL1184" s="126">
        <f t="shared" si="296"/>
        <v>4.8064000000000719</v>
      </c>
      <c r="AM1184" s="116">
        <f t="shared" si="297"/>
        <v>0.68357542480640199</v>
      </c>
      <c r="AN1184" s="116">
        <f t="shared" si="298"/>
        <v>7.7961417721028603E-4</v>
      </c>
      <c r="AO1184" s="116" t="str">
        <f t="shared" si="294"/>
        <v/>
      </c>
      <c r="AP1184" s="118" t="str">
        <f t="shared" si="295"/>
        <v/>
      </c>
    </row>
    <row r="1185" spans="11:42" ht="20.100000000000001" customHeight="1" x14ac:dyDescent="0.25">
      <c r="K1185" s="123">
        <v>745</v>
      </c>
      <c r="L1185" s="116">
        <f t="shared" si="299"/>
        <v>-8.1373999252084239</v>
      </c>
      <c r="M1185" s="140">
        <f t="shared" si="300"/>
        <v>2.9723817593194181E-2</v>
      </c>
      <c r="N1185" s="140">
        <f t="shared" si="301"/>
        <v>0.15386423037273475</v>
      </c>
      <c r="O1185" s="116" t="str">
        <f t="shared" si="302"/>
        <v/>
      </c>
      <c r="P1185" s="116">
        <f t="shared" si="303"/>
        <v>2.9723817593194181E-2</v>
      </c>
      <c r="Q1185" s="116" t="str">
        <f t="shared" si="304"/>
        <v/>
      </c>
      <c r="R1185" s="116">
        <f t="shared" si="305"/>
        <v>0</v>
      </c>
      <c r="S1185" s="116">
        <f t="shared" si="306"/>
        <v>2.9723817593194181E-2</v>
      </c>
      <c r="T1185" s="116" t="str">
        <f t="shared" si="307"/>
        <v/>
      </c>
      <c r="Y1185" s="123">
        <v>745</v>
      </c>
      <c r="Z1185" s="116">
        <f t="shared" si="308"/>
        <v>-2.7015449600535368E-2</v>
      </c>
      <c r="AA1185" s="140">
        <f t="shared" si="309"/>
        <v>8.9531951026635497</v>
      </c>
      <c r="AB1185" s="140">
        <f t="shared" si="310"/>
        <v>0.15386423037273483</v>
      </c>
      <c r="AC1185" s="116" t="str">
        <f t="shared" si="311"/>
        <v/>
      </c>
      <c r="AD1185" s="116">
        <f t="shared" si="312"/>
        <v>8.9531951026635497</v>
      </c>
      <c r="AE1185" s="116" t="str">
        <f t="shared" si="313"/>
        <v/>
      </c>
      <c r="AF1185" s="140">
        <f t="shared" si="314"/>
        <v>0</v>
      </c>
      <c r="AG1185" s="116">
        <f t="shared" si="315"/>
        <v>8.9531951026635497</v>
      </c>
      <c r="AH1185" s="116" t="str">
        <f t="shared" si="316"/>
        <v/>
      </c>
      <c r="AL1185" s="126">
        <f t="shared" si="296"/>
        <v>4.8128000000000721</v>
      </c>
      <c r="AM1185" s="116">
        <f t="shared" si="297"/>
        <v>0.6827958106291917</v>
      </c>
      <c r="AN1185" s="116">
        <f t="shared" si="298"/>
        <v>7.7971122106135216E-4</v>
      </c>
      <c r="AO1185" s="116" t="str">
        <f t="shared" si="294"/>
        <v/>
      </c>
      <c r="AP1185" s="118" t="str">
        <f t="shared" si="295"/>
        <v/>
      </c>
    </row>
    <row r="1186" spans="11:42" ht="20.100000000000001" customHeight="1" x14ac:dyDescent="0.25">
      <c r="K1186" s="123">
        <v>746</v>
      </c>
      <c r="L1186" s="116">
        <f t="shared" si="299"/>
        <v>-8.1054885529527034</v>
      </c>
      <c r="M1186" s="140">
        <f t="shared" si="300"/>
        <v>2.9845099741303803E-2</v>
      </c>
      <c r="N1186" s="140">
        <f t="shared" si="301"/>
        <v>0.15481469327466876</v>
      </c>
      <c r="O1186" s="116" t="str">
        <f t="shared" si="302"/>
        <v/>
      </c>
      <c r="P1186" s="116">
        <f t="shared" si="303"/>
        <v>2.9845099741303803E-2</v>
      </c>
      <c r="Q1186" s="116" t="str">
        <f t="shared" si="304"/>
        <v/>
      </c>
      <c r="R1186" s="116">
        <f t="shared" si="305"/>
        <v>0</v>
      </c>
      <c r="S1186" s="116">
        <f t="shared" si="306"/>
        <v>2.9845099741303803E-2</v>
      </c>
      <c r="T1186" s="116" t="str">
        <f t="shared" si="307"/>
        <v/>
      </c>
      <c r="Y1186" s="123">
        <v>746</v>
      </c>
      <c r="Z1186" s="116">
        <f t="shared" si="308"/>
        <v>-2.6909506660925425E-2</v>
      </c>
      <c r="AA1186" s="140">
        <f t="shared" si="309"/>
        <v>8.9897268412631082</v>
      </c>
      <c r="AB1186" s="140">
        <f t="shared" si="310"/>
        <v>0.15481469327466887</v>
      </c>
      <c r="AC1186" s="116" t="str">
        <f t="shared" si="311"/>
        <v/>
      </c>
      <c r="AD1186" s="116">
        <f t="shared" si="312"/>
        <v>8.9897268412631082</v>
      </c>
      <c r="AE1186" s="116" t="str">
        <f t="shared" si="313"/>
        <v/>
      </c>
      <c r="AF1186" s="140">
        <f t="shared" si="314"/>
        <v>0</v>
      </c>
      <c r="AG1186" s="116">
        <f t="shared" si="315"/>
        <v>8.9897268412631082</v>
      </c>
      <c r="AH1186" s="116" t="str">
        <f t="shared" si="316"/>
        <v/>
      </c>
      <c r="AL1186" s="126">
        <f t="shared" si="296"/>
        <v>4.8192000000000723</v>
      </c>
      <c r="AM1186" s="116">
        <f t="shared" si="297"/>
        <v>0.68201609940813035</v>
      </c>
      <c r="AN1186" s="116">
        <f t="shared" si="298"/>
        <v>7.798048341725039E-4</v>
      </c>
      <c r="AO1186" s="116" t="str">
        <f t="shared" si="294"/>
        <v/>
      </c>
      <c r="AP1186" s="118" t="str">
        <f t="shared" si="295"/>
        <v/>
      </c>
    </row>
    <row r="1187" spans="11:42" ht="20.100000000000001" customHeight="1" x14ac:dyDescent="0.25">
      <c r="K1187" s="123">
        <v>747</v>
      </c>
      <c r="L1187" s="116">
        <f t="shared" si="299"/>
        <v>-8.0735771806969829</v>
      </c>
      <c r="M1187" s="140">
        <f t="shared" si="300"/>
        <v>2.9966397290995154E-2</v>
      </c>
      <c r="N1187" s="140">
        <f t="shared" si="301"/>
        <v>0.1557690267122768</v>
      </c>
      <c r="O1187" s="116" t="str">
        <f t="shared" si="302"/>
        <v/>
      </c>
      <c r="P1187" s="116">
        <f t="shared" si="303"/>
        <v>2.9966397290995154E-2</v>
      </c>
      <c r="Q1187" s="116" t="str">
        <f t="shared" si="304"/>
        <v/>
      </c>
      <c r="R1187" s="116">
        <f t="shared" si="305"/>
        <v>0</v>
      </c>
      <c r="S1187" s="116">
        <f t="shared" si="306"/>
        <v>2.9966397290995154E-2</v>
      </c>
      <c r="T1187" s="116" t="str">
        <f t="shared" si="307"/>
        <v/>
      </c>
      <c r="Y1187" s="123">
        <v>747</v>
      </c>
      <c r="Z1187" s="116">
        <f t="shared" si="308"/>
        <v>-2.6803563721315482E-2</v>
      </c>
      <c r="AA1187" s="140">
        <f t="shared" si="309"/>
        <v>9.0262632190166254</v>
      </c>
      <c r="AB1187" s="140">
        <f t="shared" si="310"/>
        <v>0.15576902671227683</v>
      </c>
      <c r="AC1187" s="116" t="str">
        <f t="shared" si="311"/>
        <v/>
      </c>
      <c r="AD1187" s="116">
        <f t="shared" si="312"/>
        <v>9.0262632190166254</v>
      </c>
      <c r="AE1187" s="116" t="str">
        <f t="shared" si="313"/>
        <v/>
      </c>
      <c r="AF1187" s="140">
        <f t="shared" si="314"/>
        <v>0</v>
      </c>
      <c r="AG1187" s="116">
        <f t="shared" si="315"/>
        <v>9.0262632190166254</v>
      </c>
      <c r="AH1187" s="116" t="str">
        <f t="shared" si="316"/>
        <v/>
      </c>
      <c r="AL1187" s="126">
        <f t="shared" si="296"/>
        <v>4.8256000000000725</v>
      </c>
      <c r="AM1187" s="116">
        <f t="shared" si="297"/>
        <v>0.68123629457395785</v>
      </c>
      <c r="AN1187" s="116">
        <f t="shared" si="298"/>
        <v>7.7989502443820413E-4</v>
      </c>
      <c r="AO1187" s="116" t="str">
        <f t="shared" si="294"/>
        <v/>
      </c>
      <c r="AP1187" s="118" t="str">
        <f t="shared" si="295"/>
        <v/>
      </c>
    </row>
    <row r="1188" spans="11:42" ht="20.100000000000001" customHeight="1" x14ac:dyDescent="0.25">
      <c r="K1188" s="123">
        <v>748</v>
      </c>
      <c r="L1188" s="116">
        <f t="shared" si="299"/>
        <v>-8.041665808441266</v>
      </c>
      <c r="M1188" s="140">
        <f t="shared" si="300"/>
        <v>3.0087706415485686E-2</v>
      </c>
      <c r="N1188" s="140">
        <f t="shared" si="301"/>
        <v>0.15672723111602838</v>
      </c>
      <c r="O1188" s="116" t="str">
        <f t="shared" si="302"/>
        <v/>
      </c>
      <c r="P1188" s="116">
        <f t="shared" si="303"/>
        <v>3.0087706415485686E-2</v>
      </c>
      <c r="Q1188" s="116" t="str">
        <f t="shared" si="304"/>
        <v/>
      </c>
      <c r="R1188" s="116">
        <f t="shared" si="305"/>
        <v>0</v>
      </c>
      <c r="S1188" s="116">
        <f t="shared" si="306"/>
        <v>3.0087706415485686E-2</v>
      </c>
      <c r="T1188" s="116" t="str">
        <f t="shared" si="307"/>
        <v/>
      </c>
      <c r="Y1188" s="123">
        <v>748</v>
      </c>
      <c r="Z1188" s="116">
        <f t="shared" si="308"/>
        <v>-2.6697620781705539E-2</v>
      </c>
      <c r="AA1188" s="140">
        <f t="shared" si="309"/>
        <v>9.0628030832481254</v>
      </c>
      <c r="AB1188" s="140">
        <f t="shared" si="310"/>
        <v>0.15672723111602851</v>
      </c>
      <c r="AC1188" s="116" t="str">
        <f t="shared" si="311"/>
        <v/>
      </c>
      <c r="AD1188" s="116">
        <f t="shared" si="312"/>
        <v>9.0628030832481254</v>
      </c>
      <c r="AE1188" s="116" t="str">
        <f t="shared" si="313"/>
        <v/>
      </c>
      <c r="AF1188" s="140">
        <f t="shared" si="314"/>
        <v>0</v>
      </c>
      <c r="AG1188" s="116">
        <f t="shared" si="315"/>
        <v>9.0628030832481254</v>
      </c>
      <c r="AH1188" s="116" t="str">
        <f t="shared" si="316"/>
        <v/>
      </c>
      <c r="AL1188" s="126">
        <f t="shared" si="296"/>
        <v>4.8320000000000727</v>
      </c>
      <c r="AM1188" s="116">
        <f t="shared" si="297"/>
        <v>0.68045639954951964</v>
      </c>
      <c r="AN1188" s="116">
        <f t="shared" si="298"/>
        <v>7.7998179976623838E-4</v>
      </c>
      <c r="AO1188" s="116" t="str">
        <f t="shared" si="294"/>
        <v/>
      </c>
      <c r="AP1188" s="118" t="str">
        <f t="shared" si="295"/>
        <v/>
      </c>
    </row>
    <row r="1189" spans="11:42" ht="20.100000000000001" customHeight="1" x14ac:dyDescent="0.25">
      <c r="K1189" s="123">
        <v>749</v>
      </c>
      <c r="L1189" s="116">
        <f t="shared" si="299"/>
        <v>-8.0097544361855455</v>
      </c>
      <c r="M1189" s="140">
        <f t="shared" si="300"/>
        <v>3.0209023271914087E-2</v>
      </c>
      <c r="N1189" s="140">
        <f t="shared" si="301"/>
        <v>0.15768930679401866</v>
      </c>
      <c r="O1189" s="116" t="str">
        <f t="shared" si="302"/>
        <v/>
      </c>
      <c r="P1189" s="116">
        <f t="shared" si="303"/>
        <v>3.0209023271914087E-2</v>
      </c>
      <c r="Q1189" s="116" t="str">
        <f t="shared" si="304"/>
        <v/>
      </c>
      <c r="R1189" s="116">
        <f t="shared" si="305"/>
        <v>0</v>
      </c>
      <c r="S1189" s="116">
        <f t="shared" si="306"/>
        <v>3.0209023271914087E-2</v>
      </c>
      <c r="T1189" s="116" t="str">
        <f t="shared" si="307"/>
        <v/>
      </c>
      <c r="Y1189" s="123">
        <v>749</v>
      </c>
      <c r="Z1189" s="116">
        <f t="shared" si="308"/>
        <v>-2.659167784209561E-2</v>
      </c>
      <c r="AA1189" s="140">
        <f t="shared" si="309"/>
        <v>9.0993452764384717</v>
      </c>
      <c r="AB1189" s="140">
        <f t="shared" si="310"/>
        <v>0.15768930679401866</v>
      </c>
      <c r="AC1189" s="116" t="str">
        <f t="shared" si="311"/>
        <v/>
      </c>
      <c r="AD1189" s="116">
        <f t="shared" si="312"/>
        <v>9.0993452764384717</v>
      </c>
      <c r="AE1189" s="116" t="str">
        <f t="shared" si="313"/>
        <v/>
      </c>
      <c r="AF1189" s="140">
        <f t="shared" si="314"/>
        <v>0</v>
      </c>
      <c r="AG1189" s="116">
        <f t="shared" si="315"/>
        <v>9.0993452764384717</v>
      </c>
      <c r="AH1189" s="116" t="str">
        <f t="shared" si="316"/>
        <v/>
      </c>
      <c r="AL1189" s="126">
        <f t="shared" si="296"/>
        <v>4.8384000000000729</v>
      </c>
      <c r="AM1189" s="116">
        <f t="shared" si="297"/>
        <v>0.6796764177497534</v>
      </c>
      <c r="AN1189" s="116">
        <f t="shared" si="298"/>
        <v>7.8006516807760384E-4</v>
      </c>
      <c r="AO1189" s="116" t="str">
        <f t="shared" si="294"/>
        <v/>
      </c>
      <c r="AP1189" s="118" t="str">
        <f t="shared" si="295"/>
        <v/>
      </c>
    </row>
    <row r="1190" spans="11:42" ht="20.100000000000001" customHeight="1" x14ac:dyDescent="0.25">
      <c r="K1190" s="123">
        <v>750</v>
      </c>
      <c r="L1190" s="116">
        <f t="shared" si="299"/>
        <v>-7.977843063929825</v>
      </c>
      <c r="M1190" s="140">
        <f t="shared" si="300"/>
        <v>3.0330344001521431E-2</v>
      </c>
      <c r="N1190" s="140">
        <f t="shared" si="301"/>
        <v>0.15865525393145699</v>
      </c>
      <c r="O1190" s="116" t="str">
        <f t="shared" si="302"/>
        <v/>
      </c>
      <c r="P1190" s="116">
        <f t="shared" si="303"/>
        <v>3.0330344001521431E-2</v>
      </c>
      <c r="Q1190" s="116" t="str">
        <f t="shared" si="304"/>
        <v/>
      </c>
      <c r="R1190" s="116">
        <f t="shared" si="305"/>
        <v>0</v>
      </c>
      <c r="S1190" s="116">
        <f t="shared" si="306"/>
        <v>3.0330344001521431E-2</v>
      </c>
      <c r="T1190" s="116" t="str">
        <f t="shared" si="307"/>
        <v/>
      </c>
      <c r="Y1190" s="123">
        <v>750</v>
      </c>
      <c r="Z1190" s="116">
        <f t="shared" si="308"/>
        <v>-2.6485734902485666E-2</v>
      </c>
      <c r="AA1190" s="140">
        <f t="shared" si="309"/>
        <v>9.1358886362800007</v>
      </c>
      <c r="AB1190" s="140">
        <f t="shared" si="310"/>
        <v>0.15865525393145699</v>
      </c>
      <c r="AC1190" s="116" t="str">
        <f t="shared" si="311"/>
        <v/>
      </c>
      <c r="AD1190" s="116">
        <f t="shared" si="312"/>
        <v>9.1358886362800007</v>
      </c>
      <c r="AE1190" s="116" t="str">
        <f t="shared" si="313"/>
        <v/>
      </c>
      <c r="AF1190" s="140">
        <f t="shared" si="314"/>
        <v>0</v>
      </c>
      <c r="AG1190" s="116">
        <f t="shared" si="315"/>
        <v>9.1358886362800007</v>
      </c>
      <c r="AH1190" s="116" t="str">
        <f t="shared" si="316"/>
        <v/>
      </c>
      <c r="AL1190" s="126">
        <f t="shared" si="296"/>
        <v>4.844800000000073</v>
      </c>
      <c r="AM1190" s="116">
        <f t="shared" si="297"/>
        <v>0.6788963525816758</v>
      </c>
      <c r="AN1190" s="116">
        <f t="shared" si="298"/>
        <v>7.8014513730451096E-4</v>
      </c>
      <c r="AO1190" s="116" t="str">
        <f t="shared" si="294"/>
        <v/>
      </c>
      <c r="AP1190" s="118" t="str">
        <f t="shared" si="295"/>
        <v/>
      </c>
    </row>
    <row r="1191" spans="11:42" ht="20.100000000000001" customHeight="1" x14ac:dyDescent="0.25">
      <c r="K1191" s="123">
        <v>751</v>
      </c>
      <c r="L1191" s="116">
        <f t="shared" si="299"/>
        <v>-7.9459316916741081</v>
      </c>
      <c r="M1191" s="140">
        <f t="shared" si="300"/>
        <v>3.0451664729834679E-2</v>
      </c>
      <c r="N1191" s="140">
        <f t="shared" si="301"/>
        <v>0.15962507259016351</v>
      </c>
      <c r="O1191" s="116" t="str">
        <f t="shared" si="302"/>
        <v/>
      </c>
      <c r="P1191" s="116">
        <f t="shared" si="303"/>
        <v>3.0451664729834679E-2</v>
      </c>
      <c r="Q1191" s="116" t="str">
        <f t="shared" si="304"/>
        <v/>
      </c>
      <c r="R1191" s="116">
        <f t="shared" si="305"/>
        <v>0</v>
      </c>
      <c r="S1191" s="116">
        <f t="shared" si="306"/>
        <v>3.0451664729834679E-2</v>
      </c>
      <c r="T1191" s="116" t="str">
        <f t="shared" si="307"/>
        <v/>
      </c>
      <c r="Y1191" s="123">
        <v>751</v>
      </c>
      <c r="Z1191" s="116">
        <f t="shared" si="308"/>
        <v>-2.6379791962875723E-2</v>
      </c>
      <c r="AA1191" s="140">
        <f t="shared" si="309"/>
        <v>9.1724319957317331</v>
      </c>
      <c r="AB1191" s="140">
        <f t="shared" si="310"/>
        <v>0.15962507259016359</v>
      </c>
      <c r="AC1191" s="116" t="str">
        <f t="shared" si="311"/>
        <v/>
      </c>
      <c r="AD1191" s="116">
        <f t="shared" si="312"/>
        <v>9.1724319957317331</v>
      </c>
      <c r="AE1191" s="116" t="str">
        <f t="shared" si="313"/>
        <v/>
      </c>
      <c r="AF1191" s="140">
        <f t="shared" si="314"/>
        <v>0</v>
      </c>
      <c r="AG1191" s="116">
        <f t="shared" si="315"/>
        <v>9.1724319957317331</v>
      </c>
      <c r="AH1191" s="116" t="str">
        <f t="shared" si="316"/>
        <v/>
      </c>
      <c r="AL1191" s="126">
        <f t="shared" si="296"/>
        <v>4.8512000000000732</v>
      </c>
      <c r="AM1191" s="116">
        <f t="shared" si="297"/>
        <v>0.67811620744437129</v>
      </c>
      <c r="AN1191" s="116">
        <f t="shared" si="298"/>
        <v>7.802217153937141E-4</v>
      </c>
      <c r="AO1191" s="116" t="str">
        <f t="shared" si="294"/>
        <v/>
      </c>
      <c r="AP1191" s="118" t="str">
        <f t="shared" si="295"/>
        <v/>
      </c>
    </row>
    <row r="1192" spans="11:42" ht="20.100000000000001" customHeight="1" x14ac:dyDescent="0.25">
      <c r="K1192" s="123">
        <v>752</v>
      </c>
      <c r="L1192" s="116">
        <f t="shared" si="299"/>
        <v>-7.9140203194183876</v>
      </c>
      <c r="M1192" s="140">
        <f t="shared" si="300"/>
        <v>3.0572981566852009E-2</v>
      </c>
      <c r="N1192" s="140">
        <f t="shared" si="301"/>
        <v>0.16059876270807047</v>
      </c>
      <c r="O1192" s="116" t="str">
        <f t="shared" si="302"/>
        <v/>
      </c>
      <c r="P1192" s="116">
        <f t="shared" si="303"/>
        <v>3.0572981566852009E-2</v>
      </c>
      <c r="Q1192" s="116" t="str">
        <f t="shared" si="304"/>
        <v/>
      </c>
      <c r="R1192" s="116">
        <f t="shared" si="305"/>
        <v>0</v>
      </c>
      <c r="S1192" s="116">
        <f t="shared" si="306"/>
        <v>3.0572981566852009E-2</v>
      </c>
      <c r="T1192" s="116" t="str">
        <f t="shared" si="307"/>
        <v/>
      </c>
      <c r="Y1192" s="123">
        <v>752</v>
      </c>
      <c r="Z1192" s="116">
        <f t="shared" si="308"/>
        <v>-2.627384902326578E-2</v>
      </c>
      <c r="AA1192" s="140">
        <f t="shared" si="309"/>
        <v>9.2089741830752168</v>
      </c>
      <c r="AB1192" s="140">
        <f t="shared" si="310"/>
        <v>0.16059876270807047</v>
      </c>
      <c r="AC1192" s="116" t="str">
        <f t="shared" si="311"/>
        <v/>
      </c>
      <c r="AD1192" s="116">
        <f t="shared" si="312"/>
        <v>9.2089741830752168</v>
      </c>
      <c r="AE1192" s="116" t="str">
        <f t="shared" si="313"/>
        <v/>
      </c>
      <c r="AF1192" s="140">
        <f t="shared" si="314"/>
        <v>0</v>
      </c>
      <c r="AG1192" s="116">
        <f t="shared" si="315"/>
        <v>9.2089741830752168</v>
      </c>
      <c r="AH1192" s="116" t="str">
        <f t="shared" si="316"/>
        <v/>
      </c>
      <c r="AL1192" s="126">
        <f t="shared" si="296"/>
        <v>4.8576000000000734</v>
      </c>
      <c r="AM1192" s="116">
        <f t="shared" si="297"/>
        <v>0.67733598572897757</v>
      </c>
      <c r="AN1192" s="116">
        <f t="shared" si="298"/>
        <v>7.8029491030284781E-4</v>
      </c>
      <c r="AO1192" s="116" t="str">
        <f t="shared" si="294"/>
        <v/>
      </c>
      <c r="AP1192" s="118" t="str">
        <f t="shared" si="295"/>
        <v/>
      </c>
    </row>
    <row r="1193" spans="11:42" ht="20.100000000000001" customHeight="1" x14ac:dyDescent="0.25">
      <c r="K1193" s="123">
        <v>753</v>
      </c>
      <c r="L1193" s="116">
        <f t="shared" si="299"/>
        <v>-7.8821089471626671</v>
      </c>
      <c r="M1193" s="140">
        <f t="shared" si="300"/>
        <v>3.0694290607230081E-2</v>
      </c>
      <c r="N1193" s="140">
        <f t="shared" si="301"/>
        <v>0.1615763240987293</v>
      </c>
      <c r="O1193" s="116" t="str">
        <f t="shared" si="302"/>
        <v/>
      </c>
      <c r="P1193" s="116">
        <f t="shared" si="303"/>
        <v>3.0694290607230081E-2</v>
      </c>
      <c r="Q1193" s="116" t="str">
        <f t="shared" si="304"/>
        <v/>
      </c>
      <c r="R1193" s="116">
        <f t="shared" si="305"/>
        <v>0</v>
      </c>
      <c r="S1193" s="116">
        <f t="shared" si="306"/>
        <v>3.0694290607230081E-2</v>
      </c>
      <c r="T1193" s="116" t="str">
        <f t="shared" si="307"/>
        <v/>
      </c>
      <c r="Y1193" s="123">
        <v>753</v>
      </c>
      <c r="Z1193" s="116">
        <f t="shared" si="308"/>
        <v>-2.6167906083655837E-2</v>
      </c>
      <c r="AA1193" s="140">
        <f t="shared" si="309"/>
        <v>9.2455140219709584</v>
      </c>
      <c r="AB1193" s="140">
        <f t="shared" si="310"/>
        <v>0.16157632409872921</v>
      </c>
      <c r="AC1193" s="116" t="str">
        <f t="shared" si="311"/>
        <v/>
      </c>
      <c r="AD1193" s="116">
        <f t="shared" si="312"/>
        <v>9.2455140219709584</v>
      </c>
      <c r="AE1193" s="116" t="str">
        <f t="shared" si="313"/>
        <v/>
      </c>
      <c r="AF1193" s="140">
        <f t="shared" si="314"/>
        <v>0</v>
      </c>
      <c r="AG1193" s="116">
        <f t="shared" si="315"/>
        <v>9.2455140219709584</v>
      </c>
      <c r="AH1193" s="116" t="str">
        <f t="shared" si="316"/>
        <v/>
      </c>
      <c r="AL1193" s="126">
        <f t="shared" si="296"/>
        <v>4.8640000000000736</v>
      </c>
      <c r="AM1193" s="116">
        <f t="shared" si="297"/>
        <v>0.67655569081867473</v>
      </c>
      <c r="AN1193" s="116">
        <f t="shared" si="298"/>
        <v>7.8036473000242523E-4</v>
      </c>
      <c r="AO1193" s="116" t="str">
        <f t="shared" si="294"/>
        <v/>
      </c>
      <c r="AP1193" s="118" t="str">
        <f t="shared" si="295"/>
        <v/>
      </c>
    </row>
    <row r="1194" spans="11:42" ht="20.100000000000001" customHeight="1" x14ac:dyDescent="0.25">
      <c r="K1194" s="123">
        <v>754</v>
      </c>
      <c r="L1194" s="116">
        <f t="shared" si="299"/>
        <v>-7.8501975749069501</v>
      </c>
      <c r="M1194" s="140">
        <f t="shared" si="300"/>
        <v>3.0815587930473433E-2</v>
      </c>
      <c r="N1194" s="140">
        <f t="shared" si="301"/>
        <v>0.16255775645082418</v>
      </c>
      <c r="O1194" s="116" t="str">
        <f t="shared" si="302"/>
        <v/>
      </c>
      <c r="P1194" s="116">
        <f t="shared" si="303"/>
        <v>3.0815587930473433E-2</v>
      </c>
      <c r="Q1194" s="116" t="str">
        <f t="shared" si="304"/>
        <v/>
      </c>
      <c r="R1194" s="116">
        <f t="shared" si="305"/>
        <v>0</v>
      </c>
      <c r="S1194" s="116">
        <f t="shared" si="306"/>
        <v>3.0815587930473433E-2</v>
      </c>
      <c r="T1194" s="116" t="str">
        <f t="shared" si="307"/>
        <v/>
      </c>
      <c r="Y1194" s="123">
        <v>754</v>
      </c>
      <c r="Z1194" s="116">
        <f t="shared" si="308"/>
        <v>-2.6061963144045894E-2</v>
      </c>
      <c r="AA1194" s="140">
        <f t="shared" si="309"/>
        <v>9.2820503315154426</v>
      </c>
      <c r="AB1194" s="140">
        <f t="shared" si="310"/>
        <v>0.16255775645082424</v>
      </c>
      <c r="AC1194" s="116" t="str">
        <f t="shared" si="311"/>
        <v/>
      </c>
      <c r="AD1194" s="116">
        <f t="shared" si="312"/>
        <v>9.2820503315154426</v>
      </c>
      <c r="AE1194" s="116" t="str">
        <f t="shared" si="313"/>
        <v/>
      </c>
      <c r="AF1194" s="140">
        <f t="shared" si="314"/>
        <v>0</v>
      </c>
      <c r="AG1194" s="116">
        <f t="shared" si="315"/>
        <v>9.2820503315154426</v>
      </c>
      <c r="AH1194" s="116" t="str">
        <f t="shared" si="316"/>
        <v/>
      </c>
      <c r="AL1194" s="126">
        <f t="shared" si="296"/>
        <v>4.8704000000000738</v>
      </c>
      <c r="AM1194" s="116">
        <f t="shared" si="297"/>
        <v>0.6757753260886723</v>
      </c>
      <c r="AN1194" s="116">
        <f t="shared" si="298"/>
        <v>7.8043118247406174E-4</v>
      </c>
      <c r="AO1194" s="116" t="str">
        <f t="shared" si="294"/>
        <v/>
      </c>
      <c r="AP1194" s="118" t="str">
        <f t="shared" si="295"/>
        <v/>
      </c>
    </row>
    <row r="1195" spans="11:42" ht="20.100000000000001" customHeight="1" x14ac:dyDescent="0.25">
      <c r="K1195" s="123">
        <v>755</v>
      </c>
      <c r="L1195" s="116">
        <f t="shared" si="299"/>
        <v>-7.8182862026512296</v>
      </c>
      <c r="M1195" s="140">
        <f t="shared" si="300"/>
        <v>3.0936869601125776E-2</v>
      </c>
      <c r="N1195" s="140">
        <f t="shared" si="301"/>
        <v>0.16354305932769228</v>
      </c>
      <c r="O1195" s="116" t="str">
        <f t="shared" si="302"/>
        <v/>
      </c>
      <c r="P1195" s="116">
        <f t="shared" si="303"/>
        <v>3.0936869601125776E-2</v>
      </c>
      <c r="Q1195" s="116" t="str">
        <f t="shared" si="304"/>
        <v/>
      </c>
      <c r="R1195" s="116">
        <f t="shared" si="305"/>
        <v>0</v>
      </c>
      <c r="S1195" s="116">
        <f t="shared" si="306"/>
        <v>3.0936869601125776E-2</v>
      </c>
      <c r="T1195" s="116" t="str">
        <f t="shared" si="307"/>
        <v/>
      </c>
      <c r="Y1195" s="123">
        <v>755</v>
      </c>
      <c r="Z1195" s="116">
        <f t="shared" si="308"/>
        <v>-2.5956020204435951E-2</v>
      </c>
      <c r="AA1195" s="140">
        <f t="shared" si="309"/>
        <v>9.3185819262987426</v>
      </c>
      <c r="AB1195" s="140">
        <f t="shared" si="310"/>
        <v>0.16354305932769228</v>
      </c>
      <c r="AC1195" s="116" t="str">
        <f t="shared" si="311"/>
        <v/>
      </c>
      <c r="AD1195" s="116">
        <f t="shared" si="312"/>
        <v>9.3185819262987426</v>
      </c>
      <c r="AE1195" s="116" t="str">
        <f t="shared" si="313"/>
        <v/>
      </c>
      <c r="AF1195" s="140">
        <f t="shared" si="314"/>
        <v>0</v>
      </c>
      <c r="AG1195" s="116">
        <f t="shared" si="315"/>
        <v>9.3185819262987426</v>
      </c>
      <c r="AH1195" s="116" t="str">
        <f t="shared" si="316"/>
        <v/>
      </c>
      <c r="AL1195" s="126">
        <f t="shared" si="296"/>
        <v>4.876800000000074</v>
      </c>
      <c r="AM1195" s="116">
        <f t="shared" si="297"/>
        <v>0.67499489490619824</v>
      </c>
      <c r="AN1195" s="116">
        <f t="shared" si="298"/>
        <v>7.8049427571136309E-4</v>
      </c>
      <c r="AO1195" s="116" t="str">
        <f t="shared" si="294"/>
        <v/>
      </c>
      <c r="AP1195" s="118" t="str">
        <f t="shared" si="295"/>
        <v/>
      </c>
    </row>
    <row r="1196" spans="11:42" ht="20.100000000000001" customHeight="1" x14ac:dyDescent="0.25">
      <c r="K1196" s="123">
        <v>756</v>
      </c>
      <c r="L1196" s="116">
        <f t="shared" si="299"/>
        <v>-7.7863748303955092</v>
      </c>
      <c r="M1196" s="140">
        <f t="shared" si="300"/>
        <v>3.1058131668963134E-2</v>
      </c>
      <c r="N1196" s="140">
        <f t="shared" si="301"/>
        <v>0.1645322321668482</v>
      </c>
      <c r="O1196" s="116" t="str">
        <f t="shared" si="302"/>
        <v/>
      </c>
      <c r="P1196" s="116">
        <f t="shared" si="303"/>
        <v>3.1058131668963134E-2</v>
      </c>
      <c r="Q1196" s="116" t="str">
        <f t="shared" si="304"/>
        <v/>
      </c>
      <c r="R1196" s="116">
        <f t="shared" si="305"/>
        <v>0</v>
      </c>
      <c r="S1196" s="116">
        <f t="shared" si="306"/>
        <v>3.1058131668963134E-2</v>
      </c>
      <c r="T1196" s="116" t="str">
        <f t="shared" si="307"/>
        <v/>
      </c>
      <c r="Y1196" s="123">
        <v>756</v>
      </c>
      <c r="Z1196" s="116">
        <f t="shared" si="308"/>
        <v>-2.5850077264826007E-2</v>
      </c>
      <c r="AA1196" s="140">
        <f t="shared" si="309"/>
        <v>9.355107616462746</v>
      </c>
      <c r="AB1196" s="140">
        <f t="shared" si="310"/>
        <v>0.1645322321668482</v>
      </c>
      <c r="AC1196" s="116" t="str">
        <f t="shared" si="311"/>
        <v/>
      </c>
      <c r="AD1196" s="116">
        <f t="shared" si="312"/>
        <v>9.355107616462746</v>
      </c>
      <c r="AE1196" s="116" t="str">
        <f t="shared" si="313"/>
        <v/>
      </c>
      <c r="AF1196" s="140">
        <f t="shared" si="314"/>
        <v>0</v>
      </c>
      <c r="AG1196" s="116">
        <f t="shared" si="315"/>
        <v>9.355107616462746</v>
      </c>
      <c r="AH1196" s="116" t="str">
        <f t="shared" si="316"/>
        <v/>
      </c>
      <c r="AL1196" s="126">
        <f t="shared" si="296"/>
        <v>4.8832000000000741</v>
      </c>
      <c r="AM1196" s="116">
        <f t="shared" si="297"/>
        <v>0.67421440063048688</v>
      </c>
      <c r="AN1196" s="116">
        <f t="shared" si="298"/>
        <v>7.8055401771959243E-4</v>
      </c>
      <c r="AO1196" s="116" t="str">
        <f t="shared" si="294"/>
        <v/>
      </c>
      <c r="AP1196" s="118" t="str">
        <f t="shared" si="295"/>
        <v/>
      </c>
    </row>
    <row r="1197" spans="11:42" ht="20.100000000000001" customHeight="1" x14ac:dyDescent="0.25">
      <c r="K1197" s="123">
        <v>757</v>
      </c>
      <c r="L1197" s="116">
        <f t="shared" si="299"/>
        <v>-7.7544634581397922</v>
      </c>
      <c r="M1197" s="140">
        <f t="shared" si="300"/>
        <v>3.117937016918915E-2</v>
      </c>
      <c r="N1197" s="140">
        <f t="shared" si="301"/>
        <v>0.16552527427951655</v>
      </c>
      <c r="O1197" s="116" t="str">
        <f t="shared" si="302"/>
        <v/>
      </c>
      <c r="P1197" s="116">
        <f t="shared" si="303"/>
        <v>3.117937016918915E-2</v>
      </c>
      <c r="Q1197" s="116" t="str">
        <f t="shared" si="304"/>
        <v/>
      </c>
      <c r="R1197" s="116">
        <f t="shared" si="305"/>
        <v>0</v>
      </c>
      <c r="S1197" s="116">
        <f t="shared" si="306"/>
        <v>3.117937016918915E-2</v>
      </c>
      <c r="T1197" s="116" t="str">
        <f t="shared" si="307"/>
        <v/>
      </c>
      <c r="Y1197" s="123">
        <v>757</v>
      </c>
      <c r="Z1197" s="116">
        <f t="shared" si="308"/>
        <v>-2.5744134325216064E-2</v>
      </c>
      <c r="AA1197" s="140">
        <f t="shared" si="309"/>
        <v>9.3916262077599288</v>
      </c>
      <c r="AB1197" s="140">
        <f t="shared" si="310"/>
        <v>0.16552527427951669</v>
      </c>
      <c r="AC1197" s="116" t="str">
        <f t="shared" si="311"/>
        <v/>
      </c>
      <c r="AD1197" s="116">
        <f t="shared" si="312"/>
        <v>9.3916262077599288</v>
      </c>
      <c r="AE1197" s="116" t="str">
        <f t="shared" si="313"/>
        <v/>
      </c>
      <c r="AF1197" s="140">
        <f t="shared" si="314"/>
        <v>0</v>
      </c>
      <c r="AG1197" s="116">
        <f t="shared" si="315"/>
        <v>9.3916262077599288</v>
      </c>
      <c r="AH1197" s="116" t="str">
        <f t="shared" si="316"/>
        <v/>
      </c>
      <c r="AL1197" s="126">
        <f t="shared" si="296"/>
        <v>4.8896000000000743</v>
      </c>
      <c r="AM1197" s="116">
        <f t="shared" si="297"/>
        <v>0.67343384661276728</v>
      </c>
      <c r="AN1197" s="116">
        <f t="shared" si="298"/>
        <v>7.806104165156702E-4</v>
      </c>
      <c r="AO1197" s="116" t="str">
        <f t="shared" si="294"/>
        <v/>
      </c>
      <c r="AP1197" s="118" t="str">
        <f t="shared" si="295"/>
        <v/>
      </c>
    </row>
    <row r="1198" spans="11:42" ht="20.100000000000001" customHeight="1" x14ac:dyDescent="0.25">
      <c r="K1198" s="123">
        <v>758</v>
      </c>
      <c r="L1198" s="116">
        <f t="shared" si="299"/>
        <v>-7.7225520858840717</v>
      </c>
      <c r="M1198" s="140">
        <f t="shared" si="300"/>
        <v>3.1300581122632141E-2</v>
      </c>
      <c r="N1198" s="140">
        <f t="shared" si="301"/>
        <v>0.16652218485017037</v>
      </c>
      <c r="O1198" s="116" t="str">
        <f t="shared" si="302"/>
        <v/>
      </c>
      <c r="P1198" s="116">
        <f t="shared" si="303"/>
        <v>3.1300581122632141E-2</v>
      </c>
      <c r="Q1198" s="116" t="str">
        <f t="shared" si="304"/>
        <v/>
      </c>
      <c r="R1198" s="116">
        <f t="shared" si="305"/>
        <v>0</v>
      </c>
      <c r="S1198" s="116">
        <f t="shared" si="306"/>
        <v>3.1300581122632141E-2</v>
      </c>
      <c r="T1198" s="116" t="str">
        <f t="shared" si="307"/>
        <v/>
      </c>
      <c r="Y1198" s="123">
        <v>758</v>
      </c>
      <c r="Z1198" s="116">
        <f t="shared" si="308"/>
        <v>-2.5638191385606121E-2</v>
      </c>
      <c r="AA1198" s="140">
        <f t="shared" si="309"/>
        <v>9.4281365016127427</v>
      </c>
      <c r="AB1198" s="140">
        <f t="shared" si="310"/>
        <v>0.16652218485017037</v>
      </c>
      <c r="AC1198" s="116" t="str">
        <f t="shared" si="311"/>
        <v/>
      </c>
      <c r="AD1198" s="116">
        <f t="shared" si="312"/>
        <v>9.4281365016127427</v>
      </c>
      <c r="AE1198" s="116" t="str">
        <f t="shared" si="313"/>
        <v/>
      </c>
      <c r="AF1198" s="140">
        <f t="shared" si="314"/>
        <v>0</v>
      </c>
      <c r="AG1198" s="116">
        <f t="shared" si="315"/>
        <v>9.4281365016127427</v>
      </c>
      <c r="AH1198" s="116" t="str">
        <f t="shared" si="316"/>
        <v/>
      </c>
      <c r="AL1198" s="126">
        <f t="shared" si="296"/>
        <v>4.8960000000000745</v>
      </c>
      <c r="AM1198" s="116">
        <f t="shared" si="297"/>
        <v>0.67265323619625161</v>
      </c>
      <c r="AN1198" s="116">
        <f t="shared" si="298"/>
        <v>7.8066348012717501E-4</v>
      </c>
      <c r="AO1198" s="116" t="str">
        <f t="shared" si="294"/>
        <v/>
      </c>
      <c r="AP1198" s="118" t="str">
        <f t="shared" si="295"/>
        <v/>
      </c>
    </row>
    <row r="1199" spans="11:42" ht="20.100000000000001" customHeight="1" x14ac:dyDescent="0.25">
      <c r="K1199" s="123">
        <v>759</v>
      </c>
      <c r="L1199" s="116">
        <f t="shared" si="299"/>
        <v>-7.6906407136283512</v>
      </c>
      <c r="M1199" s="140">
        <f t="shared" si="300"/>
        <v>3.1421760535944164E-2</v>
      </c>
      <c r="N1199" s="140">
        <f t="shared" si="301"/>
        <v>0.1675229629360746</v>
      </c>
      <c r="O1199" s="116" t="str">
        <f t="shared" si="302"/>
        <v/>
      </c>
      <c r="P1199" s="116">
        <f t="shared" si="303"/>
        <v>3.1421760535944164E-2</v>
      </c>
      <c r="Q1199" s="116" t="str">
        <f t="shared" si="304"/>
        <v/>
      </c>
      <c r="R1199" s="116">
        <f t="shared" si="305"/>
        <v>0</v>
      </c>
      <c r="S1199" s="116">
        <f t="shared" si="306"/>
        <v>3.1421760535944164E-2</v>
      </c>
      <c r="T1199" s="116" t="str">
        <f t="shared" si="307"/>
        <v/>
      </c>
      <c r="Y1199" s="123">
        <v>759</v>
      </c>
      <c r="Z1199" s="116">
        <f t="shared" si="308"/>
        <v>-2.5532248445996178E-2</v>
      </c>
      <c r="AA1199" s="140">
        <f t="shared" si="309"/>
        <v>9.4646372951735671</v>
      </c>
      <c r="AB1199" s="140">
        <f t="shared" si="310"/>
        <v>0.1675229629360746</v>
      </c>
      <c r="AC1199" s="116" t="str">
        <f t="shared" si="311"/>
        <v/>
      </c>
      <c r="AD1199" s="116">
        <f t="shared" si="312"/>
        <v>9.4646372951735671</v>
      </c>
      <c r="AE1199" s="116" t="str">
        <f t="shared" si="313"/>
        <v/>
      </c>
      <c r="AF1199" s="140">
        <f t="shared" si="314"/>
        <v>0</v>
      </c>
      <c r="AG1199" s="116">
        <f t="shared" si="315"/>
        <v>9.4646372951735671</v>
      </c>
      <c r="AH1199" s="116" t="str">
        <f t="shared" si="316"/>
        <v/>
      </c>
      <c r="AL1199" s="126">
        <f t="shared" si="296"/>
        <v>4.9024000000000747</v>
      </c>
      <c r="AM1199" s="116">
        <f t="shared" si="297"/>
        <v>0.67187257271612444</v>
      </c>
      <c r="AN1199" s="116">
        <f t="shared" si="298"/>
        <v>7.8071321659212156E-4</v>
      </c>
      <c r="AO1199" s="116" t="str">
        <f t="shared" si="294"/>
        <v/>
      </c>
      <c r="AP1199" s="118" t="str">
        <f t="shared" si="295"/>
        <v/>
      </c>
    </row>
    <row r="1200" spans="11:42" ht="20.100000000000001" customHeight="1" x14ac:dyDescent="0.25">
      <c r="K1200" s="123">
        <v>760</v>
      </c>
      <c r="L1200" s="116">
        <f t="shared" si="299"/>
        <v>-7.6587293413726343</v>
      </c>
      <c r="M1200" s="140">
        <f t="shared" si="300"/>
        <v>3.1542904401801929E-2</v>
      </c>
      <c r="N1200" s="140">
        <f t="shared" si="301"/>
        <v>0.1685276074668377</v>
      </c>
      <c r="O1200" s="116" t="str">
        <f t="shared" si="302"/>
        <v/>
      </c>
      <c r="P1200" s="116">
        <f t="shared" si="303"/>
        <v>3.1542904401801929E-2</v>
      </c>
      <c r="Q1200" s="116" t="str">
        <f t="shared" si="304"/>
        <v/>
      </c>
      <c r="R1200" s="116">
        <f t="shared" si="305"/>
        <v>0</v>
      </c>
      <c r="S1200" s="116">
        <f t="shared" si="306"/>
        <v>3.1542904401801929E-2</v>
      </c>
      <c r="T1200" s="116" t="str">
        <f t="shared" si="307"/>
        <v/>
      </c>
      <c r="Y1200" s="123">
        <v>760</v>
      </c>
      <c r="Z1200" s="116">
        <f t="shared" si="308"/>
        <v>-2.5426305506386235E-2</v>
      </c>
      <c r="AA1200" s="140">
        <f t="shared" si="309"/>
        <v>9.5011273813852348</v>
      </c>
      <c r="AB1200" s="140">
        <f t="shared" si="310"/>
        <v>0.16852760746683773</v>
      </c>
      <c r="AC1200" s="116" t="str">
        <f t="shared" si="311"/>
        <v/>
      </c>
      <c r="AD1200" s="116">
        <f t="shared" si="312"/>
        <v>9.5011273813852348</v>
      </c>
      <c r="AE1200" s="116" t="str">
        <f t="shared" si="313"/>
        <v/>
      </c>
      <c r="AF1200" s="140">
        <f t="shared" si="314"/>
        <v>0</v>
      </c>
      <c r="AG1200" s="116">
        <f t="shared" si="315"/>
        <v>9.5011273813852348</v>
      </c>
      <c r="AH1200" s="116" t="str">
        <f t="shared" si="316"/>
        <v/>
      </c>
      <c r="AL1200" s="126">
        <f t="shared" si="296"/>
        <v>4.9088000000000749</v>
      </c>
      <c r="AM1200" s="116">
        <f t="shared" si="297"/>
        <v>0.67109185949953232</v>
      </c>
      <c r="AN1200" s="116">
        <f t="shared" si="298"/>
        <v>7.8075963396040393E-4</v>
      </c>
      <c r="AO1200" s="116" t="str">
        <f t="shared" si="294"/>
        <v/>
      </c>
      <c r="AP1200" s="118" t="str">
        <f t="shared" si="295"/>
        <v/>
      </c>
    </row>
    <row r="1201" spans="11:42" ht="20.100000000000001" customHeight="1" x14ac:dyDescent="0.25">
      <c r="K1201" s="123">
        <v>761</v>
      </c>
      <c r="L1201" s="116">
        <f t="shared" si="299"/>
        <v>-7.6268179691169138</v>
      </c>
      <c r="M1201" s="140">
        <f t="shared" si="300"/>
        <v>3.1664008699109764E-2</v>
      </c>
      <c r="N1201" s="140">
        <f t="shared" si="301"/>
        <v>0.16953611724396872</v>
      </c>
      <c r="O1201" s="116" t="str">
        <f t="shared" si="302"/>
        <v/>
      </c>
      <c r="P1201" s="116">
        <f t="shared" si="303"/>
        <v>3.1664008699109764E-2</v>
      </c>
      <c r="Q1201" s="116" t="str">
        <f t="shared" si="304"/>
        <v/>
      </c>
      <c r="R1201" s="116">
        <f t="shared" si="305"/>
        <v>0</v>
      </c>
      <c r="S1201" s="116">
        <f t="shared" si="306"/>
        <v>3.1664008699109764E-2</v>
      </c>
      <c r="T1201" s="116" t="str">
        <f t="shared" si="307"/>
        <v/>
      </c>
      <c r="Y1201" s="123">
        <v>761</v>
      </c>
      <c r="Z1201" s="116">
        <f t="shared" si="308"/>
        <v>-2.5320362566776292E-2</v>
      </c>
      <c r="AA1201" s="140">
        <f t="shared" si="309"/>
        <v>9.5376055490421461</v>
      </c>
      <c r="AB1201" s="140">
        <f t="shared" si="310"/>
        <v>0.16953611724396878</v>
      </c>
      <c r="AC1201" s="116" t="str">
        <f t="shared" si="311"/>
        <v/>
      </c>
      <c r="AD1201" s="116">
        <f t="shared" si="312"/>
        <v>9.5376055490421461</v>
      </c>
      <c r="AE1201" s="116" t="str">
        <f t="shared" si="313"/>
        <v/>
      </c>
      <c r="AF1201" s="140">
        <f t="shared" si="314"/>
        <v>0</v>
      </c>
      <c r="AG1201" s="116">
        <f t="shared" si="315"/>
        <v>9.5376055490421461</v>
      </c>
      <c r="AH1201" s="116" t="str">
        <f t="shared" si="316"/>
        <v/>
      </c>
      <c r="AL1201" s="126">
        <f t="shared" si="296"/>
        <v>4.9152000000000751</v>
      </c>
      <c r="AM1201" s="116">
        <f t="shared" si="297"/>
        <v>0.67031109986557191</v>
      </c>
      <c r="AN1201" s="116">
        <f t="shared" si="298"/>
        <v>7.8080274029113106E-4</v>
      </c>
      <c r="AO1201" s="116" t="str">
        <f t="shared" ref="AO1201:AO1264" si="317">IF(AM1201&lt;(1-$AK$437),AN1201,"")</f>
        <v/>
      </c>
      <c r="AP1201" s="118" t="str">
        <f t="shared" ref="AP1201:AP1264" si="318">IF(AM1201&lt;(1-$AK$443),AN1201,"")</f>
        <v/>
      </c>
    </row>
    <row r="1202" spans="11:42" ht="20.100000000000001" customHeight="1" x14ac:dyDescent="0.25">
      <c r="K1202" s="123">
        <v>762</v>
      </c>
      <c r="L1202" s="116">
        <f t="shared" si="299"/>
        <v>-7.5949065968611933</v>
      </c>
      <c r="M1202" s="140">
        <f t="shared" si="300"/>
        <v>3.1785069393204239E-2</v>
      </c>
      <c r="N1202" s="140">
        <f t="shared" si="301"/>
        <v>0.17054849094044097</v>
      </c>
      <c r="O1202" s="116" t="str">
        <f t="shared" si="302"/>
        <v/>
      </c>
      <c r="P1202" s="116">
        <f t="shared" si="303"/>
        <v>3.1785069393204239E-2</v>
      </c>
      <c r="Q1202" s="116" t="str">
        <f t="shared" si="304"/>
        <v/>
      </c>
      <c r="R1202" s="116">
        <f t="shared" si="305"/>
        <v>0</v>
      </c>
      <c r="S1202" s="116">
        <f t="shared" si="306"/>
        <v>3.1785069393204239E-2</v>
      </c>
      <c r="T1202" s="116" t="str">
        <f t="shared" si="307"/>
        <v/>
      </c>
      <c r="Y1202" s="123">
        <v>762</v>
      </c>
      <c r="Z1202" s="116">
        <f t="shared" si="308"/>
        <v>-2.5214419627166348E-2</v>
      </c>
      <c r="AA1202" s="140">
        <f t="shared" si="309"/>
        <v>9.574070582851931</v>
      </c>
      <c r="AB1202" s="140">
        <f t="shared" si="310"/>
        <v>0.17054849094044097</v>
      </c>
      <c r="AC1202" s="116" t="str">
        <f t="shared" si="311"/>
        <v/>
      </c>
      <c r="AD1202" s="116">
        <f t="shared" si="312"/>
        <v>9.574070582851931</v>
      </c>
      <c r="AE1202" s="116" t="str">
        <f t="shared" si="313"/>
        <v/>
      </c>
      <c r="AF1202" s="140">
        <f t="shared" si="314"/>
        <v>0</v>
      </c>
      <c r="AG1202" s="116">
        <f t="shared" si="315"/>
        <v>9.574070582851931</v>
      </c>
      <c r="AH1202" s="116" t="str">
        <f t="shared" si="316"/>
        <v/>
      </c>
      <c r="AL1202" s="126">
        <f t="shared" ref="AL1202:AL1265" si="319">AL1201+$AO$430</f>
        <v>4.9216000000000752</v>
      </c>
      <c r="AM1202" s="116">
        <f t="shared" ref="AM1202:AM1265" si="320">_xlfn.CHISQ.DIST.RT(AL1202,7)</f>
        <v>0.66953029712528078</v>
      </c>
      <c r="AN1202" s="116">
        <f t="shared" ref="AN1202:AN1265" si="321">AM1202-AM1203</f>
        <v>7.8084254365529127E-4</v>
      </c>
      <c r="AO1202" s="116" t="str">
        <f t="shared" si="317"/>
        <v/>
      </c>
      <c r="AP1202" s="118" t="str">
        <f t="shared" si="318"/>
        <v/>
      </c>
    </row>
    <row r="1203" spans="11:42" ht="20.100000000000001" customHeight="1" x14ac:dyDescent="0.25">
      <c r="K1203" s="123">
        <v>763</v>
      </c>
      <c r="L1203" s="116">
        <f t="shared" si="299"/>
        <v>-7.5629952246054764</v>
      </c>
      <c r="M1203" s="140">
        <f t="shared" si="300"/>
        <v>3.1906082436060842E-2</v>
      </c>
      <c r="N1203" s="140">
        <f t="shared" si="301"/>
        <v>0.17156472710026213</v>
      </c>
      <c r="O1203" s="116" t="str">
        <f t="shared" si="302"/>
        <v/>
      </c>
      <c r="P1203" s="116">
        <f t="shared" si="303"/>
        <v>3.1906082436060842E-2</v>
      </c>
      <c r="Q1203" s="116" t="str">
        <f t="shared" si="304"/>
        <v/>
      </c>
      <c r="R1203" s="116">
        <f t="shared" si="305"/>
        <v>0</v>
      </c>
      <c r="S1203" s="116">
        <f t="shared" si="306"/>
        <v>3.1906082436060842E-2</v>
      </c>
      <c r="T1203" s="116" t="str">
        <f t="shared" si="307"/>
        <v/>
      </c>
      <c r="Y1203" s="123">
        <v>763</v>
      </c>
      <c r="Z1203" s="116">
        <f t="shared" si="308"/>
        <v>-2.5108476687556405E-2</v>
      </c>
      <c r="AA1203" s="140">
        <f t="shared" si="309"/>
        <v>9.6105212634976862</v>
      </c>
      <c r="AB1203" s="140">
        <f t="shared" si="310"/>
        <v>0.17156472710026216</v>
      </c>
      <c r="AC1203" s="116" t="str">
        <f t="shared" si="311"/>
        <v/>
      </c>
      <c r="AD1203" s="116">
        <f t="shared" si="312"/>
        <v>9.6105212634976862</v>
      </c>
      <c r="AE1203" s="116" t="str">
        <f t="shared" si="313"/>
        <v/>
      </c>
      <c r="AF1203" s="140">
        <f t="shared" si="314"/>
        <v>0</v>
      </c>
      <c r="AG1203" s="116">
        <f t="shared" si="315"/>
        <v>9.6105212634976862</v>
      </c>
      <c r="AH1203" s="116" t="str">
        <f t="shared" si="316"/>
        <v/>
      </c>
      <c r="AL1203" s="126">
        <f t="shared" si="319"/>
        <v>4.9280000000000754</v>
      </c>
      <c r="AM1203" s="116">
        <f t="shared" si="320"/>
        <v>0.66874945458162549</v>
      </c>
      <c r="AN1203" s="116">
        <f t="shared" si="321"/>
        <v>7.8087905213275466E-4</v>
      </c>
      <c r="AO1203" s="116" t="str">
        <f t="shared" si="317"/>
        <v/>
      </c>
      <c r="AP1203" s="118" t="str">
        <f t="shared" si="318"/>
        <v/>
      </c>
    </row>
    <row r="1204" spans="11:42" ht="20.100000000000001" customHeight="1" x14ac:dyDescent="0.25">
      <c r="K1204" s="123">
        <v>764</v>
      </c>
      <c r="L1204" s="116">
        <f t="shared" si="299"/>
        <v>-7.5310838523497559</v>
      </c>
      <c r="M1204" s="140">
        <f t="shared" si="300"/>
        <v>3.2027043766502492E-2</v>
      </c>
      <c r="N1204" s="140">
        <f t="shared" si="301"/>
        <v>0.17258482413805171</v>
      </c>
      <c r="O1204" s="116" t="str">
        <f t="shared" si="302"/>
        <v/>
      </c>
      <c r="P1204" s="116">
        <f t="shared" si="303"/>
        <v>3.2027043766502492E-2</v>
      </c>
      <c r="Q1204" s="116" t="str">
        <f t="shared" si="304"/>
        <v/>
      </c>
      <c r="R1204" s="116">
        <f t="shared" si="305"/>
        <v>0</v>
      </c>
      <c r="S1204" s="116">
        <f t="shared" si="306"/>
        <v>3.2027043766502492E-2</v>
      </c>
      <c r="T1204" s="116" t="str">
        <f t="shared" si="307"/>
        <v/>
      </c>
      <c r="Y1204" s="123">
        <v>764</v>
      </c>
      <c r="Z1204" s="116">
        <f t="shared" si="308"/>
        <v>-2.5002533747946462E-2</v>
      </c>
      <c r="AA1204" s="140">
        <f t="shared" si="309"/>
        <v>9.6469563677007795</v>
      </c>
      <c r="AB1204" s="140">
        <f t="shared" si="310"/>
        <v>0.17258482413805185</v>
      </c>
      <c r="AC1204" s="116" t="str">
        <f t="shared" si="311"/>
        <v/>
      </c>
      <c r="AD1204" s="116">
        <f t="shared" si="312"/>
        <v>9.6469563677007795</v>
      </c>
      <c r="AE1204" s="116" t="str">
        <f t="shared" si="313"/>
        <v/>
      </c>
      <c r="AF1204" s="140">
        <f t="shared" si="314"/>
        <v>0</v>
      </c>
      <c r="AG1204" s="116">
        <f t="shared" si="315"/>
        <v>9.6469563677007795</v>
      </c>
      <c r="AH1204" s="116" t="str">
        <f t="shared" si="316"/>
        <v/>
      </c>
      <c r="AL1204" s="126">
        <f t="shared" si="319"/>
        <v>4.9344000000000756</v>
      </c>
      <c r="AM1204" s="116">
        <f t="shared" si="320"/>
        <v>0.66796857552949274</v>
      </c>
      <c r="AN1204" s="116">
        <f t="shared" si="321"/>
        <v>7.8091227381393846E-4</v>
      </c>
      <c r="AO1204" s="116" t="str">
        <f t="shared" si="317"/>
        <v/>
      </c>
      <c r="AP1204" s="118" t="str">
        <f t="shared" si="318"/>
        <v/>
      </c>
    </row>
    <row r="1205" spans="11:42" ht="20.100000000000001" customHeight="1" x14ac:dyDescent="0.25">
      <c r="K1205" s="123">
        <v>765</v>
      </c>
      <c r="L1205" s="116">
        <f t="shared" si="299"/>
        <v>-7.4991724800940354</v>
      </c>
      <c r="M1205" s="140">
        <f t="shared" si="300"/>
        <v>3.2147949310409797E-2</v>
      </c>
      <c r="N1205" s="140">
        <f t="shared" si="301"/>
        <v>0.17360878033862448</v>
      </c>
      <c r="O1205" s="116" t="str">
        <f t="shared" si="302"/>
        <v/>
      </c>
      <c r="P1205" s="116">
        <f t="shared" si="303"/>
        <v>3.2147949310409797E-2</v>
      </c>
      <c r="Q1205" s="116" t="str">
        <f t="shared" si="304"/>
        <v/>
      </c>
      <c r="R1205" s="116">
        <f t="shared" si="305"/>
        <v>0</v>
      </c>
      <c r="S1205" s="116">
        <f t="shared" si="306"/>
        <v>3.2147949310409797E-2</v>
      </c>
      <c r="T1205" s="116" t="str">
        <f t="shared" si="307"/>
        <v/>
      </c>
      <c r="Y1205" s="123">
        <v>765</v>
      </c>
      <c r="Z1205" s="116">
        <f t="shared" si="308"/>
        <v>-2.4896590808336519E-2</v>
      </c>
      <c r="AA1205" s="140">
        <f t="shared" si="309"/>
        <v>9.6833746682842001</v>
      </c>
      <c r="AB1205" s="140">
        <f t="shared" si="310"/>
        <v>0.17360878033862459</v>
      </c>
      <c r="AC1205" s="116" t="str">
        <f t="shared" si="311"/>
        <v/>
      </c>
      <c r="AD1205" s="116">
        <f t="shared" si="312"/>
        <v>9.6833746682842001</v>
      </c>
      <c r="AE1205" s="116" t="str">
        <f t="shared" si="313"/>
        <v/>
      </c>
      <c r="AF1205" s="140">
        <f t="shared" si="314"/>
        <v>0</v>
      </c>
      <c r="AG1205" s="116">
        <f t="shared" si="315"/>
        <v>9.6833746682842001</v>
      </c>
      <c r="AH1205" s="116" t="str">
        <f t="shared" si="316"/>
        <v/>
      </c>
      <c r="AL1205" s="126">
        <f t="shared" si="319"/>
        <v>4.9408000000000758</v>
      </c>
      <c r="AM1205" s="116">
        <f t="shared" si="320"/>
        <v>0.6671876632556788</v>
      </c>
      <c r="AN1205" s="116">
        <f t="shared" si="321"/>
        <v>7.8094221679858578E-4</v>
      </c>
      <c r="AO1205" s="116" t="str">
        <f t="shared" si="317"/>
        <v/>
      </c>
      <c r="AP1205" s="118" t="str">
        <f t="shared" si="318"/>
        <v/>
      </c>
    </row>
    <row r="1206" spans="11:42" ht="20.100000000000001" customHeight="1" x14ac:dyDescent="0.25">
      <c r="K1206" s="123">
        <v>766</v>
      </c>
      <c r="L1206" s="116">
        <f t="shared" si="299"/>
        <v>-7.4672611078383184</v>
      </c>
      <c r="M1206" s="140">
        <f t="shared" si="300"/>
        <v>3.2268794980933255E-2</v>
      </c>
      <c r="N1206" s="140">
        <f t="shared" si="301"/>
        <v>0.17463659385658054</v>
      </c>
      <c r="O1206" s="116" t="str">
        <f t="shared" si="302"/>
        <v/>
      </c>
      <c r="P1206" s="116">
        <f t="shared" si="303"/>
        <v>3.2268794980933255E-2</v>
      </c>
      <c r="Q1206" s="116" t="str">
        <f t="shared" si="304"/>
        <v/>
      </c>
      <c r="R1206" s="116">
        <f t="shared" si="305"/>
        <v>0</v>
      </c>
      <c r="S1206" s="116">
        <f t="shared" si="306"/>
        <v>3.2268794980933255E-2</v>
      </c>
      <c r="T1206" s="116" t="str">
        <f t="shared" si="307"/>
        <v/>
      </c>
      <c r="Y1206" s="123">
        <v>766</v>
      </c>
      <c r="Z1206" s="116">
        <f t="shared" si="308"/>
        <v>-2.4790647868726576E-2</v>
      </c>
      <c r="AA1206" s="140">
        <f t="shared" si="309"/>
        <v>9.719774934236467</v>
      </c>
      <c r="AB1206" s="140">
        <f t="shared" si="310"/>
        <v>0.17463659385658065</v>
      </c>
      <c r="AC1206" s="116" t="str">
        <f t="shared" si="311"/>
        <v/>
      </c>
      <c r="AD1206" s="116">
        <f t="shared" si="312"/>
        <v>9.719774934236467</v>
      </c>
      <c r="AE1206" s="116" t="str">
        <f t="shared" si="313"/>
        <v/>
      </c>
      <c r="AF1206" s="140">
        <f t="shared" si="314"/>
        <v>0</v>
      </c>
      <c r="AG1206" s="116">
        <f t="shared" si="315"/>
        <v>9.719774934236467</v>
      </c>
      <c r="AH1206" s="116" t="str">
        <f t="shared" si="316"/>
        <v/>
      </c>
      <c r="AL1206" s="126">
        <f t="shared" si="319"/>
        <v>4.947200000000076</v>
      </c>
      <c r="AM1206" s="116">
        <f t="shared" si="320"/>
        <v>0.66640672103888021</v>
      </c>
      <c r="AN1206" s="116">
        <f t="shared" si="321"/>
        <v>7.8096888919698682E-4</v>
      </c>
      <c r="AO1206" s="116" t="str">
        <f t="shared" si="317"/>
        <v/>
      </c>
      <c r="AP1206" s="118" t="str">
        <f t="shared" si="318"/>
        <v/>
      </c>
    </row>
    <row r="1207" spans="11:42" ht="20.100000000000001" customHeight="1" x14ac:dyDescent="0.25">
      <c r="K1207" s="123">
        <v>767</v>
      </c>
      <c r="L1207" s="116">
        <f t="shared" si="299"/>
        <v>-7.4353497355825979</v>
      </c>
      <c r="M1207" s="140">
        <f t="shared" si="300"/>
        <v>3.2389576678707316E-2</v>
      </c>
      <c r="N1207" s="140">
        <f t="shared" si="301"/>
        <v>0.17566826271590286</v>
      </c>
      <c r="O1207" s="116" t="str">
        <f t="shared" si="302"/>
        <v/>
      </c>
      <c r="P1207" s="116">
        <f t="shared" si="303"/>
        <v>3.2389576678707316E-2</v>
      </c>
      <c r="Q1207" s="116" t="str">
        <f t="shared" si="304"/>
        <v/>
      </c>
      <c r="R1207" s="116">
        <f t="shared" si="305"/>
        <v>0</v>
      </c>
      <c r="S1207" s="116">
        <f t="shared" si="306"/>
        <v>3.2389576678707316E-2</v>
      </c>
      <c r="T1207" s="116" t="str">
        <f t="shared" si="307"/>
        <v/>
      </c>
      <c r="Y1207" s="123">
        <v>767</v>
      </c>
      <c r="Z1207" s="116">
        <f t="shared" si="308"/>
        <v>-2.4684704929116633E-2</v>
      </c>
      <c r="AA1207" s="140">
        <f t="shared" si="309"/>
        <v>9.7561559307760781</v>
      </c>
      <c r="AB1207" s="140">
        <f t="shared" si="310"/>
        <v>0.175668262715903</v>
      </c>
      <c r="AC1207" s="116" t="str">
        <f t="shared" si="311"/>
        <v/>
      </c>
      <c r="AD1207" s="116">
        <f t="shared" si="312"/>
        <v>9.7561559307760781</v>
      </c>
      <c r="AE1207" s="116" t="str">
        <f t="shared" si="313"/>
        <v/>
      </c>
      <c r="AF1207" s="140">
        <f t="shared" si="314"/>
        <v>0</v>
      </c>
      <c r="AG1207" s="116">
        <f t="shared" si="315"/>
        <v>9.7561559307760781</v>
      </c>
      <c r="AH1207" s="116" t="str">
        <f t="shared" si="316"/>
        <v/>
      </c>
      <c r="AL1207" s="126">
        <f t="shared" si="319"/>
        <v>4.9536000000000762</v>
      </c>
      <c r="AM1207" s="116">
        <f t="shared" si="320"/>
        <v>0.66562575214968323</v>
      </c>
      <c r="AN1207" s="116">
        <f t="shared" si="321"/>
        <v>7.8099229912820256E-4</v>
      </c>
      <c r="AO1207" s="116" t="str">
        <f t="shared" si="317"/>
        <v/>
      </c>
      <c r="AP1207" s="118" t="str">
        <f t="shared" si="318"/>
        <v/>
      </c>
    </row>
    <row r="1208" spans="11:42" ht="20.100000000000001" customHeight="1" x14ac:dyDescent="0.25">
      <c r="K1208" s="123">
        <v>768</v>
      </c>
      <c r="L1208" s="116">
        <f t="shared" ref="L1208:L1271" si="322">$L$434+(K1208*$L$437)</f>
        <v>-7.403438363326881</v>
      </c>
      <c r="M1208" s="140">
        <f t="shared" ref="M1208:M1271" si="323">_xlfn.NORM.DIST($L1208,$L$431,$L$432,0)</f>
        <v>3.2510290292066049E-2</v>
      </c>
      <c r="N1208" s="140">
        <f t="shared" ref="N1208:N1271" si="324">_xlfn.NORM.DIST($L1208,$L$431,$L$432,1)</f>
        <v>0.1767037848095612</v>
      </c>
      <c r="O1208" s="116" t="str">
        <f t="shared" ref="O1208:O1271" si="325">IF(OR(N1208&lt;$P$436,N1208&gt;$P$437),M1208,"")</f>
        <v/>
      </c>
      <c r="P1208" s="116">
        <f t="shared" ref="P1208:P1271" si="326">IF(AND(N1208&gt;$P$436,N1208&lt;$P$437),M1208,"")</f>
        <v>3.2510290292066049E-2</v>
      </c>
      <c r="Q1208" s="116" t="str">
        <f t="shared" ref="Q1208:Q1271" si="327">IF(M1208=MAX($M$440:$M$2440),M1208,"")</f>
        <v/>
      </c>
      <c r="R1208" s="116">
        <f t="shared" ref="R1208:R1271" si="328">_xlfn.NORM.DIST(L1208,$P$432,$P$433,0)</f>
        <v>0</v>
      </c>
      <c r="S1208" s="116">
        <f t="shared" ref="S1208:S1271" si="329">IF(R1208=MAX($R$440:$R$2440),M1208,"")</f>
        <v>3.2510290292066049E-2</v>
      </c>
      <c r="T1208" s="116" t="str">
        <f t="shared" ref="T1208:T1271" si="330">IF(S1208=MIN($S$440:$S$2440),S1208,"")</f>
        <v/>
      </c>
      <c r="Y1208" s="123">
        <v>768</v>
      </c>
      <c r="Z1208" s="116">
        <f t="shared" ref="Z1208:Z1271" si="331">$Z$434+(Y1208*$Z$437)</f>
        <v>-2.4578761989506689E-2</v>
      </c>
      <c r="AA1208" s="140">
        <f t="shared" ref="AA1208:AA1271" si="332">_xlfn.NORM.DIST(Z1208,Z$431,Z$432,0)</f>
        <v>9.7925164194165308</v>
      </c>
      <c r="AB1208" s="140">
        <f t="shared" ref="AB1208:AB1271" si="333">_xlfn.NORM.DIST(Z1208,Z$431,Z$432,1)</f>
        <v>0.17670378480956131</v>
      </c>
      <c r="AC1208" s="116" t="str">
        <f t="shared" ref="AC1208:AC1271" si="334">IF(OR(AB1208&lt;$AD$436,AB1208&gt;$AD$437),AA1208,"")</f>
        <v/>
      </c>
      <c r="AD1208" s="116">
        <f t="shared" ref="AD1208:AD1271" si="335">IF(AND(AB1208&gt;$AD$436,AB1208&lt;$AD$437),AA1208,"")</f>
        <v>9.7925164194165308</v>
      </c>
      <c r="AE1208" s="116" t="str">
        <f t="shared" ref="AE1208:AE1271" si="336">IF(AA1208=MAX($AA$440:$AA$2440),AA1208,"")</f>
        <v/>
      </c>
      <c r="AF1208" s="140">
        <f t="shared" ref="AF1208:AF1271" si="337">_xlfn.NORM.DIST(Z1208,$AD$432,$AD$433,0)</f>
        <v>0</v>
      </c>
      <c r="AG1208" s="116">
        <f t="shared" ref="AG1208:AG1271" si="338">IF(AF1208=MAX($AF$440:$AF$2440),AA1208,"")</f>
        <v>9.7925164194165308</v>
      </c>
      <c r="AH1208" s="116" t="str">
        <f t="shared" ref="AH1208:AH1271" si="339">IF(AG1208=MIN($AG$440:$AG$2440),AG1208,"")</f>
        <v/>
      </c>
      <c r="AL1208" s="126">
        <f t="shared" si="319"/>
        <v>4.9600000000000763</v>
      </c>
      <c r="AM1208" s="116">
        <f t="shared" si="320"/>
        <v>0.66484475985055502</v>
      </c>
      <c r="AN1208" s="116">
        <f t="shared" si="321"/>
        <v>7.8101245472039782E-4</v>
      </c>
      <c r="AO1208" s="116" t="str">
        <f t="shared" si="317"/>
        <v/>
      </c>
      <c r="AP1208" s="118" t="str">
        <f t="shared" si="318"/>
        <v/>
      </c>
    </row>
    <row r="1209" spans="11:42" ht="20.100000000000001" customHeight="1" x14ac:dyDescent="0.25">
      <c r="K1209" s="123">
        <v>769</v>
      </c>
      <c r="L1209" s="116">
        <f t="shared" si="322"/>
        <v>-7.3715269910711605</v>
      </c>
      <c r="M1209" s="140">
        <f t="shared" si="323"/>
        <v>3.2630931697260834E-2</v>
      </c>
      <c r="N1209" s="140">
        <f t="shared" si="324"/>
        <v>0.17774315789912307</v>
      </c>
      <c r="O1209" s="116" t="str">
        <f t="shared" si="325"/>
        <v/>
      </c>
      <c r="P1209" s="116">
        <f t="shared" si="326"/>
        <v>3.2630931697260834E-2</v>
      </c>
      <c r="Q1209" s="116" t="str">
        <f t="shared" si="327"/>
        <v/>
      </c>
      <c r="R1209" s="116">
        <f t="shared" si="328"/>
        <v>0</v>
      </c>
      <c r="S1209" s="116">
        <f t="shared" si="329"/>
        <v>3.2630931697260834E-2</v>
      </c>
      <c r="T1209" s="116" t="str">
        <f t="shared" si="330"/>
        <v/>
      </c>
      <c r="Y1209" s="123">
        <v>769</v>
      </c>
      <c r="Z1209" s="116">
        <f t="shared" si="331"/>
        <v>-2.4472819049896746E-2</v>
      </c>
      <c r="AA1209" s="140">
        <f t="shared" si="332"/>
        <v>9.8288551580318462</v>
      </c>
      <c r="AB1209" s="140">
        <f t="shared" si="333"/>
        <v>0.17774315789912321</v>
      </c>
      <c r="AC1209" s="116" t="str">
        <f t="shared" si="334"/>
        <v/>
      </c>
      <c r="AD1209" s="116">
        <f t="shared" si="335"/>
        <v>9.8288551580318462</v>
      </c>
      <c r="AE1209" s="116" t="str">
        <f t="shared" si="336"/>
        <v/>
      </c>
      <c r="AF1209" s="140">
        <f t="shared" si="337"/>
        <v>0</v>
      </c>
      <c r="AG1209" s="116">
        <f t="shared" si="338"/>
        <v>9.8288551580318462</v>
      </c>
      <c r="AH1209" s="116" t="str">
        <f t="shared" si="339"/>
        <v/>
      </c>
      <c r="AL1209" s="126">
        <f t="shared" si="319"/>
        <v>4.9664000000000765</v>
      </c>
      <c r="AM1209" s="116">
        <f t="shared" si="320"/>
        <v>0.66406374739583462</v>
      </c>
      <c r="AN1209" s="116">
        <f t="shared" si="321"/>
        <v>7.8102936411084123E-4</v>
      </c>
      <c r="AO1209" s="116" t="str">
        <f t="shared" si="317"/>
        <v/>
      </c>
      <c r="AP1209" s="118" t="str">
        <f t="shared" si="318"/>
        <v/>
      </c>
    </row>
    <row r="1210" spans="11:42" ht="20.100000000000001" customHeight="1" x14ac:dyDescent="0.25">
      <c r="K1210" s="123">
        <v>770</v>
      </c>
      <c r="L1210" s="116">
        <f t="shared" si="322"/>
        <v>-7.33961561881544</v>
      </c>
      <c r="M1210" s="140">
        <f t="shared" si="323"/>
        <v>3.2751496758679714E-2</v>
      </c>
      <c r="N1210" s="140">
        <f t="shared" si="324"/>
        <v>0.1787863796143716</v>
      </c>
      <c r="O1210" s="116" t="str">
        <f t="shared" si="325"/>
        <v/>
      </c>
      <c r="P1210" s="116">
        <f t="shared" si="326"/>
        <v>3.2751496758679714E-2</v>
      </c>
      <c r="Q1210" s="116" t="str">
        <f t="shared" si="327"/>
        <v/>
      </c>
      <c r="R1210" s="116">
        <f t="shared" si="328"/>
        <v>0</v>
      </c>
      <c r="S1210" s="116">
        <f t="shared" si="329"/>
        <v>3.2751496758679714E-2</v>
      </c>
      <c r="T1210" s="116" t="str">
        <f t="shared" si="330"/>
        <v/>
      </c>
      <c r="Y1210" s="123">
        <v>770</v>
      </c>
      <c r="Z1210" s="116">
        <f t="shared" si="331"/>
        <v>-2.4366876110286803E-2</v>
      </c>
      <c r="AA1210" s="140">
        <f t="shared" si="332"/>
        <v>9.86517090092266</v>
      </c>
      <c r="AB1210" s="140">
        <f t="shared" si="333"/>
        <v>0.17878637961437174</v>
      </c>
      <c r="AC1210" s="116" t="str">
        <f t="shared" si="334"/>
        <v/>
      </c>
      <c r="AD1210" s="116">
        <f t="shared" si="335"/>
        <v>9.86517090092266</v>
      </c>
      <c r="AE1210" s="116" t="str">
        <f t="shared" si="336"/>
        <v/>
      </c>
      <c r="AF1210" s="140">
        <f t="shared" si="337"/>
        <v>0</v>
      </c>
      <c r="AG1210" s="116">
        <f t="shared" si="338"/>
        <v>9.86517090092266</v>
      </c>
      <c r="AH1210" s="116" t="str">
        <f t="shared" si="339"/>
        <v/>
      </c>
      <c r="AL1210" s="126">
        <f t="shared" si="319"/>
        <v>4.9728000000000767</v>
      </c>
      <c r="AM1210" s="116">
        <f t="shared" si="320"/>
        <v>0.66328271803172378</v>
      </c>
      <c r="AN1210" s="116">
        <f t="shared" si="321"/>
        <v>7.8104303544668241E-4</v>
      </c>
      <c r="AO1210" s="116" t="str">
        <f t="shared" si="317"/>
        <v/>
      </c>
      <c r="AP1210" s="118" t="str">
        <f t="shared" si="318"/>
        <v/>
      </c>
    </row>
    <row r="1211" spans="11:42" ht="20.100000000000001" customHeight="1" x14ac:dyDescent="0.25">
      <c r="K1211" s="123">
        <v>771</v>
      </c>
      <c r="L1211" s="116">
        <f t="shared" si="322"/>
        <v>-7.3077042465597231</v>
      </c>
      <c r="M1211" s="140">
        <f t="shared" si="323"/>
        <v>3.2871981329068531E-2</v>
      </c>
      <c r="N1211" s="140">
        <f t="shared" si="324"/>
        <v>0.17983344745293045</v>
      </c>
      <c r="O1211" s="116" t="str">
        <f t="shared" si="325"/>
        <v/>
      </c>
      <c r="P1211" s="116">
        <f t="shared" si="326"/>
        <v>3.2871981329068531E-2</v>
      </c>
      <c r="Q1211" s="116" t="str">
        <f t="shared" si="327"/>
        <v/>
      </c>
      <c r="R1211" s="116">
        <f t="shared" si="328"/>
        <v>0</v>
      </c>
      <c r="S1211" s="116">
        <f t="shared" si="329"/>
        <v>3.2871981329068531E-2</v>
      </c>
      <c r="T1211" s="116" t="str">
        <f t="shared" si="330"/>
        <v/>
      </c>
      <c r="Y1211" s="123">
        <v>771</v>
      </c>
      <c r="Z1211" s="116">
        <f t="shared" si="331"/>
        <v>-2.426093317067686E-2</v>
      </c>
      <c r="AA1211" s="140">
        <f t="shared" si="332"/>
        <v>9.9014623988828241</v>
      </c>
      <c r="AB1211" s="140">
        <f t="shared" si="333"/>
        <v>0.17983344745293059</v>
      </c>
      <c r="AC1211" s="116" t="str">
        <f t="shared" si="334"/>
        <v/>
      </c>
      <c r="AD1211" s="116">
        <f t="shared" si="335"/>
        <v>9.9014623988828241</v>
      </c>
      <c r="AE1211" s="116" t="str">
        <f t="shared" si="336"/>
        <v/>
      </c>
      <c r="AF1211" s="140">
        <f t="shared" si="337"/>
        <v>0</v>
      </c>
      <c r="AG1211" s="116">
        <f t="shared" si="338"/>
        <v>9.9014623988828241</v>
      </c>
      <c r="AH1211" s="116" t="str">
        <f t="shared" si="339"/>
        <v/>
      </c>
      <c r="AL1211" s="126">
        <f t="shared" si="319"/>
        <v>4.9792000000000769</v>
      </c>
      <c r="AM1211" s="116">
        <f t="shared" si="320"/>
        <v>0.6625016749962771</v>
      </c>
      <c r="AN1211" s="116">
        <f t="shared" si="321"/>
        <v>7.8105347688184334E-4</v>
      </c>
      <c r="AO1211" s="116" t="str">
        <f t="shared" si="317"/>
        <v/>
      </c>
      <c r="AP1211" s="118" t="str">
        <f t="shared" si="318"/>
        <v/>
      </c>
    </row>
    <row r="1212" spans="11:42" ht="20.100000000000001" customHeight="1" x14ac:dyDescent="0.25">
      <c r="K1212" s="123">
        <v>772</v>
      </c>
      <c r="L1212" s="116">
        <f t="shared" si="322"/>
        <v>-7.2757928743040026</v>
      </c>
      <c r="M1212" s="140">
        <f t="shared" si="323"/>
        <v>3.2992381249753837E-2</v>
      </c>
      <c r="N1212" s="140">
        <f t="shared" si="324"/>
        <v>0.18088435877989609</v>
      </c>
      <c r="O1212" s="116" t="str">
        <f t="shared" si="325"/>
        <v/>
      </c>
      <c r="P1212" s="116">
        <f t="shared" si="326"/>
        <v>3.2992381249753837E-2</v>
      </c>
      <c r="Q1212" s="116" t="str">
        <f t="shared" si="327"/>
        <v/>
      </c>
      <c r="R1212" s="116">
        <f t="shared" si="328"/>
        <v>0</v>
      </c>
      <c r="S1212" s="116">
        <f t="shared" si="329"/>
        <v>3.2992381249753837E-2</v>
      </c>
      <c r="T1212" s="116" t="str">
        <f t="shared" si="330"/>
        <v/>
      </c>
      <c r="Y1212" s="123">
        <v>772</v>
      </c>
      <c r="Z1212" s="116">
        <f t="shared" si="331"/>
        <v>-2.4154990231066917E-2</v>
      </c>
      <c r="AA1212" s="140">
        <f t="shared" si="332"/>
        <v>9.9377283992665539</v>
      </c>
      <c r="AB1212" s="140">
        <f t="shared" si="333"/>
        <v>0.18088435877989623</v>
      </c>
      <c r="AC1212" s="116" t="str">
        <f t="shared" si="334"/>
        <v/>
      </c>
      <c r="AD1212" s="116">
        <f t="shared" si="335"/>
        <v>9.9377283992665539</v>
      </c>
      <c r="AE1212" s="116" t="str">
        <f t="shared" si="336"/>
        <v/>
      </c>
      <c r="AF1212" s="140">
        <f t="shared" si="337"/>
        <v>0</v>
      </c>
      <c r="AG1212" s="116">
        <f t="shared" si="338"/>
        <v>9.9377283992665539</v>
      </c>
      <c r="AH1212" s="116" t="str">
        <f t="shared" si="339"/>
        <v/>
      </c>
      <c r="AL1212" s="126">
        <f t="shared" si="319"/>
        <v>4.9856000000000771</v>
      </c>
      <c r="AM1212" s="116">
        <f t="shared" si="320"/>
        <v>0.66172062151939526</v>
      </c>
      <c r="AN1212" s="116">
        <f t="shared" si="321"/>
        <v>7.8106069658079313E-4</v>
      </c>
      <c r="AO1212" s="116" t="str">
        <f t="shared" si="317"/>
        <v/>
      </c>
      <c r="AP1212" s="118" t="str">
        <f t="shared" si="318"/>
        <v/>
      </c>
    </row>
    <row r="1213" spans="11:42" ht="20.100000000000001" customHeight="1" x14ac:dyDescent="0.25">
      <c r="K1213" s="123">
        <v>773</v>
      </c>
      <c r="L1213" s="116">
        <f t="shared" si="322"/>
        <v>-7.2438815020482821</v>
      </c>
      <c r="M1213" s="140">
        <f t="shared" si="323"/>
        <v>3.3112692350867494E-2</v>
      </c>
      <c r="N1213" s="140">
        <f t="shared" si="324"/>
        <v>0.18193911082747666</v>
      </c>
      <c r="O1213" s="116" t="str">
        <f t="shared" si="325"/>
        <v/>
      </c>
      <c r="P1213" s="116">
        <f t="shared" si="326"/>
        <v>3.3112692350867494E-2</v>
      </c>
      <c r="Q1213" s="116" t="str">
        <f t="shared" si="327"/>
        <v/>
      </c>
      <c r="R1213" s="116">
        <f t="shared" si="328"/>
        <v>0</v>
      </c>
      <c r="S1213" s="116">
        <f t="shared" si="329"/>
        <v>3.3112692350867494E-2</v>
      </c>
      <c r="T1213" s="116" t="str">
        <f t="shared" si="330"/>
        <v/>
      </c>
      <c r="Y1213" s="123">
        <v>773</v>
      </c>
      <c r="Z1213" s="116">
        <f t="shared" si="331"/>
        <v>-2.4049047291456974E-2</v>
      </c>
      <c r="AA1213" s="140">
        <f t="shared" si="332"/>
        <v>9.9739676460560904</v>
      </c>
      <c r="AB1213" s="140">
        <f t="shared" si="333"/>
        <v>0.18193911082747674</v>
      </c>
      <c r="AC1213" s="116" t="str">
        <f t="shared" si="334"/>
        <v/>
      </c>
      <c r="AD1213" s="116">
        <f t="shared" si="335"/>
        <v>9.9739676460560904</v>
      </c>
      <c r="AE1213" s="116" t="str">
        <f t="shared" si="336"/>
        <v/>
      </c>
      <c r="AF1213" s="140">
        <f t="shared" si="337"/>
        <v>0</v>
      </c>
      <c r="AG1213" s="116">
        <f t="shared" si="338"/>
        <v>9.9739676460560904</v>
      </c>
      <c r="AH1213" s="116" t="str">
        <f t="shared" si="339"/>
        <v/>
      </c>
      <c r="AL1213" s="126">
        <f t="shared" si="319"/>
        <v>4.9920000000000773</v>
      </c>
      <c r="AM1213" s="116">
        <f t="shared" si="320"/>
        <v>0.66093956082281446</v>
      </c>
      <c r="AN1213" s="116">
        <f t="shared" si="321"/>
        <v>7.8106470271510631E-4</v>
      </c>
      <c r="AO1213" s="116" t="str">
        <f t="shared" si="317"/>
        <v/>
      </c>
      <c r="AP1213" s="118" t="str">
        <f t="shared" si="318"/>
        <v/>
      </c>
    </row>
    <row r="1214" spans="11:42" ht="20.100000000000001" customHeight="1" x14ac:dyDescent="0.25">
      <c r="K1214" s="123">
        <v>774</v>
      </c>
      <c r="L1214" s="116">
        <f t="shared" si="322"/>
        <v>-7.2119701297925651</v>
      </c>
      <c r="M1214" s="140">
        <f t="shared" si="323"/>
        <v>3.3232910451573082E-2</v>
      </c>
      <c r="N1214" s="140">
        <f t="shared" si="324"/>
        <v>0.18299770069463825</v>
      </c>
      <c r="O1214" s="116" t="str">
        <f t="shared" si="325"/>
        <v/>
      </c>
      <c r="P1214" s="116">
        <f t="shared" si="326"/>
        <v>3.3232910451573082E-2</v>
      </c>
      <c r="Q1214" s="116" t="str">
        <f t="shared" si="327"/>
        <v/>
      </c>
      <c r="R1214" s="116">
        <f t="shared" si="328"/>
        <v>0</v>
      </c>
      <c r="S1214" s="116">
        <f t="shared" si="329"/>
        <v>3.3232910451573082E-2</v>
      </c>
      <c r="T1214" s="116" t="str">
        <f t="shared" si="330"/>
        <v/>
      </c>
      <c r="Y1214" s="123">
        <v>774</v>
      </c>
      <c r="Z1214" s="116">
        <f t="shared" si="331"/>
        <v>-2.394310435184703E-2</v>
      </c>
      <c r="AA1214" s="140">
        <f t="shared" si="332"/>
        <v>10.010178879929873</v>
      </c>
      <c r="AB1214" s="140">
        <f t="shared" si="333"/>
        <v>0.18299770069463844</v>
      </c>
      <c r="AC1214" s="116" t="str">
        <f t="shared" si="334"/>
        <v/>
      </c>
      <c r="AD1214" s="116">
        <f t="shared" si="335"/>
        <v>10.010178879929873</v>
      </c>
      <c r="AE1214" s="116" t="str">
        <f t="shared" si="336"/>
        <v/>
      </c>
      <c r="AF1214" s="140">
        <f t="shared" si="337"/>
        <v>0</v>
      </c>
      <c r="AG1214" s="116">
        <f t="shared" si="338"/>
        <v>10.010178879929873</v>
      </c>
      <c r="AH1214" s="116" t="str">
        <f t="shared" si="339"/>
        <v/>
      </c>
      <c r="AL1214" s="126">
        <f t="shared" si="319"/>
        <v>4.9984000000000774</v>
      </c>
      <c r="AM1214" s="116">
        <f t="shared" si="320"/>
        <v>0.66015849612009936</v>
      </c>
      <c r="AN1214" s="116">
        <f t="shared" si="321"/>
        <v>7.8106550346401793E-4</v>
      </c>
      <c r="AO1214" s="116" t="str">
        <f t="shared" si="317"/>
        <v/>
      </c>
      <c r="AP1214" s="118" t="str">
        <f t="shared" si="318"/>
        <v/>
      </c>
    </row>
    <row r="1215" spans="11:42" ht="20.100000000000001" customHeight="1" x14ac:dyDescent="0.25">
      <c r="K1215" s="123">
        <v>775</v>
      </c>
      <c r="L1215" s="116">
        <f t="shared" si="322"/>
        <v>-7.1800587575368446</v>
      </c>
      <c r="M1215" s="140">
        <f t="shared" si="323"/>
        <v>3.3353031360293918E-2</v>
      </c>
      <c r="N1215" s="140">
        <f t="shared" si="324"/>
        <v>0.18406012534675939</v>
      </c>
      <c r="O1215" s="116" t="str">
        <f t="shared" si="325"/>
        <v/>
      </c>
      <c r="P1215" s="116">
        <f t="shared" si="326"/>
        <v>3.3353031360293918E-2</v>
      </c>
      <c r="Q1215" s="116" t="str">
        <f t="shared" si="327"/>
        <v/>
      </c>
      <c r="R1215" s="116">
        <f t="shared" si="328"/>
        <v>0</v>
      </c>
      <c r="S1215" s="116">
        <f t="shared" si="329"/>
        <v>3.3353031360293918E-2</v>
      </c>
      <c r="T1215" s="116" t="str">
        <f t="shared" si="330"/>
        <v/>
      </c>
      <c r="Y1215" s="123">
        <v>775</v>
      </c>
      <c r="Z1215" s="116">
        <f t="shared" si="331"/>
        <v>-2.3837161412237101E-2</v>
      </c>
      <c r="AA1215" s="140">
        <f t="shared" si="332"/>
        <v>10.046360838331239</v>
      </c>
      <c r="AB1215" s="140">
        <f t="shared" si="333"/>
        <v>0.18406012534675942</v>
      </c>
      <c r="AC1215" s="116" t="str">
        <f t="shared" si="334"/>
        <v/>
      </c>
      <c r="AD1215" s="116">
        <f t="shared" si="335"/>
        <v>10.046360838331239</v>
      </c>
      <c r="AE1215" s="116" t="str">
        <f t="shared" si="336"/>
        <v/>
      </c>
      <c r="AF1215" s="140">
        <f t="shared" si="337"/>
        <v>0</v>
      </c>
      <c r="AG1215" s="116">
        <f t="shared" si="338"/>
        <v>10.046360838331239</v>
      </c>
      <c r="AH1215" s="116" t="str">
        <f t="shared" si="339"/>
        <v/>
      </c>
      <c r="AL1215" s="126">
        <f t="shared" si="319"/>
        <v>5.0048000000000776</v>
      </c>
      <c r="AM1215" s="116">
        <f t="shared" si="320"/>
        <v>0.65937743061663534</v>
      </c>
      <c r="AN1215" s="116">
        <f t="shared" si="321"/>
        <v>7.8106310701775428E-4</v>
      </c>
      <c r="AO1215" s="116" t="str">
        <f t="shared" si="317"/>
        <v/>
      </c>
      <c r="AP1215" s="118" t="str">
        <f t="shared" si="318"/>
        <v/>
      </c>
    </row>
    <row r="1216" spans="11:42" ht="20.100000000000001" customHeight="1" x14ac:dyDescent="0.25">
      <c r="K1216" s="123">
        <v>776</v>
      </c>
      <c r="L1216" s="116">
        <f t="shared" si="322"/>
        <v>-7.1481473852811241</v>
      </c>
      <c r="M1216" s="140">
        <f t="shared" si="323"/>
        <v>3.3473050874942817E-2</v>
      </c>
      <c r="N1216" s="140">
        <f t="shared" si="324"/>
        <v>0.18512638161529071</v>
      </c>
      <c r="O1216" s="116" t="str">
        <f t="shared" si="325"/>
        <v/>
      </c>
      <c r="P1216" s="116">
        <f t="shared" si="326"/>
        <v>3.3473050874942817E-2</v>
      </c>
      <c r="Q1216" s="116" t="str">
        <f t="shared" si="327"/>
        <v/>
      </c>
      <c r="R1216" s="116">
        <f t="shared" si="328"/>
        <v>0</v>
      </c>
      <c r="S1216" s="116">
        <f t="shared" si="329"/>
        <v>3.3473050874942817E-2</v>
      </c>
      <c r="T1216" s="116" t="str">
        <f t="shared" si="330"/>
        <v/>
      </c>
      <c r="Y1216" s="123">
        <v>776</v>
      </c>
      <c r="Z1216" s="116">
        <f t="shared" si="331"/>
        <v>-2.3731218472627158E-2</v>
      </c>
      <c r="AA1216" s="140">
        <f t="shared" si="332"/>
        <v>10.082512255537639</v>
      </c>
      <c r="AB1216" s="140">
        <f t="shared" si="333"/>
        <v>0.18512638161529071</v>
      </c>
      <c r="AC1216" s="116" t="str">
        <f t="shared" si="334"/>
        <v/>
      </c>
      <c r="AD1216" s="116">
        <f t="shared" si="335"/>
        <v>10.082512255537639</v>
      </c>
      <c r="AE1216" s="116" t="str">
        <f t="shared" si="336"/>
        <v/>
      </c>
      <c r="AF1216" s="140">
        <f t="shared" si="337"/>
        <v>0</v>
      </c>
      <c r="AG1216" s="116">
        <f t="shared" si="338"/>
        <v>10.082512255537639</v>
      </c>
      <c r="AH1216" s="116" t="str">
        <f t="shared" si="339"/>
        <v/>
      </c>
      <c r="AL1216" s="126">
        <f t="shared" si="319"/>
        <v>5.0112000000000778</v>
      </c>
      <c r="AM1216" s="116">
        <f t="shared" si="320"/>
        <v>0.65859636750961759</v>
      </c>
      <c r="AN1216" s="116">
        <f t="shared" si="321"/>
        <v>7.8105752156998332E-4</v>
      </c>
      <c r="AO1216" s="116" t="str">
        <f t="shared" si="317"/>
        <v/>
      </c>
      <c r="AP1216" s="118" t="str">
        <f t="shared" si="318"/>
        <v/>
      </c>
    </row>
    <row r="1217" spans="11:42" ht="20.100000000000001" customHeight="1" x14ac:dyDescent="0.25">
      <c r="K1217" s="123">
        <v>777</v>
      </c>
      <c r="L1217" s="116">
        <f t="shared" si="322"/>
        <v>-7.1162360130254072</v>
      </c>
      <c r="M1217" s="140">
        <f t="shared" si="323"/>
        <v>3.3592964783153496E-2</v>
      </c>
      <c r="N1217" s="140">
        <f t="shared" si="324"/>
        <v>0.18619646619742403</v>
      </c>
      <c r="O1217" s="116" t="str">
        <f t="shared" si="325"/>
        <v/>
      </c>
      <c r="P1217" s="116">
        <f t="shared" si="326"/>
        <v>3.3592964783153496E-2</v>
      </c>
      <c r="Q1217" s="116" t="str">
        <f t="shared" si="327"/>
        <v/>
      </c>
      <c r="R1217" s="116">
        <f t="shared" si="328"/>
        <v>0</v>
      </c>
      <c r="S1217" s="116">
        <f t="shared" si="329"/>
        <v>3.3592964783153496E-2</v>
      </c>
      <c r="T1217" s="116" t="str">
        <f t="shared" si="330"/>
        <v/>
      </c>
      <c r="Y1217" s="123">
        <v>777</v>
      </c>
      <c r="Z1217" s="116">
        <f t="shared" si="331"/>
        <v>-2.3625275533017215E-2</v>
      </c>
      <c r="AA1217" s="140">
        <f t="shared" si="332"/>
        <v>10.118631862730323</v>
      </c>
      <c r="AB1217" s="140">
        <f t="shared" si="333"/>
        <v>0.18619646619742405</v>
      </c>
      <c r="AC1217" s="116" t="str">
        <f t="shared" si="334"/>
        <v/>
      </c>
      <c r="AD1217" s="116">
        <f t="shared" si="335"/>
        <v>10.118631862730323</v>
      </c>
      <c r="AE1217" s="116" t="str">
        <f t="shared" si="336"/>
        <v/>
      </c>
      <c r="AF1217" s="140">
        <f t="shared" si="337"/>
        <v>0</v>
      </c>
      <c r="AG1217" s="116">
        <f t="shared" si="338"/>
        <v>10.118631862730323</v>
      </c>
      <c r="AH1217" s="116" t="str">
        <f t="shared" si="339"/>
        <v/>
      </c>
      <c r="AL1217" s="126">
        <f t="shared" si="319"/>
        <v>5.017600000000078</v>
      </c>
      <c r="AM1217" s="116">
        <f t="shared" si="320"/>
        <v>0.6578153099880476</v>
      </c>
      <c r="AN1217" s="116">
        <f t="shared" si="321"/>
        <v>7.810487553252532E-4</v>
      </c>
      <c r="AO1217" s="116" t="str">
        <f t="shared" si="317"/>
        <v/>
      </c>
      <c r="AP1217" s="118" t="str">
        <f t="shared" si="318"/>
        <v/>
      </c>
    </row>
    <row r="1218" spans="11:42" ht="20.100000000000001" customHeight="1" x14ac:dyDescent="0.25">
      <c r="K1218" s="123">
        <v>778</v>
      </c>
      <c r="L1218" s="116">
        <f t="shared" si="322"/>
        <v>-7.0843246407696867</v>
      </c>
      <c r="M1218" s="140">
        <f t="shared" si="323"/>
        <v>3.3712768862513738E-2</v>
      </c>
      <c r="N1218" s="140">
        <f t="shared" si="324"/>
        <v>0.18727037565576798</v>
      </c>
      <c r="O1218" s="116" t="str">
        <f t="shared" si="325"/>
        <v/>
      </c>
      <c r="P1218" s="116">
        <f t="shared" si="326"/>
        <v>3.3712768862513738E-2</v>
      </c>
      <c r="Q1218" s="116" t="str">
        <f t="shared" si="327"/>
        <v/>
      </c>
      <c r="R1218" s="116">
        <f t="shared" si="328"/>
        <v>0</v>
      </c>
      <c r="S1218" s="116">
        <f t="shared" si="329"/>
        <v>3.3712768862513738E-2</v>
      </c>
      <c r="T1218" s="116" t="str">
        <f t="shared" si="330"/>
        <v/>
      </c>
      <c r="Y1218" s="123">
        <v>778</v>
      </c>
      <c r="Z1218" s="116">
        <f t="shared" si="331"/>
        <v>-2.3519332593407272E-2</v>
      </c>
      <c r="AA1218" s="140">
        <f t="shared" si="332"/>
        <v>10.154718388064564</v>
      </c>
      <c r="AB1218" s="140">
        <f t="shared" si="333"/>
        <v>0.18727037565576807</v>
      </c>
      <c r="AC1218" s="116" t="str">
        <f t="shared" si="334"/>
        <v/>
      </c>
      <c r="AD1218" s="116">
        <f t="shared" si="335"/>
        <v>10.154718388064564</v>
      </c>
      <c r="AE1218" s="116" t="str">
        <f t="shared" si="336"/>
        <v/>
      </c>
      <c r="AF1218" s="140">
        <f t="shared" si="337"/>
        <v>0</v>
      </c>
      <c r="AG1218" s="116">
        <f t="shared" si="338"/>
        <v>10.154718388064564</v>
      </c>
      <c r="AH1218" s="116" t="str">
        <f t="shared" si="339"/>
        <v/>
      </c>
      <c r="AL1218" s="126">
        <f t="shared" si="319"/>
        <v>5.0240000000000782</v>
      </c>
      <c r="AM1218" s="116">
        <f t="shared" si="320"/>
        <v>0.65703426123272235</v>
      </c>
      <c r="AN1218" s="116">
        <f t="shared" si="321"/>
        <v>7.8103681649432932E-4</v>
      </c>
      <c r="AO1218" s="116" t="str">
        <f t="shared" si="317"/>
        <v/>
      </c>
      <c r="AP1218" s="118" t="str">
        <f t="shared" si="318"/>
        <v/>
      </c>
    </row>
    <row r="1219" spans="11:42" ht="20.100000000000001" customHeight="1" x14ac:dyDescent="0.25">
      <c r="K1219" s="123">
        <v>779</v>
      </c>
      <c r="L1219" s="116">
        <f t="shared" si="322"/>
        <v>-7.0524132685139662</v>
      </c>
      <c r="M1219" s="140">
        <f t="shared" si="323"/>
        <v>3.3832458880799998E-2</v>
      </c>
      <c r="N1219" s="140">
        <f t="shared" si="324"/>
        <v>0.18834810641803104</v>
      </c>
      <c r="O1219" s="116" t="str">
        <f t="shared" si="325"/>
        <v/>
      </c>
      <c r="P1219" s="116">
        <f t="shared" si="326"/>
        <v>3.3832458880799998E-2</v>
      </c>
      <c r="Q1219" s="116" t="str">
        <f t="shared" si="327"/>
        <v/>
      </c>
      <c r="R1219" s="116">
        <f t="shared" si="328"/>
        <v>0</v>
      </c>
      <c r="S1219" s="116">
        <f t="shared" si="329"/>
        <v>3.3832458880799998E-2</v>
      </c>
      <c r="T1219" s="116" t="str">
        <f t="shared" si="330"/>
        <v/>
      </c>
      <c r="Y1219" s="123">
        <v>779</v>
      </c>
      <c r="Z1219" s="116">
        <f t="shared" si="331"/>
        <v>-2.3413389653797329E-2</v>
      </c>
      <c r="AA1219" s="140">
        <f t="shared" si="332"/>
        <v>10.190770556740356</v>
      </c>
      <c r="AB1219" s="140">
        <f t="shared" si="333"/>
        <v>0.18834810641803104</v>
      </c>
      <c r="AC1219" s="116" t="str">
        <f t="shared" si="334"/>
        <v/>
      </c>
      <c r="AD1219" s="116">
        <f t="shared" si="335"/>
        <v>10.190770556740356</v>
      </c>
      <c r="AE1219" s="116" t="str">
        <f t="shared" si="336"/>
        <v/>
      </c>
      <c r="AF1219" s="140">
        <f t="shared" si="337"/>
        <v>0</v>
      </c>
      <c r="AG1219" s="116">
        <f t="shared" si="338"/>
        <v>10.190770556740356</v>
      </c>
      <c r="AH1219" s="116" t="str">
        <f t="shared" si="339"/>
        <v/>
      </c>
      <c r="AL1219" s="126">
        <f t="shared" si="319"/>
        <v>5.0304000000000784</v>
      </c>
      <c r="AM1219" s="116">
        <f t="shared" si="320"/>
        <v>0.65625322441622802</v>
      </c>
      <c r="AN1219" s="116">
        <f t="shared" si="321"/>
        <v>7.8102171329619274E-4</v>
      </c>
      <c r="AO1219" s="116" t="str">
        <f t="shared" si="317"/>
        <v/>
      </c>
      <c r="AP1219" s="118" t="str">
        <f t="shared" si="318"/>
        <v/>
      </c>
    </row>
    <row r="1220" spans="11:42" ht="20.100000000000001" customHeight="1" x14ac:dyDescent="0.25">
      <c r="K1220" s="123">
        <v>780</v>
      </c>
      <c r="L1220" s="116">
        <f t="shared" si="322"/>
        <v>-7.0205018962582493</v>
      </c>
      <c r="M1220" s="140">
        <f t="shared" si="323"/>
        <v>3.3952030596213857E-2</v>
      </c>
      <c r="N1220" s="140">
        <f t="shared" si="324"/>
        <v>0.18942965477671198</v>
      </c>
      <c r="O1220" s="116" t="str">
        <f t="shared" si="325"/>
        <v/>
      </c>
      <c r="P1220" s="116">
        <f t="shared" si="326"/>
        <v>3.3952030596213857E-2</v>
      </c>
      <c r="Q1220" s="116" t="str">
        <f t="shared" si="327"/>
        <v/>
      </c>
      <c r="R1220" s="116">
        <f t="shared" si="328"/>
        <v>0</v>
      </c>
      <c r="S1220" s="116">
        <f t="shared" si="329"/>
        <v>3.3952030596213857E-2</v>
      </c>
      <c r="T1220" s="116" t="str">
        <f t="shared" si="330"/>
        <v/>
      </c>
      <c r="Y1220" s="123">
        <v>780</v>
      </c>
      <c r="Z1220" s="116">
        <f t="shared" si="331"/>
        <v>-2.3307446714187385E-2</v>
      </c>
      <c r="AA1220" s="140">
        <f t="shared" si="332"/>
        <v>10.226787091073605</v>
      </c>
      <c r="AB1220" s="140">
        <f t="shared" si="333"/>
        <v>0.18942965477671203</v>
      </c>
      <c r="AC1220" s="116" t="str">
        <f t="shared" si="334"/>
        <v/>
      </c>
      <c r="AD1220" s="116">
        <f t="shared" si="335"/>
        <v>10.226787091073605</v>
      </c>
      <c r="AE1220" s="116" t="str">
        <f t="shared" si="336"/>
        <v/>
      </c>
      <c r="AF1220" s="140">
        <f t="shared" si="337"/>
        <v>0</v>
      </c>
      <c r="AG1220" s="116">
        <f t="shared" si="338"/>
        <v>10.226787091073605</v>
      </c>
      <c r="AH1220" s="116" t="str">
        <f t="shared" si="339"/>
        <v/>
      </c>
      <c r="AL1220" s="126">
        <f t="shared" si="319"/>
        <v>5.0368000000000785</v>
      </c>
      <c r="AM1220" s="116">
        <f t="shared" si="320"/>
        <v>0.65547220270293183</v>
      </c>
      <c r="AN1220" s="116">
        <f t="shared" si="321"/>
        <v>7.8100345395493154E-4</v>
      </c>
      <c r="AO1220" s="116" t="str">
        <f t="shared" si="317"/>
        <v/>
      </c>
      <c r="AP1220" s="118" t="str">
        <f t="shared" si="318"/>
        <v/>
      </c>
    </row>
    <row r="1221" spans="11:42" ht="20.100000000000001" customHeight="1" x14ac:dyDescent="0.25">
      <c r="K1221" s="123">
        <v>781</v>
      </c>
      <c r="L1221" s="116">
        <f t="shared" si="322"/>
        <v>-6.9885905240025288</v>
      </c>
      <c r="M1221" s="140">
        <f t="shared" si="323"/>
        <v>3.4071479757619962E-2</v>
      </c>
      <c r="N1221" s="140">
        <f t="shared" si="324"/>
        <v>0.19051501688879877</v>
      </c>
      <c r="O1221" s="116" t="str">
        <f t="shared" si="325"/>
        <v/>
      </c>
      <c r="P1221" s="116">
        <f t="shared" si="326"/>
        <v>3.4071479757619962E-2</v>
      </c>
      <c r="Q1221" s="116" t="str">
        <f t="shared" si="327"/>
        <v/>
      </c>
      <c r="R1221" s="116">
        <f t="shared" si="328"/>
        <v>0</v>
      </c>
      <c r="S1221" s="116">
        <f t="shared" si="329"/>
        <v>3.4071479757619962E-2</v>
      </c>
      <c r="T1221" s="116" t="str">
        <f t="shared" si="330"/>
        <v/>
      </c>
      <c r="Y1221" s="123">
        <v>781</v>
      </c>
      <c r="Z1221" s="116">
        <f t="shared" si="331"/>
        <v>-2.3201503774577442E-2</v>
      </c>
      <c r="AA1221" s="140">
        <f t="shared" si="332"/>
        <v>10.262766710567812</v>
      </c>
      <c r="AB1221" s="140">
        <f t="shared" si="333"/>
        <v>0.19051501688879877</v>
      </c>
      <c r="AC1221" s="116" t="str">
        <f t="shared" si="334"/>
        <v/>
      </c>
      <c r="AD1221" s="116">
        <f t="shared" si="335"/>
        <v>10.262766710567812</v>
      </c>
      <c r="AE1221" s="116" t="str">
        <f t="shared" si="336"/>
        <v/>
      </c>
      <c r="AF1221" s="140">
        <f t="shared" si="337"/>
        <v>0</v>
      </c>
      <c r="AG1221" s="116">
        <f t="shared" si="338"/>
        <v>10.262766710567812</v>
      </c>
      <c r="AH1221" s="116" t="str">
        <f t="shared" si="339"/>
        <v/>
      </c>
      <c r="AL1221" s="126">
        <f t="shared" si="319"/>
        <v>5.0432000000000787</v>
      </c>
      <c r="AM1221" s="116">
        <f t="shared" si="320"/>
        <v>0.6546911992489769</v>
      </c>
      <c r="AN1221" s="116">
        <f t="shared" si="321"/>
        <v>7.8098204670429272E-4</v>
      </c>
      <c r="AO1221" s="116" t="str">
        <f t="shared" si="317"/>
        <v/>
      </c>
      <c r="AP1221" s="118" t="str">
        <f t="shared" si="318"/>
        <v/>
      </c>
    </row>
    <row r="1222" spans="11:42" ht="20.100000000000001" customHeight="1" x14ac:dyDescent="0.25">
      <c r="K1222" s="123">
        <v>782</v>
      </c>
      <c r="L1222" s="116">
        <f t="shared" si="322"/>
        <v>-6.9566791517468083</v>
      </c>
      <c r="M1222" s="140">
        <f t="shared" si="323"/>
        <v>3.4190802104785499E-2</v>
      </c>
      <c r="N1222" s="140">
        <f t="shared" si="324"/>
        <v>0.19160418877547364</v>
      </c>
      <c r="O1222" s="116" t="str">
        <f t="shared" si="325"/>
        <v/>
      </c>
      <c r="P1222" s="116">
        <f t="shared" si="326"/>
        <v>3.4190802104785499E-2</v>
      </c>
      <c r="Q1222" s="116" t="str">
        <f t="shared" si="327"/>
        <v/>
      </c>
      <c r="R1222" s="116">
        <f t="shared" si="328"/>
        <v>0</v>
      </c>
      <c r="S1222" s="116">
        <f t="shared" si="329"/>
        <v>3.4190802104785499E-2</v>
      </c>
      <c r="T1222" s="116" t="str">
        <f t="shared" si="330"/>
        <v/>
      </c>
      <c r="Y1222" s="123">
        <v>782</v>
      </c>
      <c r="Z1222" s="116">
        <f t="shared" si="331"/>
        <v>-2.3095560834967499E-2</v>
      </c>
      <c r="AA1222" s="140">
        <f t="shared" si="332"/>
        <v>10.298708131986219</v>
      </c>
      <c r="AB1222" s="140">
        <f t="shared" si="333"/>
        <v>0.19160418877547364</v>
      </c>
      <c r="AC1222" s="116" t="str">
        <f t="shared" si="334"/>
        <v/>
      </c>
      <c r="AD1222" s="116">
        <f t="shared" si="335"/>
        <v>10.298708131986219</v>
      </c>
      <c r="AE1222" s="116" t="str">
        <f t="shared" si="336"/>
        <v/>
      </c>
      <c r="AF1222" s="140">
        <f t="shared" si="337"/>
        <v>0</v>
      </c>
      <c r="AG1222" s="116">
        <f t="shared" si="338"/>
        <v>10.298708131986219</v>
      </c>
      <c r="AH1222" s="116" t="str">
        <f t="shared" si="339"/>
        <v/>
      </c>
      <c r="AL1222" s="126">
        <f t="shared" si="319"/>
        <v>5.0496000000000789</v>
      </c>
      <c r="AM1222" s="116">
        <f t="shared" si="320"/>
        <v>0.6539102172022726</v>
      </c>
      <c r="AN1222" s="116">
        <f t="shared" si="321"/>
        <v>7.8095749978235318E-4</v>
      </c>
      <c r="AO1222" s="116" t="str">
        <f t="shared" si="317"/>
        <v/>
      </c>
      <c r="AP1222" s="118" t="str">
        <f t="shared" si="318"/>
        <v/>
      </c>
    </row>
    <row r="1223" spans="11:42" ht="20.100000000000001" customHeight="1" x14ac:dyDescent="0.25">
      <c r="K1223" s="123">
        <v>783</v>
      </c>
      <c r="L1223" s="116">
        <f t="shared" si="322"/>
        <v>-6.9247677794910913</v>
      </c>
      <c r="M1223" s="140">
        <f t="shared" si="323"/>
        <v>3.4309993368621422E-2</v>
      </c>
      <c r="N1223" s="140">
        <f t="shared" si="324"/>
        <v>0.19269716632182704</v>
      </c>
      <c r="O1223" s="116" t="str">
        <f t="shared" si="325"/>
        <v/>
      </c>
      <c r="P1223" s="116">
        <f t="shared" si="326"/>
        <v>3.4309993368621422E-2</v>
      </c>
      <c r="Q1223" s="116" t="str">
        <f t="shared" si="327"/>
        <v/>
      </c>
      <c r="R1223" s="116">
        <f t="shared" si="328"/>
        <v>0</v>
      </c>
      <c r="S1223" s="116">
        <f t="shared" si="329"/>
        <v>3.4309993368621422E-2</v>
      </c>
      <c r="T1223" s="116" t="str">
        <f t="shared" si="330"/>
        <v/>
      </c>
      <c r="Y1223" s="123">
        <v>783</v>
      </c>
      <c r="Z1223" s="116">
        <f t="shared" si="331"/>
        <v>-2.2989617895357556E-2</v>
      </c>
      <c r="AA1223" s="140">
        <f t="shared" si="332"/>
        <v>10.334610069424444</v>
      </c>
      <c r="AB1223" s="140">
        <f t="shared" si="333"/>
        <v>0.19269716632182707</v>
      </c>
      <c r="AC1223" s="116" t="str">
        <f t="shared" si="334"/>
        <v/>
      </c>
      <c r="AD1223" s="116">
        <f t="shared" si="335"/>
        <v>10.334610069424444</v>
      </c>
      <c r="AE1223" s="116" t="str">
        <f t="shared" si="336"/>
        <v/>
      </c>
      <c r="AF1223" s="140">
        <f t="shared" si="337"/>
        <v>0</v>
      </c>
      <c r="AG1223" s="116">
        <f t="shared" si="338"/>
        <v>10.334610069424444</v>
      </c>
      <c r="AH1223" s="116" t="str">
        <f t="shared" si="339"/>
        <v/>
      </c>
      <c r="AL1223" s="126">
        <f t="shared" si="319"/>
        <v>5.0560000000000791</v>
      </c>
      <c r="AM1223" s="116">
        <f t="shared" si="320"/>
        <v>0.65312925970249025</v>
      </c>
      <c r="AN1223" s="116">
        <f t="shared" si="321"/>
        <v>7.8092982143596057E-4</v>
      </c>
      <c r="AO1223" s="116" t="str">
        <f t="shared" si="317"/>
        <v/>
      </c>
      <c r="AP1223" s="118" t="str">
        <f t="shared" si="318"/>
        <v/>
      </c>
    </row>
    <row r="1224" spans="11:42" ht="20.100000000000001" customHeight="1" x14ac:dyDescent="0.25">
      <c r="K1224" s="123">
        <v>784</v>
      </c>
      <c r="L1224" s="116">
        <f t="shared" si="322"/>
        <v>-6.8928564072353709</v>
      </c>
      <c r="M1224" s="140">
        <f t="shared" si="323"/>
        <v>3.4429049271425094E-2</v>
      </c>
      <c r="N1224" s="140">
        <f t="shared" si="324"/>
        <v>0.19379394527657914</v>
      </c>
      <c r="O1224" s="116" t="str">
        <f t="shared" si="325"/>
        <v/>
      </c>
      <c r="P1224" s="116">
        <f t="shared" si="326"/>
        <v>3.4429049271425094E-2</v>
      </c>
      <c r="Q1224" s="116" t="str">
        <f t="shared" si="327"/>
        <v/>
      </c>
      <c r="R1224" s="116">
        <f t="shared" si="328"/>
        <v>0</v>
      </c>
      <c r="S1224" s="116">
        <f t="shared" si="329"/>
        <v>3.4429049271425094E-2</v>
      </c>
      <c r="T1224" s="116" t="str">
        <f t="shared" si="330"/>
        <v/>
      </c>
      <c r="Y1224" s="123">
        <v>784</v>
      </c>
      <c r="Z1224" s="116">
        <f t="shared" si="331"/>
        <v>-2.2883674955747613E-2</v>
      </c>
      <c r="AA1224" s="140">
        <f t="shared" si="332"/>
        <v>10.370471234383587</v>
      </c>
      <c r="AB1224" s="140">
        <f t="shared" si="333"/>
        <v>0.19379394527657917</v>
      </c>
      <c r="AC1224" s="116" t="str">
        <f t="shared" si="334"/>
        <v/>
      </c>
      <c r="AD1224" s="116">
        <f t="shared" si="335"/>
        <v>10.370471234383587</v>
      </c>
      <c r="AE1224" s="116" t="str">
        <f t="shared" si="336"/>
        <v/>
      </c>
      <c r="AF1224" s="140">
        <f t="shared" si="337"/>
        <v>0</v>
      </c>
      <c r="AG1224" s="116">
        <f t="shared" si="338"/>
        <v>10.370471234383587</v>
      </c>
      <c r="AH1224" s="116" t="str">
        <f t="shared" si="339"/>
        <v/>
      </c>
      <c r="AL1224" s="126">
        <f t="shared" si="319"/>
        <v>5.0624000000000793</v>
      </c>
      <c r="AM1224" s="116">
        <f t="shared" si="320"/>
        <v>0.65234832988105429</v>
      </c>
      <c r="AN1224" s="116">
        <f t="shared" si="321"/>
        <v>7.8089901991662547E-4</v>
      </c>
      <c r="AO1224" s="116" t="str">
        <f t="shared" si="317"/>
        <v/>
      </c>
      <c r="AP1224" s="118" t="str">
        <f t="shared" si="318"/>
        <v/>
      </c>
    </row>
    <row r="1225" spans="11:42" ht="20.100000000000001" customHeight="1" x14ac:dyDescent="0.25">
      <c r="K1225" s="123">
        <v>785</v>
      </c>
      <c r="L1225" s="116">
        <f t="shared" si="322"/>
        <v>-6.8609450349796504</v>
      </c>
      <c r="M1225" s="140">
        <f t="shared" si="323"/>
        <v>3.4547965527124476E-2</v>
      </c>
      <c r="N1225" s="140">
        <f t="shared" si="324"/>
        <v>0.19489452125180826</v>
      </c>
      <c r="O1225" s="116" t="str">
        <f t="shared" si="325"/>
        <v/>
      </c>
      <c r="P1225" s="116">
        <f t="shared" si="326"/>
        <v>3.4547965527124476E-2</v>
      </c>
      <c r="Q1225" s="116" t="str">
        <f t="shared" si="327"/>
        <v/>
      </c>
      <c r="R1225" s="116">
        <f t="shared" si="328"/>
        <v>0</v>
      </c>
      <c r="S1225" s="116">
        <f t="shared" si="329"/>
        <v>3.4547965527124476E-2</v>
      </c>
      <c r="T1225" s="116" t="str">
        <f t="shared" si="330"/>
        <v/>
      </c>
      <c r="Y1225" s="123">
        <v>785</v>
      </c>
      <c r="Z1225" s="116">
        <f t="shared" si="331"/>
        <v>-2.277773201613767E-2</v>
      </c>
      <c r="AA1225" s="140">
        <f t="shared" si="332"/>
        <v>10.406290335843773</v>
      </c>
      <c r="AB1225" s="140">
        <f t="shared" si="333"/>
        <v>0.19489452125180831</v>
      </c>
      <c r="AC1225" s="116" t="str">
        <f t="shared" si="334"/>
        <v/>
      </c>
      <c r="AD1225" s="116">
        <f t="shared" si="335"/>
        <v>10.406290335843773</v>
      </c>
      <c r="AE1225" s="116" t="str">
        <f t="shared" si="336"/>
        <v/>
      </c>
      <c r="AF1225" s="140">
        <f t="shared" si="337"/>
        <v>0</v>
      </c>
      <c r="AG1225" s="116">
        <f t="shared" si="338"/>
        <v>10.406290335843773</v>
      </c>
      <c r="AH1225" s="116" t="str">
        <f t="shared" si="339"/>
        <v/>
      </c>
      <c r="AL1225" s="126">
        <f t="shared" si="319"/>
        <v>5.0688000000000795</v>
      </c>
      <c r="AM1225" s="116">
        <f t="shared" si="320"/>
        <v>0.65156743086113766</v>
      </c>
      <c r="AN1225" s="116">
        <f t="shared" si="321"/>
        <v>7.8086510348329696E-4</v>
      </c>
      <c r="AO1225" s="116" t="str">
        <f t="shared" si="317"/>
        <v/>
      </c>
      <c r="AP1225" s="118" t="str">
        <f t="shared" si="318"/>
        <v/>
      </c>
    </row>
    <row r="1226" spans="11:42" ht="20.100000000000001" customHeight="1" x14ac:dyDescent="0.25">
      <c r="K1226" s="123">
        <v>786</v>
      </c>
      <c r="L1226" s="116">
        <f t="shared" si="322"/>
        <v>-6.8290336627239334</v>
      </c>
      <c r="M1226" s="140">
        <f t="shared" si="323"/>
        <v>3.4666737841523888E-2</v>
      </c>
      <c r="N1226" s="140">
        <f t="shared" si="324"/>
        <v>0.19599888972268811</v>
      </c>
      <c r="O1226" s="116" t="str">
        <f t="shared" si="325"/>
        <v/>
      </c>
      <c r="P1226" s="116">
        <f t="shared" si="326"/>
        <v>3.4666737841523888E-2</v>
      </c>
      <c r="Q1226" s="116" t="str">
        <f t="shared" si="327"/>
        <v/>
      </c>
      <c r="R1226" s="116">
        <f t="shared" si="328"/>
        <v>0</v>
      </c>
      <c r="S1226" s="116">
        <f t="shared" si="329"/>
        <v>3.4666737841523888E-2</v>
      </c>
      <c r="T1226" s="116" t="str">
        <f t="shared" si="330"/>
        <v/>
      </c>
      <c r="Y1226" s="123">
        <v>786</v>
      </c>
      <c r="Z1226" s="116">
        <f t="shared" si="331"/>
        <v>-2.2671789076527726E-2</v>
      </c>
      <c r="AA1226" s="140">
        <f t="shared" si="332"/>
        <v>10.442066080338197</v>
      </c>
      <c r="AB1226" s="140">
        <f t="shared" si="333"/>
        <v>0.19599888972268817</v>
      </c>
      <c r="AC1226" s="116" t="str">
        <f t="shared" si="334"/>
        <v/>
      </c>
      <c r="AD1226" s="116">
        <f t="shared" si="335"/>
        <v>10.442066080338197</v>
      </c>
      <c r="AE1226" s="116" t="str">
        <f t="shared" si="336"/>
        <v/>
      </c>
      <c r="AF1226" s="140">
        <f t="shared" si="337"/>
        <v>0</v>
      </c>
      <c r="AG1226" s="116">
        <f t="shared" si="338"/>
        <v>10.442066080338197</v>
      </c>
      <c r="AH1226" s="116" t="str">
        <f t="shared" si="339"/>
        <v/>
      </c>
      <c r="AL1226" s="126">
        <f t="shared" si="319"/>
        <v>5.0752000000000796</v>
      </c>
      <c r="AM1226" s="116">
        <f t="shared" si="320"/>
        <v>0.65078656575765437</v>
      </c>
      <c r="AN1226" s="116">
        <f t="shared" si="321"/>
        <v>7.8082808040014218E-4</v>
      </c>
      <c r="AO1226" s="116" t="str">
        <f t="shared" si="317"/>
        <v/>
      </c>
      <c r="AP1226" s="118" t="str">
        <f t="shared" si="318"/>
        <v/>
      </c>
    </row>
    <row r="1227" spans="11:42" ht="20.100000000000001" customHeight="1" x14ac:dyDescent="0.25">
      <c r="K1227" s="123">
        <v>787</v>
      </c>
      <c r="L1227" s="116">
        <f t="shared" si="322"/>
        <v>-6.7971222904682129</v>
      </c>
      <c r="M1227" s="140">
        <f t="shared" si="323"/>
        <v>3.4785361912551299E-2</v>
      </c>
      <c r="N1227" s="140">
        <f t="shared" si="324"/>
        <v>0.19710704602723242</v>
      </c>
      <c r="O1227" s="116" t="str">
        <f t="shared" si="325"/>
        <v/>
      </c>
      <c r="P1227" s="116">
        <f t="shared" si="326"/>
        <v>3.4785361912551299E-2</v>
      </c>
      <c r="Q1227" s="116" t="str">
        <f t="shared" si="327"/>
        <v/>
      </c>
      <c r="R1227" s="116">
        <f t="shared" si="328"/>
        <v>0</v>
      </c>
      <c r="S1227" s="116">
        <f t="shared" si="329"/>
        <v>3.4785361912551299E-2</v>
      </c>
      <c r="T1227" s="116" t="str">
        <f t="shared" si="330"/>
        <v/>
      </c>
      <c r="Y1227" s="123">
        <v>787</v>
      </c>
      <c r="Z1227" s="116">
        <f t="shared" si="331"/>
        <v>-2.2565846136917783E-2</v>
      </c>
      <c r="AA1227" s="140">
        <f t="shared" si="332"/>
        <v>10.477797172027568</v>
      </c>
      <c r="AB1227" s="140">
        <f t="shared" si="333"/>
        <v>0.19710704602723247</v>
      </c>
      <c r="AC1227" s="116" t="str">
        <f t="shared" si="334"/>
        <v/>
      </c>
      <c r="AD1227" s="116">
        <f t="shared" si="335"/>
        <v>10.477797172027568</v>
      </c>
      <c r="AE1227" s="116" t="str">
        <f t="shared" si="336"/>
        <v/>
      </c>
      <c r="AF1227" s="140">
        <f t="shared" si="337"/>
        <v>0</v>
      </c>
      <c r="AG1227" s="116">
        <f t="shared" si="338"/>
        <v>10.477797172027568</v>
      </c>
      <c r="AH1227" s="116" t="str">
        <f t="shared" si="339"/>
        <v/>
      </c>
      <c r="AL1227" s="126">
        <f t="shared" si="319"/>
        <v>5.0816000000000798</v>
      </c>
      <c r="AM1227" s="116">
        <f t="shared" si="320"/>
        <v>0.65000573767725423</v>
      </c>
      <c r="AN1227" s="116">
        <f t="shared" si="321"/>
        <v>7.8078795893843367E-4</v>
      </c>
      <c r="AO1227" s="116" t="str">
        <f t="shared" si="317"/>
        <v/>
      </c>
      <c r="AP1227" s="118" t="str">
        <f t="shared" si="318"/>
        <v/>
      </c>
    </row>
    <row r="1228" spans="11:42" ht="20.100000000000001" customHeight="1" x14ac:dyDescent="0.25">
      <c r="K1228" s="123">
        <v>788</v>
      </c>
      <c r="L1228" s="116">
        <f t="shared" si="322"/>
        <v>-6.7652109182124924</v>
      </c>
      <c r="M1228" s="140">
        <f t="shared" si="323"/>
        <v>3.4903833430506959E-2</v>
      </c>
      <c r="N1228" s="140">
        <f t="shared" si="324"/>
        <v>0.19821898536604746</v>
      </c>
      <c r="O1228" s="116" t="str">
        <f t="shared" si="325"/>
        <v/>
      </c>
      <c r="P1228" s="116">
        <f t="shared" si="326"/>
        <v>3.4903833430506959E-2</v>
      </c>
      <c r="Q1228" s="116" t="str">
        <f t="shared" si="327"/>
        <v/>
      </c>
      <c r="R1228" s="116">
        <f t="shared" si="328"/>
        <v>0</v>
      </c>
      <c r="S1228" s="116">
        <f t="shared" si="329"/>
        <v>3.4903833430506959E-2</v>
      </c>
      <c r="T1228" s="116" t="str">
        <f t="shared" si="330"/>
        <v/>
      </c>
      <c r="Y1228" s="123">
        <v>788</v>
      </c>
      <c r="Z1228" s="116">
        <f t="shared" si="331"/>
        <v>-2.245990319730784E-2</v>
      </c>
      <c r="AA1228" s="140">
        <f t="shared" si="332"/>
        <v>10.513482312775054</v>
      </c>
      <c r="AB1228" s="140">
        <f t="shared" si="333"/>
        <v>0.19821898536604757</v>
      </c>
      <c r="AC1228" s="116" t="str">
        <f t="shared" si="334"/>
        <v/>
      </c>
      <c r="AD1228" s="116">
        <f t="shared" si="335"/>
        <v>10.513482312775054</v>
      </c>
      <c r="AE1228" s="116" t="str">
        <f t="shared" si="336"/>
        <v/>
      </c>
      <c r="AF1228" s="140">
        <f t="shared" si="337"/>
        <v>0</v>
      </c>
      <c r="AG1228" s="116">
        <f t="shared" si="338"/>
        <v>10.513482312775054</v>
      </c>
      <c r="AH1228" s="116" t="str">
        <f t="shared" si="339"/>
        <v/>
      </c>
      <c r="AL1228" s="126">
        <f t="shared" si="319"/>
        <v>5.08800000000008</v>
      </c>
      <c r="AM1228" s="116">
        <f t="shared" si="320"/>
        <v>0.64922494971831579</v>
      </c>
      <c r="AN1228" s="116">
        <f t="shared" si="321"/>
        <v>7.8074474737466204E-4</v>
      </c>
      <c r="AO1228" s="116" t="str">
        <f t="shared" si="317"/>
        <v/>
      </c>
      <c r="AP1228" s="118" t="str">
        <f t="shared" si="318"/>
        <v/>
      </c>
    </row>
    <row r="1229" spans="11:42" ht="20.100000000000001" customHeight="1" x14ac:dyDescent="0.25">
      <c r="K1229" s="123">
        <v>789</v>
      </c>
      <c r="L1229" s="116">
        <f t="shared" si="322"/>
        <v>-6.7332995459567755</v>
      </c>
      <c r="M1229" s="140">
        <f t="shared" si="323"/>
        <v>3.5022148078313643E-2</v>
      </c>
      <c r="N1229" s="140">
        <f t="shared" si="324"/>
        <v>0.1993347028020927</v>
      </c>
      <c r="O1229" s="116" t="str">
        <f t="shared" si="325"/>
        <v/>
      </c>
      <c r="P1229" s="116">
        <f t="shared" si="326"/>
        <v>3.5022148078313643E-2</v>
      </c>
      <c r="Q1229" s="116" t="str">
        <f t="shared" si="327"/>
        <v/>
      </c>
      <c r="R1229" s="116">
        <f t="shared" si="328"/>
        <v>0</v>
      </c>
      <c r="S1229" s="116">
        <f t="shared" si="329"/>
        <v>3.5022148078313643E-2</v>
      </c>
      <c r="T1229" s="116" t="str">
        <f t="shared" si="330"/>
        <v/>
      </c>
      <c r="Y1229" s="123">
        <v>789</v>
      </c>
      <c r="Z1229" s="116">
        <f t="shared" si="331"/>
        <v>-2.2353960257697897E-2</v>
      </c>
      <c r="AA1229" s="140">
        <f t="shared" si="332"/>
        <v>10.549120202221625</v>
      </c>
      <c r="AB1229" s="140">
        <f t="shared" si="333"/>
        <v>0.19933470280209292</v>
      </c>
      <c r="AC1229" s="116" t="str">
        <f t="shared" si="334"/>
        <v/>
      </c>
      <c r="AD1229" s="116">
        <f t="shared" si="335"/>
        <v>10.549120202221625</v>
      </c>
      <c r="AE1229" s="116" t="str">
        <f t="shared" si="336"/>
        <v/>
      </c>
      <c r="AF1229" s="140">
        <f t="shared" si="337"/>
        <v>0</v>
      </c>
      <c r="AG1229" s="116">
        <f t="shared" si="338"/>
        <v>10.549120202221625</v>
      </c>
      <c r="AH1229" s="116" t="str">
        <f t="shared" si="339"/>
        <v/>
      </c>
      <c r="AL1229" s="126">
        <f t="shared" si="319"/>
        <v>5.0944000000000802</v>
      </c>
      <c r="AM1229" s="116">
        <f t="shared" si="320"/>
        <v>0.64844420497094113</v>
      </c>
      <c r="AN1229" s="116">
        <f t="shared" si="321"/>
        <v>7.8069845398975879E-4</v>
      </c>
      <c r="AO1229" s="116" t="str">
        <f t="shared" si="317"/>
        <v/>
      </c>
      <c r="AP1229" s="118" t="str">
        <f t="shared" si="318"/>
        <v/>
      </c>
    </row>
    <row r="1230" spans="11:42" ht="20.100000000000001" customHeight="1" x14ac:dyDescent="0.25">
      <c r="K1230" s="123">
        <v>790</v>
      </c>
      <c r="L1230" s="116">
        <f t="shared" si="322"/>
        <v>-6.701388173701055</v>
      </c>
      <c r="M1230" s="140">
        <f t="shared" si="323"/>
        <v>3.5140301531768323E-2</v>
      </c>
      <c r="N1230" s="140">
        <f t="shared" si="324"/>
        <v>0.20045419326044961</v>
      </c>
      <c r="O1230" s="116" t="str">
        <f t="shared" si="325"/>
        <v/>
      </c>
      <c r="P1230" s="116">
        <f t="shared" si="326"/>
        <v>3.5140301531768323E-2</v>
      </c>
      <c r="Q1230" s="116" t="str">
        <f t="shared" si="327"/>
        <v/>
      </c>
      <c r="R1230" s="116">
        <f t="shared" si="328"/>
        <v>0</v>
      </c>
      <c r="S1230" s="116">
        <f t="shared" si="329"/>
        <v>3.5140301531768323E-2</v>
      </c>
      <c r="T1230" s="116" t="str">
        <f t="shared" si="330"/>
        <v/>
      </c>
      <c r="Y1230" s="123">
        <v>790</v>
      </c>
      <c r="Z1230" s="116">
        <f t="shared" si="331"/>
        <v>-2.2248017318087954E-2</v>
      </c>
      <c r="AA1230" s="140">
        <f t="shared" si="332"/>
        <v>10.584709537861855</v>
      </c>
      <c r="AB1230" s="140">
        <f t="shared" si="333"/>
        <v>0.20045419326044964</v>
      </c>
      <c r="AC1230" s="116" t="str">
        <f t="shared" si="334"/>
        <v/>
      </c>
      <c r="AD1230" s="116">
        <f t="shared" si="335"/>
        <v>10.584709537861855</v>
      </c>
      <c r="AE1230" s="116" t="str">
        <f t="shared" si="336"/>
        <v/>
      </c>
      <c r="AF1230" s="140">
        <f t="shared" si="337"/>
        <v>0</v>
      </c>
      <c r="AG1230" s="116">
        <f t="shared" si="338"/>
        <v>10.584709537861855</v>
      </c>
      <c r="AH1230" s="116" t="str">
        <f t="shared" si="339"/>
        <v/>
      </c>
      <c r="AL1230" s="126">
        <f t="shared" si="319"/>
        <v>5.1008000000000804</v>
      </c>
      <c r="AM1230" s="116">
        <f t="shared" si="320"/>
        <v>0.64766350651695137</v>
      </c>
      <c r="AN1230" s="116">
        <f t="shared" si="321"/>
        <v>7.8064908707287106E-4</v>
      </c>
      <c r="AO1230" s="116" t="str">
        <f t="shared" si="317"/>
        <v/>
      </c>
      <c r="AP1230" s="118" t="str">
        <f t="shared" si="318"/>
        <v/>
      </c>
    </row>
    <row r="1231" spans="11:42" ht="20.100000000000001" customHeight="1" x14ac:dyDescent="0.25">
      <c r="K1231" s="123">
        <v>791</v>
      </c>
      <c r="L1231" s="116">
        <f t="shared" si="322"/>
        <v>-6.6694768014453345</v>
      </c>
      <c r="M1231" s="140">
        <f t="shared" si="323"/>
        <v>3.5258289459795124E-2</v>
      </c>
      <c r="N1231" s="140">
        <f t="shared" si="324"/>
        <v>0.20157745152809758</v>
      </c>
      <c r="O1231" s="116" t="str">
        <f t="shared" si="325"/>
        <v/>
      </c>
      <c r="P1231" s="116">
        <f t="shared" si="326"/>
        <v>3.5258289459795124E-2</v>
      </c>
      <c r="Q1231" s="116" t="str">
        <f t="shared" si="327"/>
        <v/>
      </c>
      <c r="R1231" s="116">
        <f t="shared" si="328"/>
        <v>0</v>
      </c>
      <c r="S1231" s="116">
        <f t="shared" si="329"/>
        <v>3.5258289459795124E-2</v>
      </c>
      <c r="T1231" s="116" t="str">
        <f t="shared" si="330"/>
        <v/>
      </c>
      <c r="Y1231" s="123">
        <v>791</v>
      </c>
      <c r="Z1231" s="116">
        <f t="shared" si="331"/>
        <v>-2.2142074378478011E-2</v>
      </c>
      <c r="AA1231" s="140">
        <f t="shared" si="332"/>
        <v>10.620249015120146</v>
      </c>
      <c r="AB1231" s="140">
        <f t="shared" si="333"/>
        <v>0.20157745152809764</v>
      </c>
      <c r="AC1231" s="116" t="str">
        <f t="shared" si="334"/>
        <v/>
      </c>
      <c r="AD1231" s="116">
        <f t="shared" si="335"/>
        <v>10.620249015120146</v>
      </c>
      <c r="AE1231" s="116" t="str">
        <f t="shared" si="336"/>
        <v/>
      </c>
      <c r="AF1231" s="140">
        <f t="shared" si="337"/>
        <v>0</v>
      </c>
      <c r="AG1231" s="116">
        <f t="shared" si="338"/>
        <v>10.620249015120146</v>
      </c>
      <c r="AH1231" s="116" t="str">
        <f t="shared" si="339"/>
        <v/>
      </c>
      <c r="AL1231" s="126">
        <f t="shared" si="319"/>
        <v>5.1072000000000806</v>
      </c>
      <c r="AM1231" s="116">
        <f t="shared" si="320"/>
        <v>0.6468828574298785</v>
      </c>
      <c r="AN1231" s="116">
        <f t="shared" si="321"/>
        <v>7.8059665491558849E-4</v>
      </c>
      <c r="AO1231" s="116" t="str">
        <f t="shared" si="317"/>
        <v/>
      </c>
      <c r="AP1231" s="118" t="str">
        <f t="shared" si="318"/>
        <v/>
      </c>
    </row>
    <row r="1232" spans="11:42" ht="20.100000000000001" customHeight="1" x14ac:dyDescent="0.25">
      <c r="K1232" s="123">
        <v>792</v>
      </c>
      <c r="L1232" s="116">
        <f t="shared" si="322"/>
        <v>-6.6375654291896176</v>
      </c>
      <c r="M1232" s="140">
        <f t="shared" si="323"/>
        <v>3.5376107524699857E-2</v>
      </c>
      <c r="N1232" s="140">
        <f t="shared" si="324"/>
        <v>0.2027044722536995</v>
      </c>
      <c r="O1232" s="116" t="str">
        <f t="shared" si="325"/>
        <v/>
      </c>
      <c r="P1232" s="116">
        <f t="shared" si="326"/>
        <v>3.5376107524699857E-2</v>
      </c>
      <c r="Q1232" s="116" t="str">
        <f t="shared" si="327"/>
        <v/>
      </c>
      <c r="R1232" s="116">
        <f t="shared" si="328"/>
        <v>0</v>
      </c>
      <c r="S1232" s="116">
        <f t="shared" si="329"/>
        <v>3.5376107524699857E-2</v>
      </c>
      <c r="T1232" s="116" t="str">
        <f t="shared" si="330"/>
        <v/>
      </c>
      <c r="Y1232" s="123">
        <v>792</v>
      </c>
      <c r="Z1232" s="116">
        <f t="shared" si="331"/>
        <v>-2.2036131438868067E-2</v>
      </c>
      <c r="AA1232" s="140">
        <f t="shared" si="332"/>
        <v>10.655737327427376</v>
      </c>
      <c r="AB1232" s="140">
        <f t="shared" si="333"/>
        <v>0.20270447225369964</v>
      </c>
      <c r="AC1232" s="116" t="str">
        <f t="shared" si="334"/>
        <v/>
      </c>
      <c r="AD1232" s="116">
        <f t="shared" si="335"/>
        <v>10.655737327427376</v>
      </c>
      <c r="AE1232" s="116" t="str">
        <f t="shared" si="336"/>
        <v/>
      </c>
      <c r="AF1232" s="140">
        <f t="shared" si="337"/>
        <v>0</v>
      </c>
      <c r="AG1232" s="116">
        <f t="shared" si="338"/>
        <v>10.655737327427376</v>
      </c>
      <c r="AH1232" s="116" t="str">
        <f t="shared" si="339"/>
        <v/>
      </c>
      <c r="AL1232" s="126">
        <f t="shared" si="319"/>
        <v>5.1136000000000807</v>
      </c>
      <c r="AM1232" s="116">
        <f t="shared" si="320"/>
        <v>0.64610226077496291</v>
      </c>
      <c r="AN1232" s="116">
        <f t="shared" si="321"/>
        <v>7.8054116581660615E-4</v>
      </c>
      <c r="AO1232" s="116" t="str">
        <f t="shared" si="317"/>
        <v/>
      </c>
      <c r="AP1232" s="118" t="str">
        <f t="shared" si="318"/>
        <v/>
      </c>
    </row>
    <row r="1233" spans="11:42" ht="20.100000000000001" customHeight="1" x14ac:dyDescent="0.25">
      <c r="K1233" s="123">
        <v>793</v>
      </c>
      <c r="L1233" s="116">
        <f t="shared" si="322"/>
        <v>-6.6056540569338971</v>
      </c>
      <c r="M1233" s="140">
        <f t="shared" si="323"/>
        <v>3.5493751382425907E-2</v>
      </c>
      <c r="N1233" s="140">
        <f t="shared" si="324"/>
        <v>0.20383524994739449</v>
      </c>
      <c r="O1233" s="116" t="str">
        <f t="shared" si="325"/>
        <v/>
      </c>
      <c r="P1233" s="116">
        <f t="shared" si="326"/>
        <v>3.5493751382425907E-2</v>
      </c>
      <c r="Q1233" s="116" t="str">
        <f t="shared" si="327"/>
        <v/>
      </c>
      <c r="R1233" s="116">
        <f t="shared" si="328"/>
        <v>0</v>
      </c>
      <c r="S1233" s="116">
        <f t="shared" si="329"/>
        <v>3.5493751382425907E-2</v>
      </c>
      <c r="T1233" s="116" t="str">
        <f t="shared" si="330"/>
        <v/>
      </c>
      <c r="Y1233" s="123">
        <v>793</v>
      </c>
      <c r="Z1233" s="116">
        <f t="shared" si="331"/>
        <v>-2.1930188499258124E-2</v>
      </c>
      <c r="AA1233" s="140">
        <f t="shared" si="332"/>
        <v>10.691173166297967</v>
      </c>
      <c r="AB1233" s="140">
        <f t="shared" si="333"/>
        <v>0.20383524994739452</v>
      </c>
      <c r="AC1233" s="116" t="str">
        <f t="shared" si="334"/>
        <v/>
      </c>
      <c r="AD1233" s="116">
        <f t="shared" si="335"/>
        <v>10.691173166297967</v>
      </c>
      <c r="AE1233" s="116" t="str">
        <f t="shared" si="336"/>
        <v/>
      </c>
      <c r="AF1233" s="140">
        <f t="shared" si="337"/>
        <v>0</v>
      </c>
      <c r="AG1233" s="116">
        <f t="shared" si="338"/>
        <v>10.691173166297967</v>
      </c>
      <c r="AH1233" s="116" t="str">
        <f t="shared" si="339"/>
        <v/>
      </c>
      <c r="AL1233" s="126">
        <f t="shared" si="319"/>
        <v>5.1200000000000809</v>
      </c>
      <c r="AM1233" s="116">
        <f t="shared" si="320"/>
        <v>0.6453217196091463</v>
      </c>
      <c r="AN1233" s="116">
        <f t="shared" si="321"/>
        <v>7.8048262807828284E-4</v>
      </c>
      <c r="AO1233" s="116" t="str">
        <f t="shared" si="317"/>
        <v/>
      </c>
      <c r="AP1233" s="118" t="str">
        <f t="shared" si="318"/>
        <v/>
      </c>
    </row>
    <row r="1234" spans="11:42" ht="20.100000000000001" customHeight="1" x14ac:dyDescent="0.25">
      <c r="K1234" s="123">
        <v>794</v>
      </c>
      <c r="L1234" s="116">
        <f t="shared" si="322"/>
        <v>-6.5737426846781766</v>
      </c>
      <c r="M1234" s="140">
        <f t="shared" si="323"/>
        <v>3.5611216682811364E-2</v>
      </c>
      <c r="N1234" s="140">
        <f t="shared" si="324"/>
        <v>0.20496977898059818</v>
      </c>
      <c r="O1234" s="116" t="str">
        <f t="shared" si="325"/>
        <v/>
      </c>
      <c r="P1234" s="116">
        <f t="shared" si="326"/>
        <v>3.5611216682811364E-2</v>
      </c>
      <c r="Q1234" s="116" t="str">
        <f t="shared" si="327"/>
        <v/>
      </c>
      <c r="R1234" s="116">
        <f t="shared" si="328"/>
        <v>0</v>
      </c>
      <c r="S1234" s="116">
        <f t="shared" si="329"/>
        <v>3.5611216682811364E-2</v>
      </c>
      <c r="T1234" s="116" t="str">
        <f t="shared" si="330"/>
        <v/>
      </c>
      <c r="Y1234" s="123">
        <v>794</v>
      </c>
      <c r="Z1234" s="116">
        <f t="shared" si="331"/>
        <v>-2.1824245559648181E-2</v>
      </c>
      <c r="AA1234" s="140">
        <f t="shared" si="332"/>
        <v>10.726555221407361</v>
      </c>
      <c r="AB1234" s="140">
        <f t="shared" si="333"/>
        <v>0.20496977898059821</v>
      </c>
      <c r="AC1234" s="116" t="str">
        <f t="shared" si="334"/>
        <v/>
      </c>
      <c r="AD1234" s="116">
        <f t="shared" si="335"/>
        <v>10.726555221407361</v>
      </c>
      <c r="AE1234" s="116" t="str">
        <f t="shared" si="336"/>
        <v/>
      </c>
      <c r="AF1234" s="140">
        <f t="shared" si="337"/>
        <v>0</v>
      </c>
      <c r="AG1234" s="116">
        <f t="shared" si="338"/>
        <v>10.726555221407361</v>
      </c>
      <c r="AH1234" s="116" t="str">
        <f t="shared" si="339"/>
        <v/>
      </c>
      <c r="AL1234" s="126">
        <f t="shared" si="319"/>
        <v>5.1264000000000811</v>
      </c>
      <c r="AM1234" s="116">
        <f t="shared" si="320"/>
        <v>0.64454123698106802</v>
      </c>
      <c r="AN1234" s="116">
        <f t="shared" si="321"/>
        <v>7.8042105000941664E-4</v>
      </c>
      <c r="AO1234" s="116" t="str">
        <f t="shared" si="317"/>
        <v/>
      </c>
      <c r="AP1234" s="118" t="str">
        <f t="shared" si="318"/>
        <v/>
      </c>
    </row>
    <row r="1235" spans="11:42" ht="20.100000000000001" customHeight="1" x14ac:dyDescent="0.25">
      <c r="K1235" s="123">
        <v>795</v>
      </c>
      <c r="L1235" s="116">
        <f t="shared" si="322"/>
        <v>-6.5418313124224596</v>
      </c>
      <c r="M1235" s="140">
        <f t="shared" si="323"/>
        <v>3.5728499069847638E-2</v>
      </c>
      <c r="N1235" s="140">
        <f t="shared" si="324"/>
        <v>0.20610805358581294</v>
      </c>
      <c r="O1235" s="116" t="str">
        <f t="shared" si="325"/>
        <v/>
      </c>
      <c r="P1235" s="116">
        <f t="shared" si="326"/>
        <v>3.5728499069847638E-2</v>
      </c>
      <c r="Q1235" s="116" t="str">
        <f t="shared" si="327"/>
        <v/>
      </c>
      <c r="R1235" s="116">
        <f t="shared" si="328"/>
        <v>0</v>
      </c>
      <c r="S1235" s="116">
        <f t="shared" si="329"/>
        <v>3.5728499069847638E-2</v>
      </c>
      <c r="T1235" s="116" t="str">
        <f t="shared" si="330"/>
        <v/>
      </c>
      <c r="Y1235" s="123">
        <v>795</v>
      </c>
      <c r="Z1235" s="116">
        <f t="shared" si="331"/>
        <v>-2.1718302620038238E-2</v>
      </c>
      <c r="AA1235" s="140">
        <f t="shared" si="332"/>
        <v>10.7618821806699</v>
      </c>
      <c r="AB1235" s="140">
        <f t="shared" si="333"/>
        <v>0.20610805358581313</v>
      </c>
      <c r="AC1235" s="116" t="str">
        <f t="shared" si="334"/>
        <v/>
      </c>
      <c r="AD1235" s="116">
        <f t="shared" si="335"/>
        <v>10.7618821806699</v>
      </c>
      <c r="AE1235" s="116" t="str">
        <f t="shared" si="336"/>
        <v/>
      </c>
      <c r="AF1235" s="140">
        <f t="shared" si="337"/>
        <v>0</v>
      </c>
      <c r="AG1235" s="116">
        <f t="shared" si="338"/>
        <v>10.7618821806699</v>
      </c>
      <c r="AH1235" s="116" t="str">
        <f t="shared" si="339"/>
        <v/>
      </c>
      <c r="AL1235" s="126">
        <f t="shared" si="319"/>
        <v>5.1328000000000813</v>
      </c>
      <c r="AM1235" s="116">
        <f t="shared" si="320"/>
        <v>0.64376081593105861</v>
      </c>
      <c r="AN1235" s="116">
        <f t="shared" si="321"/>
        <v>7.8035643992191428E-4</v>
      </c>
      <c r="AO1235" s="116" t="str">
        <f t="shared" si="317"/>
        <v/>
      </c>
      <c r="AP1235" s="118" t="str">
        <f t="shared" si="318"/>
        <v/>
      </c>
    </row>
    <row r="1236" spans="11:42" ht="20.100000000000001" customHeight="1" x14ac:dyDescent="0.25">
      <c r="K1236" s="123">
        <v>796</v>
      </c>
      <c r="L1236" s="116">
        <f t="shared" si="322"/>
        <v>-6.5099199401667391</v>
      </c>
      <c r="M1236" s="140">
        <f t="shared" si="323"/>
        <v>3.5845594181939382E-2</v>
      </c>
      <c r="N1236" s="140">
        <f t="shared" si="324"/>
        <v>0.20725006785644526</v>
      </c>
      <c r="O1236" s="116" t="str">
        <f t="shared" si="325"/>
        <v/>
      </c>
      <c r="P1236" s="116">
        <f t="shared" si="326"/>
        <v>3.5845594181939382E-2</v>
      </c>
      <c r="Q1236" s="116" t="str">
        <f t="shared" si="327"/>
        <v/>
      </c>
      <c r="R1236" s="116">
        <f t="shared" si="328"/>
        <v>0</v>
      </c>
      <c r="S1236" s="116">
        <f t="shared" si="329"/>
        <v>3.5845594181939382E-2</v>
      </c>
      <c r="T1236" s="116" t="str">
        <f t="shared" si="330"/>
        <v/>
      </c>
      <c r="Y1236" s="123">
        <v>796</v>
      </c>
      <c r="Z1236" s="116">
        <f t="shared" si="331"/>
        <v>-2.1612359680428295E-2</v>
      </c>
      <c r="AA1236" s="140">
        <f t="shared" si="332"/>
        <v>10.797152730317118</v>
      </c>
      <c r="AB1236" s="140">
        <f t="shared" si="333"/>
        <v>0.2072500678564454</v>
      </c>
      <c r="AC1236" s="116" t="str">
        <f t="shared" si="334"/>
        <v/>
      </c>
      <c r="AD1236" s="116">
        <f t="shared" si="335"/>
        <v>10.797152730317118</v>
      </c>
      <c r="AE1236" s="116" t="str">
        <f t="shared" si="336"/>
        <v/>
      </c>
      <c r="AF1236" s="140">
        <f t="shared" si="337"/>
        <v>0</v>
      </c>
      <c r="AG1236" s="116">
        <f t="shared" si="338"/>
        <v>10.797152730317118</v>
      </c>
      <c r="AH1236" s="116" t="str">
        <f t="shared" si="339"/>
        <v/>
      </c>
      <c r="AL1236" s="126">
        <f t="shared" si="319"/>
        <v>5.1392000000000815</v>
      </c>
      <c r="AM1236" s="116">
        <f t="shared" si="320"/>
        <v>0.64298045949113669</v>
      </c>
      <c r="AN1236" s="116">
        <f t="shared" si="321"/>
        <v>7.8028880613223439E-4</v>
      </c>
      <c r="AO1236" s="116" t="str">
        <f t="shared" si="317"/>
        <v/>
      </c>
      <c r="AP1236" s="118" t="str">
        <f t="shared" si="318"/>
        <v/>
      </c>
    </row>
    <row r="1237" spans="11:42" ht="20.100000000000001" customHeight="1" x14ac:dyDescent="0.25">
      <c r="K1237" s="123">
        <v>797</v>
      </c>
      <c r="L1237" s="116">
        <f t="shared" si="322"/>
        <v>-6.4780085679110186</v>
      </c>
      <c r="M1237" s="140">
        <f t="shared" si="323"/>
        <v>3.5962497652165623E-2</v>
      </c>
      <c r="N1237" s="140">
        <f t="shared" si="324"/>
        <v>0.20839581574663116</v>
      </c>
      <c r="O1237" s="116" t="str">
        <f t="shared" si="325"/>
        <v/>
      </c>
      <c r="P1237" s="116">
        <f t="shared" si="326"/>
        <v>3.5962497652165623E-2</v>
      </c>
      <c r="Q1237" s="116" t="str">
        <f t="shared" si="327"/>
        <v/>
      </c>
      <c r="R1237" s="116">
        <f t="shared" si="328"/>
        <v>0</v>
      </c>
      <c r="S1237" s="116">
        <f t="shared" si="329"/>
        <v>3.5962497652165623E-2</v>
      </c>
      <c r="T1237" s="116" t="str">
        <f t="shared" si="330"/>
        <v/>
      </c>
      <c r="Y1237" s="123">
        <v>797</v>
      </c>
      <c r="Z1237" s="116">
        <f t="shared" si="331"/>
        <v>-2.1506416740818352E-2</v>
      </c>
      <c r="AA1237" s="140">
        <f t="shared" si="332"/>
        <v>10.832365554976413</v>
      </c>
      <c r="AB1237" s="140">
        <f t="shared" si="333"/>
        <v>0.20839581574663121</v>
      </c>
      <c r="AC1237" s="116" t="str">
        <f t="shared" si="334"/>
        <v/>
      </c>
      <c r="AD1237" s="116">
        <f t="shared" si="335"/>
        <v>10.832365554976413</v>
      </c>
      <c r="AE1237" s="116" t="str">
        <f t="shared" si="336"/>
        <v/>
      </c>
      <c r="AF1237" s="140">
        <f t="shared" si="337"/>
        <v>0</v>
      </c>
      <c r="AG1237" s="116">
        <f t="shared" si="338"/>
        <v>10.832365554976413</v>
      </c>
      <c r="AH1237" s="116" t="str">
        <f t="shared" si="339"/>
        <v/>
      </c>
      <c r="AL1237" s="126">
        <f t="shared" si="319"/>
        <v>5.1456000000000817</v>
      </c>
      <c r="AM1237" s="116">
        <f t="shared" si="320"/>
        <v>0.64220017068500446</v>
      </c>
      <c r="AN1237" s="116">
        <f t="shared" si="321"/>
        <v>7.8021815696338592E-4</v>
      </c>
      <c r="AO1237" s="116" t="str">
        <f t="shared" si="317"/>
        <v/>
      </c>
      <c r="AP1237" s="118" t="str">
        <f t="shared" si="318"/>
        <v/>
      </c>
    </row>
    <row r="1238" spans="11:42" ht="20.100000000000001" customHeight="1" x14ac:dyDescent="0.25">
      <c r="K1238" s="123">
        <v>798</v>
      </c>
      <c r="L1238" s="116">
        <f t="shared" si="322"/>
        <v>-6.4460971956553017</v>
      </c>
      <c r="M1238" s="140">
        <f t="shared" si="323"/>
        <v>3.6079205108542303E-2</v>
      </c>
      <c r="N1238" s="140">
        <f t="shared" si="324"/>
        <v>0.20954529107107064</v>
      </c>
      <c r="O1238" s="116" t="str">
        <f t="shared" si="325"/>
        <v/>
      </c>
      <c r="P1238" s="116">
        <f t="shared" si="326"/>
        <v>3.6079205108542303E-2</v>
      </c>
      <c r="Q1238" s="116" t="str">
        <f t="shared" si="327"/>
        <v/>
      </c>
      <c r="R1238" s="116">
        <f t="shared" si="328"/>
        <v>0</v>
      </c>
      <c r="S1238" s="116">
        <f t="shared" si="329"/>
        <v>3.6079205108542303E-2</v>
      </c>
      <c r="T1238" s="116" t="str">
        <f t="shared" si="330"/>
        <v/>
      </c>
      <c r="Y1238" s="123">
        <v>798</v>
      </c>
      <c r="Z1238" s="116">
        <f t="shared" si="331"/>
        <v>-2.1400473801208408E-2</v>
      </c>
      <c r="AA1238" s="140">
        <f t="shared" si="332"/>
        <v>10.867519337750105</v>
      </c>
      <c r="AB1238" s="140">
        <f t="shared" si="333"/>
        <v>0.20954529107107084</v>
      </c>
      <c r="AC1238" s="116" t="str">
        <f t="shared" si="334"/>
        <v/>
      </c>
      <c r="AD1238" s="116">
        <f t="shared" si="335"/>
        <v>10.867519337750105</v>
      </c>
      <c r="AE1238" s="116" t="str">
        <f t="shared" si="336"/>
        <v/>
      </c>
      <c r="AF1238" s="140">
        <f t="shared" si="337"/>
        <v>0</v>
      </c>
      <c r="AG1238" s="116">
        <f t="shared" si="338"/>
        <v>10.867519337750105</v>
      </c>
      <c r="AH1238" s="116" t="str">
        <f t="shared" si="339"/>
        <v/>
      </c>
      <c r="AL1238" s="126">
        <f t="shared" si="319"/>
        <v>5.1520000000000818</v>
      </c>
      <c r="AM1238" s="116">
        <f t="shared" si="320"/>
        <v>0.64141995252804107</v>
      </c>
      <c r="AN1238" s="116">
        <f t="shared" si="321"/>
        <v>7.8014450073871089E-4</v>
      </c>
      <c r="AO1238" s="116" t="str">
        <f t="shared" si="317"/>
        <v/>
      </c>
      <c r="AP1238" s="118" t="str">
        <f t="shared" si="318"/>
        <v/>
      </c>
    </row>
    <row r="1239" spans="11:42" ht="20.100000000000001" customHeight="1" x14ac:dyDescent="0.25">
      <c r="K1239" s="123">
        <v>799</v>
      </c>
      <c r="L1239" s="116">
        <f t="shared" si="322"/>
        <v>-6.4141858233995812</v>
      </c>
      <c r="M1239" s="140">
        <f t="shared" si="323"/>
        <v>3.6195712174286E-2</v>
      </c>
      <c r="N1239" s="140">
        <f t="shared" si="324"/>
        <v>0.21069848750487094</v>
      </c>
      <c r="O1239" s="116" t="str">
        <f t="shared" si="325"/>
        <v/>
      </c>
      <c r="P1239" s="116">
        <f t="shared" si="326"/>
        <v>3.6195712174286E-2</v>
      </c>
      <c r="Q1239" s="116" t="str">
        <f t="shared" si="327"/>
        <v/>
      </c>
      <c r="R1239" s="116">
        <f t="shared" si="328"/>
        <v>0</v>
      </c>
      <c r="S1239" s="116">
        <f t="shared" si="329"/>
        <v>3.6195712174286E-2</v>
      </c>
      <c r="T1239" s="116" t="str">
        <f t="shared" si="330"/>
        <v/>
      </c>
      <c r="Y1239" s="123">
        <v>799</v>
      </c>
      <c r="Z1239" s="116">
        <f t="shared" si="331"/>
        <v>-2.1294530861598465E-2</v>
      </c>
      <c r="AA1239" s="140">
        <f t="shared" si="332"/>
        <v>10.902612760294891</v>
      </c>
      <c r="AB1239" s="140">
        <f t="shared" si="333"/>
        <v>0.21069848750487113</v>
      </c>
      <c r="AC1239" s="116" t="str">
        <f t="shared" si="334"/>
        <v/>
      </c>
      <c r="AD1239" s="116">
        <f t="shared" si="335"/>
        <v>10.902612760294891</v>
      </c>
      <c r="AE1239" s="116" t="str">
        <f t="shared" si="336"/>
        <v/>
      </c>
      <c r="AF1239" s="140">
        <f t="shared" si="337"/>
        <v>0</v>
      </c>
      <c r="AG1239" s="116">
        <f t="shared" si="338"/>
        <v>10.902612760294891</v>
      </c>
      <c r="AH1239" s="116" t="str">
        <f t="shared" si="339"/>
        <v/>
      </c>
      <c r="AL1239" s="126">
        <f t="shared" si="319"/>
        <v>5.158400000000082</v>
      </c>
      <c r="AM1239" s="116">
        <f t="shared" si="320"/>
        <v>0.64063980802730236</v>
      </c>
      <c r="AN1239" s="116">
        <f t="shared" si="321"/>
        <v>7.8006784579076616E-4</v>
      </c>
      <c r="AO1239" s="116" t="str">
        <f t="shared" si="317"/>
        <v/>
      </c>
      <c r="AP1239" s="118" t="str">
        <f t="shared" si="318"/>
        <v/>
      </c>
    </row>
    <row r="1240" spans="11:42" ht="20.100000000000001" customHeight="1" x14ac:dyDescent="0.25">
      <c r="K1240" s="123">
        <v>800</v>
      </c>
      <c r="L1240" s="116">
        <f t="shared" si="322"/>
        <v>-6.3822744511438607</v>
      </c>
      <c r="M1240" s="140">
        <f t="shared" si="323"/>
        <v>3.6312014468078906E-2</v>
      </c>
      <c r="N1240" s="140">
        <f t="shared" si="324"/>
        <v>0.21185539858339661</v>
      </c>
      <c r="O1240" s="116" t="str">
        <f t="shared" si="325"/>
        <v/>
      </c>
      <c r="P1240" s="116">
        <f t="shared" si="326"/>
        <v>3.6312014468078906E-2</v>
      </c>
      <c r="Q1240" s="116" t="str">
        <f t="shared" si="327"/>
        <v/>
      </c>
      <c r="R1240" s="116">
        <f t="shared" si="328"/>
        <v>0</v>
      </c>
      <c r="S1240" s="116">
        <f t="shared" si="329"/>
        <v>3.6312014468078906E-2</v>
      </c>
      <c r="T1240" s="116" t="str">
        <f t="shared" si="330"/>
        <v/>
      </c>
      <c r="Y1240" s="123">
        <v>800</v>
      </c>
      <c r="Z1240" s="116">
        <f t="shared" si="331"/>
        <v>-2.1188587921988522E-2</v>
      </c>
      <c r="AA1240" s="140">
        <f t="shared" si="332"/>
        <v>10.937644502901657</v>
      </c>
      <c r="AB1240" s="140">
        <f t="shared" si="333"/>
        <v>0.21185539858339672</v>
      </c>
      <c r="AC1240" s="116" t="str">
        <f t="shared" si="334"/>
        <v/>
      </c>
      <c r="AD1240" s="116">
        <f t="shared" si="335"/>
        <v>10.937644502901657</v>
      </c>
      <c r="AE1240" s="116" t="str">
        <f t="shared" si="336"/>
        <v/>
      </c>
      <c r="AF1240" s="140">
        <f t="shared" si="337"/>
        <v>0</v>
      </c>
      <c r="AG1240" s="116">
        <f t="shared" si="338"/>
        <v>10.937644502901657</v>
      </c>
      <c r="AH1240" s="116" t="str">
        <f t="shared" si="339"/>
        <v/>
      </c>
      <c r="AL1240" s="126">
        <f t="shared" si="319"/>
        <v>5.1648000000000822</v>
      </c>
      <c r="AM1240" s="116">
        <f t="shared" si="320"/>
        <v>0.63985974018151159</v>
      </c>
      <c r="AN1240" s="116">
        <f t="shared" si="321"/>
        <v>7.7998820045044326E-4</v>
      </c>
      <c r="AO1240" s="116" t="str">
        <f t="shared" si="317"/>
        <v/>
      </c>
      <c r="AP1240" s="118" t="str">
        <f t="shared" si="318"/>
        <v/>
      </c>
    </row>
    <row r="1241" spans="11:42" ht="20.100000000000001" customHeight="1" x14ac:dyDescent="0.25">
      <c r="K1241" s="123">
        <v>801</v>
      </c>
      <c r="L1241" s="116">
        <f t="shared" si="322"/>
        <v>-6.3503630788881438</v>
      </c>
      <c r="M1241" s="140">
        <f t="shared" si="323"/>
        <v>3.6428107604335055E-2</v>
      </c>
      <c r="N1241" s="140">
        <f t="shared" si="324"/>
        <v>0.2130160177021295</v>
      </c>
      <c r="O1241" s="116" t="str">
        <f t="shared" si="325"/>
        <v/>
      </c>
      <c r="P1241" s="116">
        <f t="shared" si="326"/>
        <v>3.6428107604335055E-2</v>
      </c>
      <c r="Q1241" s="116" t="str">
        <f t="shared" si="327"/>
        <v/>
      </c>
      <c r="R1241" s="116">
        <f t="shared" si="328"/>
        <v>0</v>
      </c>
      <c r="S1241" s="116">
        <f t="shared" si="329"/>
        <v>3.6428107604335055E-2</v>
      </c>
      <c r="T1241" s="116" t="str">
        <f t="shared" si="330"/>
        <v/>
      </c>
      <c r="Y1241" s="123">
        <v>801</v>
      </c>
      <c r="Z1241" s="116">
        <f t="shared" si="331"/>
        <v>-2.1082644982378593E-2</v>
      </c>
      <c r="AA1241" s="140">
        <f t="shared" si="332"/>
        <v>10.972613244575651</v>
      </c>
      <c r="AB1241" s="140">
        <f t="shared" si="333"/>
        <v>0.21301601770212958</v>
      </c>
      <c r="AC1241" s="116" t="str">
        <f t="shared" si="334"/>
        <v/>
      </c>
      <c r="AD1241" s="116">
        <f t="shared" si="335"/>
        <v>10.972613244575651</v>
      </c>
      <c r="AE1241" s="116" t="str">
        <f t="shared" si="336"/>
        <v/>
      </c>
      <c r="AF1241" s="140">
        <f t="shared" si="337"/>
        <v>0</v>
      </c>
      <c r="AG1241" s="116">
        <f t="shared" si="338"/>
        <v>10.972613244575651</v>
      </c>
      <c r="AH1241" s="116" t="str">
        <f t="shared" si="339"/>
        <v/>
      </c>
      <c r="AL1241" s="126">
        <f t="shared" si="319"/>
        <v>5.1712000000000824</v>
      </c>
      <c r="AM1241" s="116">
        <f t="shared" si="320"/>
        <v>0.63907975198106115</v>
      </c>
      <c r="AN1241" s="116">
        <f t="shared" si="321"/>
        <v>7.7990557305618324E-4</v>
      </c>
      <c r="AO1241" s="116" t="str">
        <f t="shared" si="317"/>
        <v/>
      </c>
      <c r="AP1241" s="118" t="str">
        <f t="shared" si="318"/>
        <v/>
      </c>
    </row>
    <row r="1242" spans="11:42" ht="20.100000000000001" customHeight="1" x14ac:dyDescent="0.25">
      <c r="K1242" s="123">
        <v>802</v>
      </c>
      <c r="L1242" s="116">
        <f t="shared" si="322"/>
        <v>-6.3184517066324233</v>
      </c>
      <c r="M1242" s="140">
        <f t="shared" si="323"/>
        <v>3.6543987193467763E-2</v>
      </c>
      <c r="N1242" s="140">
        <f t="shared" si="324"/>
        <v>0.21418033811653728</v>
      </c>
      <c r="O1242" s="116" t="str">
        <f t="shared" si="325"/>
        <v/>
      </c>
      <c r="P1242" s="116">
        <f t="shared" si="326"/>
        <v>3.6543987193467763E-2</v>
      </c>
      <c r="Q1242" s="116" t="str">
        <f t="shared" si="327"/>
        <v/>
      </c>
      <c r="R1242" s="116">
        <f t="shared" si="328"/>
        <v>0</v>
      </c>
      <c r="S1242" s="116">
        <f t="shared" si="329"/>
        <v>3.6543987193467763E-2</v>
      </c>
      <c r="T1242" s="116" t="str">
        <f t="shared" si="330"/>
        <v/>
      </c>
      <c r="Y1242" s="123">
        <v>802</v>
      </c>
      <c r="Z1242" s="116">
        <f t="shared" si="331"/>
        <v>-2.097670204276865E-2</v>
      </c>
      <c r="AA1242" s="140">
        <f t="shared" si="332"/>
        <v>11.007517663117071</v>
      </c>
      <c r="AB1242" s="140">
        <f t="shared" si="333"/>
        <v>0.21418033811653739</v>
      </c>
      <c r="AC1242" s="116" t="str">
        <f t="shared" si="334"/>
        <v/>
      </c>
      <c r="AD1242" s="116">
        <f t="shared" si="335"/>
        <v>11.007517663117071</v>
      </c>
      <c r="AE1242" s="116" t="str">
        <f t="shared" si="336"/>
        <v/>
      </c>
      <c r="AF1242" s="140">
        <f t="shared" si="337"/>
        <v>0</v>
      </c>
      <c r="AG1242" s="116">
        <f t="shared" si="338"/>
        <v>11.007517663117071</v>
      </c>
      <c r="AH1242" s="116" t="str">
        <f t="shared" si="339"/>
        <v/>
      </c>
      <c r="AL1242" s="126">
        <f t="shared" si="319"/>
        <v>5.1776000000000826</v>
      </c>
      <c r="AM1242" s="116">
        <f t="shared" si="320"/>
        <v>0.63829984640800497</v>
      </c>
      <c r="AN1242" s="116">
        <f t="shared" si="321"/>
        <v>7.7981997194931374E-4</v>
      </c>
      <c r="AO1242" s="116" t="str">
        <f t="shared" si="317"/>
        <v/>
      </c>
      <c r="AP1242" s="118" t="str">
        <f t="shared" si="318"/>
        <v/>
      </c>
    </row>
    <row r="1243" spans="11:42" ht="20.100000000000001" customHeight="1" x14ac:dyDescent="0.25">
      <c r="K1243" s="123">
        <v>803</v>
      </c>
      <c r="L1243" s="116">
        <f t="shared" si="322"/>
        <v>-6.2865403343767028</v>
      </c>
      <c r="M1243" s="140">
        <f t="shared" si="323"/>
        <v>3.6659648842158159E-2</v>
      </c>
      <c r="N1243" s="140">
        <f t="shared" si="324"/>
        <v>0.21534835294194926</v>
      </c>
      <c r="O1243" s="116" t="str">
        <f t="shared" si="325"/>
        <v/>
      </c>
      <c r="P1243" s="116">
        <f t="shared" si="326"/>
        <v>3.6659648842158159E-2</v>
      </c>
      <c r="Q1243" s="116" t="str">
        <f t="shared" si="327"/>
        <v/>
      </c>
      <c r="R1243" s="116">
        <f t="shared" si="328"/>
        <v>0</v>
      </c>
      <c r="S1243" s="116">
        <f t="shared" si="329"/>
        <v>3.6659648842158159E-2</v>
      </c>
      <c r="T1243" s="116" t="str">
        <f t="shared" si="330"/>
        <v/>
      </c>
      <c r="Y1243" s="123">
        <v>803</v>
      </c>
      <c r="Z1243" s="116">
        <f t="shared" si="331"/>
        <v>-2.0870759103158706E-2</v>
      </c>
      <c r="AA1243" s="140">
        <f t="shared" si="332"/>
        <v>11.042356435201915</v>
      </c>
      <c r="AB1243" s="140">
        <f t="shared" si="333"/>
        <v>0.21534835294194926</v>
      </c>
      <c r="AC1243" s="116" t="str">
        <f t="shared" si="334"/>
        <v/>
      </c>
      <c r="AD1243" s="116">
        <f t="shared" si="335"/>
        <v>11.042356435201915</v>
      </c>
      <c r="AE1243" s="116" t="str">
        <f t="shared" si="336"/>
        <v/>
      </c>
      <c r="AF1243" s="140">
        <f t="shared" si="337"/>
        <v>0</v>
      </c>
      <c r="AG1243" s="116">
        <f t="shared" si="338"/>
        <v>11.042356435201915</v>
      </c>
      <c r="AH1243" s="116" t="str">
        <f t="shared" si="339"/>
        <v/>
      </c>
      <c r="AL1243" s="126">
        <f t="shared" si="319"/>
        <v>5.1840000000000828</v>
      </c>
      <c r="AM1243" s="116">
        <f t="shared" si="320"/>
        <v>0.63752002643605565</v>
      </c>
      <c r="AN1243" s="116">
        <f t="shared" si="321"/>
        <v>7.7973140547371589E-4</v>
      </c>
      <c r="AO1243" s="116" t="str">
        <f t="shared" si="317"/>
        <v/>
      </c>
      <c r="AP1243" s="118" t="str">
        <f t="shared" si="318"/>
        <v/>
      </c>
    </row>
    <row r="1244" spans="11:42" ht="20.100000000000001" customHeight="1" x14ac:dyDescent="0.25">
      <c r="K1244" s="123">
        <v>804</v>
      </c>
      <c r="L1244" s="116">
        <f t="shared" si="322"/>
        <v>-6.2546289621209858</v>
      </c>
      <c r="M1244" s="140">
        <f t="shared" si="323"/>
        <v>3.6775088153624944E-2</v>
      </c>
      <c r="N1244" s="140">
        <f t="shared" si="324"/>
        <v>0.21652005515344191</v>
      </c>
      <c r="O1244" s="116" t="str">
        <f t="shared" si="325"/>
        <v/>
      </c>
      <c r="P1244" s="116">
        <f t="shared" si="326"/>
        <v>3.6775088153624944E-2</v>
      </c>
      <c r="Q1244" s="116" t="str">
        <f t="shared" si="327"/>
        <v/>
      </c>
      <c r="R1244" s="116">
        <f t="shared" si="328"/>
        <v>0</v>
      </c>
      <c r="S1244" s="116">
        <f t="shared" si="329"/>
        <v>3.6775088153624944E-2</v>
      </c>
      <c r="T1244" s="116" t="str">
        <f t="shared" si="330"/>
        <v/>
      </c>
      <c r="Y1244" s="123">
        <v>804</v>
      </c>
      <c r="Z1244" s="116">
        <f t="shared" si="331"/>
        <v>-2.0764816163548763E-2</v>
      </c>
      <c r="AA1244" s="140">
        <f t="shared" si="332"/>
        <v>11.07712823646327</v>
      </c>
      <c r="AB1244" s="140">
        <f t="shared" si="333"/>
        <v>0.21652005515344194</v>
      </c>
      <c r="AC1244" s="116" t="str">
        <f t="shared" si="334"/>
        <v/>
      </c>
      <c r="AD1244" s="116">
        <f t="shared" si="335"/>
        <v>11.07712823646327</v>
      </c>
      <c r="AE1244" s="116" t="str">
        <f t="shared" si="336"/>
        <v/>
      </c>
      <c r="AF1244" s="140">
        <f t="shared" si="337"/>
        <v>0</v>
      </c>
      <c r="AG1244" s="116">
        <f t="shared" si="338"/>
        <v>11.07712823646327</v>
      </c>
      <c r="AH1244" s="116" t="str">
        <f t="shared" si="339"/>
        <v/>
      </c>
      <c r="AL1244" s="126">
        <f t="shared" si="319"/>
        <v>5.1904000000000829</v>
      </c>
      <c r="AM1244" s="116">
        <f t="shared" si="320"/>
        <v>0.63674029503058194</v>
      </c>
      <c r="AN1244" s="116">
        <f t="shared" si="321"/>
        <v>7.7963988197704559E-4</v>
      </c>
      <c r="AO1244" s="116" t="str">
        <f t="shared" si="317"/>
        <v/>
      </c>
      <c r="AP1244" s="118" t="str">
        <f t="shared" si="318"/>
        <v/>
      </c>
    </row>
    <row r="1245" spans="11:42" ht="20.100000000000001" customHeight="1" x14ac:dyDescent="0.25">
      <c r="K1245" s="123">
        <v>805</v>
      </c>
      <c r="L1245" s="116">
        <f t="shared" si="322"/>
        <v>-6.2227175898652654</v>
      </c>
      <c r="M1245" s="140">
        <f t="shared" si="323"/>
        <v>3.6890300727895328E-2</v>
      </c>
      <c r="N1245" s="140">
        <f t="shared" si="324"/>
        <v>0.21769543758573301</v>
      </c>
      <c r="O1245" s="116" t="str">
        <f t="shared" si="325"/>
        <v/>
      </c>
      <c r="P1245" s="116">
        <f t="shared" si="326"/>
        <v>3.6890300727895328E-2</v>
      </c>
      <c r="Q1245" s="116" t="str">
        <f t="shared" si="327"/>
        <v/>
      </c>
      <c r="R1245" s="116">
        <f t="shared" si="328"/>
        <v>0</v>
      </c>
      <c r="S1245" s="116">
        <f t="shared" si="329"/>
        <v>3.6890300727895328E-2</v>
      </c>
      <c r="T1245" s="116" t="str">
        <f t="shared" si="330"/>
        <v/>
      </c>
      <c r="Y1245" s="123">
        <v>805</v>
      </c>
      <c r="Z1245" s="116">
        <f t="shared" si="331"/>
        <v>-2.065887322393882E-2</v>
      </c>
      <c r="AA1245" s="140">
        <f t="shared" si="332"/>
        <v>11.111831741572889</v>
      </c>
      <c r="AB1245" s="140">
        <f t="shared" si="333"/>
        <v>0.21769543758573301</v>
      </c>
      <c r="AC1245" s="116" t="str">
        <f t="shared" si="334"/>
        <v/>
      </c>
      <c r="AD1245" s="116">
        <f t="shared" si="335"/>
        <v>11.111831741572889</v>
      </c>
      <c r="AE1245" s="116" t="str">
        <f t="shared" si="336"/>
        <v/>
      </c>
      <c r="AF1245" s="140">
        <f t="shared" si="337"/>
        <v>0</v>
      </c>
      <c r="AG1245" s="116">
        <f t="shared" si="338"/>
        <v>11.111831741572889</v>
      </c>
      <c r="AH1245" s="116" t="str">
        <f t="shared" si="339"/>
        <v/>
      </c>
      <c r="AL1245" s="126">
        <f t="shared" si="319"/>
        <v>5.1968000000000831</v>
      </c>
      <c r="AM1245" s="116">
        <f t="shared" si="320"/>
        <v>0.63596065514860489</v>
      </c>
      <c r="AN1245" s="116">
        <f t="shared" si="321"/>
        <v>7.7954540981017839E-4</v>
      </c>
      <c r="AO1245" s="116" t="str">
        <f t="shared" si="317"/>
        <v/>
      </c>
      <c r="AP1245" s="118" t="str">
        <f t="shared" si="318"/>
        <v/>
      </c>
    </row>
    <row r="1246" spans="11:42" ht="20.100000000000001" customHeight="1" x14ac:dyDescent="0.25">
      <c r="K1246" s="123">
        <v>806</v>
      </c>
      <c r="L1246" s="116">
        <f t="shared" si="322"/>
        <v>-6.1908062176095449</v>
      </c>
      <c r="M1246" s="140">
        <f t="shared" si="323"/>
        <v>3.7005282162076915E-2</v>
      </c>
      <c r="N1246" s="140">
        <f t="shared" si="324"/>
        <v>0.2188744929330837</v>
      </c>
      <c r="O1246" s="116" t="str">
        <f t="shared" si="325"/>
        <v/>
      </c>
      <c r="P1246" s="116">
        <f t="shared" si="326"/>
        <v>3.7005282162076915E-2</v>
      </c>
      <c r="Q1246" s="116" t="str">
        <f t="shared" si="327"/>
        <v/>
      </c>
      <c r="R1246" s="116">
        <f t="shared" si="328"/>
        <v>0</v>
      </c>
      <c r="S1246" s="116">
        <f t="shared" si="329"/>
        <v>3.7005282162076915E-2</v>
      </c>
      <c r="T1246" s="116" t="str">
        <f t="shared" si="330"/>
        <v/>
      </c>
      <c r="Y1246" s="123">
        <v>806</v>
      </c>
      <c r="Z1246" s="116">
        <f t="shared" si="331"/>
        <v>-2.0552930284328877E-2</v>
      </c>
      <c r="AA1246" s="140">
        <f t="shared" si="332"/>
        <v>11.146465624323115</v>
      </c>
      <c r="AB1246" s="140">
        <f t="shared" si="333"/>
        <v>0.2188744929330837</v>
      </c>
      <c r="AC1246" s="116" t="str">
        <f t="shared" si="334"/>
        <v/>
      </c>
      <c r="AD1246" s="116">
        <f t="shared" si="335"/>
        <v>11.146465624323115</v>
      </c>
      <c r="AE1246" s="116" t="str">
        <f t="shared" si="336"/>
        <v/>
      </c>
      <c r="AF1246" s="140">
        <f t="shared" si="337"/>
        <v>0</v>
      </c>
      <c r="AG1246" s="116">
        <f t="shared" si="338"/>
        <v>11.146465624323115</v>
      </c>
      <c r="AH1246" s="116" t="str">
        <f t="shared" si="339"/>
        <v/>
      </c>
      <c r="AL1246" s="126">
        <f t="shared" si="319"/>
        <v>5.2032000000000833</v>
      </c>
      <c r="AM1246" s="116">
        <f t="shared" si="320"/>
        <v>0.63518110973879471</v>
      </c>
      <c r="AN1246" s="116">
        <f t="shared" si="321"/>
        <v>7.7944799732754255E-4</v>
      </c>
      <c r="AO1246" s="116" t="str">
        <f t="shared" si="317"/>
        <v/>
      </c>
      <c r="AP1246" s="118" t="str">
        <f t="shared" si="318"/>
        <v/>
      </c>
    </row>
    <row r="1247" spans="11:42" ht="20.100000000000001" customHeight="1" x14ac:dyDescent="0.25">
      <c r="K1247" s="123">
        <v>807</v>
      </c>
      <c r="L1247" s="116">
        <f t="shared" si="322"/>
        <v>-6.1588948453538279</v>
      </c>
      <c r="M1247" s="140">
        <f t="shared" si="323"/>
        <v>3.7120028050630846E-2</v>
      </c>
      <c r="N1247" s="140">
        <f t="shared" si="324"/>
        <v>0.2200572137492097</v>
      </c>
      <c r="O1247" s="116" t="str">
        <f t="shared" si="325"/>
        <v/>
      </c>
      <c r="P1247" s="116">
        <f t="shared" si="326"/>
        <v>3.7120028050630846E-2</v>
      </c>
      <c r="Q1247" s="116" t="str">
        <f t="shared" si="327"/>
        <v/>
      </c>
      <c r="R1247" s="116">
        <f t="shared" si="328"/>
        <v>0</v>
      </c>
      <c r="S1247" s="116">
        <f t="shared" si="329"/>
        <v>3.7120028050630846E-2</v>
      </c>
      <c r="T1247" s="116" t="str">
        <f t="shared" si="330"/>
        <v/>
      </c>
      <c r="Y1247" s="123">
        <v>807</v>
      </c>
      <c r="Z1247" s="116">
        <f t="shared" si="331"/>
        <v>-2.0446987344718934E-2</v>
      </c>
      <c r="AA1247" s="140">
        <f t="shared" si="332"/>
        <v>11.181028557709141</v>
      </c>
      <c r="AB1247" s="140">
        <f t="shared" si="333"/>
        <v>0.22005721374920975</v>
      </c>
      <c r="AC1247" s="116" t="str">
        <f t="shared" si="334"/>
        <v/>
      </c>
      <c r="AD1247" s="116">
        <f t="shared" si="335"/>
        <v>11.181028557709141</v>
      </c>
      <c r="AE1247" s="116" t="str">
        <f t="shared" si="336"/>
        <v/>
      </c>
      <c r="AF1247" s="140">
        <f t="shared" si="337"/>
        <v>0</v>
      </c>
      <c r="AG1247" s="116">
        <f t="shared" si="338"/>
        <v>11.181028557709141</v>
      </c>
      <c r="AH1247" s="116" t="str">
        <f t="shared" si="339"/>
        <v/>
      </c>
      <c r="AL1247" s="126">
        <f t="shared" si="319"/>
        <v>5.2096000000000835</v>
      </c>
      <c r="AM1247" s="116">
        <f t="shared" si="320"/>
        <v>0.63440166174146717</v>
      </c>
      <c r="AN1247" s="116">
        <f t="shared" si="321"/>
        <v>7.7934765288500962E-4</v>
      </c>
      <c r="AO1247" s="116" t="str">
        <f t="shared" si="317"/>
        <v/>
      </c>
      <c r="AP1247" s="118" t="str">
        <f t="shared" si="318"/>
        <v/>
      </c>
    </row>
    <row r="1248" spans="11:42" ht="20.100000000000001" customHeight="1" x14ac:dyDescent="0.25">
      <c r="K1248" s="123">
        <v>808</v>
      </c>
      <c r="L1248" s="116">
        <f t="shared" si="322"/>
        <v>-6.1269834730981074</v>
      </c>
      <c r="M1248" s="140">
        <f t="shared" si="323"/>
        <v>3.7234533985645975E-2</v>
      </c>
      <c r="N1248" s="140">
        <f t="shared" si="324"/>
        <v>0.22124359244720168</v>
      </c>
      <c r="O1248" s="116" t="str">
        <f t="shared" si="325"/>
        <v/>
      </c>
      <c r="P1248" s="116">
        <f t="shared" si="326"/>
        <v>3.7234533985645975E-2</v>
      </c>
      <c r="Q1248" s="116" t="str">
        <f t="shared" si="327"/>
        <v/>
      </c>
      <c r="R1248" s="116">
        <f t="shared" si="328"/>
        <v>0</v>
      </c>
      <c r="S1248" s="116">
        <f t="shared" si="329"/>
        <v>3.7234533985645975E-2</v>
      </c>
      <c r="T1248" s="116" t="str">
        <f t="shared" si="330"/>
        <v/>
      </c>
      <c r="Y1248" s="123">
        <v>808</v>
      </c>
      <c r="Z1248" s="116">
        <f t="shared" si="331"/>
        <v>-2.0341044405108991E-2</v>
      </c>
      <c r="AA1248" s="140">
        <f t="shared" si="332"/>
        <v>11.215519214011582</v>
      </c>
      <c r="AB1248" s="140">
        <f t="shared" si="333"/>
        <v>0.22124359244720179</v>
      </c>
      <c r="AC1248" s="116" t="str">
        <f t="shared" si="334"/>
        <v/>
      </c>
      <c r="AD1248" s="116">
        <f t="shared" si="335"/>
        <v>11.215519214011582</v>
      </c>
      <c r="AE1248" s="116" t="str">
        <f t="shared" si="336"/>
        <v/>
      </c>
      <c r="AF1248" s="140">
        <f t="shared" si="337"/>
        <v>0</v>
      </c>
      <c r="AG1248" s="116">
        <f t="shared" si="338"/>
        <v>11.215519214011582</v>
      </c>
      <c r="AH1248" s="116" t="str">
        <f t="shared" si="339"/>
        <v/>
      </c>
      <c r="AL1248" s="126">
        <f t="shared" si="319"/>
        <v>5.2160000000000837</v>
      </c>
      <c r="AM1248" s="116">
        <f t="shared" si="320"/>
        <v>0.63362231408858216</v>
      </c>
      <c r="AN1248" s="116">
        <f t="shared" si="321"/>
        <v>7.7924438484200387E-4</v>
      </c>
      <c r="AO1248" s="116" t="str">
        <f t="shared" si="317"/>
        <v/>
      </c>
      <c r="AP1248" s="118" t="str">
        <f t="shared" si="318"/>
        <v/>
      </c>
    </row>
    <row r="1249" spans="11:42" ht="20.100000000000001" customHeight="1" x14ac:dyDescent="0.25">
      <c r="K1249" s="123">
        <v>809</v>
      </c>
      <c r="L1249" s="116">
        <f t="shared" si="322"/>
        <v>-6.0950721008423869</v>
      </c>
      <c r="M1249" s="140">
        <f t="shared" si="323"/>
        <v>3.7348795557113949E-2</v>
      </c>
      <c r="N1249" s="140">
        <f t="shared" si="324"/>
        <v>0.22243362129945343</v>
      </c>
      <c r="O1249" s="116" t="str">
        <f t="shared" si="325"/>
        <v/>
      </c>
      <c r="P1249" s="116">
        <f t="shared" si="326"/>
        <v>3.7348795557113949E-2</v>
      </c>
      <c r="Q1249" s="116" t="str">
        <f t="shared" si="327"/>
        <v/>
      </c>
      <c r="R1249" s="116">
        <f t="shared" si="328"/>
        <v>0</v>
      </c>
      <c r="S1249" s="116">
        <f t="shared" si="329"/>
        <v>3.7348795557113949E-2</v>
      </c>
      <c r="T1249" s="116" t="str">
        <f t="shared" si="330"/>
        <v/>
      </c>
      <c r="Y1249" s="123">
        <v>809</v>
      </c>
      <c r="Z1249" s="116">
        <f t="shared" si="331"/>
        <v>-2.0235101465499047E-2</v>
      </c>
      <c r="AA1249" s="140">
        <f t="shared" si="332"/>
        <v>11.249936264879366</v>
      </c>
      <c r="AB1249" s="140">
        <f t="shared" si="333"/>
        <v>0.22243362129945343</v>
      </c>
      <c r="AC1249" s="116" t="str">
        <f t="shared" si="334"/>
        <v/>
      </c>
      <c r="AD1249" s="116">
        <f t="shared" si="335"/>
        <v>11.249936264879366</v>
      </c>
      <c r="AE1249" s="116" t="str">
        <f t="shared" si="336"/>
        <v/>
      </c>
      <c r="AF1249" s="140">
        <f t="shared" si="337"/>
        <v>0</v>
      </c>
      <c r="AG1249" s="116">
        <f t="shared" si="338"/>
        <v>11.249936264879366</v>
      </c>
      <c r="AH1249" s="116" t="str">
        <f t="shared" si="339"/>
        <v/>
      </c>
      <c r="AL1249" s="126">
        <f t="shared" si="319"/>
        <v>5.2224000000000839</v>
      </c>
      <c r="AM1249" s="116">
        <f t="shared" si="320"/>
        <v>0.63284306970374016</v>
      </c>
      <c r="AN1249" s="116">
        <f t="shared" si="321"/>
        <v>7.7913820156205738E-4</v>
      </c>
      <c r="AO1249" s="116" t="str">
        <f t="shared" si="317"/>
        <v/>
      </c>
      <c r="AP1249" s="118" t="str">
        <f t="shared" si="318"/>
        <v/>
      </c>
    </row>
    <row r="1250" spans="11:42" ht="20.100000000000001" customHeight="1" x14ac:dyDescent="0.25">
      <c r="K1250" s="123">
        <v>810</v>
      </c>
      <c r="L1250" s="116">
        <f t="shared" si="322"/>
        <v>-6.06316072858667</v>
      </c>
      <c r="M1250" s="140">
        <f t="shared" si="323"/>
        <v>3.7462808353205486E-2</v>
      </c>
      <c r="N1250" s="140">
        <f t="shared" si="324"/>
        <v>0.22362729243759927</v>
      </c>
      <c r="O1250" s="116" t="str">
        <f t="shared" si="325"/>
        <v/>
      </c>
      <c r="P1250" s="116">
        <f t="shared" si="326"/>
        <v>3.7462808353205486E-2</v>
      </c>
      <c r="Q1250" s="116" t="str">
        <f t="shared" si="327"/>
        <v/>
      </c>
      <c r="R1250" s="116">
        <f t="shared" si="328"/>
        <v>0</v>
      </c>
      <c r="S1250" s="116">
        <f t="shared" si="329"/>
        <v>3.7462808353205486E-2</v>
      </c>
      <c r="T1250" s="116" t="str">
        <f t="shared" si="330"/>
        <v/>
      </c>
      <c r="Y1250" s="123">
        <v>810</v>
      </c>
      <c r="Z1250" s="116">
        <f t="shared" si="331"/>
        <v>-2.0129158525889104E-2</v>
      </c>
      <c r="AA1250" s="140">
        <f t="shared" si="332"/>
        <v>11.284278381412927</v>
      </c>
      <c r="AB1250" s="140">
        <f t="shared" si="333"/>
        <v>0.22362729243759941</v>
      </c>
      <c r="AC1250" s="116" t="str">
        <f t="shared" si="334"/>
        <v/>
      </c>
      <c r="AD1250" s="116">
        <f t="shared" si="335"/>
        <v>11.284278381412927</v>
      </c>
      <c r="AE1250" s="116" t="str">
        <f t="shared" si="336"/>
        <v/>
      </c>
      <c r="AF1250" s="140">
        <f t="shared" si="337"/>
        <v>0</v>
      </c>
      <c r="AG1250" s="116">
        <f t="shared" si="338"/>
        <v>11.284278381412927</v>
      </c>
      <c r="AH1250" s="116" t="str">
        <f t="shared" si="339"/>
        <v/>
      </c>
      <c r="AL1250" s="126">
        <f t="shared" si="319"/>
        <v>5.228800000000084</v>
      </c>
      <c r="AM1250" s="116">
        <f t="shared" si="320"/>
        <v>0.6320639315021781</v>
      </c>
      <c r="AN1250" s="116">
        <f t="shared" si="321"/>
        <v>7.7902911140759201E-4</v>
      </c>
      <c r="AO1250" s="116" t="str">
        <f t="shared" si="317"/>
        <v/>
      </c>
      <c r="AP1250" s="118" t="str">
        <f t="shared" si="318"/>
        <v/>
      </c>
    </row>
    <row r="1251" spans="11:42" ht="20.100000000000001" customHeight="1" x14ac:dyDescent="0.25">
      <c r="K1251" s="123">
        <v>811</v>
      </c>
      <c r="L1251" s="116">
        <f t="shared" si="322"/>
        <v>-6.0312493563309495</v>
      </c>
      <c r="M1251" s="140">
        <f t="shared" si="323"/>
        <v>3.7576567960547591E-2</v>
      </c>
      <c r="N1251" s="140">
        <f t="shared" si="324"/>
        <v>0.22482459785246126</v>
      </c>
      <c r="O1251" s="116" t="str">
        <f t="shared" si="325"/>
        <v/>
      </c>
      <c r="P1251" s="116">
        <f t="shared" si="326"/>
        <v>3.7576567960547591E-2</v>
      </c>
      <c r="Q1251" s="116" t="str">
        <f t="shared" si="327"/>
        <v/>
      </c>
      <c r="R1251" s="116">
        <f t="shared" si="328"/>
        <v>0</v>
      </c>
      <c r="S1251" s="116">
        <f t="shared" si="329"/>
        <v>3.7576567960547591E-2</v>
      </c>
      <c r="T1251" s="116" t="str">
        <f t="shared" si="330"/>
        <v/>
      </c>
      <c r="Y1251" s="123">
        <v>811</v>
      </c>
      <c r="Z1251" s="116">
        <f t="shared" si="331"/>
        <v>-2.0023215586279161E-2</v>
      </c>
      <c r="AA1251" s="140">
        <f t="shared" si="332"/>
        <v>11.318544234247707</v>
      </c>
      <c r="AB1251" s="140">
        <f t="shared" si="333"/>
        <v>0.22482459785246134</v>
      </c>
      <c r="AC1251" s="116" t="str">
        <f t="shared" si="334"/>
        <v/>
      </c>
      <c r="AD1251" s="116">
        <f t="shared" si="335"/>
        <v>11.318544234247707</v>
      </c>
      <c r="AE1251" s="116" t="str">
        <f t="shared" si="336"/>
        <v/>
      </c>
      <c r="AF1251" s="140">
        <f t="shared" si="337"/>
        <v>0</v>
      </c>
      <c r="AG1251" s="116">
        <f t="shared" si="338"/>
        <v>11.318544234247707</v>
      </c>
      <c r="AH1251" s="116" t="str">
        <f t="shared" si="339"/>
        <v/>
      </c>
      <c r="AL1251" s="126">
        <f t="shared" si="319"/>
        <v>5.2352000000000842</v>
      </c>
      <c r="AM1251" s="116">
        <f t="shared" si="320"/>
        <v>0.63128490239077051</v>
      </c>
      <c r="AN1251" s="116">
        <f t="shared" si="321"/>
        <v>7.7891712274646974E-4</v>
      </c>
      <c r="AO1251" s="116" t="str">
        <f t="shared" si="317"/>
        <v/>
      </c>
      <c r="AP1251" s="118" t="str">
        <f t="shared" si="318"/>
        <v/>
      </c>
    </row>
    <row r="1252" spans="11:42" ht="20.100000000000001" customHeight="1" x14ac:dyDescent="0.25">
      <c r="K1252" s="123">
        <v>812</v>
      </c>
      <c r="L1252" s="116">
        <f t="shared" si="322"/>
        <v>-5.999337984075229</v>
      </c>
      <c r="M1252" s="140">
        <f t="shared" si="323"/>
        <v>3.7690069964501638E-2</v>
      </c>
      <c r="N1252" s="140">
        <f t="shared" si="324"/>
        <v>0.22602552939400325</v>
      </c>
      <c r="O1252" s="116" t="str">
        <f t="shared" si="325"/>
        <v/>
      </c>
      <c r="P1252" s="116">
        <f t="shared" si="326"/>
        <v>3.7690069964501638E-2</v>
      </c>
      <c r="Q1252" s="116" t="str">
        <f t="shared" si="327"/>
        <v/>
      </c>
      <c r="R1252" s="116">
        <f t="shared" si="328"/>
        <v>0</v>
      </c>
      <c r="S1252" s="116">
        <f t="shared" si="329"/>
        <v>3.7690069964501638E-2</v>
      </c>
      <c r="T1252" s="116" t="str">
        <f t="shared" si="330"/>
        <v/>
      </c>
      <c r="Y1252" s="123">
        <v>812</v>
      </c>
      <c r="Z1252" s="116">
        <f t="shared" si="331"/>
        <v>-1.9917272646669218E-2</v>
      </c>
      <c r="AA1252" s="140">
        <f t="shared" si="332"/>
        <v>11.352732493637932</v>
      </c>
      <c r="AB1252" s="140">
        <f t="shared" si="333"/>
        <v>0.22602552939400325</v>
      </c>
      <c r="AC1252" s="116" t="str">
        <f t="shared" si="334"/>
        <v/>
      </c>
      <c r="AD1252" s="116">
        <f t="shared" si="335"/>
        <v>11.352732493637932</v>
      </c>
      <c r="AE1252" s="116" t="str">
        <f t="shared" si="336"/>
        <v/>
      </c>
      <c r="AF1252" s="140">
        <f t="shared" si="337"/>
        <v>0</v>
      </c>
      <c r="AG1252" s="116">
        <f t="shared" si="338"/>
        <v>11.352732493637932</v>
      </c>
      <c r="AH1252" s="116" t="str">
        <f t="shared" si="339"/>
        <v/>
      </c>
      <c r="AL1252" s="126">
        <f t="shared" si="319"/>
        <v>5.2416000000000844</v>
      </c>
      <c r="AM1252" s="116">
        <f t="shared" si="320"/>
        <v>0.63050598526802404</v>
      </c>
      <c r="AN1252" s="116">
        <f t="shared" si="321"/>
        <v>7.7880224394710762E-4</v>
      </c>
      <c r="AO1252" s="116" t="str">
        <f t="shared" si="317"/>
        <v/>
      </c>
      <c r="AP1252" s="118" t="str">
        <f t="shared" si="318"/>
        <v/>
      </c>
    </row>
    <row r="1253" spans="11:42" ht="20.100000000000001" customHeight="1" x14ac:dyDescent="0.25">
      <c r="K1253" s="123">
        <v>813</v>
      </c>
      <c r="L1253" s="116">
        <f t="shared" si="322"/>
        <v>-5.9674266118195121</v>
      </c>
      <c r="M1253" s="140">
        <f t="shared" si="323"/>
        <v>3.7803309949442573E-2</v>
      </c>
      <c r="N1253" s="140">
        <f t="shared" si="324"/>
        <v>0.22723007877129539</v>
      </c>
      <c r="O1253" s="116" t="str">
        <f t="shared" si="325"/>
        <v/>
      </c>
      <c r="P1253" s="116">
        <f t="shared" si="326"/>
        <v>3.7803309949442573E-2</v>
      </c>
      <c r="Q1253" s="116" t="str">
        <f t="shared" si="327"/>
        <v/>
      </c>
      <c r="R1253" s="116">
        <f t="shared" si="328"/>
        <v>0</v>
      </c>
      <c r="S1253" s="116">
        <f t="shared" si="329"/>
        <v>3.7803309949442573E-2</v>
      </c>
      <c r="T1253" s="116" t="str">
        <f t="shared" si="330"/>
        <v/>
      </c>
      <c r="Y1253" s="123">
        <v>813</v>
      </c>
      <c r="Z1253" s="116">
        <f t="shared" si="331"/>
        <v>-1.9811329707059275E-2</v>
      </c>
      <c r="AA1253" s="140">
        <f t="shared" si="332"/>
        <v>11.386841829540701</v>
      </c>
      <c r="AB1253" s="140">
        <f t="shared" si="333"/>
        <v>0.2272300787712955</v>
      </c>
      <c r="AC1253" s="116" t="str">
        <f t="shared" si="334"/>
        <v/>
      </c>
      <c r="AD1253" s="116">
        <f t="shared" si="335"/>
        <v>11.386841829540701</v>
      </c>
      <c r="AE1253" s="116" t="str">
        <f t="shared" si="336"/>
        <v/>
      </c>
      <c r="AF1253" s="140">
        <f t="shared" si="337"/>
        <v>0</v>
      </c>
      <c r="AG1253" s="116">
        <f t="shared" si="338"/>
        <v>11.386841829540701</v>
      </c>
      <c r="AH1253" s="116" t="str">
        <f t="shared" si="339"/>
        <v/>
      </c>
      <c r="AL1253" s="126">
        <f t="shared" si="319"/>
        <v>5.2480000000000846</v>
      </c>
      <c r="AM1253" s="116">
        <f t="shared" si="320"/>
        <v>0.62972718302407693</v>
      </c>
      <c r="AN1253" s="116">
        <f t="shared" si="321"/>
        <v>7.7868448338092033E-4</v>
      </c>
      <c r="AO1253" s="116" t="str">
        <f t="shared" si="317"/>
        <v/>
      </c>
      <c r="AP1253" s="118" t="str">
        <f t="shared" si="318"/>
        <v/>
      </c>
    </row>
    <row r="1254" spans="11:42" ht="20.100000000000001" customHeight="1" x14ac:dyDescent="0.25">
      <c r="K1254" s="123">
        <v>814</v>
      </c>
      <c r="L1254" s="116">
        <f t="shared" si="322"/>
        <v>-5.9355152395637916</v>
      </c>
      <c r="M1254" s="140">
        <f t="shared" si="323"/>
        <v>3.7916283499038937E-2</v>
      </c>
      <c r="N1254" s="140">
        <f t="shared" si="324"/>
        <v>0.22843823755248757</v>
      </c>
      <c r="O1254" s="116" t="str">
        <f t="shared" si="325"/>
        <v/>
      </c>
      <c r="P1254" s="116">
        <f t="shared" si="326"/>
        <v>3.7916283499038937E-2</v>
      </c>
      <c r="Q1254" s="116" t="str">
        <f t="shared" si="327"/>
        <v/>
      </c>
      <c r="R1254" s="116">
        <f t="shared" si="328"/>
        <v>0</v>
      </c>
      <c r="S1254" s="116">
        <f t="shared" si="329"/>
        <v>3.7916283499038937E-2</v>
      </c>
      <c r="T1254" s="116" t="str">
        <f t="shared" si="330"/>
        <v/>
      </c>
      <c r="Y1254" s="123">
        <v>814</v>
      </c>
      <c r="Z1254" s="116">
        <f t="shared" si="331"/>
        <v>-1.9705386767449332E-2</v>
      </c>
      <c r="AA1254" s="140">
        <f t="shared" si="332"/>
        <v>11.420870911700332</v>
      </c>
      <c r="AB1254" s="140">
        <f t="shared" si="333"/>
        <v>0.22843823755248766</v>
      </c>
      <c r="AC1254" s="116" t="str">
        <f t="shared" si="334"/>
        <v/>
      </c>
      <c r="AD1254" s="116">
        <f t="shared" si="335"/>
        <v>11.420870911700332</v>
      </c>
      <c r="AE1254" s="116" t="str">
        <f t="shared" si="336"/>
        <v/>
      </c>
      <c r="AF1254" s="140">
        <f t="shared" si="337"/>
        <v>0</v>
      </c>
      <c r="AG1254" s="116">
        <f t="shared" si="338"/>
        <v>11.420870911700332</v>
      </c>
      <c r="AH1254" s="116" t="str">
        <f t="shared" si="339"/>
        <v/>
      </c>
      <c r="AL1254" s="126">
        <f t="shared" si="319"/>
        <v>5.2544000000000848</v>
      </c>
      <c r="AM1254" s="116">
        <f t="shared" si="320"/>
        <v>0.62894849854069601</v>
      </c>
      <c r="AN1254" s="116">
        <f t="shared" si="321"/>
        <v>7.7856384942009971E-4</v>
      </c>
      <c r="AO1254" s="116" t="str">
        <f t="shared" si="317"/>
        <v/>
      </c>
      <c r="AP1254" s="118" t="str">
        <f t="shared" si="318"/>
        <v/>
      </c>
    </row>
    <row r="1255" spans="11:42" ht="20.100000000000001" customHeight="1" x14ac:dyDescent="0.25">
      <c r="K1255" s="123">
        <v>815</v>
      </c>
      <c r="L1255" s="116">
        <f t="shared" si="322"/>
        <v>-5.9036038673080711</v>
      </c>
      <c r="M1255" s="140">
        <f t="shared" si="323"/>
        <v>3.802898619653379E-2</v>
      </c>
      <c r="N1255" s="140">
        <f t="shared" si="324"/>
        <v>0.22964999716479054</v>
      </c>
      <c r="O1255" s="116" t="str">
        <f t="shared" si="325"/>
        <v/>
      </c>
      <c r="P1255" s="116">
        <f t="shared" si="326"/>
        <v>3.802898619653379E-2</v>
      </c>
      <c r="Q1255" s="116" t="str">
        <f t="shared" si="327"/>
        <v/>
      </c>
      <c r="R1255" s="116">
        <f t="shared" si="328"/>
        <v>0</v>
      </c>
      <c r="S1255" s="116">
        <f t="shared" si="329"/>
        <v>3.802898619653379E-2</v>
      </c>
      <c r="T1255" s="116" t="str">
        <f t="shared" si="330"/>
        <v/>
      </c>
      <c r="Y1255" s="123">
        <v>815</v>
      </c>
      <c r="Z1255" s="116">
        <f t="shared" si="331"/>
        <v>-1.9599443827839388E-2</v>
      </c>
      <c r="AA1255" s="140">
        <f t="shared" si="332"/>
        <v>11.454818409732983</v>
      </c>
      <c r="AB1255" s="140">
        <f t="shared" si="333"/>
        <v>0.22964999716479059</v>
      </c>
      <c r="AC1255" s="116" t="str">
        <f t="shared" si="334"/>
        <v/>
      </c>
      <c r="AD1255" s="116">
        <f t="shared" si="335"/>
        <v>11.454818409732983</v>
      </c>
      <c r="AE1255" s="116" t="str">
        <f t="shared" si="336"/>
        <v/>
      </c>
      <c r="AF1255" s="140">
        <f t="shared" si="337"/>
        <v>0</v>
      </c>
      <c r="AG1255" s="116">
        <f t="shared" si="338"/>
        <v>11.454818409732983</v>
      </c>
      <c r="AH1255" s="116" t="str">
        <f t="shared" si="339"/>
        <v/>
      </c>
      <c r="AL1255" s="126">
        <f t="shared" si="319"/>
        <v>5.260800000000085</v>
      </c>
      <c r="AM1255" s="116">
        <f t="shared" si="320"/>
        <v>0.62816993469127591</v>
      </c>
      <c r="AN1255" s="116">
        <f t="shared" si="321"/>
        <v>7.7844035043894699E-4</v>
      </c>
      <c r="AO1255" s="116" t="str">
        <f t="shared" si="317"/>
        <v/>
      </c>
      <c r="AP1255" s="118" t="str">
        <f t="shared" si="318"/>
        <v/>
      </c>
    </row>
    <row r="1256" spans="11:42" ht="20.100000000000001" customHeight="1" x14ac:dyDescent="0.25">
      <c r="K1256" s="123">
        <v>816</v>
      </c>
      <c r="L1256" s="116">
        <f t="shared" si="322"/>
        <v>-5.8716924950523541</v>
      </c>
      <c r="M1256" s="140">
        <f t="shared" si="323"/>
        <v>3.8141413625026516E-2</v>
      </c>
      <c r="N1256" s="140">
        <f t="shared" si="324"/>
        <v>0.23086534889446728</v>
      </c>
      <c r="O1256" s="116" t="str">
        <f t="shared" si="325"/>
        <v/>
      </c>
      <c r="P1256" s="116">
        <f t="shared" si="326"/>
        <v>3.8141413625026516E-2</v>
      </c>
      <c r="Q1256" s="116" t="str">
        <f t="shared" si="327"/>
        <v/>
      </c>
      <c r="R1256" s="116">
        <f t="shared" si="328"/>
        <v>0</v>
      </c>
      <c r="S1256" s="116">
        <f t="shared" si="329"/>
        <v>3.8141413625026516E-2</v>
      </c>
      <c r="T1256" s="116" t="str">
        <f t="shared" si="330"/>
        <v/>
      </c>
      <c r="Y1256" s="123">
        <v>816</v>
      </c>
      <c r="Z1256" s="116">
        <f t="shared" si="331"/>
        <v>-1.9493500888229445E-2</v>
      </c>
      <c r="AA1256" s="140">
        <f t="shared" si="332"/>
        <v>11.488682993211542</v>
      </c>
      <c r="AB1256" s="140">
        <f t="shared" si="333"/>
        <v>0.23086534889446744</v>
      </c>
      <c r="AC1256" s="116" t="str">
        <f t="shared" si="334"/>
        <v/>
      </c>
      <c r="AD1256" s="116">
        <f t="shared" si="335"/>
        <v>11.488682993211542</v>
      </c>
      <c r="AE1256" s="116" t="str">
        <f t="shared" si="336"/>
        <v/>
      </c>
      <c r="AF1256" s="140">
        <f t="shared" si="337"/>
        <v>0</v>
      </c>
      <c r="AG1256" s="116">
        <f t="shared" si="338"/>
        <v>11.488682993211542</v>
      </c>
      <c r="AH1256" s="116" t="str">
        <f t="shared" si="339"/>
        <v/>
      </c>
      <c r="AL1256" s="126">
        <f t="shared" si="319"/>
        <v>5.2672000000000851</v>
      </c>
      <c r="AM1256" s="116">
        <f t="shared" si="320"/>
        <v>0.62739149434083696</v>
      </c>
      <c r="AN1256" s="116">
        <f t="shared" si="321"/>
        <v>7.78313994814539E-4</v>
      </c>
      <c r="AO1256" s="116" t="str">
        <f t="shared" si="317"/>
        <v/>
      </c>
      <c r="AP1256" s="118" t="str">
        <f t="shared" si="318"/>
        <v/>
      </c>
    </row>
    <row r="1257" spans="11:42" ht="20.100000000000001" customHeight="1" x14ac:dyDescent="0.25">
      <c r="K1257" s="123">
        <v>817</v>
      </c>
      <c r="L1257" s="116">
        <f t="shared" si="322"/>
        <v>-5.8397811227966336</v>
      </c>
      <c r="M1257" s="140">
        <f t="shared" si="323"/>
        <v>3.8253561367755581E-2</v>
      </c>
      <c r="N1257" s="140">
        <f t="shared" si="324"/>
        <v>0.23208428388683339</v>
      </c>
      <c r="O1257" s="116" t="str">
        <f t="shared" si="325"/>
        <v/>
      </c>
      <c r="P1257" s="116">
        <f t="shared" si="326"/>
        <v>3.8253561367755581E-2</v>
      </c>
      <c r="Q1257" s="116" t="str">
        <f t="shared" si="327"/>
        <v/>
      </c>
      <c r="R1257" s="116">
        <f t="shared" si="328"/>
        <v>0</v>
      </c>
      <c r="S1257" s="116">
        <f t="shared" si="329"/>
        <v>3.8253561367755581E-2</v>
      </c>
      <c r="T1257" s="116" t="str">
        <f t="shared" si="330"/>
        <v/>
      </c>
      <c r="Y1257" s="123">
        <v>817</v>
      </c>
      <c r="Z1257" s="116">
        <f t="shared" si="331"/>
        <v>-1.9387557948619502E-2</v>
      </c>
      <c r="AA1257" s="140">
        <f t="shared" si="332"/>
        <v>11.522463331750778</v>
      </c>
      <c r="AB1257" s="140">
        <f t="shared" si="333"/>
        <v>0.23208428388683336</v>
      </c>
      <c r="AC1257" s="116" t="str">
        <f t="shared" si="334"/>
        <v/>
      </c>
      <c r="AD1257" s="116">
        <f t="shared" si="335"/>
        <v>11.522463331750778</v>
      </c>
      <c r="AE1257" s="116" t="str">
        <f t="shared" si="336"/>
        <v/>
      </c>
      <c r="AF1257" s="140">
        <f t="shared" si="337"/>
        <v>0</v>
      </c>
      <c r="AG1257" s="116">
        <f t="shared" si="338"/>
        <v>11.522463331750778</v>
      </c>
      <c r="AH1257" s="116" t="str">
        <f t="shared" si="339"/>
        <v/>
      </c>
      <c r="AL1257" s="126">
        <f t="shared" si="319"/>
        <v>5.2736000000000853</v>
      </c>
      <c r="AM1257" s="116">
        <f t="shared" si="320"/>
        <v>0.62661318034602242</v>
      </c>
      <c r="AN1257" s="116">
        <f t="shared" si="321"/>
        <v>7.781847909227313E-4</v>
      </c>
      <c r="AO1257" s="116" t="str">
        <f t="shared" si="317"/>
        <v/>
      </c>
      <c r="AP1257" s="118" t="str">
        <f t="shared" si="318"/>
        <v/>
      </c>
    </row>
    <row r="1258" spans="11:42" ht="20.100000000000001" customHeight="1" x14ac:dyDescent="0.25">
      <c r="K1258" s="123">
        <v>818</v>
      </c>
      <c r="L1258" s="116">
        <f t="shared" si="322"/>
        <v>-5.8078697505409131</v>
      </c>
      <c r="M1258" s="140">
        <f t="shared" si="323"/>
        <v>3.8365425008381908E-2</v>
      </c>
      <c r="N1258" s="140">
        <f t="shared" si="324"/>
        <v>0.23330679314626473</v>
      </c>
      <c r="O1258" s="116" t="str">
        <f t="shared" si="325"/>
        <v/>
      </c>
      <c r="P1258" s="116">
        <f t="shared" si="326"/>
        <v>3.8365425008381908E-2</v>
      </c>
      <c r="Q1258" s="116" t="str">
        <f t="shared" si="327"/>
        <v/>
      </c>
      <c r="R1258" s="116">
        <f t="shared" si="328"/>
        <v>0</v>
      </c>
      <c r="S1258" s="116">
        <f t="shared" si="329"/>
        <v>3.8365425008381908E-2</v>
      </c>
      <c r="T1258" s="116" t="str">
        <f t="shared" si="330"/>
        <v/>
      </c>
      <c r="Y1258" s="123">
        <v>818</v>
      </c>
      <c r="Z1258" s="116">
        <f t="shared" si="331"/>
        <v>-1.9281615009009559E-2</v>
      </c>
      <c r="AA1258" s="140">
        <f t="shared" si="332"/>
        <v>11.556158095092721</v>
      </c>
      <c r="AB1258" s="140">
        <f t="shared" si="333"/>
        <v>0.23330679314626476</v>
      </c>
      <c r="AC1258" s="116" t="str">
        <f t="shared" si="334"/>
        <v/>
      </c>
      <c r="AD1258" s="116">
        <f t="shared" si="335"/>
        <v>11.556158095092721</v>
      </c>
      <c r="AE1258" s="116" t="str">
        <f t="shared" si="336"/>
        <v/>
      </c>
      <c r="AF1258" s="140">
        <f t="shared" si="337"/>
        <v>0</v>
      </c>
      <c r="AG1258" s="116">
        <f t="shared" si="338"/>
        <v>11.556158095092721</v>
      </c>
      <c r="AH1258" s="116" t="str">
        <f t="shared" si="339"/>
        <v/>
      </c>
      <c r="AL1258" s="126">
        <f t="shared" si="319"/>
        <v>5.2800000000000855</v>
      </c>
      <c r="AM1258" s="116">
        <f t="shared" si="320"/>
        <v>0.62583499555509969</v>
      </c>
      <c r="AN1258" s="116">
        <f t="shared" si="321"/>
        <v>7.780527471441534E-4</v>
      </c>
      <c r="AO1258" s="116" t="str">
        <f t="shared" si="317"/>
        <v/>
      </c>
      <c r="AP1258" s="118" t="str">
        <f t="shared" si="318"/>
        <v/>
      </c>
    </row>
    <row r="1259" spans="11:42" ht="20.100000000000001" customHeight="1" x14ac:dyDescent="0.25">
      <c r="K1259" s="123">
        <v>819</v>
      </c>
      <c r="L1259" s="116">
        <f t="shared" si="322"/>
        <v>-5.7759583782851962</v>
      </c>
      <c r="M1259" s="140">
        <f t="shared" si="323"/>
        <v>3.847700013127326E-2</v>
      </c>
      <c r="N1259" s="140">
        <f t="shared" si="324"/>
        <v>0.23453286753621674</v>
      </c>
      <c r="O1259" s="116" t="str">
        <f t="shared" si="325"/>
        <v/>
      </c>
      <c r="P1259" s="116">
        <f t="shared" si="326"/>
        <v>3.847700013127326E-2</v>
      </c>
      <c r="Q1259" s="116" t="str">
        <f t="shared" si="327"/>
        <v/>
      </c>
      <c r="R1259" s="116">
        <f t="shared" si="328"/>
        <v>0</v>
      </c>
      <c r="S1259" s="116">
        <f t="shared" si="329"/>
        <v>3.847700013127326E-2</v>
      </c>
      <c r="T1259" s="116" t="str">
        <f t="shared" si="330"/>
        <v/>
      </c>
      <c r="Y1259" s="123">
        <v>819</v>
      </c>
      <c r="Z1259" s="116">
        <f t="shared" si="331"/>
        <v>-1.9175672069399616E-2</v>
      </c>
      <c r="AA1259" s="140">
        <f t="shared" si="332"/>
        <v>11.589765953192307</v>
      </c>
      <c r="AB1259" s="140">
        <f t="shared" si="333"/>
        <v>0.23453286753621683</v>
      </c>
      <c r="AC1259" s="116" t="str">
        <f t="shared" si="334"/>
        <v/>
      </c>
      <c r="AD1259" s="116">
        <f t="shared" si="335"/>
        <v>11.589765953192307</v>
      </c>
      <c r="AE1259" s="116" t="str">
        <f t="shared" si="336"/>
        <v/>
      </c>
      <c r="AF1259" s="140">
        <f t="shared" si="337"/>
        <v>0</v>
      </c>
      <c r="AG1259" s="116">
        <f t="shared" si="338"/>
        <v>11.589765953192307</v>
      </c>
      <c r="AH1259" s="116" t="str">
        <f t="shared" si="339"/>
        <v/>
      </c>
      <c r="AL1259" s="126">
        <f t="shared" si="319"/>
        <v>5.2864000000000857</v>
      </c>
      <c r="AM1259" s="116">
        <f t="shared" si="320"/>
        <v>0.62505694280795554</v>
      </c>
      <c r="AN1259" s="116">
        <f t="shared" si="321"/>
        <v>7.7791787185710337E-4</v>
      </c>
      <c r="AO1259" s="116" t="str">
        <f t="shared" si="317"/>
        <v/>
      </c>
      <c r="AP1259" s="118" t="str">
        <f t="shared" si="318"/>
        <v/>
      </c>
    </row>
    <row r="1260" spans="11:42" ht="20.100000000000001" customHeight="1" x14ac:dyDescent="0.25">
      <c r="K1260" s="123">
        <v>820</v>
      </c>
      <c r="L1260" s="116">
        <f t="shared" si="322"/>
        <v>-5.7440470060294757</v>
      </c>
      <c r="M1260" s="140">
        <f t="shared" si="323"/>
        <v>3.8588282321789333E-2</v>
      </c>
      <c r="N1260" s="140">
        <f t="shared" si="324"/>
        <v>0.23576249777925098</v>
      </c>
      <c r="O1260" s="116" t="str">
        <f t="shared" si="325"/>
        <v/>
      </c>
      <c r="P1260" s="116">
        <f t="shared" si="326"/>
        <v>3.8588282321789333E-2</v>
      </c>
      <c r="Q1260" s="116" t="str">
        <f t="shared" si="327"/>
        <v/>
      </c>
      <c r="R1260" s="116">
        <f t="shared" si="328"/>
        <v>0</v>
      </c>
      <c r="S1260" s="116">
        <f t="shared" si="329"/>
        <v>3.8588282321789333E-2</v>
      </c>
      <c r="T1260" s="116" t="str">
        <f t="shared" si="330"/>
        <v/>
      </c>
      <c r="Y1260" s="123">
        <v>820</v>
      </c>
      <c r="Z1260" s="116">
        <f t="shared" si="331"/>
        <v>-1.9069729129789673E-2</v>
      </c>
      <c r="AA1260" s="140">
        <f t="shared" si="332"/>
        <v>11.623285576303244</v>
      </c>
      <c r="AB1260" s="140">
        <f t="shared" si="333"/>
        <v>0.23576249777925118</v>
      </c>
      <c r="AC1260" s="116" t="str">
        <f t="shared" si="334"/>
        <v/>
      </c>
      <c r="AD1260" s="116">
        <f t="shared" si="335"/>
        <v>11.623285576303244</v>
      </c>
      <c r="AE1260" s="116" t="str">
        <f t="shared" si="336"/>
        <v/>
      </c>
      <c r="AF1260" s="140">
        <f t="shared" si="337"/>
        <v>0</v>
      </c>
      <c r="AG1260" s="116">
        <f t="shared" si="338"/>
        <v>11.623285576303244</v>
      </c>
      <c r="AH1260" s="116" t="str">
        <f t="shared" si="339"/>
        <v/>
      </c>
      <c r="AL1260" s="126">
        <f t="shared" si="319"/>
        <v>5.2928000000000859</v>
      </c>
      <c r="AM1260" s="116">
        <f t="shared" si="320"/>
        <v>0.62427902493609844</v>
      </c>
      <c r="AN1260" s="116">
        <f t="shared" si="321"/>
        <v>7.77780173443543E-4</v>
      </c>
      <c r="AO1260" s="116" t="str">
        <f t="shared" si="317"/>
        <v/>
      </c>
      <c r="AP1260" s="118" t="str">
        <f t="shared" si="318"/>
        <v/>
      </c>
    </row>
    <row r="1261" spans="11:42" ht="20.100000000000001" customHeight="1" x14ac:dyDescent="0.25">
      <c r="K1261" s="123">
        <v>821</v>
      </c>
      <c r="L1261" s="116">
        <f t="shared" si="322"/>
        <v>-5.7121356337737552</v>
      </c>
      <c r="M1261" s="140">
        <f t="shared" si="323"/>
        <v>3.8699267166567491E-2</v>
      </c>
      <c r="N1261" s="140">
        <f t="shared" si="324"/>
        <v>0.23699567445707154</v>
      </c>
      <c r="O1261" s="116" t="str">
        <f t="shared" si="325"/>
        <v/>
      </c>
      <c r="P1261" s="116">
        <f t="shared" si="326"/>
        <v>3.8699267166567491E-2</v>
      </c>
      <c r="Q1261" s="116" t="str">
        <f t="shared" si="327"/>
        <v/>
      </c>
      <c r="R1261" s="116">
        <f t="shared" si="328"/>
        <v>0</v>
      </c>
      <c r="S1261" s="116">
        <f t="shared" si="329"/>
        <v>3.8699267166567491E-2</v>
      </c>
      <c r="T1261" s="116" t="str">
        <f t="shared" si="330"/>
        <v/>
      </c>
      <c r="Y1261" s="123">
        <v>821</v>
      </c>
      <c r="Z1261" s="116">
        <f t="shared" si="331"/>
        <v>-1.8963786190179729E-2</v>
      </c>
      <c r="AA1261" s="140">
        <f t="shared" si="332"/>
        <v>11.656715635064108</v>
      </c>
      <c r="AB1261" s="140">
        <f t="shared" si="333"/>
        <v>0.23699567445707162</v>
      </c>
      <c r="AC1261" s="116" t="str">
        <f t="shared" si="334"/>
        <v/>
      </c>
      <c r="AD1261" s="116">
        <f t="shared" si="335"/>
        <v>11.656715635064108</v>
      </c>
      <c r="AE1261" s="116" t="str">
        <f t="shared" si="336"/>
        <v/>
      </c>
      <c r="AF1261" s="140">
        <f t="shared" si="337"/>
        <v>0</v>
      </c>
      <c r="AG1261" s="116">
        <f t="shared" si="338"/>
        <v>11.656715635064108</v>
      </c>
      <c r="AH1261" s="116" t="str">
        <f t="shared" si="339"/>
        <v/>
      </c>
      <c r="AL1261" s="126">
        <f t="shared" si="319"/>
        <v>5.2992000000000861</v>
      </c>
      <c r="AM1261" s="116">
        <f t="shared" si="320"/>
        <v>0.62350124476265489</v>
      </c>
      <c r="AN1261" s="116">
        <f t="shared" si="321"/>
        <v>7.7763966028510101E-4</v>
      </c>
      <c r="AO1261" s="116" t="str">
        <f t="shared" si="317"/>
        <v/>
      </c>
      <c r="AP1261" s="118" t="str">
        <f t="shared" si="318"/>
        <v/>
      </c>
    </row>
    <row r="1262" spans="11:42" ht="20.100000000000001" customHeight="1" x14ac:dyDescent="0.25">
      <c r="K1262" s="123">
        <v>822</v>
      </c>
      <c r="L1262" s="116">
        <f t="shared" si="322"/>
        <v>-5.6802242615180383</v>
      </c>
      <c r="M1262" s="140">
        <f t="shared" si="323"/>
        <v>3.8809950253809393E-2</v>
      </c>
      <c r="N1262" s="140">
        <f t="shared" si="324"/>
        <v>0.23823238801056973</v>
      </c>
      <c r="O1262" s="116" t="str">
        <f t="shared" si="325"/>
        <v/>
      </c>
      <c r="P1262" s="116">
        <f t="shared" si="326"/>
        <v>3.8809950253809393E-2</v>
      </c>
      <c r="Q1262" s="116" t="str">
        <f t="shared" si="327"/>
        <v/>
      </c>
      <c r="R1262" s="116">
        <f t="shared" si="328"/>
        <v>0</v>
      </c>
      <c r="S1262" s="116">
        <f t="shared" si="329"/>
        <v>3.8809950253809393E-2</v>
      </c>
      <c r="T1262" s="116" t="str">
        <f t="shared" si="330"/>
        <v/>
      </c>
      <c r="Y1262" s="123">
        <v>822</v>
      </c>
      <c r="Z1262" s="116">
        <f t="shared" si="331"/>
        <v>-1.8857843250569786E-2</v>
      </c>
      <c r="AA1262" s="140">
        <f t="shared" si="332"/>
        <v>11.690054800584653</v>
      </c>
      <c r="AB1262" s="140">
        <f t="shared" si="333"/>
        <v>0.23823238801056992</v>
      </c>
      <c r="AC1262" s="116" t="str">
        <f t="shared" si="334"/>
        <v/>
      </c>
      <c r="AD1262" s="116">
        <f t="shared" si="335"/>
        <v>11.690054800584653</v>
      </c>
      <c r="AE1262" s="116" t="str">
        <f t="shared" si="336"/>
        <v/>
      </c>
      <c r="AF1262" s="140">
        <f t="shared" si="337"/>
        <v>0</v>
      </c>
      <c r="AG1262" s="116">
        <f t="shared" si="338"/>
        <v>11.690054800584653</v>
      </c>
      <c r="AH1262" s="116" t="str">
        <f t="shared" si="339"/>
        <v/>
      </c>
      <c r="AL1262" s="126">
        <f t="shared" si="319"/>
        <v>5.3056000000000862</v>
      </c>
      <c r="AM1262" s="116">
        <f t="shared" si="320"/>
        <v>0.62272360510236979</v>
      </c>
      <c r="AN1262" s="116">
        <f t="shared" si="321"/>
        <v>7.7749634076440532E-4</v>
      </c>
      <c r="AO1262" s="116" t="str">
        <f t="shared" si="317"/>
        <v/>
      </c>
      <c r="AP1262" s="118" t="str">
        <f t="shared" si="318"/>
        <v/>
      </c>
    </row>
    <row r="1263" spans="11:42" ht="20.100000000000001" customHeight="1" x14ac:dyDescent="0.25">
      <c r="K1263" s="123">
        <v>823</v>
      </c>
      <c r="L1263" s="116">
        <f t="shared" si="322"/>
        <v>-5.6483128892623178</v>
      </c>
      <c r="M1263" s="140">
        <f t="shared" si="323"/>
        <v>3.8920327173568282E-2</v>
      </c>
      <c r="N1263" s="140">
        <f t="shared" si="324"/>
        <v>0.23947262873987982</v>
      </c>
      <c r="O1263" s="116" t="str">
        <f t="shared" si="325"/>
        <v/>
      </c>
      <c r="P1263" s="116">
        <f t="shared" si="326"/>
        <v>3.8920327173568282E-2</v>
      </c>
      <c r="Q1263" s="116" t="str">
        <f t="shared" si="327"/>
        <v/>
      </c>
      <c r="R1263" s="116">
        <f t="shared" si="328"/>
        <v>0</v>
      </c>
      <c r="S1263" s="116">
        <f t="shared" si="329"/>
        <v>3.8920327173568282E-2</v>
      </c>
      <c r="T1263" s="116" t="str">
        <f t="shared" si="330"/>
        <v/>
      </c>
      <c r="Y1263" s="123">
        <v>823</v>
      </c>
      <c r="Z1263" s="116">
        <f t="shared" si="331"/>
        <v>-1.8751900310959843E-2</v>
      </c>
      <c r="AA1263" s="140">
        <f t="shared" si="332"/>
        <v>11.723301744532341</v>
      </c>
      <c r="AB1263" s="140">
        <f t="shared" si="333"/>
        <v>0.23947262873987996</v>
      </c>
      <c r="AC1263" s="116" t="str">
        <f t="shared" si="334"/>
        <v/>
      </c>
      <c r="AD1263" s="116">
        <f t="shared" si="335"/>
        <v>11.723301744532341</v>
      </c>
      <c r="AE1263" s="116" t="str">
        <f t="shared" si="336"/>
        <v/>
      </c>
      <c r="AF1263" s="140">
        <f t="shared" si="337"/>
        <v>0</v>
      </c>
      <c r="AG1263" s="116">
        <f t="shared" si="338"/>
        <v>11.723301744532341</v>
      </c>
      <c r="AH1263" s="116" t="str">
        <f t="shared" si="339"/>
        <v/>
      </c>
      <c r="AL1263" s="126">
        <f t="shared" si="319"/>
        <v>5.3120000000000864</v>
      </c>
      <c r="AM1263" s="116">
        <f t="shared" si="320"/>
        <v>0.62194610876160539</v>
      </c>
      <c r="AN1263" s="116">
        <f t="shared" si="321"/>
        <v>7.7735022326463898E-4</v>
      </c>
      <c r="AO1263" s="116" t="str">
        <f t="shared" si="317"/>
        <v/>
      </c>
      <c r="AP1263" s="118" t="str">
        <f t="shared" si="318"/>
        <v/>
      </c>
    </row>
    <row r="1264" spans="11:42" ht="20.100000000000001" customHeight="1" x14ac:dyDescent="0.25">
      <c r="K1264" s="123">
        <v>824</v>
      </c>
      <c r="L1264" s="116">
        <f t="shared" si="322"/>
        <v>-5.6164015170065973</v>
      </c>
      <c r="M1264" s="140">
        <f t="shared" si="323"/>
        <v>3.9030393518036804E-2</v>
      </c>
      <c r="N1264" s="140">
        <f t="shared" si="324"/>
        <v>0.24071638680444124</v>
      </c>
      <c r="O1264" s="116" t="str">
        <f t="shared" si="325"/>
        <v/>
      </c>
      <c r="P1264" s="116">
        <f t="shared" si="326"/>
        <v>3.9030393518036804E-2</v>
      </c>
      <c r="Q1264" s="116" t="str">
        <f t="shared" si="327"/>
        <v/>
      </c>
      <c r="R1264" s="116">
        <f t="shared" si="328"/>
        <v>0</v>
      </c>
      <c r="S1264" s="116">
        <f t="shared" si="329"/>
        <v>3.9030393518036804E-2</v>
      </c>
      <c r="T1264" s="116" t="str">
        <f t="shared" si="330"/>
        <v/>
      </c>
      <c r="Y1264" s="123">
        <v>824</v>
      </c>
      <c r="Z1264" s="116">
        <f t="shared" si="331"/>
        <v>-1.86459573713499E-2</v>
      </c>
      <c r="AA1264" s="140">
        <f t="shared" si="332"/>
        <v>11.756455139219076</v>
      </c>
      <c r="AB1264" s="140">
        <f t="shared" si="333"/>
        <v>0.24071638680444141</v>
      </c>
      <c r="AC1264" s="116" t="str">
        <f t="shared" si="334"/>
        <v/>
      </c>
      <c r="AD1264" s="116">
        <f t="shared" si="335"/>
        <v>11.756455139219076</v>
      </c>
      <c r="AE1264" s="116" t="str">
        <f t="shared" si="336"/>
        <v/>
      </c>
      <c r="AF1264" s="140">
        <f t="shared" si="337"/>
        <v>0</v>
      </c>
      <c r="AG1264" s="116">
        <f t="shared" si="338"/>
        <v>11.756455139219076</v>
      </c>
      <c r="AH1264" s="116" t="str">
        <f t="shared" si="339"/>
        <v/>
      </c>
      <c r="AL1264" s="126">
        <f t="shared" si="319"/>
        <v>5.3184000000000866</v>
      </c>
      <c r="AM1264" s="116">
        <f t="shared" si="320"/>
        <v>0.62116875853834075</v>
      </c>
      <c r="AN1264" s="116">
        <f t="shared" si="321"/>
        <v>7.7720131616976218E-4</v>
      </c>
      <c r="AO1264" s="116" t="str">
        <f t="shared" si="317"/>
        <v/>
      </c>
      <c r="AP1264" s="118" t="str">
        <f t="shared" si="318"/>
        <v/>
      </c>
    </row>
    <row r="1265" spans="11:42" ht="20.100000000000001" customHeight="1" x14ac:dyDescent="0.25">
      <c r="K1265" s="123">
        <v>825</v>
      </c>
      <c r="L1265" s="116">
        <f t="shared" si="322"/>
        <v>-5.5844901447508803</v>
      </c>
      <c r="M1265" s="140">
        <f t="shared" si="323"/>
        <v>3.9140144881835683E-2</v>
      </c>
      <c r="N1265" s="140">
        <f t="shared" si="324"/>
        <v>0.24196365222307281</v>
      </c>
      <c r="O1265" s="116" t="str">
        <f t="shared" si="325"/>
        <v/>
      </c>
      <c r="P1265" s="116">
        <f t="shared" si="326"/>
        <v>3.9140144881835683E-2</v>
      </c>
      <c r="Q1265" s="116" t="str">
        <f t="shared" si="327"/>
        <v/>
      </c>
      <c r="R1265" s="116">
        <f t="shared" si="328"/>
        <v>0</v>
      </c>
      <c r="S1265" s="116">
        <f t="shared" si="329"/>
        <v>3.9140144881835683E-2</v>
      </c>
      <c r="T1265" s="116" t="str">
        <f t="shared" si="330"/>
        <v/>
      </c>
      <c r="Y1265" s="123">
        <v>825</v>
      </c>
      <c r="Z1265" s="116">
        <f t="shared" si="331"/>
        <v>-1.8540014431739957E-2</v>
      </c>
      <c r="AA1265" s="140">
        <f t="shared" si="332"/>
        <v>11.789513657688108</v>
      </c>
      <c r="AB1265" s="140">
        <f t="shared" si="333"/>
        <v>0.24196365222307303</v>
      </c>
      <c r="AC1265" s="116" t="str">
        <f t="shared" si="334"/>
        <v/>
      </c>
      <c r="AD1265" s="116">
        <f t="shared" si="335"/>
        <v>11.789513657688108</v>
      </c>
      <c r="AE1265" s="116" t="str">
        <f t="shared" si="336"/>
        <v/>
      </c>
      <c r="AF1265" s="140">
        <f t="shared" si="337"/>
        <v>0</v>
      </c>
      <c r="AG1265" s="116">
        <f t="shared" si="338"/>
        <v>11.789513657688108</v>
      </c>
      <c r="AH1265" s="116" t="str">
        <f t="shared" si="339"/>
        <v/>
      </c>
      <c r="AL1265" s="126">
        <f t="shared" si="319"/>
        <v>5.3248000000000868</v>
      </c>
      <c r="AM1265" s="116">
        <f t="shared" si="320"/>
        <v>0.62039155722217099</v>
      </c>
      <c r="AN1265" s="116">
        <f t="shared" si="321"/>
        <v>7.7704962786362408E-4</v>
      </c>
      <c r="AO1265" s="116" t="str">
        <f t="shared" ref="AO1265:AO1328" si="340">IF(AM1265&lt;(1-$AK$437),AN1265,"")</f>
        <v/>
      </c>
      <c r="AP1265" s="118" t="str">
        <f t="shared" ref="AP1265:AP1328" si="341">IF(AM1265&lt;(1-$AK$443),AN1265,"")</f>
        <v/>
      </c>
    </row>
    <row r="1266" spans="11:42" ht="20.100000000000001" customHeight="1" x14ac:dyDescent="0.25">
      <c r="K1266" s="123">
        <v>826</v>
      </c>
      <c r="L1266" s="116">
        <f t="shared" si="322"/>
        <v>-5.5525787724951599</v>
      </c>
      <c r="M1266" s="140">
        <f t="shared" si="323"/>
        <v>3.9249576862302918E-2</v>
      </c>
      <c r="N1266" s="140">
        <f t="shared" si="324"/>
        <v>0.2432144148740541</v>
      </c>
      <c r="O1266" s="116" t="str">
        <f t="shared" si="325"/>
        <v/>
      </c>
      <c r="P1266" s="116">
        <f t="shared" si="326"/>
        <v>3.9249576862302918E-2</v>
      </c>
      <c r="Q1266" s="116" t="str">
        <f t="shared" si="327"/>
        <v/>
      </c>
      <c r="R1266" s="116">
        <f t="shared" si="328"/>
        <v>0</v>
      </c>
      <c r="S1266" s="116">
        <f t="shared" si="329"/>
        <v>3.9249576862302918E-2</v>
      </c>
      <c r="T1266" s="116" t="str">
        <f t="shared" si="330"/>
        <v/>
      </c>
      <c r="Y1266" s="123">
        <v>826</v>
      </c>
      <c r="Z1266" s="116">
        <f t="shared" si="331"/>
        <v>-1.8434071492130014E-2</v>
      </c>
      <c r="AA1266" s="140">
        <f t="shared" si="332"/>
        <v>11.822475973801174</v>
      </c>
      <c r="AB1266" s="140">
        <f t="shared" si="333"/>
        <v>0.24321441487405426</v>
      </c>
      <c r="AC1266" s="116" t="str">
        <f t="shared" si="334"/>
        <v/>
      </c>
      <c r="AD1266" s="116">
        <f t="shared" si="335"/>
        <v>11.822475973801174</v>
      </c>
      <c r="AE1266" s="116" t="str">
        <f t="shared" si="336"/>
        <v/>
      </c>
      <c r="AF1266" s="140">
        <f t="shared" si="337"/>
        <v>0</v>
      </c>
      <c r="AG1266" s="116">
        <f t="shared" si="338"/>
        <v>11.822475973801174</v>
      </c>
      <c r="AH1266" s="116" t="str">
        <f t="shared" si="339"/>
        <v/>
      </c>
      <c r="AL1266" s="126">
        <f t="shared" ref="AL1266:AL1329" si="342">AL1265+$AO$430</f>
        <v>5.331200000000087</v>
      </c>
      <c r="AM1266" s="116">
        <f t="shared" ref="AM1266:AM1329" si="343">_xlfn.CHISQ.DIST.RT(AL1266,7)</f>
        <v>0.61961450759430736</v>
      </c>
      <c r="AN1266" s="116">
        <f t="shared" ref="AN1266:AN1329" si="344">AM1266-AM1267</f>
        <v>7.7689516673185022E-4</v>
      </c>
      <c r="AO1266" s="116" t="str">
        <f t="shared" si="340"/>
        <v/>
      </c>
      <c r="AP1266" s="118" t="str">
        <f t="shared" si="341"/>
        <v/>
      </c>
    </row>
    <row r="1267" spans="11:42" ht="20.100000000000001" customHeight="1" x14ac:dyDescent="0.25">
      <c r="K1267" s="123">
        <v>827</v>
      </c>
      <c r="L1267" s="116">
        <f t="shared" si="322"/>
        <v>-5.5206674002394394</v>
      </c>
      <c r="M1267" s="140">
        <f t="shared" si="323"/>
        <v>3.935868505978353E-2</v>
      </c>
      <c r="N1267" s="140">
        <f t="shared" si="324"/>
        <v>0.24446866449521676</v>
      </c>
      <c r="O1267" s="116" t="str">
        <f t="shared" si="325"/>
        <v/>
      </c>
      <c r="P1267" s="116">
        <f t="shared" si="326"/>
        <v>3.935868505978353E-2</v>
      </c>
      <c r="Q1267" s="116" t="str">
        <f t="shared" si="327"/>
        <v/>
      </c>
      <c r="R1267" s="116">
        <f t="shared" si="328"/>
        <v>0</v>
      </c>
      <c r="S1267" s="116">
        <f t="shared" si="329"/>
        <v>3.935868505978353E-2</v>
      </c>
      <c r="T1267" s="116" t="str">
        <f t="shared" si="330"/>
        <v/>
      </c>
      <c r="Y1267" s="123">
        <v>827</v>
      </c>
      <c r="Z1267" s="116">
        <f t="shared" si="331"/>
        <v>-1.832812855252007E-2</v>
      </c>
      <c r="AA1267" s="140">
        <f t="shared" si="332"/>
        <v>11.855340762325769</v>
      </c>
      <c r="AB1267" s="140">
        <f t="shared" si="333"/>
        <v>0.24446866449521693</v>
      </c>
      <c r="AC1267" s="116" t="str">
        <f t="shared" si="334"/>
        <v/>
      </c>
      <c r="AD1267" s="116">
        <f t="shared" si="335"/>
        <v>11.855340762325769</v>
      </c>
      <c r="AE1267" s="116" t="str">
        <f t="shared" si="336"/>
        <v/>
      </c>
      <c r="AF1267" s="140">
        <f t="shared" si="337"/>
        <v>0</v>
      </c>
      <c r="AG1267" s="116">
        <f t="shared" si="338"/>
        <v>11.855340762325769</v>
      </c>
      <c r="AH1267" s="116" t="str">
        <f t="shared" si="339"/>
        <v/>
      </c>
      <c r="AL1267" s="126">
        <f t="shared" si="342"/>
        <v>5.3376000000000872</v>
      </c>
      <c r="AM1267" s="116">
        <f t="shared" si="343"/>
        <v>0.61883761242757551</v>
      </c>
      <c r="AN1267" s="116">
        <f t="shared" si="344"/>
        <v>7.7673794115640238E-4</v>
      </c>
      <c r="AO1267" s="116" t="str">
        <f t="shared" si="340"/>
        <v/>
      </c>
      <c r="AP1267" s="118" t="str">
        <f t="shared" si="341"/>
        <v/>
      </c>
    </row>
    <row r="1268" spans="11:42" ht="20.100000000000001" customHeight="1" x14ac:dyDescent="0.25">
      <c r="K1268" s="123">
        <v>828</v>
      </c>
      <c r="L1268" s="116">
        <f t="shared" si="322"/>
        <v>-5.4887560279837224</v>
      </c>
      <c r="M1268" s="140">
        <f t="shared" si="323"/>
        <v>3.9467465077920004E-2</v>
      </c>
      <c r="N1268" s="140">
        <f t="shared" si="324"/>
        <v>0.24572639068404517</v>
      </c>
      <c r="O1268" s="116" t="str">
        <f t="shared" si="325"/>
        <v/>
      </c>
      <c r="P1268" s="116">
        <f t="shared" si="326"/>
        <v>3.9467465077920004E-2</v>
      </c>
      <c r="Q1268" s="116" t="str">
        <f t="shared" si="327"/>
        <v/>
      </c>
      <c r="R1268" s="116">
        <f t="shared" si="328"/>
        <v>0</v>
      </c>
      <c r="S1268" s="116">
        <f t="shared" si="329"/>
        <v>3.9467465077920004E-2</v>
      </c>
      <c r="T1268" s="116" t="str">
        <f t="shared" si="330"/>
        <v/>
      </c>
      <c r="Y1268" s="123">
        <v>828</v>
      </c>
      <c r="Z1268" s="116">
        <f t="shared" si="331"/>
        <v>-1.8222185612910141E-2</v>
      </c>
      <c r="AA1268" s="140">
        <f t="shared" si="332"/>
        <v>11.888106699022609</v>
      </c>
      <c r="AB1268" s="140">
        <f t="shared" si="333"/>
        <v>0.24572639068404523</v>
      </c>
      <c r="AC1268" s="116" t="str">
        <f t="shared" si="334"/>
        <v/>
      </c>
      <c r="AD1268" s="116">
        <f t="shared" si="335"/>
        <v>11.888106699022609</v>
      </c>
      <c r="AE1268" s="116" t="str">
        <f t="shared" si="336"/>
        <v/>
      </c>
      <c r="AF1268" s="140">
        <f t="shared" si="337"/>
        <v>0</v>
      </c>
      <c r="AG1268" s="116">
        <f t="shared" si="338"/>
        <v>11.888106699022609</v>
      </c>
      <c r="AH1268" s="116" t="str">
        <f t="shared" si="339"/>
        <v/>
      </c>
      <c r="AL1268" s="126">
        <f t="shared" si="342"/>
        <v>5.3440000000000873</v>
      </c>
      <c r="AM1268" s="116">
        <f t="shared" si="343"/>
        <v>0.61806087448641911</v>
      </c>
      <c r="AN1268" s="116">
        <f t="shared" si="344"/>
        <v>7.7657795952457143E-4</v>
      </c>
      <c r="AO1268" s="116" t="str">
        <f t="shared" si="340"/>
        <v/>
      </c>
      <c r="AP1268" s="118" t="str">
        <f t="shared" si="341"/>
        <v/>
      </c>
    </row>
    <row r="1269" spans="11:42" ht="20.100000000000001" customHeight="1" x14ac:dyDescent="0.25">
      <c r="K1269" s="123">
        <v>829</v>
      </c>
      <c r="L1269" s="116">
        <f t="shared" si="322"/>
        <v>-5.4568446557280019</v>
      </c>
      <c r="M1269" s="140">
        <f t="shared" si="323"/>
        <v>3.9575912523943199E-2</v>
      </c>
      <c r="N1269" s="140">
        <f t="shared" si="324"/>
        <v>0.24698758289778672</v>
      </c>
      <c r="O1269" s="116" t="str">
        <f t="shared" si="325"/>
        <v/>
      </c>
      <c r="P1269" s="116">
        <f t="shared" si="326"/>
        <v>3.9575912523943199E-2</v>
      </c>
      <c r="Q1269" s="116" t="str">
        <f t="shared" si="327"/>
        <v/>
      </c>
      <c r="R1269" s="116">
        <f t="shared" si="328"/>
        <v>0</v>
      </c>
      <c r="S1269" s="116">
        <f t="shared" si="329"/>
        <v>3.9575912523943199E-2</v>
      </c>
      <c r="T1269" s="116" t="str">
        <f t="shared" si="330"/>
        <v/>
      </c>
      <c r="Y1269" s="123">
        <v>829</v>
      </c>
      <c r="Z1269" s="116">
        <f t="shared" si="331"/>
        <v>-1.8116242673300198E-2</v>
      </c>
      <c r="AA1269" s="140">
        <f t="shared" si="332"/>
        <v>11.920772460733296</v>
      </c>
      <c r="AB1269" s="140">
        <f t="shared" si="333"/>
        <v>0.24698758289778672</v>
      </c>
      <c r="AC1269" s="116" t="str">
        <f t="shared" si="334"/>
        <v/>
      </c>
      <c r="AD1269" s="116">
        <f t="shared" si="335"/>
        <v>11.920772460733296</v>
      </c>
      <c r="AE1269" s="116" t="str">
        <f t="shared" si="336"/>
        <v/>
      </c>
      <c r="AF1269" s="140">
        <f t="shared" si="337"/>
        <v>0</v>
      </c>
      <c r="AG1269" s="116">
        <f t="shared" si="338"/>
        <v>11.920772460733296</v>
      </c>
      <c r="AH1269" s="116" t="str">
        <f t="shared" si="339"/>
        <v/>
      </c>
      <c r="AL1269" s="126">
        <f t="shared" si="342"/>
        <v>5.3504000000000875</v>
      </c>
      <c r="AM1269" s="116">
        <f t="shared" si="343"/>
        <v>0.61728429652689454</v>
      </c>
      <c r="AN1269" s="116">
        <f t="shared" si="344"/>
        <v>7.7641523021898529E-4</v>
      </c>
      <c r="AO1269" s="116" t="str">
        <f t="shared" si="340"/>
        <v/>
      </c>
      <c r="AP1269" s="118" t="str">
        <f t="shared" si="341"/>
        <v/>
      </c>
    </row>
    <row r="1270" spans="11:42" ht="20.100000000000001" customHeight="1" x14ac:dyDescent="0.25">
      <c r="K1270" s="123">
        <v>830</v>
      </c>
      <c r="L1270" s="116">
        <f t="shared" si="322"/>
        <v>-5.4249332834722814</v>
      </c>
      <c r="M1270" s="140">
        <f t="shared" si="323"/>
        <v>3.9684023008963724E-2</v>
      </c>
      <c r="N1270" s="140">
        <f t="shared" si="324"/>
        <v>0.24825223045357042</v>
      </c>
      <c r="O1270" s="116" t="str">
        <f t="shared" si="325"/>
        <v/>
      </c>
      <c r="P1270" s="116">
        <f t="shared" si="326"/>
        <v>3.9684023008963724E-2</v>
      </c>
      <c r="Q1270" s="116" t="str">
        <f t="shared" si="327"/>
        <v/>
      </c>
      <c r="R1270" s="116">
        <f t="shared" si="328"/>
        <v>0</v>
      </c>
      <c r="S1270" s="116">
        <f t="shared" si="329"/>
        <v>3.9684023008963724E-2</v>
      </c>
      <c r="T1270" s="116" t="str">
        <f t="shared" si="330"/>
        <v/>
      </c>
      <c r="Y1270" s="123">
        <v>830</v>
      </c>
      <c r="Z1270" s="116">
        <f t="shared" si="331"/>
        <v>-1.8010299733690255E-2</v>
      </c>
      <c r="AA1270" s="140">
        <f t="shared" si="332"/>
        <v>11.953336725468048</v>
      </c>
      <c r="AB1270" s="140">
        <f t="shared" si="333"/>
        <v>0.24825223045357037</v>
      </c>
      <c r="AC1270" s="116" t="str">
        <f t="shared" si="334"/>
        <v/>
      </c>
      <c r="AD1270" s="116">
        <f t="shared" si="335"/>
        <v>11.953336725468048</v>
      </c>
      <c r="AE1270" s="116" t="str">
        <f t="shared" si="336"/>
        <v/>
      </c>
      <c r="AF1270" s="140">
        <f t="shared" si="337"/>
        <v>0</v>
      </c>
      <c r="AG1270" s="116">
        <f t="shared" si="338"/>
        <v>11.953336725468048</v>
      </c>
      <c r="AH1270" s="116" t="str">
        <f t="shared" si="339"/>
        <v/>
      </c>
      <c r="AL1270" s="126">
        <f t="shared" si="342"/>
        <v>5.3568000000000877</v>
      </c>
      <c r="AM1270" s="116">
        <f t="shared" si="343"/>
        <v>0.61650788129667555</v>
      </c>
      <c r="AN1270" s="116">
        <f t="shared" si="344"/>
        <v>7.7624976162427028E-4</v>
      </c>
      <c r="AO1270" s="116" t="str">
        <f t="shared" si="340"/>
        <v/>
      </c>
      <c r="AP1270" s="118" t="str">
        <f t="shared" si="341"/>
        <v/>
      </c>
    </row>
    <row r="1271" spans="11:42" ht="20.100000000000001" customHeight="1" x14ac:dyDescent="0.25">
      <c r="K1271" s="123">
        <v>831</v>
      </c>
      <c r="L1271" s="116">
        <f t="shared" si="322"/>
        <v>-5.3930219112165645</v>
      </c>
      <c r="M1271" s="140">
        <f t="shared" si="323"/>
        <v>3.9791792148263921E-2</v>
      </c>
      <c r="N1271" s="140">
        <f t="shared" si="324"/>
        <v>0.24952032252853551</v>
      </c>
      <c r="O1271" s="116" t="str">
        <f t="shared" si="325"/>
        <v/>
      </c>
      <c r="P1271" s="116">
        <f t="shared" si="326"/>
        <v>3.9791792148263921E-2</v>
      </c>
      <c r="Q1271" s="116" t="str">
        <f t="shared" si="327"/>
        <v/>
      </c>
      <c r="R1271" s="116">
        <f t="shared" si="328"/>
        <v>0</v>
      </c>
      <c r="S1271" s="116">
        <f t="shared" si="329"/>
        <v>3.9791792148263921E-2</v>
      </c>
      <c r="T1271" s="116" t="str">
        <f t="shared" si="330"/>
        <v/>
      </c>
      <c r="Y1271" s="123">
        <v>831</v>
      </c>
      <c r="Z1271" s="116">
        <f t="shared" si="331"/>
        <v>-1.7904356794080312E-2</v>
      </c>
      <c r="AA1271" s="140">
        <f t="shared" si="332"/>
        <v>11.985798172493677</v>
      </c>
      <c r="AB1271" s="140">
        <f t="shared" si="333"/>
        <v>0.24952032252853551</v>
      </c>
      <c r="AC1271" s="116" t="str">
        <f t="shared" si="334"/>
        <v/>
      </c>
      <c r="AD1271" s="116">
        <f t="shared" si="335"/>
        <v>11.985798172493677</v>
      </c>
      <c r="AE1271" s="116" t="str">
        <f t="shared" si="336"/>
        <v/>
      </c>
      <c r="AF1271" s="140">
        <f t="shared" si="337"/>
        <v>0</v>
      </c>
      <c r="AG1271" s="116">
        <f t="shared" si="338"/>
        <v>11.985798172493677</v>
      </c>
      <c r="AH1271" s="116" t="str">
        <f t="shared" si="339"/>
        <v/>
      </c>
      <c r="AL1271" s="126">
        <f t="shared" si="342"/>
        <v>5.3632000000000879</v>
      </c>
      <c r="AM1271" s="116">
        <f t="shared" si="343"/>
        <v>0.61573163153505128</v>
      </c>
      <c r="AN1271" s="116">
        <f t="shared" si="344"/>
        <v>7.7608156212372048E-4</v>
      </c>
      <c r="AO1271" s="116" t="str">
        <f t="shared" si="340"/>
        <v/>
      </c>
      <c r="AP1271" s="118" t="str">
        <f t="shared" si="341"/>
        <v/>
      </c>
    </row>
    <row r="1272" spans="11:42" ht="20.100000000000001" customHeight="1" x14ac:dyDescent="0.25">
      <c r="K1272" s="123">
        <v>832</v>
      </c>
      <c r="L1272" s="116">
        <f t="shared" ref="L1272:L1335" si="345">$L$434+(K1272*$L$437)</f>
        <v>-5.361110538960844</v>
      </c>
      <c r="M1272" s="140">
        <f t="shared" ref="M1272:M1335" si="346">_xlfn.NORM.DIST($L1272,$L$431,$L$432,0)</f>
        <v>3.9899215561590318E-2</v>
      </c>
      <c r="N1272" s="140">
        <f t="shared" ref="N1272:N1335" si="347">_xlfn.NORM.DIST($L1272,$L$431,$L$432,1)</f>
        <v>0.25079184815996958</v>
      </c>
      <c r="O1272" s="116" t="str">
        <f t="shared" ref="O1272:O1335" si="348">IF(OR(N1272&lt;$P$436,N1272&gt;$P$437),M1272,"")</f>
        <v/>
      </c>
      <c r="P1272" s="116">
        <f t="shared" ref="P1272:P1335" si="349">IF(AND(N1272&gt;$P$436,N1272&lt;$P$437),M1272,"")</f>
        <v>3.9899215561590318E-2</v>
      </c>
      <c r="Q1272" s="116" t="str">
        <f t="shared" ref="Q1272:Q1335" si="350">IF(M1272=MAX($M$440:$M$2440),M1272,"")</f>
        <v/>
      </c>
      <c r="R1272" s="116">
        <f t="shared" ref="R1272:R1335" si="351">_xlfn.NORM.DIST(L1272,$P$432,$P$433,0)</f>
        <v>0</v>
      </c>
      <c r="S1272" s="116">
        <f t="shared" ref="S1272:S1335" si="352">IF(R1272=MAX($R$440:$R$2440),M1272,"")</f>
        <v>3.9899215561590318E-2</v>
      </c>
      <c r="T1272" s="116" t="str">
        <f t="shared" ref="T1272:T1335" si="353">IF(S1272=MIN($S$440:$S$2440),S1272,"")</f>
        <v/>
      </c>
      <c r="Y1272" s="123">
        <v>832</v>
      </c>
      <c r="Z1272" s="116">
        <f t="shared" ref="Z1272:Z1335" si="354">$Z$434+(Y1272*$Z$437)</f>
        <v>-1.7798413854470369E-2</v>
      </c>
      <c r="AA1272" s="140">
        <f t="shared" ref="AA1272:AA1335" si="355">_xlfn.NORM.DIST(Z1272,Z$431,Z$432,0)</f>
        <v>12.018155482421641</v>
      </c>
      <c r="AB1272" s="140">
        <f t="shared" ref="AB1272:AB1335" si="356">_xlfn.NORM.DIST(Z1272,Z$431,Z$432,1)</f>
        <v>0.25079184815996958</v>
      </c>
      <c r="AC1272" s="116" t="str">
        <f t="shared" ref="AC1272:AC1335" si="357">IF(OR(AB1272&lt;$AD$436,AB1272&gt;$AD$437),AA1272,"")</f>
        <v/>
      </c>
      <c r="AD1272" s="116">
        <f t="shared" ref="AD1272:AD1335" si="358">IF(AND(AB1272&gt;$AD$436,AB1272&lt;$AD$437),AA1272,"")</f>
        <v>12.018155482421641</v>
      </c>
      <c r="AE1272" s="116" t="str">
        <f t="shared" ref="AE1272:AE1335" si="359">IF(AA1272=MAX($AA$440:$AA$2440),AA1272,"")</f>
        <v/>
      </c>
      <c r="AF1272" s="140">
        <f t="shared" ref="AF1272:AF1335" si="360">_xlfn.NORM.DIST(Z1272,$AD$432,$AD$433,0)</f>
        <v>0</v>
      </c>
      <c r="AG1272" s="116">
        <f t="shared" ref="AG1272:AG1335" si="361">IF(AF1272=MAX($AF$440:$AF$2440),AA1272,"")</f>
        <v>12.018155482421641</v>
      </c>
      <c r="AH1272" s="116" t="str">
        <f t="shared" ref="AH1272:AH1335" si="362">IF(AG1272=MIN($AG$440:$AG$2440),AG1272,"")</f>
        <v/>
      </c>
      <c r="AL1272" s="126">
        <f t="shared" si="342"/>
        <v>5.3696000000000881</v>
      </c>
      <c r="AM1272" s="116">
        <f t="shared" si="343"/>
        <v>0.61495554997292756</v>
      </c>
      <c r="AN1272" s="116">
        <f t="shared" si="344"/>
        <v>7.7591064010085198E-4</v>
      </c>
      <c r="AO1272" s="116" t="str">
        <f t="shared" si="340"/>
        <v/>
      </c>
      <c r="AP1272" s="118" t="str">
        <f t="shared" si="341"/>
        <v/>
      </c>
    </row>
    <row r="1273" spans="11:42" ht="20.100000000000001" customHeight="1" x14ac:dyDescent="0.25">
      <c r="K1273" s="123">
        <v>833</v>
      </c>
      <c r="L1273" s="116">
        <f t="shared" si="345"/>
        <v>-5.3291991667051235</v>
      </c>
      <c r="M1273" s="140">
        <f t="shared" si="346"/>
        <v>4.000628887344633E-2</v>
      </c>
      <c r="N1273" s="140">
        <f t="shared" si="347"/>
        <v>0.25206679624545525</v>
      </c>
      <c r="O1273" s="116" t="str">
        <f t="shared" si="348"/>
        <v/>
      </c>
      <c r="P1273" s="116">
        <f t="shared" si="349"/>
        <v>4.000628887344633E-2</v>
      </c>
      <c r="Q1273" s="116" t="str">
        <f t="shared" si="350"/>
        <v/>
      </c>
      <c r="R1273" s="116">
        <f t="shared" si="351"/>
        <v>0</v>
      </c>
      <c r="S1273" s="116">
        <f t="shared" si="352"/>
        <v>4.000628887344633E-2</v>
      </c>
      <c r="T1273" s="116" t="str">
        <f t="shared" si="353"/>
        <v/>
      </c>
      <c r="Y1273" s="123">
        <v>833</v>
      </c>
      <c r="Z1273" s="116">
        <f t="shared" si="354"/>
        <v>-1.7692470914860425E-2</v>
      </c>
      <c r="AA1273" s="140">
        <f t="shared" si="355"/>
        <v>12.050407337296255</v>
      </c>
      <c r="AB1273" s="140">
        <f t="shared" si="356"/>
        <v>0.25206679624545525</v>
      </c>
      <c r="AC1273" s="116" t="str">
        <f t="shared" si="357"/>
        <v/>
      </c>
      <c r="AD1273" s="116">
        <f t="shared" si="358"/>
        <v>12.050407337296255</v>
      </c>
      <c r="AE1273" s="116" t="str">
        <f t="shared" si="359"/>
        <v/>
      </c>
      <c r="AF1273" s="140">
        <f t="shared" si="360"/>
        <v>0</v>
      </c>
      <c r="AG1273" s="116">
        <f t="shared" si="361"/>
        <v>12.050407337296255</v>
      </c>
      <c r="AH1273" s="116" t="str">
        <f t="shared" si="362"/>
        <v/>
      </c>
      <c r="AL1273" s="126">
        <f t="shared" si="342"/>
        <v>5.3760000000000883</v>
      </c>
      <c r="AM1273" s="116">
        <f t="shared" si="343"/>
        <v>0.61417963933282671</v>
      </c>
      <c r="AN1273" s="116">
        <f t="shared" si="344"/>
        <v>7.757370039382927E-4</v>
      </c>
      <c r="AO1273" s="116" t="str">
        <f t="shared" si="340"/>
        <v/>
      </c>
      <c r="AP1273" s="118" t="str">
        <f t="shared" si="341"/>
        <v/>
      </c>
    </row>
    <row r="1274" spans="11:42" ht="20.100000000000001" customHeight="1" x14ac:dyDescent="0.25">
      <c r="K1274" s="123">
        <v>834</v>
      </c>
      <c r="L1274" s="116">
        <f t="shared" si="345"/>
        <v>-5.2972877944494066</v>
      </c>
      <c r="M1274" s="140">
        <f t="shared" si="346"/>
        <v>4.0113007713385621E-2</v>
      </c>
      <c r="N1274" s="140">
        <f t="shared" si="347"/>
        <v>0.25334515554302661</v>
      </c>
      <c r="O1274" s="116" t="str">
        <f t="shared" si="348"/>
        <v/>
      </c>
      <c r="P1274" s="116">
        <f t="shared" si="349"/>
        <v>4.0113007713385621E-2</v>
      </c>
      <c r="Q1274" s="116" t="str">
        <f t="shared" si="350"/>
        <v/>
      </c>
      <c r="R1274" s="116">
        <f t="shared" si="351"/>
        <v>0</v>
      </c>
      <c r="S1274" s="116">
        <f t="shared" si="352"/>
        <v>4.0113007713385621E-2</v>
      </c>
      <c r="T1274" s="116" t="str">
        <f t="shared" si="353"/>
        <v/>
      </c>
      <c r="Y1274" s="123">
        <v>834</v>
      </c>
      <c r="Z1274" s="116">
        <f t="shared" si="354"/>
        <v>-1.7586527975250482E-2</v>
      </c>
      <c r="AA1274" s="140">
        <f t="shared" si="355"/>
        <v>12.082552420683026</v>
      </c>
      <c r="AB1274" s="140">
        <f t="shared" si="356"/>
        <v>0.25334515554302672</v>
      </c>
      <c r="AC1274" s="116" t="str">
        <f t="shared" si="357"/>
        <v/>
      </c>
      <c r="AD1274" s="116">
        <f t="shared" si="358"/>
        <v>12.082552420683026</v>
      </c>
      <c r="AE1274" s="116" t="str">
        <f t="shared" si="359"/>
        <v/>
      </c>
      <c r="AF1274" s="140">
        <f t="shared" si="360"/>
        <v>0</v>
      </c>
      <c r="AG1274" s="116">
        <f t="shared" si="361"/>
        <v>12.082552420683026</v>
      </c>
      <c r="AH1274" s="116" t="str">
        <f t="shared" si="362"/>
        <v/>
      </c>
      <c r="AL1274" s="126">
        <f t="shared" si="342"/>
        <v>5.3824000000000884</v>
      </c>
      <c r="AM1274" s="116">
        <f t="shared" si="343"/>
        <v>0.61340390232888842</v>
      </c>
      <c r="AN1274" s="116">
        <f t="shared" si="344"/>
        <v>7.7556066201722729E-4</v>
      </c>
      <c r="AO1274" s="116" t="str">
        <f t="shared" si="340"/>
        <v/>
      </c>
      <c r="AP1274" s="118" t="str">
        <f t="shared" si="341"/>
        <v/>
      </c>
    </row>
    <row r="1275" spans="11:42" ht="20.100000000000001" customHeight="1" x14ac:dyDescent="0.25">
      <c r="K1275" s="123">
        <v>835</v>
      </c>
      <c r="L1275" s="116">
        <f t="shared" si="345"/>
        <v>-5.2653764221936861</v>
      </c>
      <c r="M1275" s="140">
        <f t="shared" si="346"/>
        <v>4.0219367716305694E-2</v>
      </c>
      <c r="N1275" s="140">
        <f t="shared" si="347"/>
        <v>0.25462691467133602</v>
      </c>
      <c r="O1275" s="116" t="str">
        <f t="shared" si="348"/>
        <v/>
      </c>
      <c r="P1275" s="116">
        <f t="shared" si="349"/>
        <v>4.0219367716305694E-2</v>
      </c>
      <c r="Q1275" s="116" t="str">
        <f t="shared" si="350"/>
        <v/>
      </c>
      <c r="R1275" s="116">
        <f t="shared" si="351"/>
        <v>0</v>
      </c>
      <c r="S1275" s="116">
        <f t="shared" si="352"/>
        <v>4.0219367716305694E-2</v>
      </c>
      <c r="T1275" s="116" t="str">
        <f t="shared" si="353"/>
        <v/>
      </c>
      <c r="Y1275" s="123">
        <v>835</v>
      </c>
      <c r="Z1275" s="116">
        <f t="shared" si="354"/>
        <v>-1.7480585035640539E-2</v>
      </c>
      <c r="AA1275" s="140">
        <f t="shared" si="355"/>
        <v>12.114589417757093</v>
      </c>
      <c r="AB1275" s="140">
        <f t="shared" si="356"/>
        <v>0.25462691467133608</v>
      </c>
      <c r="AC1275" s="116" t="str">
        <f t="shared" si="357"/>
        <v/>
      </c>
      <c r="AD1275" s="116">
        <f t="shared" si="358"/>
        <v>12.114589417757093</v>
      </c>
      <c r="AE1275" s="116" t="str">
        <f t="shared" si="359"/>
        <v/>
      </c>
      <c r="AF1275" s="140">
        <f t="shared" si="360"/>
        <v>0</v>
      </c>
      <c r="AG1275" s="116">
        <f t="shared" si="361"/>
        <v>12.114589417757093</v>
      </c>
      <c r="AH1275" s="116" t="str">
        <f t="shared" si="362"/>
        <v/>
      </c>
      <c r="AL1275" s="126">
        <f t="shared" si="342"/>
        <v>5.3888000000000886</v>
      </c>
      <c r="AM1275" s="116">
        <f t="shared" si="343"/>
        <v>0.61262834166687119</v>
      </c>
      <c r="AN1275" s="116">
        <f t="shared" si="344"/>
        <v>7.753816227185073E-4</v>
      </c>
      <c r="AO1275" s="116" t="str">
        <f t="shared" si="340"/>
        <v/>
      </c>
      <c r="AP1275" s="118" t="str">
        <f t="shared" si="341"/>
        <v/>
      </c>
    </row>
    <row r="1276" spans="11:42" ht="20.100000000000001" customHeight="1" x14ac:dyDescent="0.25">
      <c r="K1276" s="123">
        <v>836</v>
      </c>
      <c r="L1276" s="116">
        <f t="shared" si="345"/>
        <v>-5.2334650499379656</v>
      </c>
      <c r="M1276" s="140">
        <f t="shared" si="346"/>
        <v>4.0325364522741887E-2</v>
      </c>
      <c r="N1276" s="140">
        <f t="shared" si="347"/>
        <v>0.25591206210982798</v>
      </c>
      <c r="O1276" s="116" t="str">
        <f t="shared" si="348"/>
        <v/>
      </c>
      <c r="P1276" s="116">
        <f t="shared" si="349"/>
        <v>4.0325364522741887E-2</v>
      </c>
      <c r="Q1276" s="116" t="str">
        <f t="shared" si="350"/>
        <v/>
      </c>
      <c r="R1276" s="116">
        <f t="shared" si="351"/>
        <v>0</v>
      </c>
      <c r="S1276" s="116">
        <f t="shared" si="352"/>
        <v>4.0325364522741887E-2</v>
      </c>
      <c r="T1276" s="116" t="str">
        <f t="shared" si="353"/>
        <v/>
      </c>
      <c r="Y1276" s="123">
        <v>836</v>
      </c>
      <c r="Z1276" s="116">
        <f t="shared" si="354"/>
        <v>-1.7374642096030596E-2</v>
      </c>
      <c r="AA1276" s="140">
        <f t="shared" si="355"/>
        <v>12.146517015391787</v>
      </c>
      <c r="AB1276" s="140">
        <f t="shared" si="356"/>
        <v>0.25591206210982798</v>
      </c>
      <c r="AC1276" s="116" t="str">
        <f t="shared" si="357"/>
        <v/>
      </c>
      <c r="AD1276" s="116">
        <f t="shared" si="358"/>
        <v>12.146517015391787</v>
      </c>
      <c r="AE1276" s="116" t="str">
        <f t="shared" si="359"/>
        <v/>
      </c>
      <c r="AF1276" s="140">
        <f t="shared" si="360"/>
        <v>0</v>
      </c>
      <c r="AG1276" s="116">
        <f t="shared" si="361"/>
        <v>12.146517015391787</v>
      </c>
      <c r="AH1276" s="116" t="str">
        <f t="shared" si="362"/>
        <v/>
      </c>
      <c r="AL1276" s="126">
        <f t="shared" si="342"/>
        <v>5.3952000000000888</v>
      </c>
      <c r="AM1276" s="116">
        <f t="shared" si="343"/>
        <v>0.61185296004415268</v>
      </c>
      <c r="AN1276" s="116">
        <f t="shared" si="344"/>
        <v>7.7519989442231818E-4</v>
      </c>
      <c r="AO1276" s="116" t="str">
        <f t="shared" si="340"/>
        <v/>
      </c>
      <c r="AP1276" s="118" t="str">
        <f t="shared" si="341"/>
        <v/>
      </c>
    </row>
    <row r="1277" spans="11:42" ht="20.100000000000001" customHeight="1" x14ac:dyDescent="0.25">
      <c r="K1277" s="123">
        <v>837</v>
      </c>
      <c r="L1277" s="116">
        <f t="shared" si="345"/>
        <v>-5.2015536776822486</v>
      </c>
      <c r="M1277" s="140">
        <f t="shared" si="346"/>
        <v>4.0430993779161678E-2</v>
      </c>
      <c r="N1277" s="140">
        <f t="shared" si="347"/>
        <v>0.25720058619892416</v>
      </c>
      <c r="O1277" s="116" t="str">
        <f t="shared" si="348"/>
        <v/>
      </c>
      <c r="P1277" s="116">
        <f t="shared" si="349"/>
        <v>4.0430993779161678E-2</v>
      </c>
      <c r="Q1277" s="116" t="str">
        <f t="shared" si="350"/>
        <v/>
      </c>
      <c r="R1277" s="116">
        <f t="shared" si="351"/>
        <v>0</v>
      </c>
      <c r="S1277" s="116">
        <f t="shared" si="352"/>
        <v>4.0430993779161678E-2</v>
      </c>
      <c r="T1277" s="116" t="str">
        <f t="shared" si="353"/>
        <v/>
      </c>
      <c r="Y1277" s="123">
        <v>837</v>
      </c>
      <c r="Z1277" s="116">
        <f t="shared" si="354"/>
        <v>-1.7268699156420653E-2</v>
      </c>
      <c r="AA1277" s="140">
        <f t="shared" si="355"/>
        <v>12.178333902247273</v>
      </c>
      <c r="AB1277" s="140">
        <f t="shared" si="356"/>
        <v>0.25720058619892433</v>
      </c>
      <c r="AC1277" s="116" t="str">
        <f t="shared" si="357"/>
        <v/>
      </c>
      <c r="AD1277" s="116">
        <f t="shared" si="358"/>
        <v>12.178333902247273</v>
      </c>
      <c r="AE1277" s="116" t="str">
        <f t="shared" si="359"/>
        <v/>
      </c>
      <c r="AF1277" s="140">
        <f t="shared" si="360"/>
        <v>0</v>
      </c>
      <c r="AG1277" s="116">
        <f t="shared" si="361"/>
        <v>12.178333902247273</v>
      </c>
      <c r="AH1277" s="116" t="str">
        <f t="shared" si="362"/>
        <v/>
      </c>
      <c r="AL1277" s="126">
        <f t="shared" si="342"/>
        <v>5.401600000000089</v>
      </c>
      <c r="AM1277" s="116">
        <f t="shared" si="343"/>
        <v>0.61107776014973036</v>
      </c>
      <c r="AN1277" s="116">
        <f t="shared" si="344"/>
        <v>7.7501548550718002E-4</v>
      </c>
      <c r="AO1277" s="116" t="str">
        <f t="shared" si="340"/>
        <v/>
      </c>
      <c r="AP1277" s="118" t="str">
        <f t="shared" si="341"/>
        <v/>
      </c>
    </row>
    <row r="1278" spans="11:42" ht="20.100000000000001" customHeight="1" x14ac:dyDescent="0.25">
      <c r="K1278" s="123">
        <v>838</v>
      </c>
      <c r="L1278" s="116">
        <f t="shared" si="345"/>
        <v>-5.1696423054265281</v>
      </c>
      <c r="M1278" s="140">
        <f t="shared" si="346"/>
        <v>4.0536251138259365E-2</v>
      </c>
      <c r="N1278" s="140">
        <f t="shared" si="347"/>
        <v>0.25849247514021867</v>
      </c>
      <c r="O1278" s="116" t="str">
        <f t="shared" si="348"/>
        <v/>
      </c>
      <c r="P1278" s="116">
        <f t="shared" si="349"/>
        <v>4.0536251138259365E-2</v>
      </c>
      <c r="Q1278" s="116" t="str">
        <f t="shared" si="350"/>
        <v/>
      </c>
      <c r="R1278" s="116">
        <f t="shared" si="351"/>
        <v>0</v>
      </c>
      <c r="S1278" s="116">
        <f t="shared" si="352"/>
        <v>4.0536251138259365E-2</v>
      </c>
      <c r="T1278" s="116" t="str">
        <f t="shared" si="353"/>
        <v/>
      </c>
      <c r="Y1278" s="123">
        <v>838</v>
      </c>
      <c r="Z1278" s="116">
        <f t="shared" si="354"/>
        <v>-1.716275621681071E-2</v>
      </c>
      <c r="AA1278" s="140">
        <f t="shared" si="355"/>
        <v>12.210038768859302</v>
      </c>
      <c r="AB1278" s="140">
        <f t="shared" si="356"/>
        <v>0.25849247514021867</v>
      </c>
      <c r="AC1278" s="116" t="str">
        <f t="shared" si="357"/>
        <v/>
      </c>
      <c r="AD1278" s="116">
        <f t="shared" si="358"/>
        <v>12.210038768859302</v>
      </c>
      <c r="AE1278" s="116" t="str">
        <f t="shared" si="359"/>
        <v/>
      </c>
      <c r="AF1278" s="140">
        <f t="shared" si="360"/>
        <v>0</v>
      </c>
      <c r="AG1278" s="116">
        <f t="shared" si="361"/>
        <v>12.210038768859302</v>
      </c>
      <c r="AH1278" s="116" t="str">
        <f t="shared" si="362"/>
        <v/>
      </c>
      <c r="AL1278" s="126">
        <f t="shared" si="342"/>
        <v>5.4080000000000892</v>
      </c>
      <c r="AM1278" s="116">
        <f t="shared" si="343"/>
        <v>0.61030274466422318</v>
      </c>
      <c r="AN1278" s="116">
        <f t="shared" si="344"/>
        <v>7.7482840435016964E-4</v>
      </c>
      <c r="AO1278" s="116" t="str">
        <f t="shared" si="340"/>
        <v/>
      </c>
      <c r="AP1278" s="118" t="str">
        <f t="shared" si="341"/>
        <v/>
      </c>
    </row>
    <row r="1279" spans="11:42" ht="20.100000000000001" customHeight="1" x14ac:dyDescent="0.25">
      <c r="K1279" s="123">
        <v>839</v>
      </c>
      <c r="L1279" s="116">
        <f t="shared" si="345"/>
        <v>-5.1377309331708076</v>
      </c>
      <c r="M1279" s="140">
        <f t="shared" si="346"/>
        <v>4.064113225925086E-2</v>
      </c>
      <c r="N1279" s="140">
        <f t="shared" si="347"/>
        <v>0.25978771699667913</v>
      </c>
      <c r="O1279" s="116" t="str">
        <f t="shared" si="348"/>
        <v/>
      </c>
      <c r="P1279" s="116">
        <f t="shared" si="349"/>
        <v>4.064113225925086E-2</v>
      </c>
      <c r="Q1279" s="116" t="str">
        <f t="shared" si="350"/>
        <v/>
      </c>
      <c r="R1279" s="116">
        <f t="shared" si="351"/>
        <v>0</v>
      </c>
      <c r="S1279" s="116">
        <f t="shared" si="352"/>
        <v>4.064113225925086E-2</v>
      </c>
      <c r="T1279" s="116" t="str">
        <f t="shared" si="353"/>
        <v/>
      </c>
      <c r="Y1279" s="123">
        <v>839</v>
      </c>
      <c r="Z1279" s="116">
        <f t="shared" si="354"/>
        <v>-1.7056813277200766E-2</v>
      </c>
      <c r="AA1279" s="140">
        <f t="shared" si="355"/>
        <v>12.241630307728052</v>
      </c>
      <c r="AB1279" s="140">
        <f t="shared" si="356"/>
        <v>0.25978771699667913</v>
      </c>
      <c r="AC1279" s="116" t="str">
        <f t="shared" si="357"/>
        <v/>
      </c>
      <c r="AD1279" s="116">
        <f t="shared" si="358"/>
        <v>12.241630307728052</v>
      </c>
      <c r="AE1279" s="116" t="str">
        <f t="shared" si="359"/>
        <v/>
      </c>
      <c r="AF1279" s="140">
        <f t="shared" si="360"/>
        <v>0</v>
      </c>
      <c r="AG1279" s="116">
        <f t="shared" si="361"/>
        <v>12.241630307728052</v>
      </c>
      <c r="AH1279" s="116" t="str">
        <f t="shared" si="362"/>
        <v/>
      </c>
      <c r="AL1279" s="126">
        <f t="shared" si="342"/>
        <v>5.4144000000000894</v>
      </c>
      <c r="AM1279" s="116">
        <f t="shared" si="343"/>
        <v>0.60952791625987301</v>
      </c>
      <c r="AN1279" s="116">
        <f t="shared" si="344"/>
        <v>7.7463865932747566E-4</v>
      </c>
      <c r="AO1279" s="116" t="str">
        <f t="shared" si="340"/>
        <v/>
      </c>
      <c r="AP1279" s="118" t="str">
        <f t="shared" si="341"/>
        <v/>
      </c>
    </row>
    <row r="1280" spans="11:42" ht="20.100000000000001" customHeight="1" x14ac:dyDescent="0.25">
      <c r="K1280" s="123">
        <v>840</v>
      </c>
      <c r="L1280" s="116">
        <f t="shared" si="345"/>
        <v>-5.1058195609150907</v>
      </c>
      <c r="M1280" s="140">
        <f t="shared" si="346"/>
        <v>4.0745632808168938E-2</v>
      </c>
      <c r="N1280" s="140">
        <f t="shared" si="347"/>
        <v>0.2610862996928614</v>
      </c>
      <c r="O1280" s="116" t="str">
        <f t="shared" si="348"/>
        <v/>
      </c>
      <c r="P1280" s="116">
        <f t="shared" si="349"/>
        <v>4.0745632808168938E-2</v>
      </c>
      <c r="Q1280" s="116" t="str">
        <f t="shared" si="350"/>
        <v/>
      </c>
      <c r="R1280" s="116">
        <f t="shared" si="351"/>
        <v>0</v>
      </c>
      <c r="S1280" s="116">
        <f t="shared" si="352"/>
        <v>4.0745632808168938E-2</v>
      </c>
      <c r="T1280" s="116" t="str">
        <f t="shared" si="353"/>
        <v/>
      </c>
      <c r="Y1280" s="123">
        <v>840</v>
      </c>
      <c r="Z1280" s="116">
        <f t="shared" si="354"/>
        <v>-1.6950870337590823E-2</v>
      </c>
      <c r="AA1280" s="140">
        <f t="shared" si="355"/>
        <v>12.273107213406995</v>
      </c>
      <c r="AB1280" s="140">
        <f t="shared" si="356"/>
        <v>0.26108629969286151</v>
      </c>
      <c r="AC1280" s="116" t="str">
        <f t="shared" si="357"/>
        <v/>
      </c>
      <c r="AD1280" s="116">
        <f t="shared" si="358"/>
        <v>12.273107213406995</v>
      </c>
      <c r="AE1280" s="116" t="str">
        <f t="shared" si="359"/>
        <v/>
      </c>
      <c r="AF1280" s="140">
        <f t="shared" si="360"/>
        <v>0</v>
      </c>
      <c r="AG1280" s="116">
        <f t="shared" si="361"/>
        <v>12.273107213406995</v>
      </c>
      <c r="AH1280" s="116" t="str">
        <f t="shared" si="362"/>
        <v/>
      </c>
      <c r="AL1280" s="126">
        <f t="shared" si="342"/>
        <v>5.4208000000000895</v>
      </c>
      <c r="AM1280" s="116">
        <f t="shared" si="343"/>
        <v>0.60875327760054554</v>
      </c>
      <c r="AN1280" s="116">
        <f t="shared" si="344"/>
        <v>7.7444625881339935E-4</v>
      </c>
      <c r="AO1280" s="116" t="str">
        <f t="shared" si="340"/>
        <v/>
      </c>
      <c r="AP1280" s="118" t="str">
        <f t="shared" si="341"/>
        <v/>
      </c>
    </row>
    <row r="1281" spans="11:42" ht="20.100000000000001" customHeight="1" x14ac:dyDescent="0.25">
      <c r="K1281" s="123">
        <v>841</v>
      </c>
      <c r="L1281" s="116">
        <f t="shared" si="345"/>
        <v>-5.0739081886593702</v>
      </c>
      <c r="M1281" s="140">
        <f t="shared" si="346"/>
        <v>4.0849748458158586E-2</v>
      </c>
      <c r="N1281" s="140">
        <f t="shared" si="347"/>
        <v>0.26238821101513143</v>
      </c>
      <c r="O1281" s="116" t="str">
        <f t="shared" si="348"/>
        <v/>
      </c>
      <c r="P1281" s="116">
        <f t="shared" si="349"/>
        <v>4.0849748458158586E-2</v>
      </c>
      <c r="Q1281" s="116" t="str">
        <f t="shared" si="350"/>
        <v/>
      </c>
      <c r="R1281" s="116">
        <f t="shared" si="351"/>
        <v>0</v>
      </c>
      <c r="S1281" s="116">
        <f t="shared" si="352"/>
        <v>4.0849748458158586E-2</v>
      </c>
      <c r="T1281" s="116" t="str">
        <f t="shared" si="353"/>
        <v/>
      </c>
      <c r="Y1281" s="123">
        <v>841</v>
      </c>
      <c r="Z1281" s="116">
        <f t="shared" si="354"/>
        <v>-1.684492739798088E-2</v>
      </c>
      <c r="AA1281" s="140">
        <f t="shared" si="355"/>
        <v>12.304468182591897</v>
      </c>
      <c r="AB1281" s="140">
        <f t="shared" si="356"/>
        <v>0.26238821101513154</v>
      </c>
      <c r="AC1281" s="116" t="str">
        <f t="shared" si="357"/>
        <v/>
      </c>
      <c r="AD1281" s="116">
        <f t="shared" si="358"/>
        <v>12.304468182591897</v>
      </c>
      <c r="AE1281" s="116" t="str">
        <f t="shared" si="359"/>
        <v/>
      </c>
      <c r="AF1281" s="140">
        <f t="shared" si="360"/>
        <v>0</v>
      </c>
      <c r="AG1281" s="116">
        <f t="shared" si="361"/>
        <v>12.304468182591897</v>
      </c>
      <c r="AH1281" s="116" t="str">
        <f t="shared" si="362"/>
        <v/>
      </c>
      <c r="AL1281" s="126">
        <f t="shared" si="342"/>
        <v>5.4272000000000897</v>
      </c>
      <c r="AM1281" s="116">
        <f t="shared" si="343"/>
        <v>0.60797883134173214</v>
      </c>
      <c r="AN1281" s="116">
        <f t="shared" si="344"/>
        <v>7.7425121118068763E-4</v>
      </c>
      <c r="AO1281" s="116" t="str">
        <f t="shared" si="340"/>
        <v/>
      </c>
      <c r="AP1281" s="118" t="str">
        <f t="shared" si="341"/>
        <v/>
      </c>
    </row>
    <row r="1282" spans="11:42" ht="20.100000000000001" customHeight="1" x14ac:dyDescent="0.25">
      <c r="K1282" s="123">
        <v>842</v>
      </c>
      <c r="L1282" s="116">
        <f t="shared" si="345"/>
        <v>-5.0419968164036533</v>
      </c>
      <c r="M1282" s="140">
        <f t="shared" si="346"/>
        <v>4.0953474889772475E-2</v>
      </c>
      <c r="N1282" s="140">
        <f t="shared" si="347"/>
        <v>0.26369343861189609</v>
      </c>
      <c r="O1282" s="116" t="str">
        <f t="shared" si="348"/>
        <v/>
      </c>
      <c r="P1282" s="116">
        <f t="shared" si="349"/>
        <v>4.0953474889772475E-2</v>
      </c>
      <c r="Q1282" s="116" t="str">
        <f t="shared" si="350"/>
        <v/>
      </c>
      <c r="R1282" s="116">
        <f t="shared" si="351"/>
        <v>0</v>
      </c>
      <c r="S1282" s="116">
        <f t="shared" si="352"/>
        <v>4.0953474889772475E-2</v>
      </c>
      <c r="T1282" s="116" t="str">
        <f t="shared" si="353"/>
        <v/>
      </c>
      <c r="Y1282" s="123">
        <v>842</v>
      </c>
      <c r="Z1282" s="116">
        <f t="shared" si="354"/>
        <v>-1.6738984458370937E-2</v>
      </c>
      <c r="AA1282" s="140">
        <f t="shared" si="355"/>
        <v>12.335711914209837</v>
      </c>
      <c r="AB1282" s="140">
        <f t="shared" si="356"/>
        <v>0.26369343861189631</v>
      </c>
      <c r="AC1282" s="116" t="str">
        <f t="shared" si="357"/>
        <v/>
      </c>
      <c r="AD1282" s="116">
        <f t="shared" si="358"/>
        <v>12.335711914209837</v>
      </c>
      <c r="AE1282" s="116" t="str">
        <f t="shared" si="359"/>
        <v/>
      </c>
      <c r="AF1282" s="140">
        <f t="shared" si="360"/>
        <v>0</v>
      </c>
      <c r="AG1282" s="116">
        <f t="shared" si="361"/>
        <v>12.335711914209837</v>
      </c>
      <c r="AH1282" s="116" t="str">
        <f t="shared" si="362"/>
        <v/>
      </c>
      <c r="AL1282" s="126">
        <f t="shared" si="342"/>
        <v>5.4336000000000899</v>
      </c>
      <c r="AM1282" s="116">
        <f t="shared" si="343"/>
        <v>0.60720458013055145</v>
      </c>
      <c r="AN1282" s="116">
        <f t="shared" si="344"/>
        <v>7.7405352480097722E-4</v>
      </c>
      <c r="AO1282" s="116" t="str">
        <f t="shared" si="340"/>
        <v/>
      </c>
      <c r="AP1282" s="118" t="str">
        <f t="shared" si="341"/>
        <v/>
      </c>
    </row>
    <row r="1283" spans="11:42" ht="20.100000000000001" customHeight="1" x14ac:dyDescent="0.25">
      <c r="K1283" s="123">
        <v>843</v>
      </c>
      <c r="L1283" s="116">
        <f t="shared" si="345"/>
        <v>-5.0100854441479328</v>
      </c>
      <c r="M1283" s="140">
        <f t="shared" si="346"/>
        <v>4.1056807791266824E-2</v>
      </c>
      <c r="N1283" s="140">
        <f t="shared" si="347"/>
        <v>0.2650019699938454</v>
      </c>
      <c r="O1283" s="116" t="str">
        <f t="shared" si="348"/>
        <v/>
      </c>
      <c r="P1283" s="116">
        <f t="shared" si="349"/>
        <v>4.1056807791266824E-2</v>
      </c>
      <c r="Q1283" s="116" t="str">
        <f t="shared" si="350"/>
        <v/>
      </c>
      <c r="R1283" s="116">
        <f t="shared" si="351"/>
        <v>0</v>
      </c>
      <c r="S1283" s="116">
        <f t="shared" si="352"/>
        <v>4.1056807791266824E-2</v>
      </c>
      <c r="T1283" s="116" t="str">
        <f t="shared" si="353"/>
        <v/>
      </c>
      <c r="Y1283" s="123">
        <v>843</v>
      </c>
      <c r="Z1283" s="116">
        <f t="shared" si="354"/>
        <v>-1.6633041518760994E-2</v>
      </c>
      <c r="AA1283" s="140">
        <f t="shared" si="355"/>
        <v>12.366837109508271</v>
      </c>
      <c r="AB1283" s="140">
        <f t="shared" si="356"/>
        <v>0.26500196999384557</v>
      </c>
      <c r="AC1283" s="116" t="str">
        <f t="shared" si="357"/>
        <v/>
      </c>
      <c r="AD1283" s="116">
        <f t="shared" si="358"/>
        <v>12.366837109508271</v>
      </c>
      <c r="AE1283" s="116" t="str">
        <f t="shared" si="359"/>
        <v/>
      </c>
      <c r="AF1283" s="140">
        <f t="shared" si="360"/>
        <v>0</v>
      </c>
      <c r="AG1283" s="116">
        <f t="shared" si="361"/>
        <v>12.366837109508271</v>
      </c>
      <c r="AH1283" s="116" t="str">
        <f t="shared" si="362"/>
        <v/>
      </c>
      <c r="AL1283" s="126">
        <f t="shared" si="342"/>
        <v>5.4400000000000901</v>
      </c>
      <c r="AM1283" s="116">
        <f t="shared" si="343"/>
        <v>0.60643052660575048</v>
      </c>
      <c r="AN1283" s="116">
        <f t="shared" si="344"/>
        <v>7.7385320804335134E-4</v>
      </c>
      <c r="AO1283" s="116" t="str">
        <f t="shared" si="340"/>
        <v/>
      </c>
      <c r="AP1283" s="118" t="str">
        <f t="shared" si="341"/>
        <v/>
      </c>
    </row>
    <row r="1284" spans="11:42" ht="20.100000000000001" customHeight="1" x14ac:dyDescent="0.25">
      <c r="K1284" s="123">
        <v>844</v>
      </c>
      <c r="L1284" s="116">
        <f t="shared" si="345"/>
        <v>-4.9781740718922123</v>
      </c>
      <c r="M1284" s="140">
        <f t="shared" si="346"/>
        <v>4.1159742858897133E-2</v>
      </c>
      <c r="N1284" s="140">
        <f t="shared" si="347"/>
        <v>0.26631379253420229</v>
      </c>
      <c r="O1284" s="116" t="str">
        <f t="shared" si="348"/>
        <v/>
      </c>
      <c r="P1284" s="116">
        <f t="shared" si="349"/>
        <v>4.1159742858897133E-2</v>
      </c>
      <c r="Q1284" s="116" t="str">
        <f t="shared" si="350"/>
        <v/>
      </c>
      <c r="R1284" s="116">
        <f t="shared" si="351"/>
        <v>0</v>
      </c>
      <c r="S1284" s="116">
        <f t="shared" si="352"/>
        <v>4.1159742858897133E-2</v>
      </c>
      <c r="T1284" s="116" t="str">
        <f t="shared" si="353"/>
        <v/>
      </c>
      <c r="Y1284" s="123">
        <v>844</v>
      </c>
      <c r="Z1284" s="116">
        <f t="shared" si="354"/>
        <v>-1.6527098579151051E-2</v>
      </c>
      <c r="AA1284" s="140">
        <f t="shared" si="355"/>
        <v>12.397842472144157</v>
      </c>
      <c r="AB1284" s="140">
        <f t="shared" si="356"/>
        <v>0.2663137925342024</v>
      </c>
      <c r="AC1284" s="116" t="str">
        <f t="shared" si="357"/>
        <v/>
      </c>
      <c r="AD1284" s="116">
        <f t="shared" si="358"/>
        <v>12.397842472144157</v>
      </c>
      <c r="AE1284" s="116" t="str">
        <f t="shared" si="359"/>
        <v/>
      </c>
      <c r="AF1284" s="140">
        <f t="shared" si="360"/>
        <v>0</v>
      </c>
      <c r="AG1284" s="116">
        <f t="shared" si="361"/>
        <v>12.397842472144157</v>
      </c>
      <c r="AH1284" s="116" t="str">
        <f t="shared" si="362"/>
        <v/>
      </c>
      <c r="AL1284" s="126">
        <f t="shared" si="342"/>
        <v>5.4464000000000903</v>
      </c>
      <c r="AM1284" s="116">
        <f t="shared" si="343"/>
        <v>0.60565667339770712</v>
      </c>
      <c r="AN1284" s="116">
        <f t="shared" si="344"/>
        <v>7.7365026927456171E-4</v>
      </c>
      <c r="AO1284" s="116" t="str">
        <f t="shared" si="340"/>
        <v/>
      </c>
      <c r="AP1284" s="118" t="str">
        <f t="shared" si="341"/>
        <v/>
      </c>
    </row>
    <row r="1285" spans="11:42" ht="20.100000000000001" customHeight="1" x14ac:dyDescent="0.25">
      <c r="K1285" s="123">
        <v>845</v>
      </c>
      <c r="L1285" s="116">
        <f t="shared" si="345"/>
        <v>-4.9462626996364953</v>
      </c>
      <c r="M1285" s="140">
        <f t="shared" si="346"/>
        <v>4.1262275797214192E-2</v>
      </c>
      <c r="N1285" s="140">
        <f t="shared" si="347"/>
        <v>0.26762889346898278</v>
      </c>
      <c r="O1285" s="116" t="str">
        <f t="shared" si="348"/>
        <v/>
      </c>
      <c r="P1285" s="116">
        <f t="shared" si="349"/>
        <v>4.1262275797214192E-2</v>
      </c>
      <c r="Q1285" s="116" t="str">
        <f t="shared" si="350"/>
        <v/>
      </c>
      <c r="R1285" s="116">
        <f t="shared" si="351"/>
        <v>0</v>
      </c>
      <c r="S1285" s="116">
        <f t="shared" si="352"/>
        <v>4.1262275797214192E-2</v>
      </c>
      <c r="T1285" s="116" t="str">
        <f t="shared" si="353"/>
        <v/>
      </c>
      <c r="Y1285" s="123">
        <v>845</v>
      </c>
      <c r="Z1285" s="116">
        <f t="shared" si="354"/>
        <v>-1.6421155639541107E-2</v>
      </c>
      <c r="AA1285" s="140">
        <f t="shared" si="355"/>
        <v>12.428726708273109</v>
      </c>
      <c r="AB1285" s="140">
        <f t="shared" si="356"/>
        <v>0.267628893468983</v>
      </c>
      <c r="AC1285" s="116" t="str">
        <f t="shared" si="357"/>
        <v/>
      </c>
      <c r="AD1285" s="116">
        <f t="shared" si="358"/>
        <v>12.428726708273109</v>
      </c>
      <c r="AE1285" s="116" t="str">
        <f t="shared" si="359"/>
        <v/>
      </c>
      <c r="AF1285" s="140">
        <f t="shared" si="360"/>
        <v>0</v>
      </c>
      <c r="AG1285" s="116">
        <f t="shared" si="361"/>
        <v>12.428726708273109</v>
      </c>
      <c r="AH1285" s="116" t="str">
        <f t="shared" si="362"/>
        <v/>
      </c>
      <c r="AL1285" s="126">
        <f t="shared" si="342"/>
        <v>5.4528000000000905</v>
      </c>
      <c r="AM1285" s="116">
        <f t="shared" si="343"/>
        <v>0.60488302312843256</v>
      </c>
      <c r="AN1285" s="116">
        <f t="shared" si="344"/>
        <v>7.7344471685980576E-4</v>
      </c>
      <c r="AO1285" s="116" t="str">
        <f t="shared" si="340"/>
        <v/>
      </c>
      <c r="AP1285" s="118" t="str">
        <f t="shared" si="341"/>
        <v/>
      </c>
    </row>
    <row r="1286" spans="11:42" ht="20.100000000000001" customHeight="1" x14ac:dyDescent="0.25">
      <c r="K1286" s="123">
        <v>846</v>
      </c>
      <c r="L1286" s="116">
        <f t="shared" si="345"/>
        <v>-4.9143513273807748</v>
      </c>
      <c r="M1286" s="140">
        <f t="shared" si="346"/>
        <v>4.1364402319360193E-2</v>
      </c>
      <c r="N1286" s="140">
        <f t="shared" si="347"/>
        <v>0.26894725989726598</v>
      </c>
      <c r="O1286" s="116" t="str">
        <f t="shared" si="348"/>
        <v/>
      </c>
      <c r="P1286" s="116">
        <f t="shared" si="349"/>
        <v>4.1364402319360193E-2</v>
      </c>
      <c r="Q1286" s="116" t="str">
        <f t="shared" si="350"/>
        <v/>
      </c>
      <c r="R1286" s="116">
        <f t="shared" si="351"/>
        <v>0</v>
      </c>
      <c r="S1286" s="116">
        <f t="shared" si="352"/>
        <v>4.1364402319360193E-2</v>
      </c>
      <c r="T1286" s="116" t="str">
        <f t="shared" si="353"/>
        <v/>
      </c>
      <c r="Y1286" s="123">
        <v>846</v>
      </c>
      <c r="Z1286" s="116">
        <f t="shared" si="354"/>
        <v>-1.6315212699931164E-2</v>
      </c>
      <c r="AA1286" s="140">
        <f t="shared" si="355"/>
        <v>12.459488526638561</v>
      </c>
      <c r="AB1286" s="140">
        <f t="shared" si="356"/>
        <v>0.26894725989726609</v>
      </c>
      <c r="AC1286" s="116" t="str">
        <f t="shared" si="357"/>
        <v/>
      </c>
      <c r="AD1286" s="116">
        <f t="shared" si="358"/>
        <v>12.459488526638561</v>
      </c>
      <c r="AE1286" s="116" t="str">
        <f t="shared" si="359"/>
        <v/>
      </c>
      <c r="AF1286" s="140">
        <f t="shared" si="360"/>
        <v>0</v>
      </c>
      <c r="AG1286" s="116">
        <f t="shared" si="361"/>
        <v>12.459488526638561</v>
      </c>
      <c r="AH1286" s="116" t="str">
        <f t="shared" si="362"/>
        <v/>
      </c>
      <c r="AL1286" s="126">
        <f t="shared" si="342"/>
        <v>5.4592000000000906</v>
      </c>
      <c r="AM1286" s="116">
        <f t="shared" si="343"/>
        <v>0.60410957841157276</v>
      </c>
      <c r="AN1286" s="116">
        <f t="shared" si="344"/>
        <v>7.732365591627266E-4</v>
      </c>
      <c r="AO1286" s="116" t="str">
        <f t="shared" si="340"/>
        <v/>
      </c>
      <c r="AP1286" s="118" t="str">
        <f t="shared" si="341"/>
        <v/>
      </c>
    </row>
    <row r="1287" spans="11:42" ht="20.100000000000001" customHeight="1" x14ac:dyDescent="0.25">
      <c r="K1287" s="123">
        <v>847</v>
      </c>
      <c r="L1287" s="116">
        <f t="shared" si="345"/>
        <v>-4.8824399551250544</v>
      </c>
      <c r="M1287" s="140">
        <f t="shared" si="346"/>
        <v>4.1466118147364728E-2</v>
      </c>
      <c r="N1287" s="140">
        <f t="shared" si="347"/>
        <v>0.27026887878147199</v>
      </c>
      <c r="O1287" s="116" t="str">
        <f t="shared" si="348"/>
        <v/>
      </c>
      <c r="P1287" s="116">
        <f t="shared" si="349"/>
        <v>4.1466118147364728E-2</v>
      </c>
      <c r="Q1287" s="116" t="str">
        <f t="shared" si="350"/>
        <v/>
      </c>
      <c r="R1287" s="116">
        <f t="shared" si="351"/>
        <v>0</v>
      </c>
      <c r="S1287" s="116">
        <f t="shared" si="352"/>
        <v>4.1466118147364728E-2</v>
      </c>
      <c r="T1287" s="116" t="str">
        <f t="shared" si="353"/>
        <v/>
      </c>
      <c r="Y1287" s="123">
        <v>847</v>
      </c>
      <c r="Z1287" s="116">
        <f t="shared" si="354"/>
        <v>-1.6209269760321221E-2</v>
      </c>
      <c r="AA1287" s="140">
        <f t="shared" si="355"/>
        <v>12.490126638660955</v>
      </c>
      <c r="AB1287" s="140">
        <f t="shared" si="356"/>
        <v>0.2702688787814721</v>
      </c>
      <c r="AC1287" s="116" t="str">
        <f t="shared" si="357"/>
        <v/>
      </c>
      <c r="AD1287" s="116">
        <f t="shared" si="358"/>
        <v>12.490126638660955</v>
      </c>
      <c r="AE1287" s="116" t="str">
        <f t="shared" si="359"/>
        <v/>
      </c>
      <c r="AF1287" s="140">
        <f t="shared" si="360"/>
        <v>0</v>
      </c>
      <c r="AG1287" s="116">
        <f t="shared" si="361"/>
        <v>12.490126638660955</v>
      </c>
      <c r="AH1287" s="116" t="str">
        <f t="shared" si="362"/>
        <v/>
      </c>
      <c r="AL1287" s="126">
        <f t="shared" si="342"/>
        <v>5.4656000000000908</v>
      </c>
      <c r="AM1287" s="116">
        <f t="shared" si="343"/>
        <v>0.60333634185241003</v>
      </c>
      <c r="AN1287" s="116">
        <f t="shared" si="344"/>
        <v>7.7302580454352565E-4</v>
      </c>
      <c r="AO1287" s="116" t="str">
        <f t="shared" si="340"/>
        <v/>
      </c>
      <c r="AP1287" s="118" t="str">
        <f t="shared" si="341"/>
        <v/>
      </c>
    </row>
    <row r="1288" spans="11:42" ht="20.100000000000001" customHeight="1" x14ac:dyDescent="0.25">
      <c r="K1288" s="123">
        <v>848</v>
      </c>
      <c r="L1288" s="116">
        <f t="shared" si="345"/>
        <v>-4.8505285828693374</v>
      </c>
      <c r="M1288" s="140">
        <f t="shared" si="346"/>
        <v>4.1567419012440945E-2</v>
      </c>
      <c r="N1288" s="140">
        <f t="shared" si="347"/>
        <v>0.27159373694765077</v>
      </c>
      <c r="O1288" s="116" t="str">
        <f t="shared" si="348"/>
        <v/>
      </c>
      <c r="P1288" s="116">
        <f t="shared" si="349"/>
        <v>4.1567419012440945E-2</v>
      </c>
      <c r="Q1288" s="116" t="str">
        <f t="shared" si="350"/>
        <v/>
      </c>
      <c r="R1288" s="116">
        <f t="shared" si="351"/>
        <v>0</v>
      </c>
      <c r="S1288" s="116">
        <f t="shared" si="352"/>
        <v>4.1567419012440945E-2</v>
      </c>
      <c r="T1288" s="116" t="str">
        <f t="shared" si="353"/>
        <v/>
      </c>
      <c r="Y1288" s="123">
        <v>848</v>
      </c>
      <c r="Z1288" s="116">
        <f t="shared" si="354"/>
        <v>-1.6103326820711278E-2</v>
      </c>
      <c r="AA1288" s="140">
        <f t="shared" si="355"/>
        <v>12.520639758526952</v>
      </c>
      <c r="AB1288" s="140">
        <f t="shared" si="356"/>
        <v>0.27159373694765104</v>
      </c>
      <c r="AC1288" s="116" t="str">
        <f t="shared" si="357"/>
        <v/>
      </c>
      <c r="AD1288" s="116">
        <f t="shared" si="358"/>
        <v>12.520639758526952</v>
      </c>
      <c r="AE1288" s="116" t="str">
        <f t="shared" si="359"/>
        <v/>
      </c>
      <c r="AF1288" s="140">
        <f t="shared" si="360"/>
        <v>0</v>
      </c>
      <c r="AG1288" s="116">
        <f t="shared" si="361"/>
        <v>12.520639758526952</v>
      </c>
      <c r="AH1288" s="116" t="str">
        <f t="shared" si="362"/>
        <v/>
      </c>
      <c r="AL1288" s="126">
        <f t="shared" si="342"/>
        <v>5.472000000000091</v>
      </c>
      <c r="AM1288" s="116">
        <f t="shared" si="343"/>
        <v>0.6025633160478665</v>
      </c>
      <c r="AN1288" s="116">
        <f t="shared" si="344"/>
        <v>7.7281246136018389E-4</v>
      </c>
      <c r="AO1288" s="116" t="str">
        <f t="shared" si="340"/>
        <v/>
      </c>
      <c r="AP1288" s="118" t="str">
        <f t="shared" si="341"/>
        <v/>
      </c>
    </row>
    <row r="1289" spans="11:42" ht="20.100000000000001" customHeight="1" x14ac:dyDescent="0.25">
      <c r="K1289" s="123">
        <v>849</v>
      </c>
      <c r="L1289" s="116">
        <f t="shared" si="345"/>
        <v>-4.8186172106136169</v>
      </c>
      <c r="M1289" s="140">
        <f t="shared" si="346"/>
        <v>4.1668300655281744E-2</v>
      </c>
      <c r="N1289" s="140">
        <f t="shared" si="347"/>
        <v>0.27292182108578045</v>
      </c>
      <c r="O1289" s="116" t="str">
        <f t="shared" si="348"/>
        <v/>
      </c>
      <c r="P1289" s="116">
        <f t="shared" si="349"/>
        <v>4.1668300655281744E-2</v>
      </c>
      <c r="Q1289" s="116" t="str">
        <f t="shared" si="350"/>
        <v/>
      </c>
      <c r="R1289" s="116">
        <f t="shared" si="351"/>
        <v>0</v>
      </c>
      <c r="S1289" s="116">
        <f t="shared" si="352"/>
        <v>4.1668300655281744E-2</v>
      </c>
      <c r="T1289" s="116" t="str">
        <f t="shared" si="353"/>
        <v/>
      </c>
      <c r="Y1289" s="123">
        <v>849</v>
      </c>
      <c r="Z1289" s="116">
        <f t="shared" si="354"/>
        <v>-1.5997383881101335E-2</v>
      </c>
      <c r="AA1289" s="140">
        <f t="shared" si="355"/>
        <v>12.551026603278604</v>
      </c>
      <c r="AB1289" s="140">
        <f t="shared" si="356"/>
        <v>0.27292182108578061</v>
      </c>
      <c r="AC1289" s="116" t="str">
        <f t="shared" si="357"/>
        <v/>
      </c>
      <c r="AD1289" s="116">
        <f t="shared" si="358"/>
        <v>12.551026603278604</v>
      </c>
      <c r="AE1289" s="116" t="str">
        <f t="shared" si="359"/>
        <v/>
      </c>
      <c r="AF1289" s="140">
        <f t="shared" si="360"/>
        <v>0</v>
      </c>
      <c r="AG1289" s="116">
        <f t="shared" si="361"/>
        <v>12.551026603278604</v>
      </c>
      <c r="AH1289" s="116" t="str">
        <f t="shared" si="362"/>
        <v/>
      </c>
      <c r="AL1289" s="126">
        <f t="shared" si="342"/>
        <v>5.4784000000000912</v>
      </c>
      <c r="AM1289" s="116">
        <f t="shared" si="343"/>
        <v>0.60179050358650632</v>
      </c>
      <c r="AN1289" s="116">
        <f t="shared" si="344"/>
        <v>7.7259653796835082E-4</v>
      </c>
      <c r="AO1289" s="116" t="str">
        <f t="shared" si="340"/>
        <v/>
      </c>
      <c r="AP1289" s="118" t="str">
        <f t="shared" si="341"/>
        <v/>
      </c>
    </row>
    <row r="1290" spans="11:42" ht="20.100000000000001" customHeight="1" x14ac:dyDescent="0.25">
      <c r="K1290" s="123">
        <v>850</v>
      </c>
      <c r="L1290" s="116">
        <f t="shared" si="345"/>
        <v>-4.7867058383578964</v>
      </c>
      <c r="M1290" s="140">
        <f t="shared" si="346"/>
        <v>4.1768758826355723E-2</v>
      </c>
      <c r="N1290" s="140">
        <f t="shared" si="347"/>
        <v>0.27425311775007349</v>
      </c>
      <c r="O1290" s="116" t="str">
        <f t="shared" si="348"/>
        <v/>
      </c>
      <c r="P1290" s="116">
        <f t="shared" si="349"/>
        <v>4.1768758826355723E-2</v>
      </c>
      <c r="Q1290" s="116" t="str">
        <f t="shared" si="350"/>
        <v/>
      </c>
      <c r="R1290" s="116">
        <f t="shared" si="351"/>
        <v>0</v>
      </c>
      <c r="S1290" s="116">
        <f t="shared" si="352"/>
        <v>4.1768758826355723E-2</v>
      </c>
      <c r="T1290" s="116" t="str">
        <f t="shared" si="353"/>
        <v/>
      </c>
      <c r="Y1290" s="123">
        <v>850</v>
      </c>
      <c r="Z1290" s="116">
        <f t="shared" si="354"/>
        <v>-1.5891440941491392E-2</v>
      </c>
      <c r="AA1290" s="140">
        <f t="shared" si="355"/>
        <v>12.581285892902557</v>
      </c>
      <c r="AB1290" s="140">
        <f t="shared" si="356"/>
        <v>0.27425311775007361</v>
      </c>
      <c r="AC1290" s="116" t="str">
        <f t="shared" si="357"/>
        <v/>
      </c>
      <c r="AD1290" s="116">
        <f t="shared" si="358"/>
        <v>12.581285892902557</v>
      </c>
      <c r="AE1290" s="116" t="str">
        <f t="shared" si="359"/>
        <v/>
      </c>
      <c r="AF1290" s="140">
        <f t="shared" si="360"/>
        <v>0</v>
      </c>
      <c r="AG1290" s="116">
        <f t="shared" si="361"/>
        <v>12.581285892902557</v>
      </c>
      <c r="AH1290" s="116" t="str">
        <f t="shared" si="362"/>
        <v/>
      </c>
      <c r="AL1290" s="126">
        <f t="shared" si="342"/>
        <v>5.4848000000000914</v>
      </c>
      <c r="AM1290" s="116">
        <f t="shared" si="343"/>
        <v>0.60101790704853797</v>
      </c>
      <c r="AN1290" s="116">
        <f t="shared" si="344"/>
        <v>7.7237804272178856E-4</v>
      </c>
      <c r="AO1290" s="116" t="str">
        <f t="shared" si="340"/>
        <v/>
      </c>
      <c r="AP1290" s="118" t="str">
        <f t="shared" si="341"/>
        <v/>
      </c>
    </row>
    <row r="1291" spans="11:42" ht="20.100000000000001" customHeight="1" x14ac:dyDescent="0.25">
      <c r="K1291" s="123">
        <v>851</v>
      </c>
      <c r="L1291" s="116">
        <f t="shared" si="345"/>
        <v>-4.7547944661021795</v>
      </c>
      <c r="M1291" s="140">
        <f t="shared" si="346"/>
        <v>4.186878928620328E-2</v>
      </c>
      <c r="N1291" s="140">
        <f t="shared" si="347"/>
        <v>0.27558761335929383</v>
      </c>
      <c r="O1291" s="116" t="str">
        <f t="shared" si="348"/>
        <v/>
      </c>
      <c r="P1291" s="116">
        <f t="shared" si="349"/>
        <v>4.186878928620328E-2</v>
      </c>
      <c r="Q1291" s="116" t="str">
        <f t="shared" si="350"/>
        <v/>
      </c>
      <c r="R1291" s="116">
        <f t="shared" si="351"/>
        <v>0</v>
      </c>
      <c r="S1291" s="116">
        <f t="shared" si="352"/>
        <v>4.186878928620328E-2</v>
      </c>
      <c r="T1291" s="116" t="str">
        <f t="shared" si="353"/>
        <v/>
      </c>
      <c r="Y1291" s="123">
        <v>851</v>
      </c>
      <c r="Z1291" s="116">
        <f t="shared" si="354"/>
        <v>-1.5785498001881448E-2</v>
      </c>
      <c r="AA1291" s="140">
        <f t="shared" si="355"/>
        <v>12.611416350419207</v>
      </c>
      <c r="AB1291" s="140">
        <f t="shared" si="356"/>
        <v>0.27558761335929405</v>
      </c>
      <c r="AC1291" s="116" t="str">
        <f t="shared" si="357"/>
        <v/>
      </c>
      <c r="AD1291" s="116">
        <f t="shared" si="358"/>
        <v>12.611416350419207</v>
      </c>
      <c r="AE1291" s="116" t="str">
        <f t="shared" si="359"/>
        <v/>
      </c>
      <c r="AF1291" s="140">
        <f t="shared" si="360"/>
        <v>0</v>
      </c>
      <c r="AG1291" s="116">
        <f t="shared" si="361"/>
        <v>12.611416350419207</v>
      </c>
      <c r="AH1291" s="116" t="str">
        <f t="shared" si="362"/>
        <v/>
      </c>
      <c r="AL1291" s="126">
        <f t="shared" si="342"/>
        <v>5.4912000000000916</v>
      </c>
      <c r="AM1291" s="116">
        <f t="shared" si="343"/>
        <v>0.60024552900581618</v>
      </c>
      <c r="AN1291" s="116">
        <f t="shared" si="344"/>
        <v>7.7215698396981836E-4</v>
      </c>
      <c r="AO1291" s="116" t="str">
        <f t="shared" si="340"/>
        <v/>
      </c>
      <c r="AP1291" s="118" t="str">
        <f t="shared" si="341"/>
        <v/>
      </c>
    </row>
    <row r="1292" spans="11:42" ht="20.100000000000001" customHeight="1" x14ac:dyDescent="0.25">
      <c r="K1292" s="123">
        <v>852</v>
      </c>
      <c r="L1292" s="116">
        <f t="shared" si="345"/>
        <v>-4.722883093846459</v>
      </c>
      <c r="M1292" s="140">
        <f t="shared" si="346"/>
        <v>4.1968387805732581E-2</v>
      </c>
      <c r="N1292" s="140">
        <f t="shared" si="347"/>
        <v>0.27692529419708345</v>
      </c>
      <c r="O1292" s="116" t="str">
        <f t="shared" si="348"/>
        <v/>
      </c>
      <c r="P1292" s="116">
        <f t="shared" si="349"/>
        <v>4.1968387805732581E-2</v>
      </c>
      <c r="Q1292" s="116" t="str">
        <f t="shared" si="350"/>
        <v/>
      </c>
      <c r="R1292" s="116">
        <f t="shared" si="351"/>
        <v>0</v>
      </c>
      <c r="S1292" s="116">
        <f t="shared" si="352"/>
        <v>4.1968387805732581E-2</v>
      </c>
      <c r="T1292" s="116" t="str">
        <f t="shared" si="353"/>
        <v/>
      </c>
      <c r="Y1292" s="123">
        <v>852</v>
      </c>
      <c r="Z1292" s="116">
        <f t="shared" si="354"/>
        <v>-1.5679555062271505E-2</v>
      </c>
      <c r="AA1292" s="140">
        <f t="shared" si="355"/>
        <v>12.641416701971846</v>
      </c>
      <c r="AB1292" s="140">
        <f t="shared" si="356"/>
        <v>0.27692529419708367</v>
      </c>
      <c r="AC1292" s="116" t="str">
        <f t="shared" si="357"/>
        <v/>
      </c>
      <c r="AD1292" s="116">
        <f t="shared" si="358"/>
        <v>12.641416701971846</v>
      </c>
      <c r="AE1292" s="116" t="str">
        <f t="shared" si="359"/>
        <v/>
      </c>
      <c r="AF1292" s="140">
        <f t="shared" si="360"/>
        <v>0</v>
      </c>
      <c r="AG1292" s="116">
        <f t="shared" si="361"/>
        <v>12.641416701971846</v>
      </c>
      <c r="AH1292" s="116" t="str">
        <f t="shared" si="362"/>
        <v/>
      </c>
      <c r="AL1292" s="126">
        <f t="shared" si="342"/>
        <v>5.4976000000000917</v>
      </c>
      <c r="AM1292" s="116">
        <f t="shared" si="343"/>
        <v>0.59947337202184636</v>
      </c>
      <c r="AN1292" s="116">
        <f t="shared" si="344"/>
        <v>7.7193337005987406E-4</v>
      </c>
      <c r="AO1292" s="116" t="str">
        <f t="shared" si="340"/>
        <v/>
      </c>
      <c r="AP1292" s="118" t="str">
        <f t="shared" si="341"/>
        <v/>
      </c>
    </row>
    <row r="1293" spans="11:42" ht="20.100000000000001" customHeight="1" x14ac:dyDescent="0.25">
      <c r="K1293" s="123">
        <v>853</v>
      </c>
      <c r="L1293" s="116">
        <f t="shared" si="345"/>
        <v>-4.6909717215907385</v>
      </c>
      <c r="M1293" s="140">
        <f t="shared" si="346"/>
        <v>4.2067550166515283E-2</v>
      </c>
      <c r="N1293" s="140">
        <f t="shared" si="347"/>
        <v>0.27826614641229758</v>
      </c>
      <c r="O1293" s="116" t="str">
        <f t="shared" si="348"/>
        <v/>
      </c>
      <c r="P1293" s="116">
        <f t="shared" si="349"/>
        <v>4.2067550166515283E-2</v>
      </c>
      <c r="Q1293" s="116" t="str">
        <f t="shared" si="350"/>
        <v/>
      </c>
      <c r="R1293" s="116">
        <f t="shared" si="351"/>
        <v>0</v>
      </c>
      <c r="S1293" s="116">
        <f t="shared" si="352"/>
        <v>4.2067550166515283E-2</v>
      </c>
      <c r="T1293" s="116" t="str">
        <f t="shared" si="353"/>
        <v/>
      </c>
      <c r="Y1293" s="123">
        <v>853</v>
      </c>
      <c r="Z1293" s="116">
        <f t="shared" si="354"/>
        <v>-1.5573612122661562E-2</v>
      </c>
      <c r="AA1293" s="140">
        <f t="shared" si="355"/>
        <v>12.671285676915746</v>
      </c>
      <c r="AB1293" s="140">
        <f t="shared" si="356"/>
        <v>0.27826614641229763</v>
      </c>
      <c r="AC1293" s="116" t="str">
        <f t="shared" si="357"/>
        <v/>
      </c>
      <c r="AD1293" s="116">
        <f t="shared" si="358"/>
        <v>12.671285676915746</v>
      </c>
      <c r="AE1293" s="116" t="str">
        <f t="shared" si="359"/>
        <v/>
      </c>
      <c r="AF1293" s="140">
        <f t="shared" si="360"/>
        <v>0</v>
      </c>
      <c r="AG1293" s="116">
        <f t="shared" si="361"/>
        <v>12.671285676915746</v>
      </c>
      <c r="AH1293" s="116" t="str">
        <f t="shared" si="362"/>
        <v/>
      </c>
      <c r="AL1293" s="126">
        <f t="shared" si="342"/>
        <v>5.5040000000000919</v>
      </c>
      <c r="AM1293" s="116">
        <f t="shared" si="343"/>
        <v>0.59870143865178649</v>
      </c>
      <c r="AN1293" s="116">
        <f t="shared" si="344"/>
        <v>7.7170720933672499E-4</v>
      </c>
      <c r="AO1293" s="116" t="str">
        <f t="shared" si="340"/>
        <v/>
      </c>
      <c r="AP1293" s="118" t="str">
        <f t="shared" si="341"/>
        <v/>
      </c>
    </row>
    <row r="1294" spans="11:42" ht="20.100000000000001" customHeight="1" x14ac:dyDescent="0.25">
      <c r="K1294" s="123">
        <v>854</v>
      </c>
      <c r="L1294" s="116">
        <f t="shared" si="345"/>
        <v>-4.6590603493350216</v>
      </c>
      <c r="M1294" s="140">
        <f t="shared" si="346"/>
        <v>4.2166272161082249E-2</v>
      </c>
      <c r="N1294" s="140">
        <f t="shared" si="347"/>
        <v>0.27961015601934902</v>
      </c>
      <c r="O1294" s="116" t="str">
        <f t="shared" si="348"/>
        <v/>
      </c>
      <c r="P1294" s="116">
        <f t="shared" si="349"/>
        <v>4.2166272161082249E-2</v>
      </c>
      <c r="Q1294" s="116" t="str">
        <f t="shared" si="350"/>
        <v/>
      </c>
      <c r="R1294" s="116">
        <f t="shared" si="351"/>
        <v>0</v>
      </c>
      <c r="S1294" s="116">
        <f t="shared" si="352"/>
        <v>4.2166272161082249E-2</v>
      </c>
      <c r="T1294" s="116" t="str">
        <f t="shared" si="353"/>
        <v/>
      </c>
      <c r="Y1294" s="123">
        <v>854</v>
      </c>
      <c r="Z1294" s="116">
        <f t="shared" si="354"/>
        <v>-1.5467669183051633E-2</v>
      </c>
      <c r="AA1294" s="140">
        <f t="shared" si="355"/>
        <v>12.701022007907239</v>
      </c>
      <c r="AB1294" s="140">
        <f t="shared" si="356"/>
        <v>0.27961015601934913</v>
      </c>
      <c r="AC1294" s="116" t="str">
        <f t="shared" si="357"/>
        <v/>
      </c>
      <c r="AD1294" s="116">
        <f t="shared" si="358"/>
        <v>12.701022007907239</v>
      </c>
      <c r="AE1294" s="116" t="str">
        <f t="shared" si="359"/>
        <v/>
      </c>
      <c r="AF1294" s="140">
        <f t="shared" si="360"/>
        <v>0</v>
      </c>
      <c r="AG1294" s="116">
        <f t="shared" si="361"/>
        <v>12.701022007907239</v>
      </c>
      <c r="AH1294" s="116" t="str">
        <f t="shared" si="362"/>
        <v/>
      </c>
      <c r="AL1294" s="126">
        <f t="shared" si="342"/>
        <v>5.5104000000000921</v>
      </c>
      <c r="AM1294" s="116">
        <f t="shared" si="343"/>
        <v>0.59792973144244976</v>
      </c>
      <c r="AN1294" s="116">
        <f t="shared" si="344"/>
        <v>7.7147851014103264E-4</v>
      </c>
      <c r="AO1294" s="116" t="str">
        <f t="shared" si="340"/>
        <v/>
      </c>
      <c r="AP1294" s="118" t="str">
        <f t="shared" si="341"/>
        <v/>
      </c>
    </row>
    <row r="1295" spans="11:42" ht="20.100000000000001" customHeight="1" x14ac:dyDescent="0.25">
      <c r="K1295" s="123">
        <v>855</v>
      </c>
      <c r="L1295" s="116">
        <f t="shared" si="345"/>
        <v>-4.6271489770793011</v>
      </c>
      <c r="M1295" s="140">
        <f t="shared" si="346"/>
        <v>4.2264549593219028E-2</v>
      </c>
      <c r="N1295" s="140">
        <f t="shared" si="347"/>
        <v>0.28095730889856418</v>
      </c>
      <c r="O1295" s="116" t="str">
        <f t="shared" si="348"/>
        <v/>
      </c>
      <c r="P1295" s="116">
        <f t="shared" si="349"/>
        <v>4.2264549593219028E-2</v>
      </c>
      <c r="Q1295" s="116" t="str">
        <f t="shared" si="350"/>
        <v/>
      </c>
      <c r="R1295" s="116">
        <f t="shared" si="351"/>
        <v>0</v>
      </c>
      <c r="S1295" s="116">
        <f t="shared" si="352"/>
        <v>4.2264549593219028E-2</v>
      </c>
      <c r="T1295" s="116" t="str">
        <f t="shared" si="353"/>
        <v/>
      </c>
      <c r="Y1295" s="123">
        <v>855</v>
      </c>
      <c r="Z1295" s="116">
        <f t="shared" si="354"/>
        <v>-1.536172624344169E-2</v>
      </c>
      <c r="AA1295" s="140">
        <f t="shared" si="355"/>
        <v>12.730624430992718</v>
      </c>
      <c r="AB1295" s="140">
        <f t="shared" si="356"/>
        <v>0.28095730889856418</v>
      </c>
      <c r="AC1295" s="116" t="str">
        <f t="shared" si="357"/>
        <v/>
      </c>
      <c r="AD1295" s="116">
        <f t="shared" si="358"/>
        <v>12.730624430992718</v>
      </c>
      <c r="AE1295" s="116" t="str">
        <f t="shared" si="359"/>
        <v/>
      </c>
      <c r="AF1295" s="140">
        <f t="shared" si="360"/>
        <v>0</v>
      </c>
      <c r="AG1295" s="116">
        <f t="shared" si="361"/>
        <v>12.730624430992718</v>
      </c>
      <c r="AH1295" s="116" t="str">
        <f t="shared" si="362"/>
        <v/>
      </c>
      <c r="AL1295" s="126">
        <f t="shared" si="342"/>
        <v>5.5168000000000923</v>
      </c>
      <c r="AM1295" s="116">
        <f t="shared" si="343"/>
        <v>0.59715825293230873</v>
      </c>
      <c r="AN1295" s="116">
        <f t="shared" si="344"/>
        <v>7.712472808114601E-4</v>
      </c>
      <c r="AO1295" s="116" t="str">
        <f t="shared" si="340"/>
        <v/>
      </c>
      <c r="AP1295" s="118" t="str">
        <f t="shared" si="341"/>
        <v/>
      </c>
    </row>
    <row r="1296" spans="11:42" ht="20.100000000000001" customHeight="1" x14ac:dyDescent="0.25">
      <c r="K1296" s="123">
        <v>856</v>
      </c>
      <c r="L1296" s="116">
        <f t="shared" si="345"/>
        <v>-4.5952376048235806</v>
      </c>
      <c r="M1296" s="140">
        <f t="shared" si="346"/>
        <v>4.2362378278261136E-2</v>
      </c>
      <c r="N1296" s="140">
        <f t="shared" si="347"/>
        <v>0.28230759079654538</v>
      </c>
      <c r="O1296" s="116" t="str">
        <f t="shared" si="348"/>
        <v/>
      </c>
      <c r="P1296" s="116">
        <f t="shared" si="349"/>
        <v>4.2362378278261136E-2</v>
      </c>
      <c r="Q1296" s="116" t="str">
        <f t="shared" si="350"/>
        <v/>
      </c>
      <c r="R1296" s="116">
        <f t="shared" si="351"/>
        <v>0</v>
      </c>
      <c r="S1296" s="116">
        <f t="shared" si="352"/>
        <v>4.2362378278261136E-2</v>
      </c>
      <c r="T1296" s="116" t="str">
        <f t="shared" si="353"/>
        <v/>
      </c>
      <c r="Y1296" s="123">
        <v>856</v>
      </c>
      <c r="Z1296" s="116">
        <f t="shared" si="354"/>
        <v>-1.5255783303831746E-2</v>
      </c>
      <c r="AA1296" s="140">
        <f t="shared" si="355"/>
        <v>12.760091685697564</v>
      </c>
      <c r="AB1296" s="140">
        <f t="shared" si="356"/>
        <v>0.28230759079654538</v>
      </c>
      <c r="AC1296" s="116" t="str">
        <f t="shared" si="357"/>
        <v/>
      </c>
      <c r="AD1296" s="116">
        <f t="shared" si="358"/>
        <v>12.760091685697564</v>
      </c>
      <c r="AE1296" s="116" t="str">
        <f t="shared" si="359"/>
        <v/>
      </c>
      <c r="AF1296" s="140">
        <f t="shared" si="360"/>
        <v>0</v>
      </c>
      <c r="AG1296" s="116">
        <f t="shared" si="361"/>
        <v>12.760091685697564</v>
      </c>
      <c r="AH1296" s="116" t="str">
        <f t="shared" si="362"/>
        <v/>
      </c>
      <c r="AL1296" s="126">
        <f t="shared" si="342"/>
        <v>5.5232000000000925</v>
      </c>
      <c r="AM1296" s="116">
        <f t="shared" si="343"/>
        <v>0.59638700565149727</v>
      </c>
      <c r="AN1296" s="116">
        <f t="shared" si="344"/>
        <v>7.7101352968211856E-4</v>
      </c>
      <c r="AO1296" s="116" t="str">
        <f t="shared" si="340"/>
        <v/>
      </c>
      <c r="AP1296" s="118" t="str">
        <f t="shared" si="341"/>
        <v/>
      </c>
    </row>
    <row r="1297" spans="11:42" ht="20.100000000000001" customHeight="1" x14ac:dyDescent="0.25">
      <c r="K1297" s="123">
        <v>857</v>
      </c>
      <c r="L1297" s="116">
        <f t="shared" si="345"/>
        <v>-4.5633262325678636</v>
      </c>
      <c r="M1297" s="140">
        <f t="shared" si="346"/>
        <v>4.2459754043389086E-2</v>
      </c>
      <c r="N1297" s="140">
        <f t="shared" si="347"/>
        <v>0.28366098732654488</v>
      </c>
      <c r="O1297" s="116" t="str">
        <f t="shared" si="348"/>
        <v/>
      </c>
      <c r="P1297" s="116">
        <f t="shared" si="349"/>
        <v>4.2459754043389086E-2</v>
      </c>
      <c r="Q1297" s="116" t="str">
        <f t="shared" si="350"/>
        <v/>
      </c>
      <c r="R1297" s="116">
        <f t="shared" si="351"/>
        <v>0</v>
      </c>
      <c r="S1297" s="116">
        <f t="shared" si="352"/>
        <v>4.2459754043389086E-2</v>
      </c>
      <c r="T1297" s="116" t="str">
        <f t="shared" si="353"/>
        <v/>
      </c>
      <c r="Y1297" s="123">
        <v>857</v>
      </c>
      <c r="Z1297" s="116">
        <f t="shared" si="354"/>
        <v>-1.5149840364221803E-2</v>
      </c>
      <c r="AA1297" s="140">
        <f t="shared" si="355"/>
        <v>12.789422515115026</v>
      </c>
      <c r="AB1297" s="140">
        <f t="shared" si="356"/>
        <v>0.28366098732654499</v>
      </c>
      <c r="AC1297" s="116" t="str">
        <f t="shared" si="357"/>
        <v/>
      </c>
      <c r="AD1297" s="116">
        <f t="shared" si="358"/>
        <v>12.789422515115026</v>
      </c>
      <c r="AE1297" s="116" t="str">
        <f t="shared" si="359"/>
        <v/>
      </c>
      <c r="AF1297" s="140">
        <f t="shared" si="360"/>
        <v>0</v>
      </c>
      <c r="AG1297" s="116">
        <f t="shared" si="361"/>
        <v>12.789422515115026</v>
      </c>
      <c r="AH1297" s="116" t="str">
        <f t="shared" si="362"/>
        <v/>
      </c>
      <c r="AL1297" s="126">
        <f t="shared" si="342"/>
        <v>5.5296000000000927</v>
      </c>
      <c r="AM1297" s="116">
        <f t="shared" si="343"/>
        <v>0.59561599212181515</v>
      </c>
      <c r="AN1297" s="116">
        <f t="shared" si="344"/>
        <v>7.7077726508445465E-4</v>
      </c>
      <c r="AO1297" s="116" t="str">
        <f t="shared" si="340"/>
        <v/>
      </c>
      <c r="AP1297" s="118" t="str">
        <f t="shared" si="341"/>
        <v/>
      </c>
    </row>
    <row r="1298" spans="11:42" ht="20.100000000000001" customHeight="1" x14ac:dyDescent="0.25">
      <c r="K1298" s="123">
        <v>858</v>
      </c>
      <c r="L1298" s="116">
        <f t="shared" si="345"/>
        <v>-4.5314148603121431</v>
      </c>
      <c r="M1298" s="140">
        <f t="shared" si="346"/>
        <v>4.2556672727923212E-2</v>
      </c>
      <c r="N1298" s="140">
        <f t="shared" si="347"/>
        <v>0.28501748396884768</v>
      </c>
      <c r="O1298" s="116" t="str">
        <f t="shared" si="348"/>
        <v/>
      </c>
      <c r="P1298" s="116">
        <f t="shared" si="349"/>
        <v>4.2556672727923212E-2</v>
      </c>
      <c r="Q1298" s="116" t="str">
        <f t="shared" si="350"/>
        <v/>
      </c>
      <c r="R1298" s="116">
        <f t="shared" si="351"/>
        <v>0</v>
      </c>
      <c r="S1298" s="116">
        <f t="shared" si="352"/>
        <v>4.2556672727923212E-2</v>
      </c>
      <c r="T1298" s="116" t="str">
        <f t="shared" si="353"/>
        <v/>
      </c>
      <c r="Y1298" s="123">
        <v>858</v>
      </c>
      <c r="Z1298" s="116">
        <f t="shared" si="354"/>
        <v>-1.504389742461186E-2</v>
      </c>
      <c r="AA1298" s="140">
        <f t="shared" si="355"/>
        <v>12.81861566599502</v>
      </c>
      <c r="AB1298" s="140">
        <f t="shared" si="356"/>
        <v>0.28501748396884774</v>
      </c>
      <c r="AC1298" s="116" t="str">
        <f t="shared" si="357"/>
        <v/>
      </c>
      <c r="AD1298" s="116">
        <f t="shared" si="358"/>
        <v>12.81861566599502</v>
      </c>
      <c r="AE1298" s="116" t="str">
        <f t="shared" si="359"/>
        <v/>
      </c>
      <c r="AF1298" s="140">
        <f t="shared" si="360"/>
        <v>0</v>
      </c>
      <c r="AG1298" s="116">
        <f t="shared" si="361"/>
        <v>12.81861566599502</v>
      </c>
      <c r="AH1298" s="116" t="str">
        <f t="shared" si="362"/>
        <v/>
      </c>
      <c r="AL1298" s="126">
        <f t="shared" si="342"/>
        <v>5.5360000000000928</v>
      </c>
      <c r="AM1298" s="116">
        <f t="shared" si="343"/>
        <v>0.5948452148567307</v>
      </c>
      <c r="AN1298" s="116">
        <f t="shared" si="344"/>
        <v>7.705384953462513E-4</v>
      </c>
      <c r="AO1298" s="116" t="str">
        <f t="shared" si="340"/>
        <v/>
      </c>
      <c r="AP1298" s="118" t="str">
        <f t="shared" si="341"/>
        <v/>
      </c>
    </row>
    <row r="1299" spans="11:42" ht="20.100000000000001" customHeight="1" x14ac:dyDescent="0.25">
      <c r="K1299" s="123">
        <v>859</v>
      </c>
      <c r="L1299" s="116">
        <f t="shared" si="345"/>
        <v>-4.4995034880564226</v>
      </c>
      <c r="M1299" s="140">
        <f t="shared" si="346"/>
        <v>4.2653130183618118E-2</v>
      </c>
      <c r="N1299" s="140">
        <f t="shared" si="347"/>
        <v>0.2863770660711632</v>
      </c>
      <c r="O1299" s="116" t="str">
        <f t="shared" si="348"/>
        <v/>
      </c>
      <c r="P1299" s="116">
        <f t="shared" si="349"/>
        <v>4.2653130183618118E-2</v>
      </c>
      <c r="Q1299" s="116" t="str">
        <f t="shared" si="350"/>
        <v/>
      </c>
      <c r="R1299" s="116">
        <f t="shared" si="351"/>
        <v>0</v>
      </c>
      <c r="S1299" s="116">
        <f t="shared" si="352"/>
        <v>4.2653130183618118E-2</v>
      </c>
      <c r="T1299" s="116" t="str">
        <f t="shared" si="353"/>
        <v/>
      </c>
      <c r="Y1299" s="123">
        <v>859</v>
      </c>
      <c r="Z1299" s="116">
        <f t="shared" si="354"/>
        <v>-1.4937954485001917E-2</v>
      </c>
      <c r="AA1299" s="140">
        <f t="shared" si="355"/>
        <v>12.847669888832828</v>
      </c>
      <c r="AB1299" s="140">
        <f t="shared" si="356"/>
        <v>0.2863770660711632</v>
      </c>
      <c r="AC1299" s="116" t="str">
        <f t="shared" si="357"/>
        <v/>
      </c>
      <c r="AD1299" s="116">
        <f t="shared" si="358"/>
        <v>12.847669888832828</v>
      </c>
      <c r="AE1299" s="116" t="str">
        <f t="shared" si="359"/>
        <v/>
      </c>
      <c r="AF1299" s="140">
        <f t="shared" si="360"/>
        <v>0</v>
      </c>
      <c r="AG1299" s="116">
        <f t="shared" si="361"/>
        <v>12.847669888832828</v>
      </c>
      <c r="AH1299" s="116" t="str">
        <f t="shared" si="362"/>
        <v/>
      </c>
      <c r="AL1299" s="126">
        <f t="shared" si="342"/>
        <v>5.542400000000093</v>
      </c>
      <c r="AM1299" s="116">
        <f t="shared" si="343"/>
        <v>0.59407467636138445</v>
      </c>
      <c r="AN1299" s="116">
        <f t="shared" si="344"/>
        <v>7.7029722879118356E-4</v>
      </c>
      <c r="AO1299" s="116" t="str">
        <f t="shared" si="340"/>
        <v/>
      </c>
      <c r="AP1299" s="118" t="str">
        <f t="shared" si="341"/>
        <v/>
      </c>
    </row>
    <row r="1300" spans="11:42" ht="20.100000000000001" customHeight="1" x14ac:dyDescent="0.25">
      <c r="K1300" s="123">
        <v>860</v>
      </c>
      <c r="L1300" s="116">
        <f t="shared" si="345"/>
        <v>-4.4675921158007057</v>
      </c>
      <c r="M1300" s="140">
        <f t="shared" si="346"/>
        <v>4.2749122274956856E-2</v>
      </c>
      <c r="N1300" s="140">
        <f t="shared" si="347"/>
        <v>0.28773971884902688</v>
      </c>
      <c r="O1300" s="116" t="str">
        <f t="shared" si="348"/>
        <v/>
      </c>
      <c r="P1300" s="116">
        <f t="shared" si="349"/>
        <v>4.2749122274956856E-2</v>
      </c>
      <c r="Q1300" s="116" t="str">
        <f t="shared" si="350"/>
        <v/>
      </c>
      <c r="R1300" s="116">
        <f t="shared" si="351"/>
        <v>0</v>
      </c>
      <c r="S1300" s="116">
        <f t="shared" si="352"/>
        <v>4.2749122274956856E-2</v>
      </c>
      <c r="T1300" s="116" t="str">
        <f t="shared" si="353"/>
        <v/>
      </c>
      <c r="Y1300" s="123">
        <v>860</v>
      </c>
      <c r="Z1300" s="116">
        <f t="shared" si="354"/>
        <v>-1.4832011545391974E-2</v>
      </c>
      <c r="AA1300" s="140">
        <f t="shared" si="355"/>
        <v>12.876583937957699</v>
      </c>
      <c r="AB1300" s="140">
        <f t="shared" si="356"/>
        <v>0.28773971884902694</v>
      </c>
      <c r="AC1300" s="116" t="str">
        <f t="shared" si="357"/>
        <v/>
      </c>
      <c r="AD1300" s="116">
        <f t="shared" si="358"/>
        <v>12.876583937957699</v>
      </c>
      <c r="AE1300" s="116" t="str">
        <f t="shared" si="359"/>
        <v/>
      </c>
      <c r="AF1300" s="140">
        <f t="shared" si="360"/>
        <v>0</v>
      </c>
      <c r="AG1300" s="116">
        <f t="shared" si="361"/>
        <v>12.876583937957699</v>
      </c>
      <c r="AH1300" s="116" t="str">
        <f t="shared" si="362"/>
        <v/>
      </c>
      <c r="AL1300" s="126">
        <f t="shared" si="342"/>
        <v>5.5488000000000932</v>
      </c>
      <c r="AM1300" s="116">
        <f t="shared" si="343"/>
        <v>0.59330437913259326</v>
      </c>
      <c r="AN1300" s="116">
        <f t="shared" si="344"/>
        <v>7.7005347374037303E-4</v>
      </c>
      <c r="AO1300" s="116" t="str">
        <f t="shared" si="340"/>
        <v/>
      </c>
      <c r="AP1300" s="118" t="str">
        <f t="shared" si="341"/>
        <v/>
      </c>
    </row>
    <row r="1301" spans="11:42" ht="20.100000000000001" customHeight="1" x14ac:dyDescent="0.25">
      <c r="K1301" s="123">
        <v>861</v>
      </c>
      <c r="L1301" s="116">
        <f t="shared" si="345"/>
        <v>-4.4356807435449852</v>
      </c>
      <c r="M1301" s="140">
        <f t="shared" si="346"/>
        <v>4.2844644879444768E-2</v>
      </c>
      <c r="N1301" s="140">
        <f t="shared" si="347"/>
        <v>0.28910542738621137</v>
      </c>
      <c r="O1301" s="116" t="str">
        <f t="shared" si="348"/>
        <v/>
      </c>
      <c r="P1301" s="116">
        <f t="shared" si="349"/>
        <v>4.2844644879444768E-2</v>
      </c>
      <c r="Q1301" s="116" t="str">
        <f t="shared" si="350"/>
        <v/>
      </c>
      <c r="R1301" s="116">
        <f t="shared" si="351"/>
        <v>0</v>
      </c>
      <c r="S1301" s="116">
        <f t="shared" si="352"/>
        <v>4.2844644879444768E-2</v>
      </c>
      <c r="T1301" s="116" t="str">
        <f t="shared" si="353"/>
        <v/>
      </c>
      <c r="Y1301" s="123">
        <v>861</v>
      </c>
      <c r="Z1301" s="116">
        <f t="shared" si="354"/>
        <v>-1.4726068605782031E-2</v>
      </c>
      <c r="AA1301" s="140">
        <f t="shared" si="355"/>
        <v>12.905356571621377</v>
      </c>
      <c r="AB1301" s="140">
        <f t="shared" si="356"/>
        <v>0.28910542738621142</v>
      </c>
      <c r="AC1301" s="116" t="str">
        <f t="shared" si="357"/>
        <v/>
      </c>
      <c r="AD1301" s="116">
        <f t="shared" si="358"/>
        <v>12.905356571621377</v>
      </c>
      <c r="AE1301" s="116" t="str">
        <f t="shared" si="359"/>
        <v/>
      </c>
      <c r="AF1301" s="140">
        <f t="shared" si="360"/>
        <v>0</v>
      </c>
      <c r="AG1301" s="116">
        <f t="shared" si="361"/>
        <v>12.905356571621377</v>
      </c>
      <c r="AH1301" s="116" t="str">
        <f t="shared" si="362"/>
        <v/>
      </c>
      <c r="AL1301" s="126">
        <f t="shared" si="342"/>
        <v>5.5552000000000934</v>
      </c>
      <c r="AM1301" s="116">
        <f t="shared" si="343"/>
        <v>0.59253432565885289</v>
      </c>
      <c r="AN1301" s="116">
        <f t="shared" si="344"/>
        <v>7.6980723851005628E-4</v>
      </c>
      <c r="AO1301" s="116" t="str">
        <f t="shared" si="340"/>
        <v/>
      </c>
      <c r="AP1301" s="118" t="str">
        <f t="shared" si="341"/>
        <v/>
      </c>
    </row>
    <row r="1302" spans="11:42" ht="20.100000000000001" customHeight="1" x14ac:dyDescent="0.25">
      <c r="K1302" s="123">
        <v>862</v>
      </c>
      <c r="L1302" s="116">
        <f t="shared" si="345"/>
        <v>-4.4037693712892647</v>
      </c>
      <c r="M1302" s="140">
        <f t="shared" si="346"/>
        <v>4.2939693887902912E-2</v>
      </c>
      <c r="N1302" s="140">
        <f t="shared" si="347"/>
        <v>0.29047417663514646</v>
      </c>
      <c r="O1302" s="116" t="str">
        <f t="shared" si="348"/>
        <v/>
      </c>
      <c r="P1302" s="116">
        <f t="shared" si="349"/>
        <v>4.2939693887902912E-2</v>
      </c>
      <c r="Q1302" s="116" t="str">
        <f t="shared" si="350"/>
        <v/>
      </c>
      <c r="R1302" s="116">
        <f t="shared" si="351"/>
        <v>0</v>
      </c>
      <c r="S1302" s="116">
        <f t="shared" si="352"/>
        <v>4.2939693887902912E-2</v>
      </c>
      <c r="T1302" s="116" t="str">
        <f t="shared" si="353"/>
        <v/>
      </c>
      <c r="Y1302" s="123">
        <v>862</v>
      </c>
      <c r="Z1302" s="116">
        <f t="shared" si="354"/>
        <v>-1.4620125666172087E-2</v>
      </c>
      <c r="AA1302" s="140">
        <f t="shared" si="355"/>
        <v>12.933986552086445</v>
      </c>
      <c r="AB1302" s="140">
        <f t="shared" si="356"/>
        <v>0.29047417663514652</v>
      </c>
      <c r="AC1302" s="116" t="str">
        <f t="shared" si="357"/>
        <v/>
      </c>
      <c r="AD1302" s="116">
        <f t="shared" si="358"/>
        <v>12.933986552086445</v>
      </c>
      <c r="AE1302" s="116" t="str">
        <f t="shared" si="359"/>
        <v/>
      </c>
      <c r="AF1302" s="140">
        <f t="shared" si="360"/>
        <v>0</v>
      </c>
      <c r="AG1302" s="116">
        <f t="shared" si="361"/>
        <v>12.933986552086445</v>
      </c>
      <c r="AH1302" s="116" t="str">
        <f t="shared" si="362"/>
        <v/>
      </c>
      <c r="AL1302" s="126">
        <f t="shared" si="342"/>
        <v>5.5616000000000936</v>
      </c>
      <c r="AM1302" s="116">
        <f t="shared" si="343"/>
        <v>0.59176451842034283</v>
      </c>
      <c r="AN1302" s="116">
        <f t="shared" si="344"/>
        <v>7.6955853141202901E-4</v>
      </c>
      <c r="AO1302" s="116" t="str">
        <f t="shared" si="340"/>
        <v/>
      </c>
      <c r="AP1302" s="118" t="str">
        <f t="shared" si="341"/>
        <v/>
      </c>
    </row>
    <row r="1303" spans="11:42" ht="20.100000000000001" customHeight="1" x14ac:dyDescent="0.25">
      <c r="K1303" s="123">
        <v>863</v>
      </c>
      <c r="L1303" s="116">
        <f t="shared" si="345"/>
        <v>-4.3718579990335478</v>
      </c>
      <c r="M1303" s="140">
        <f t="shared" si="346"/>
        <v>4.3034265204761085E-2</v>
      </c>
      <c r="N1303" s="140">
        <f t="shared" si="347"/>
        <v>0.29184595141734859</v>
      </c>
      <c r="O1303" s="116" t="str">
        <f t="shared" si="348"/>
        <v/>
      </c>
      <c r="P1303" s="116">
        <f t="shared" si="349"/>
        <v>4.3034265204761085E-2</v>
      </c>
      <c r="Q1303" s="116" t="str">
        <f t="shared" si="350"/>
        <v/>
      </c>
      <c r="R1303" s="116">
        <f t="shared" si="351"/>
        <v>0</v>
      </c>
      <c r="S1303" s="116">
        <f t="shared" si="352"/>
        <v>4.3034265204761085E-2</v>
      </c>
      <c r="T1303" s="116" t="str">
        <f t="shared" si="353"/>
        <v/>
      </c>
      <c r="Y1303" s="123">
        <v>863</v>
      </c>
      <c r="Z1303" s="116">
        <f t="shared" si="354"/>
        <v>-1.4514182726562144E-2</v>
      </c>
      <c r="AA1303" s="140">
        <f t="shared" si="355"/>
        <v>12.962472645714637</v>
      </c>
      <c r="AB1303" s="140">
        <f t="shared" si="356"/>
        <v>0.2918459514173487</v>
      </c>
      <c r="AC1303" s="116" t="str">
        <f t="shared" si="357"/>
        <v/>
      </c>
      <c r="AD1303" s="116">
        <f t="shared" si="358"/>
        <v>12.962472645714637</v>
      </c>
      <c r="AE1303" s="116" t="str">
        <f t="shared" si="359"/>
        <v/>
      </c>
      <c r="AF1303" s="140">
        <f t="shared" si="360"/>
        <v>0</v>
      </c>
      <c r="AG1303" s="116">
        <f t="shared" si="361"/>
        <v>12.962472645714637</v>
      </c>
      <c r="AH1303" s="116" t="str">
        <f t="shared" si="362"/>
        <v/>
      </c>
      <c r="AL1303" s="126">
        <f t="shared" si="342"/>
        <v>5.5680000000000938</v>
      </c>
      <c r="AM1303" s="116">
        <f t="shared" si="343"/>
        <v>0.5909949598889308</v>
      </c>
      <c r="AN1303" s="116">
        <f t="shared" si="344"/>
        <v>7.693073607559775E-4</v>
      </c>
      <c r="AO1303" s="116" t="str">
        <f t="shared" si="340"/>
        <v/>
      </c>
      <c r="AP1303" s="118" t="str">
        <f t="shared" si="341"/>
        <v/>
      </c>
    </row>
    <row r="1304" spans="11:42" ht="20.100000000000001" customHeight="1" x14ac:dyDescent="0.25">
      <c r="K1304" s="123">
        <v>864</v>
      </c>
      <c r="L1304" s="116">
        <f t="shared" si="345"/>
        <v>-4.3399466267778273</v>
      </c>
      <c r="M1304" s="140">
        <f t="shared" si="346"/>
        <v>4.3128354748350417E-2</v>
      </c>
      <c r="N1304" s="140">
        <f t="shared" si="347"/>
        <v>0.29322073642386026</v>
      </c>
      <c r="O1304" s="116" t="str">
        <f t="shared" si="348"/>
        <v/>
      </c>
      <c r="P1304" s="116">
        <f t="shared" si="349"/>
        <v>4.3128354748350417E-2</v>
      </c>
      <c r="Q1304" s="116" t="str">
        <f t="shared" si="350"/>
        <v/>
      </c>
      <c r="R1304" s="116">
        <f t="shared" si="351"/>
        <v>0</v>
      </c>
      <c r="S1304" s="116">
        <f t="shared" si="352"/>
        <v>4.3128354748350417E-2</v>
      </c>
      <c r="T1304" s="116" t="str">
        <f t="shared" si="353"/>
        <v/>
      </c>
      <c r="Y1304" s="123">
        <v>864</v>
      </c>
      <c r="Z1304" s="116">
        <f t="shared" si="354"/>
        <v>-1.4408239786952201E-2</v>
      </c>
      <c r="AA1304" s="140">
        <f t="shared" si="355"/>
        <v>12.990813623054938</v>
      </c>
      <c r="AB1304" s="140">
        <f t="shared" si="356"/>
        <v>0.29322073642386043</v>
      </c>
      <c r="AC1304" s="116" t="str">
        <f t="shared" si="357"/>
        <v/>
      </c>
      <c r="AD1304" s="116">
        <f t="shared" si="358"/>
        <v>12.990813623054938</v>
      </c>
      <c r="AE1304" s="116" t="str">
        <f t="shared" si="359"/>
        <v/>
      </c>
      <c r="AF1304" s="140">
        <f t="shared" si="360"/>
        <v>0</v>
      </c>
      <c r="AG1304" s="116">
        <f t="shared" si="361"/>
        <v>12.990813623054938</v>
      </c>
      <c r="AH1304" s="116" t="str">
        <f t="shared" si="362"/>
        <v/>
      </c>
      <c r="AL1304" s="126">
        <f t="shared" si="342"/>
        <v>5.5744000000000939</v>
      </c>
      <c r="AM1304" s="116">
        <f t="shared" si="343"/>
        <v>0.59022565252817483</v>
      </c>
      <c r="AN1304" s="116">
        <f t="shared" si="344"/>
        <v>7.6905373484514872E-4</v>
      </c>
      <c r="AO1304" s="116" t="str">
        <f t="shared" si="340"/>
        <v/>
      </c>
      <c r="AP1304" s="118" t="str">
        <f t="shared" si="341"/>
        <v/>
      </c>
    </row>
    <row r="1305" spans="11:42" ht="20.100000000000001" customHeight="1" x14ac:dyDescent="0.25">
      <c r="K1305" s="123">
        <v>865</v>
      </c>
      <c r="L1305" s="116">
        <f t="shared" si="345"/>
        <v>-4.3080352545221068</v>
      </c>
      <c r="M1305" s="140">
        <f t="shared" si="346"/>
        <v>4.322195845119553E-2</v>
      </c>
      <c r="N1305" s="140">
        <f t="shared" si="347"/>
        <v>0.29459851621569788</v>
      </c>
      <c r="O1305" s="116" t="str">
        <f t="shared" si="348"/>
        <v/>
      </c>
      <c r="P1305" s="116">
        <f t="shared" si="349"/>
        <v>4.322195845119553E-2</v>
      </c>
      <c r="Q1305" s="116" t="str">
        <f t="shared" si="350"/>
        <v/>
      </c>
      <c r="R1305" s="116">
        <f t="shared" si="351"/>
        <v>0</v>
      </c>
      <c r="S1305" s="116">
        <f t="shared" si="352"/>
        <v>4.322195845119553E-2</v>
      </c>
      <c r="T1305" s="116" t="str">
        <f t="shared" si="353"/>
        <v/>
      </c>
      <c r="Y1305" s="123">
        <v>865</v>
      </c>
      <c r="Z1305" s="116">
        <f t="shared" si="354"/>
        <v>-1.4302296847342258E-2</v>
      </c>
      <c r="AA1305" s="140">
        <f t="shared" si="355"/>
        <v>13.019008258931587</v>
      </c>
      <c r="AB1305" s="140">
        <f t="shared" si="356"/>
        <v>0.29459851621569799</v>
      </c>
      <c r="AC1305" s="116" t="str">
        <f t="shared" si="357"/>
        <v/>
      </c>
      <c r="AD1305" s="116">
        <f t="shared" si="358"/>
        <v>13.019008258931587</v>
      </c>
      <c r="AE1305" s="116" t="str">
        <f t="shared" si="359"/>
        <v/>
      </c>
      <c r="AF1305" s="140">
        <f t="shared" si="360"/>
        <v>0</v>
      </c>
      <c r="AG1305" s="116">
        <f t="shared" si="361"/>
        <v>13.019008258931587</v>
      </c>
      <c r="AH1305" s="116" t="str">
        <f t="shared" si="362"/>
        <v/>
      </c>
      <c r="AL1305" s="126">
        <f t="shared" si="342"/>
        <v>5.5808000000000941</v>
      </c>
      <c r="AM1305" s="116">
        <f t="shared" si="343"/>
        <v>0.58945659879332968</v>
      </c>
      <c r="AN1305" s="116">
        <f t="shared" si="344"/>
        <v>7.6879766198023614E-4</v>
      </c>
      <c r="AO1305" s="116" t="str">
        <f t="shared" si="340"/>
        <v/>
      </c>
      <c r="AP1305" s="118" t="str">
        <f t="shared" si="341"/>
        <v/>
      </c>
    </row>
    <row r="1306" spans="11:42" ht="20.100000000000001" customHeight="1" x14ac:dyDescent="0.25">
      <c r="K1306" s="123">
        <v>866</v>
      </c>
      <c r="L1306" s="116">
        <f t="shared" si="345"/>
        <v>-4.2761238822663898</v>
      </c>
      <c r="M1306" s="140">
        <f t="shared" si="346"/>
        <v>4.3315072260306127E-2</v>
      </c>
      <c r="N1306" s="140">
        <f t="shared" si="347"/>
        <v>0.29597927522430922</v>
      </c>
      <c r="O1306" s="116" t="str">
        <f t="shared" si="348"/>
        <v/>
      </c>
      <c r="P1306" s="116">
        <f t="shared" si="349"/>
        <v>4.3315072260306127E-2</v>
      </c>
      <c r="Q1306" s="116" t="str">
        <f t="shared" si="350"/>
        <v/>
      </c>
      <c r="R1306" s="116">
        <f t="shared" si="351"/>
        <v>0</v>
      </c>
      <c r="S1306" s="116">
        <f t="shared" si="352"/>
        <v>4.3315072260306127E-2</v>
      </c>
      <c r="T1306" s="116" t="str">
        <f t="shared" si="353"/>
        <v/>
      </c>
      <c r="Y1306" s="123">
        <v>866</v>
      </c>
      <c r="Z1306" s="116">
        <f t="shared" si="354"/>
        <v>-1.4196353907732315E-2</v>
      </c>
      <c r="AA1306" s="140">
        <f t="shared" si="355"/>
        <v>13.047055332531926</v>
      </c>
      <c r="AB1306" s="140">
        <f t="shared" si="356"/>
        <v>0.29597927522430945</v>
      </c>
      <c r="AC1306" s="116" t="str">
        <f t="shared" si="357"/>
        <v/>
      </c>
      <c r="AD1306" s="116">
        <f t="shared" si="358"/>
        <v>13.047055332531926</v>
      </c>
      <c r="AE1306" s="116" t="str">
        <f t="shared" si="359"/>
        <v/>
      </c>
      <c r="AF1306" s="140">
        <f t="shared" si="360"/>
        <v>0</v>
      </c>
      <c r="AG1306" s="116">
        <f t="shared" si="361"/>
        <v>13.047055332531926</v>
      </c>
      <c r="AH1306" s="116" t="str">
        <f t="shared" si="362"/>
        <v/>
      </c>
      <c r="AL1306" s="126">
        <f t="shared" si="342"/>
        <v>5.5872000000000943</v>
      </c>
      <c r="AM1306" s="116">
        <f t="shared" si="343"/>
        <v>0.58868780113134944</v>
      </c>
      <c r="AN1306" s="116">
        <f t="shared" si="344"/>
        <v>7.6853915045660415E-4</v>
      </c>
      <c r="AO1306" s="116" t="str">
        <f t="shared" si="340"/>
        <v/>
      </c>
      <c r="AP1306" s="118" t="str">
        <f t="shared" si="341"/>
        <v/>
      </c>
    </row>
    <row r="1307" spans="11:42" ht="20.100000000000001" customHeight="1" x14ac:dyDescent="0.25">
      <c r="K1307" s="123">
        <v>867</v>
      </c>
      <c r="L1307" s="116">
        <f t="shared" si="345"/>
        <v>-4.2442125100106693</v>
      </c>
      <c r="M1307" s="140">
        <f t="shared" si="346"/>
        <v>4.3407692137468139E-2</v>
      </c>
      <c r="N1307" s="140">
        <f t="shared" si="347"/>
        <v>0.29736299775204111</v>
      </c>
      <c r="O1307" s="116" t="str">
        <f t="shared" si="348"/>
        <v/>
      </c>
      <c r="P1307" s="116">
        <f t="shared" si="349"/>
        <v>4.3407692137468139E-2</v>
      </c>
      <c r="Q1307" s="116" t="str">
        <f t="shared" si="350"/>
        <v/>
      </c>
      <c r="R1307" s="116">
        <f t="shared" si="351"/>
        <v>0</v>
      </c>
      <c r="S1307" s="116">
        <f t="shared" si="352"/>
        <v>4.3407692137468139E-2</v>
      </c>
      <c r="T1307" s="116" t="str">
        <f t="shared" si="353"/>
        <v/>
      </c>
      <c r="Y1307" s="123">
        <v>867</v>
      </c>
      <c r="Z1307" s="116">
        <f t="shared" si="354"/>
        <v>-1.4090410968122372E-2</v>
      </c>
      <c r="AA1307" s="140">
        <f t="shared" si="355"/>
        <v>13.074953627494079</v>
      </c>
      <c r="AB1307" s="140">
        <f t="shared" si="356"/>
        <v>0.29736299775204122</v>
      </c>
      <c r="AC1307" s="116" t="str">
        <f t="shared" si="357"/>
        <v/>
      </c>
      <c r="AD1307" s="116">
        <f t="shared" si="358"/>
        <v>13.074953627494079</v>
      </c>
      <c r="AE1307" s="116" t="str">
        <f t="shared" si="359"/>
        <v/>
      </c>
      <c r="AF1307" s="140">
        <f t="shared" si="360"/>
        <v>0</v>
      </c>
      <c r="AG1307" s="116">
        <f t="shared" si="361"/>
        <v>13.074953627494079</v>
      </c>
      <c r="AH1307" s="116" t="str">
        <f t="shared" si="362"/>
        <v/>
      </c>
      <c r="AL1307" s="126">
        <f t="shared" si="342"/>
        <v>5.5936000000000945</v>
      </c>
      <c r="AM1307" s="116">
        <f t="shared" si="343"/>
        <v>0.58791926198089284</v>
      </c>
      <c r="AN1307" s="116">
        <f t="shared" si="344"/>
        <v>7.6827820856628648E-4</v>
      </c>
      <c r="AO1307" s="116" t="str">
        <f t="shared" si="340"/>
        <v/>
      </c>
      <c r="AP1307" s="118" t="str">
        <f t="shared" si="341"/>
        <v/>
      </c>
    </row>
    <row r="1308" spans="11:42" ht="20.100000000000001" customHeight="1" x14ac:dyDescent="0.25">
      <c r="K1308" s="123">
        <v>868</v>
      </c>
      <c r="L1308" s="116">
        <f t="shared" si="345"/>
        <v>-4.2123011377549489</v>
      </c>
      <c r="M1308" s="140">
        <f t="shared" si="346"/>
        <v>4.3499814059534236E-2</v>
      </c>
      <c r="N1308" s="140">
        <f t="shared" si="347"/>
        <v>0.2987496679726146</v>
      </c>
      <c r="O1308" s="116" t="str">
        <f t="shared" si="348"/>
        <v/>
      </c>
      <c r="P1308" s="116">
        <f t="shared" si="349"/>
        <v>4.3499814059534236E-2</v>
      </c>
      <c r="Q1308" s="116" t="str">
        <f t="shared" si="350"/>
        <v/>
      </c>
      <c r="R1308" s="116">
        <f t="shared" si="351"/>
        <v>0</v>
      </c>
      <c r="S1308" s="116">
        <f t="shared" si="352"/>
        <v>4.3499814059534236E-2</v>
      </c>
      <c r="T1308" s="116" t="str">
        <f t="shared" si="353"/>
        <v/>
      </c>
      <c r="Y1308" s="123">
        <v>868</v>
      </c>
      <c r="Z1308" s="116">
        <f t="shared" si="354"/>
        <v>-1.3984468028512428E-2</v>
      </c>
      <c r="AA1308" s="140">
        <f t="shared" si="355"/>
        <v>13.102701931994472</v>
      </c>
      <c r="AB1308" s="140">
        <f t="shared" si="356"/>
        <v>0.2987496679726146</v>
      </c>
      <c r="AC1308" s="116" t="str">
        <f t="shared" si="357"/>
        <v/>
      </c>
      <c r="AD1308" s="116">
        <f t="shared" si="358"/>
        <v>13.102701931994472</v>
      </c>
      <c r="AE1308" s="116" t="str">
        <f t="shared" si="359"/>
        <v/>
      </c>
      <c r="AF1308" s="140">
        <f t="shared" si="360"/>
        <v>0</v>
      </c>
      <c r="AG1308" s="116">
        <f t="shared" si="361"/>
        <v>13.102701931994472</v>
      </c>
      <c r="AH1308" s="116" t="str">
        <f t="shared" si="362"/>
        <v/>
      </c>
      <c r="AL1308" s="126">
        <f t="shared" si="342"/>
        <v>5.6000000000000947</v>
      </c>
      <c r="AM1308" s="116">
        <f t="shared" si="343"/>
        <v>0.58715098377232655</v>
      </c>
      <c r="AN1308" s="116">
        <f t="shared" si="344"/>
        <v>7.6801484459421143E-4</v>
      </c>
      <c r="AO1308" s="116" t="str">
        <f t="shared" si="340"/>
        <v/>
      </c>
      <c r="AP1308" s="118" t="str">
        <f t="shared" si="341"/>
        <v/>
      </c>
    </row>
    <row r="1309" spans="11:42" ht="20.100000000000001" customHeight="1" x14ac:dyDescent="0.25">
      <c r="K1309" s="123">
        <v>869</v>
      </c>
      <c r="L1309" s="116">
        <f t="shared" si="345"/>
        <v>-4.1803897654992319</v>
      </c>
      <c r="M1309" s="140">
        <f t="shared" si="346"/>
        <v>4.3591434018713827E-2</v>
      </c>
      <c r="N1309" s="140">
        <f t="shared" si="347"/>
        <v>0.30013926993161077</v>
      </c>
      <c r="O1309" s="116" t="str">
        <f t="shared" si="348"/>
        <v/>
      </c>
      <c r="P1309" s="116">
        <f t="shared" si="349"/>
        <v>4.3591434018713827E-2</v>
      </c>
      <c r="Q1309" s="116" t="str">
        <f t="shared" si="350"/>
        <v/>
      </c>
      <c r="R1309" s="116">
        <f t="shared" si="351"/>
        <v>0</v>
      </c>
      <c r="S1309" s="116">
        <f t="shared" si="352"/>
        <v>4.3591434018713827E-2</v>
      </c>
      <c r="T1309" s="116" t="str">
        <f t="shared" si="353"/>
        <v/>
      </c>
      <c r="Y1309" s="123">
        <v>869</v>
      </c>
      <c r="Z1309" s="116">
        <f t="shared" si="354"/>
        <v>-1.3878525088902485E-2</v>
      </c>
      <c r="AA1309" s="140">
        <f t="shared" si="355"/>
        <v>13.130299038835178</v>
      </c>
      <c r="AB1309" s="140">
        <f t="shared" si="356"/>
        <v>0.30013926993161094</v>
      </c>
      <c r="AC1309" s="116" t="str">
        <f t="shared" si="357"/>
        <v/>
      </c>
      <c r="AD1309" s="116">
        <f t="shared" si="358"/>
        <v>13.130299038835178</v>
      </c>
      <c r="AE1309" s="116" t="str">
        <f t="shared" si="359"/>
        <v/>
      </c>
      <c r="AF1309" s="140">
        <f t="shared" si="360"/>
        <v>0</v>
      </c>
      <c r="AG1309" s="116">
        <f t="shared" si="361"/>
        <v>13.130299038835178</v>
      </c>
      <c r="AH1309" s="116" t="str">
        <f t="shared" si="362"/>
        <v/>
      </c>
      <c r="AL1309" s="126">
        <f t="shared" si="342"/>
        <v>5.6064000000000949</v>
      </c>
      <c r="AM1309" s="116">
        <f t="shared" si="343"/>
        <v>0.58638296892773234</v>
      </c>
      <c r="AN1309" s="116">
        <f t="shared" si="344"/>
        <v>7.6774906682486321E-4</v>
      </c>
      <c r="AO1309" s="116" t="str">
        <f t="shared" si="340"/>
        <v/>
      </c>
      <c r="AP1309" s="118" t="str">
        <f t="shared" si="341"/>
        <v/>
      </c>
    </row>
    <row r="1310" spans="11:42" ht="20.100000000000001" customHeight="1" x14ac:dyDescent="0.25">
      <c r="K1310" s="123">
        <v>870</v>
      </c>
      <c r="L1310" s="116">
        <f t="shared" si="345"/>
        <v>-4.1484783932435114</v>
      </c>
      <c r="M1310" s="140">
        <f t="shared" si="346"/>
        <v>4.3682548022862429E-2</v>
      </c>
      <c r="N1310" s="140">
        <f t="shared" si="347"/>
        <v>0.30153178754696608</v>
      </c>
      <c r="O1310" s="116" t="str">
        <f t="shared" si="348"/>
        <v/>
      </c>
      <c r="P1310" s="116">
        <f t="shared" si="349"/>
        <v>4.3682548022862429E-2</v>
      </c>
      <c r="Q1310" s="116" t="str">
        <f t="shared" si="350"/>
        <v/>
      </c>
      <c r="R1310" s="116">
        <f t="shared" si="351"/>
        <v>0</v>
      </c>
      <c r="S1310" s="116">
        <f t="shared" si="352"/>
        <v>4.3682548022862429E-2</v>
      </c>
      <c r="T1310" s="116" t="str">
        <f t="shared" si="353"/>
        <v/>
      </c>
      <c r="Y1310" s="123">
        <v>870</v>
      </c>
      <c r="Z1310" s="116">
        <f t="shared" si="354"/>
        <v>-1.3772582149292542E-2</v>
      </c>
      <c r="AA1310" s="140">
        <f t="shared" si="355"/>
        <v>13.157743745531063</v>
      </c>
      <c r="AB1310" s="140">
        <f t="shared" si="356"/>
        <v>0.30153178754696619</v>
      </c>
      <c r="AC1310" s="116" t="str">
        <f t="shared" si="357"/>
        <v/>
      </c>
      <c r="AD1310" s="116">
        <f t="shared" si="358"/>
        <v>13.157743745531063</v>
      </c>
      <c r="AE1310" s="116" t="str">
        <f t="shared" si="359"/>
        <v/>
      </c>
      <c r="AF1310" s="140">
        <f t="shared" si="360"/>
        <v>0</v>
      </c>
      <c r="AG1310" s="116">
        <f t="shared" si="361"/>
        <v>13.157743745531063</v>
      </c>
      <c r="AH1310" s="116" t="str">
        <f t="shared" si="362"/>
        <v/>
      </c>
      <c r="AL1310" s="126">
        <f t="shared" si="342"/>
        <v>5.612800000000095</v>
      </c>
      <c r="AM1310" s="116">
        <f t="shared" si="343"/>
        <v>0.58561521986090748</v>
      </c>
      <c r="AN1310" s="116">
        <f t="shared" si="344"/>
        <v>7.6748088353284505E-4</v>
      </c>
      <c r="AO1310" s="116" t="str">
        <f t="shared" si="340"/>
        <v/>
      </c>
      <c r="AP1310" s="118" t="str">
        <f t="shared" si="341"/>
        <v/>
      </c>
    </row>
    <row r="1311" spans="11:42" ht="20.100000000000001" customHeight="1" x14ac:dyDescent="0.25">
      <c r="K1311" s="123">
        <v>871</v>
      </c>
      <c r="L1311" s="116">
        <f t="shared" si="345"/>
        <v>-4.1165670209877909</v>
      </c>
      <c r="M1311" s="140">
        <f t="shared" si="346"/>
        <v>4.3773152095770332E-2</v>
      </c>
      <c r="N1311" s="140">
        <f t="shared" si="347"/>
        <v>0.30292720460947498</v>
      </c>
      <c r="O1311" s="116" t="str">
        <f t="shared" si="348"/>
        <v/>
      </c>
      <c r="P1311" s="116">
        <f t="shared" si="349"/>
        <v>4.3773152095770332E-2</v>
      </c>
      <c r="Q1311" s="116" t="str">
        <f t="shared" si="350"/>
        <v/>
      </c>
      <c r="R1311" s="116">
        <f t="shared" si="351"/>
        <v>0</v>
      </c>
      <c r="S1311" s="116">
        <f t="shared" si="352"/>
        <v>4.3773152095770332E-2</v>
      </c>
      <c r="T1311" s="116" t="str">
        <f t="shared" si="353"/>
        <v/>
      </c>
      <c r="Y1311" s="123">
        <v>871</v>
      </c>
      <c r="Z1311" s="116">
        <f t="shared" si="354"/>
        <v>-1.3666639209682599E-2</v>
      </c>
      <c r="AA1311" s="140">
        <f t="shared" si="355"/>
        <v>13.185034854396779</v>
      </c>
      <c r="AB1311" s="140">
        <f t="shared" si="356"/>
        <v>0.30292720460947509</v>
      </c>
      <c r="AC1311" s="116" t="str">
        <f t="shared" si="357"/>
        <v/>
      </c>
      <c r="AD1311" s="116">
        <f t="shared" si="358"/>
        <v>13.185034854396779</v>
      </c>
      <c r="AE1311" s="116" t="str">
        <f t="shared" si="359"/>
        <v/>
      </c>
      <c r="AF1311" s="140">
        <f t="shared" si="360"/>
        <v>0</v>
      </c>
      <c r="AG1311" s="116">
        <f t="shared" si="361"/>
        <v>13.185034854396779</v>
      </c>
      <c r="AH1311" s="116" t="str">
        <f t="shared" si="362"/>
        <v/>
      </c>
      <c r="AL1311" s="126">
        <f t="shared" si="342"/>
        <v>5.6192000000000952</v>
      </c>
      <c r="AM1311" s="116">
        <f t="shared" si="343"/>
        <v>0.58484773897737463</v>
      </c>
      <c r="AN1311" s="116">
        <f t="shared" si="344"/>
        <v>7.6721030299331527E-4</v>
      </c>
      <c r="AO1311" s="116" t="str">
        <f t="shared" si="340"/>
        <v/>
      </c>
      <c r="AP1311" s="118" t="str">
        <f t="shared" si="341"/>
        <v/>
      </c>
    </row>
    <row r="1312" spans="11:42" ht="20.100000000000001" customHeight="1" x14ac:dyDescent="0.25">
      <c r="K1312" s="123">
        <v>872</v>
      </c>
      <c r="L1312" s="116">
        <f t="shared" si="345"/>
        <v>-4.084655648732074</v>
      </c>
      <c r="M1312" s="140">
        <f t="shared" si="346"/>
        <v>4.3863242277450719E-2</v>
      </c>
      <c r="N1312" s="140">
        <f t="shared" si="347"/>
        <v>0.30432550478330411</v>
      </c>
      <c r="O1312" s="116" t="str">
        <f t="shared" si="348"/>
        <v/>
      </c>
      <c r="P1312" s="116">
        <f t="shared" si="349"/>
        <v>4.3863242277450719E-2</v>
      </c>
      <c r="Q1312" s="116" t="str">
        <f t="shared" si="350"/>
        <v/>
      </c>
      <c r="R1312" s="116">
        <f t="shared" si="351"/>
        <v>0</v>
      </c>
      <c r="S1312" s="116">
        <f t="shared" si="352"/>
        <v>4.3863242277450719E-2</v>
      </c>
      <c r="T1312" s="116" t="str">
        <f t="shared" si="353"/>
        <v/>
      </c>
      <c r="Y1312" s="123">
        <v>872</v>
      </c>
      <c r="Z1312" s="116">
        <f t="shared" si="354"/>
        <v>-1.3560696270072656E-2</v>
      </c>
      <c r="AA1312" s="140">
        <f t="shared" si="355"/>
        <v>13.212171172633491</v>
      </c>
      <c r="AB1312" s="140">
        <f t="shared" si="356"/>
        <v>0.30432550478330433</v>
      </c>
      <c r="AC1312" s="116" t="str">
        <f t="shared" si="357"/>
        <v/>
      </c>
      <c r="AD1312" s="116">
        <f t="shared" si="358"/>
        <v>13.212171172633491</v>
      </c>
      <c r="AE1312" s="116" t="str">
        <f t="shared" si="359"/>
        <v/>
      </c>
      <c r="AF1312" s="140">
        <f t="shared" si="360"/>
        <v>0</v>
      </c>
      <c r="AG1312" s="116">
        <f t="shared" si="361"/>
        <v>13.212171172633491</v>
      </c>
      <c r="AH1312" s="116" t="str">
        <f t="shared" si="362"/>
        <v/>
      </c>
      <c r="AL1312" s="126">
        <f t="shared" si="342"/>
        <v>5.6256000000000954</v>
      </c>
      <c r="AM1312" s="116">
        <f t="shared" si="343"/>
        <v>0.58408052867438132</v>
      </c>
      <c r="AN1312" s="116">
        <f t="shared" si="344"/>
        <v>7.6693733347155124E-4</v>
      </c>
      <c r="AO1312" s="116" t="str">
        <f t="shared" si="340"/>
        <v/>
      </c>
      <c r="AP1312" s="118" t="str">
        <f t="shared" si="341"/>
        <v/>
      </c>
    </row>
    <row r="1313" spans="11:42" ht="20.100000000000001" customHeight="1" x14ac:dyDescent="0.25">
      <c r="K1313" s="123">
        <v>873</v>
      </c>
      <c r="L1313" s="116">
        <f t="shared" si="345"/>
        <v>-4.0527442764763535</v>
      </c>
      <c r="M1313" s="140">
        <f t="shared" si="346"/>
        <v>4.3952814624426947E-2</v>
      </c>
      <c r="N1313" s="140">
        <f t="shared" si="347"/>
        <v>0.30572667160651407</v>
      </c>
      <c r="O1313" s="116" t="str">
        <f t="shared" si="348"/>
        <v/>
      </c>
      <c r="P1313" s="116">
        <f t="shared" si="349"/>
        <v>4.3952814624426947E-2</v>
      </c>
      <c r="Q1313" s="116" t="str">
        <f t="shared" si="350"/>
        <v/>
      </c>
      <c r="R1313" s="116">
        <f t="shared" si="351"/>
        <v>0</v>
      </c>
      <c r="S1313" s="116">
        <f t="shared" si="352"/>
        <v>4.3952814624426947E-2</v>
      </c>
      <c r="T1313" s="116" t="str">
        <f t="shared" si="353"/>
        <v/>
      </c>
      <c r="Y1313" s="123">
        <v>873</v>
      </c>
      <c r="Z1313" s="116">
        <f t="shared" si="354"/>
        <v>-1.3454753330462713E-2</v>
      </c>
      <c r="AA1313" s="140">
        <f t="shared" si="355"/>
        <v>13.239151512415461</v>
      </c>
      <c r="AB1313" s="140">
        <f t="shared" si="356"/>
        <v>0.30572667160651423</v>
      </c>
      <c r="AC1313" s="116" t="str">
        <f t="shared" si="357"/>
        <v/>
      </c>
      <c r="AD1313" s="116">
        <f t="shared" si="358"/>
        <v>13.239151512415461</v>
      </c>
      <c r="AE1313" s="116" t="str">
        <f t="shared" si="359"/>
        <v/>
      </c>
      <c r="AF1313" s="140">
        <f t="shared" si="360"/>
        <v>0</v>
      </c>
      <c r="AG1313" s="116">
        <f t="shared" si="361"/>
        <v>13.239151512415461</v>
      </c>
      <c r="AH1313" s="116" t="str">
        <f t="shared" si="362"/>
        <v/>
      </c>
      <c r="AL1313" s="126">
        <f t="shared" si="342"/>
        <v>5.6320000000000956</v>
      </c>
      <c r="AM1313" s="116">
        <f t="shared" si="343"/>
        <v>0.58331359134090977</v>
      </c>
      <c r="AN1313" s="116">
        <f t="shared" si="344"/>
        <v>7.6666198323116497E-4</v>
      </c>
      <c r="AO1313" s="116" t="str">
        <f t="shared" si="340"/>
        <v/>
      </c>
      <c r="AP1313" s="118" t="str">
        <f t="shared" si="341"/>
        <v/>
      </c>
    </row>
    <row r="1314" spans="11:42" ht="20.100000000000001" customHeight="1" x14ac:dyDescent="0.25">
      <c r="K1314" s="123">
        <v>874</v>
      </c>
      <c r="L1314" s="116">
        <f t="shared" si="345"/>
        <v>-4.020832904220633</v>
      </c>
      <c r="M1314" s="140">
        <f t="shared" si="346"/>
        <v>4.404186521001921E-2</v>
      </c>
      <c r="N1314" s="140">
        <f t="shared" si="347"/>
        <v>0.30713068849159098</v>
      </c>
      <c r="O1314" s="116" t="str">
        <f t="shared" si="348"/>
        <v/>
      </c>
      <c r="P1314" s="116">
        <f t="shared" si="349"/>
        <v>4.404186521001921E-2</v>
      </c>
      <c r="Q1314" s="116" t="str">
        <f t="shared" si="350"/>
        <v/>
      </c>
      <c r="R1314" s="116">
        <f t="shared" si="351"/>
        <v>0</v>
      </c>
      <c r="S1314" s="116">
        <f t="shared" si="352"/>
        <v>4.404186521001921E-2</v>
      </c>
      <c r="T1314" s="116" t="str">
        <f t="shared" si="353"/>
        <v/>
      </c>
      <c r="Y1314" s="123">
        <v>874</v>
      </c>
      <c r="Z1314" s="116">
        <f t="shared" si="354"/>
        <v>-1.3348810390852769E-2</v>
      </c>
      <c r="AA1314" s="140">
        <f t="shared" si="355"/>
        <v>13.265974690976359</v>
      </c>
      <c r="AB1314" s="140">
        <f t="shared" si="356"/>
        <v>0.30713068849159109</v>
      </c>
      <c r="AC1314" s="116" t="str">
        <f t="shared" si="357"/>
        <v/>
      </c>
      <c r="AD1314" s="116">
        <f t="shared" si="358"/>
        <v>13.265974690976359</v>
      </c>
      <c r="AE1314" s="116" t="str">
        <f t="shared" si="359"/>
        <v/>
      </c>
      <c r="AF1314" s="140">
        <f t="shared" si="360"/>
        <v>0</v>
      </c>
      <c r="AG1314" s="116">
        <f t="shared" si="361"/>
        <v>13.265974690976359</v>
      </c>
      <c r="AH1314" s="116" t="str">
        <f t="shared" si="362"/>
        <v/>
      </c>
      <c r="AL1314" s="126">
        <f t="shared" si="342"/>
        <v>5.6384000000000958</v>
      </c>
      <c r="AM1314" s="116">
        <f t="shared" si="343"/>
        <v>0.5825469293576786</v>
      </c>
      <c r="AN1314" s="116">
        <f t="shared" si="344"/>
        <v>7.6638426052866304E-4</v>
      </c>
      <c r="AO1314" s="116" t="str">
        <f t="shared" si="340"/>
        <v/>
      </c>
      <c r="AP1314" s="118" t="str">
        <f t="shared" si="341"/>
        <v/>
      </c>
    </row>
    <row r="1315" spans="11:42" ht="20.100000000000001" customHeight="1" x14ac:dyDescent="0.25">
      <c r="K1315" s="123">
        <v>875</v>
      </c>
      <c r="L1315" s="116">
        <f t="shared" si="345"/>
        <v>-3.9889215319649161</v>
      </c>
      <c r="M1315" s="140">
        <f t="shared" si="346"/>
        <v>4.4130390124630346E-2</v>
      </c>
      <c r="N1315" s="140">
        <f t="shared" si="347"/>
        <v>0.30853753872598666</v>
      </c>
      <c r="O1315" s="116" t="str">
        <f t="shared" si="348"/>
        <v/>
      </c>
      <c r="P1315" s="116">
        <f t="shared" si="349"/>
        <v>4.4130390124630346E-2</v>
      </c>
      <c r="Q1315" s="116" t="str">
        <f t="shared" si="350"/>
        <v/>
      </c>
      <c r="R1315" s="116">
        <f t="shared" si="351"/>
        <v>0</v>
      </c>
      <c r="S1315" s="116">
        <f t="shared" si="352"/>
        <v>4.4130390124630346E-2</v>
      </c>
      <c r="T1315" s="116" t="str">
        <f t="shared" si="353"/>
        <v/>
      </c>
      <c r="Y1315" s="123">
        <v>875</v>
      </c>
      <c r="Z1315" s="116">
        <f t="shared" si="354"/>
        <v>-1.3242867451242826E-2</v>
      </c>
      <c r="AA1315" s="140">
        <f t="shared" si="355"/>
        <v>13.292639530695393</v>
      </c>
      <c r="AB1315" s="140">
        <f t="shared" si="356"/>
        <v>0.30853753872598688</v>
      </c>
      <c r="AC1315" s="116" t="str">
        <f t="shared" si="357"/>
        <v/>
      </c>
      <c r="AD1315" s="116">
        <f t="shared" si="358"/>
        <v>13.292639530695393</v>
      </c>
      <c r="AE1315" s="116" t="str">
        <f t="shared" si="359"/>
        <v/>
      </c>
      <c r="AF1315" s="140">
        <f t="shared" si="360"/>
        <v>0</v>
      </c>
      <c r="AG1315" s="116">
        <f t="shared" si="361"/>
        <v>13.292639530695393</v>
      </c>
      <c r="AH1315" s="116" t="str">
        <f t="shared" si="362"/>
        <v/>
      </c>
      <c r="AL1315" s="126">
        <f t="shared" si="342"/>
        <v>5.644800000000096</v>
      </c>
      <c r="AM1315" s="116">
        <f t="shared" si="343"/>
        <v>0.58178054509714994</v>
      </c>
      <c r="AN1315" s="116">
        <f t="shared" si="344"/>
        <v>7.661041736167773E-4</v>
      </c>
      <c r="AO1315" s="116" t="str">
        <f t="shared" si="340"/>
        <v/>
      </c>
      <c r="AP1315" s="118" t="str">
        <f t="shared" si="341"/>
        <v/>
      </c>
    </row>
    <row r="1316" spans="11:42" ht="20.100000000000001" customHeight="1" x14ac:dyDescent="0.25">
      <c r="K1316" s="123">
        <v>876</v>
      </c>
      <c r="L1316" s="116">
        <f t="shared" si="345"/>
        <v>-3.9570101597091956</v>
      </c>
      <c r="M1316" s="140">
        <f t="shared" si="346"/>
        <v>4.4218385476031012E-2</v>
      </c>
      <c r="N1316" s="140">
        <f t="shared" si="347"/>
        <v>0.30994720547266952</v>
      </c>
      <c r="O1316" s="116" t="str">
        <f t="shared" si="348"/>
        <v/>
      </c>
      <c r="P1316" s="116">
        <f t="shared" si="349"/>
        <v>4.4218385476031012E-2</v>
      </c>
      <c r="Q1316" s="116" t="str">
        <f t="shared" si="350"/>
        <v/>
      </c>
      <c r="R1316" s="116">
        <f t="shared" si="351"/>
        <v>0</v>
      </c>
      <c r="S1316" s="116">
        <f t="shared" si="352"/>
        <v>4.4218385476031012E-2</v>
      </c>
      <c r="T1316" s="116" t="str">
        <f t="shared" si="353"/>
        <v/>
      </c>
      <c r="Y1316" s="123">
        <v>876</v>
      </c>
      <c r="Z1316" s="116">
        <f t="shared" si="354"/>
        <v>-1.3136924511632883E-2</v>
      </c>
      <c r="AA1316" s="140">
        <f t="shared" si="355"/>
        <v>13.31914485918314</v>
      </c>
      <c r="AB1316" s="140">
        <f t="shared" si="356"/>
        <v>0.30994720547266963</v>
      </c>
      <c r="AC1316" s="116" t="str">
        <f t="shared" si="357"/>
        <v/>
      </c>
      <c r="AD1316" s="116">
        <f t="shared" si="358"/>
        <v>13.31914485918314</v>
      </c>
      <c r="AE1316" s="116" t="str">
        <f t="shared" si="359"/>
        <v/>
      </c>
      <c r="AF1316" s="140">
        <f t="shared" si="360"/>
        <v>0</v>
      </c>
      <c r="AG1316" s="116">
        <f t="shared" si="361"/>
        <v>13.31914485918314</v>
      </c>
      <c r="AH1316" s="116" t="str">
        <f t="shared" si="362"/>
        <v/>
      </c>
      <c r="AL1316" s="126">
        <f t="shared" si="342"/>
        <v>5.6512000000000961</v>
      </c>
      <c r="AM1316" s="116">
        <f t="shared" si="343"/>
        <v>0.58101444092353316</v>
      </c>
      <c r="AN1316" s="116">
        <f t="shared" si="344"/>
        <v>7.658217307424664E-4</v>
      </c>
      <c r="AO1316" s="116" t="str">
        <f t="shared" si="340"/>
        <v/>
      </c>
      <c r="AP1316" s="118" t="str">
        <f t="shared" si="341"/>
        <v/>
      </c>
    </row>
    <row r="1317" spans="11:42" ht="20.100000000000001" customHeight="1" x14ac:dyDescent="0.25">
      <c r="K1317" s="123">
        <v>877</v>
      </c>
      <c r="L1317" s="116">
        <f t="shared" si="345"/>
        <v>-3.9250987874534751</v>
      </c>
      <c r="M1317" s="140">
        <f t="shared" si="346"/>
        <v>4.4305847389643827E-2</v>
      </c>
      <c r="N1317" s="140">
        <f t="shared" si="347"/>
        <v>0.31135967177068152</v>
      </c>
      <c r="O1317" s="116" t="str">
        <f t="shared" si="348"/>
        <v/>
      </c>
      <c r="P1317" s="116">
        <f t="shared" si="349"/>
        <v>4.4305847389643827E-2</v>
      </c>
      <c r="Q1317" s="116" t="str">
        <f t="shared" si="350"/>
        <v/>
      </c>
      <c r="R1317" s="116">
        <f t="shared" si="351"/>
        <v>0</v>
      </c>
      <c r="S1317" s="116">
        <f t="shared" si="352"/>
        <v>4.4305847389643827E-2</v>
      </c>
      <c r="T1317" s="116" t="str">
        <f t="shared" si="353"/>
        <v/>
      </c>
      <c r="Y1317" s="123">
        <v>877</v>
      </c>
      <c r="Z1317" s="116">
        <f t="shared" si="354"/>
        <v>-1.303098157202294E-2</v>
      </c>
      <c r="AA1317" s="140">
        <f t="shared" si="355"/>
        <v>13.345489509367212</v>
      </c>
      <c r="AB1317" s="140">
        <f t="shared" si="356"/>
        <v>0.31135967177068169</v>
      </c>
      <c r="AC1317" s="116" t="str">
        <f t="shared" si="357"/>
        <v/>
      </c>
      <c r="AD1317" s="116">
        <f t="shared" si="358"/>
        <v>13.345489509367212</v>
      </c>
      <c r="AE1317" s="116" t="str">
        <f t="shared" si="359"/>
        <v/>
      </c>
      <c r="AF1317" s="140">
        <f t="shared" si="360"/>
        <v>0</v>
      </c>
      <c r="AG1317" s="116">
        <f t="shared" si="361"/>
        <v>13.345489509367212</v>
      </c>
      <c r="AH1317" s="116" t="str">
        <f t="shared" si="362"/>
        <v/>
      </c>
      <c r="AL1317" s="126">
        <f t="shared" si="342"/>
        <v>5.6576000000000963</v>
      </c>
      <c r="AM1317" s="116">
        <f t="shared" si="343"/>
        <v>0.58024861919279069</v>
      </c>
      <c r="AN1317" s="116">
        <f t="shared" si="344"/>
        <v>7.655369401455836E-4</v>
      </c>
      <c r="AO1317" s="116" t="str">
        <f t="shared" si="340"/>
        <v/>
      </c>
      <c r="AP1317" s="118" t="str">
        <f t="shared" si="341"/>
        <v/>
      </c>
    </row>
    <row r="1318" spans="11:42" ht="20.100000000000001" customHeight="1" x14ac:dyDescent="0.25">
      <c r="K1318" s="123">
        <v>878</v>
      </c>
      <c r="L1318" s="116">
        <f t="shared" si="345"/>
        <v>-3.8931874151977581</v>
      </c>
      <c r="M1318" s="140">
        <f t="shared" si="346"/>
        <v>4.439277200882686E-2</v>
      </c>
      <c r="N1318" s="140">
        <f t="shared" si="347"/>
        <v>0.31277492053570743</v>
      </c>
      <c r="O1318" s="116" t="str">
        <f t="shared" si="348"/>
        <v/>
      </c>
      <c r="P1318" s="116">
        <f t="shared" si="349"/>
        <v>4.439277200882686E-2</v>
      </c>
      <c r="Q1318" s="116" t="str">
        <f t="shared" si="350"/>
        <v/>
      </c>
      <c r="R1318" s="116">
        <f t="shared" si="351"/>
        <v>0</v>
      </c>
      <c r="S1318" s="116">
        <f t="shared" si="352"/>
        <v>4.439277200882686E-2</v>
      </c>
      <c r="T1318" s="116" t="str">
        <f t="shared" si="353"/>
        <v/>
      </c>
      <c r="Y1318" s="123">
        <v>878</v>
      </c>
      <c r="Z1318" s="116">
        <f t="shared" si="354"/>
        <v>-1.2925038632412997E-2</v>
      </c>
      <c r="AA1318" s="140">
        <f t="shared" si="355"/>
        <v>13.371672319577588</v>
      </c>
      <c r="AB1318" s="140">
        <f t="shared" si="356"/>
        <v>0.31277492053570766</v>
      </c>
      <c r="AC1318" s="116" t="str">
        <f t="shared" si="357"/>
        <v/>
      </c>
      <c r="AD1318" s="116">
        <f t="shared" si="358"/>
        <v>13.371672319577588</v>
      </c>
      <c r="AE1318" s="116" t="str">
        <f t="shared" si="359"/>
        <v/>
      </c>
      <c r="AF1318" s="140">
        <f t="shared" si="360"/>
        <v>0</v>
      </c>
      <c r="AG1318" s="116">
        <f t="shared" si="361"/>
        <v>13.371672319577588</v>
      </c>
      <c r="AH1318" s="116" t="str">
        <f t="shared" si="362"/>
        <v/>
      </c>
      <c r="AL1318" s="126">
        <f t="shared" si="342"/>
        <v>5.6640000000000965</v>
      </c>
      <c r="AM1318" s="116">
        <f t="shared" si="343"/>
        <v>0.57948308225264511</v>
      </c>
      <c r="AN1318" s="116">
        <f t="shared" si="344"/>
        <v>7.6524981006376169E-4</v>
      </c>
      <c r="AO1318" s="116" t="str">
        <f t="shared" si="340"/>
        <v/>
      </c>
      <c r="AP1318" s="118" t="str">
        <f t="shared" si="341"/>
        <v/>
      </c>
    </row>
    <row r="1319" spans="11:42" ht="20.100000000000001" customHeight="1" x14ac:dyDescent="0.25">
      <c r="K1319" s="123">
        <v>879</v>
      </c>
      <c r="L1319" s="116">
        <f t="shared" si="345"/>
        <v>-3.8612760429420376</v>
      </c>
      <c r="M1319" s="140">
        <f t="shared" si="346"/>
        <v>4.4479155495156159E-2</v>
      </c>
      <c r="N1319" s="140">
        <f t="shared" si="347"/>
        <v>0.31419293456065156</v>
      </c>
      <c r="O1319" s="116" t="str">
        <f t="shared" si="348"/>
        <v/>
      </c>
      <c r="P1319" s="116">
        <f t="shared" si="349"/>
        <v>4.4479155495156159E-2</v>
      </c>
      <c r="Q1319" s="116" t="str">
        <f t="shared" si="350"/>
        <v/>
      </c>
      <c r="R1319" s="116">
        <f t="shared" si="351"/>
        <v>0</v>
      </c>
      <c r="S1319" s="116">
        <f t="shared" si="352"/>
        <v>4.4479155495156159E-2</v>
      </c>
      <c r="T1319" s="116" t="str">
        <f t="shared" si="353"/>
        <v/>
      </c>
      <c r="Y1319" s="123">
        <v>879</v>
      </c>
      <c r="Z1319" s="116">
        <f t="shared" si="354"/>
        <v>-1.2819095692803054E-2</v>
      </c>
      <c r="AA1319" s="140">
        <f t="shared" si="355"/>
        <v>13.397692133631741</v>
      </c>
      <c r="AB1319" s="140">
        <f t="shared" si="356"/>
        <v>0.31419293456065173</v>
      </c>
      <c r="AC1319" s="116" t="str">
        <f t="shared" si="357"/>
        <v/>
      </c>
      <c r="AD1319" s="116">
        <f t="shared" si="358"/>
        <v>13.397692133631741</v>
      </c>
      <c r="AE1319" s="116" t="str">
        <f t="shared" si="359"/>
        <v/>
      </c>
      <c r="AF1319" s="140">
        <f t="shared" si="360"/>
        <v>0</v>
      </c>
      <c r="AG1319" s="116">
        <f t="shared" si="361"/>
        <v>13.397692133631741</v>
      </c>
      <c r="AH1319" s="116" t="str">
        <f t="shared" si="362"/>
        <v/>
      </c>
      <c r="AL1319" s="126">
        <f t="shared" si="342"/>
        <v>5.6704000000000967</v>
      </c>
      <c r="AM1319" s="116">
        <f t="shared" si="343"/>
        <v>0.57871783244258135</v>
      </c>
      <c r="AN1319" s="116">
        <f t="shared" si="344"/>
        <v>7.6496034872564067E-4</v>
      </c>
      <c r="AO1319" s="116" t="str">
        <f t="shared" si="340"/>
        <v/>
      </c>
      <c r="AP1319" s="118" t="str">
        <f t="shared" si="341"/>
        <v/>
      </c>
    </row>
    <row r="1320" spans="11:42" ht="20.100000000000001" customHeight="1" x14ac:dyDescent="0.25">
      <c r="K1320" s="123">
        <v>880</v>
      </c>
      <c r="L1320" s="116">
        <f t="shared" si="345"/>
        <v>-3.8293646706863171</v>
      </c>
      <c r="M1320" s="140">
        <f t="shared" si="346"/>
        <v>4.456499402870736E-2</v>
      </c>
      <c r="N1320" s="140">
        <f t="shared" si="347"/>
        <v>0.31561369651622251</v>
      </c>
      <c r="O1320" s="116" t="str">
        <f t="shared" si="348"/>
        <v/>
      </c>
      <c r="P1320" s="116">
        <f t="shared" si="349"/>
        <v>4.456499402870736E-2</v>
      </c>
      <c r="Q1320" s="116" t="str">
        <f t="shared" si="350"/>
        <v/>
      </c>
      <c r="R1320" s="116">
        <f t="shared" si="351"/>
        <v>0</v>
      </c>
      <c r="S1320" s="116">
        <f t="shared" si="352"/>
        <v>4.456499402870736E-2</v>
      </c>
      <c r="T1320" s="116" t="str">
        <f t="shared" si="353"/>
        <v/>
      </c>
      <c r="Y1320" s="123">
        <v>880</v>
      </c>
      <c r="Z1320" s="116">
        <f t="shared" si="354"/>
        <v>-1.2713152753193124E-2</v>
      </c>
      <c r="AA1320" s="140">
        <f t="shared" si="355"/>
        <v>13.423547800919454</v>
      </c>
      <c r="AB1320" s="140">
        <f t="shared" si="356"/>
        <v>0.31561369651622245</v>
      </c>
      <c r="AC1320" s="116" t="str">
        <f t="shared" si="357"/>
        <v/>
      </c>
      <c r="AD1320" s="116">
        <f t="shared" si="358"/>
        <v>13.423547800919454</v>
      </c>
      <c r="AE1320" s="116" t="str">
        <f t="shared" si="359"/>
        <v/>
      </c>
      <c r="AF1320" s="140">
        <f t="shared" si="360"/>
        <v>0</v>
      </c>
      <c r="AG1320" s="116">
        <f t="shared" si="361"/>
        <v>13.423547800919454</v>
      </c>
      <c r="AH1320" s="116" t="str">
        <f t="shared" si="362"/>
        <v/>
      </c>
      <c r="AL1320" s="126">
        <f t="shared" si="342"/>
        <v>5.6768000000000969</v>
      </c>
      <c r="AM1320" s="116">
        <f t="shared" si="343"/>
        <v>0.57795287209385571</v>
      </c>
      <c r="AN1320" s="116">
        <f t="shared" si="344"/>
        <v>7.6466856435641883E-4</v>
      </c>
      <c r="AO1320" s="116" t="str">
        <f t="shared" si="340"/>
        <v/>
      </c>
      <c r="AP1320" s="118" t="str">
        <f t="shared" si="341"/>
        <v/>
      </c>
    </row>
    <row r="1321" spans="11:42" ht="20.100000000000001" customHeight="1" x14ac:dyDescent="0.25">
      <c r="K1321" s="123">
        <v>881</v>
      </c>
      <c r="L1321" s="116">
        <f t="shared" si="345"/>
        <v>-3.7974532984306002</v>
      </c>
      <c r="M1321" s="140">
        <f t="shared" si="346"/>
        <v>4.4650283808336438E-2</v>
      </c>
      <c r="N1321" s="140">
        <f t="shared" si="347"/>
        <v>0.3170371889515291</v>
      </c>
      <c r="O1321" s="116" t="str">
        <f t="shared" si="348"/>
        <v/>
      </c>
      <c r="P1321" s="116">
        <f t="shared" si="349"/>
        <v>4.4650283808336438E-2</v>
      </c>
      <c r="Q1321" s="116" t="str">
        <f t="shared" si="350"/>
        <v/>
      </c>
      <c r="R1321" s="116">
        <f t="shared" si="351"/>
        <v>0</v>
      </c>
      <c r="S1321" s="116">
        <f t="shared" si="352"/>
        <v>4.4650283808336438E-2</v>
      </c>
      <c r="T1321" s="116" t="str">
        <f t="shared" si="353"/>
        <v/>
      </c>
      <c r="Y1321" s="123">
        <v>881</v>
      </c>
      <c r="Z1321" s="116">
        <f t="shared" si="354"/>
        <v>-1.2607209813583181E-2</v>
      </c>
      <c r="AA1321" s="140">
        <f t="shared" si="355"/>
        <v>13.449238176487404</v>
      </c>
      <c r="AB1321" s="140">
        <f t="shared" si="356"/>
        <v>0.31703718895152921</v>
      </c>
      <c r="AC1321" s="116" t="str">
        <f t="shared" si="357"/>
        <v/>
      </c>
      <c r="AD1321" s="116">
        <f t="shared" si="358"/>
        <v>13.449238176487404</v>
      </c>
      <c r="AE1321" s="116" t="str">
        <f t="shared" si="359"/>
        <v/>
      </c>
      <c r="AF1321" s="140">
        <f t="shared" si="360"/>
        <v>0</v>
      </c>
      <c r="AG1321" s="116">
        <f t="shared" si="361"/>
        <v>13.449238176487404</v>
      </c>
      <c r="AH1321" s="116" t="str">
        <f t="shared" si="362"/>
        <v/>
      </c>
      <c r="AL1321" s="126">
        <f t="shared" si="342"/>
        <v>5.6832000000000971</v>
      </c>
      <c r="AM1321" s="116">
        <f t="shared" si="343"/>
        <v>0.57718820352949929</v>
      </c>
      <c r="AN1321" s="116">
        <f t="shared" si="344"/>
        <v>7.6437446517507723E-4</v>
      </c>
      <c r="AO1321" s="116" t="str">
        <f t="shared" si="340"/>
        <v/>
      </c>
      <c r="AP1321" s="118" t="str">
        <f t="shared" si="341"/>
        <v/>
      </c>
    </row>
    <row r="1322" spans="11:42" ht="20.100000000000001" customHeight="1" x14ac:dyDescent="0.25">
      <c r="K1322" s="123">
        <v>882</v>
      </c>
      <c r="L1322" s="116">
        <f t="shared" si="345"/>
        <v>-3.7655419261748797</v>
      </c>
      <c r="M1322" s="140">
        <f t="shared" si="346"/>
        <v>4.4735021051959437E-2</v>
      </c>
      <c r="N1322" s="140">
        <f t="shared" si="347"/>
        <v>0.31846339429468423</v>
      </c>
      <c r="O1322" s="116" t="str">
        <f t="shared" si="348"/>
        <v/>
      </c>
      <c r="P1322" s="116">
        <f t="shared" si="349"/>
        <v>4.4735021051959437E-2</v>
      </c>
      <c r="Q1322" s="116" t="str">
        <f t="shared" si="350"/>
        <v/>
      </c>
      <c r="R1322" s="116">
        <f t="shared" si="351"/>
        <v>0</v>
      </c>
      <c r="S1322" s="116">
        <f t="shared" si="352"/>
        <v>4.4735021051959437E-2</v>
      </c>
      <c r="T1322" s="116" t="str">
        <f t="shared" si="353"/>
        <v/>
      </c>
      <c r="Y1322" s="123">
        <v>882</v>
      </c>
      <c r="Z1322" s="116">
        <f t="shared" si="354"/>
        <v>-1.2501266873973238E-2</v>
      </c>
      <c r="AA1322" s="140">
        <f t="shared" si="355"/>
        <v>13.474762121123382</v>
      </c>
      <c r="AB1322" s="140">
        <f t="shared" si="356"/>
        <v>0.31846339429468429</v>
      </c>
      <c r="AC1322" s="116" t="str">
        <f t="shared" si="357"/>
        <v/>
      </c>
      <c r="AD1322" s="116">
        <f t="shared" si="358"/>
        <v>13.474762121123382</v>
      </c>
      <c r="AE1322" s="116" t="str">
        <f t="shared" si="359"/>
        <v/>
      </c>
      <c r="AF1322" s="140">
        <f t="shared" si="360"/>
        <v>0</v>
      </c>
      <c r="AG1322" s="116">
        <f t="shared" si="361"/>
        <v>13.474762121123382</v>
      </c>
      <c r="AH1322" s="116" t="str">
        <f t="shared" si="362"/>
        <v/>
      </c>
      <c r="AL1322" s="126">
        <f t="shared" si="342"/>
        <v>5.6896000000000972</v>
      </c>
      <c r="AM1322" s="116">
        <f t="shared" si="343"/>
        <v>0.57642382906432421</v>
      </c>
      <c r="AN1322" s="116">
        <f t="shared" si="344"/>
        <v>7.6407805939338047E-4</v>
      </c>
      <c r="AO1322" s="116" t="str">
        <f t="shared" si="340"/>
        <v/>
      </c>
      <c r="AP1322" s="118" t="str">
        <f t="shared" si="341"/>
        <v/>
      </c>
    </row>
    <row r="1323" spans="11:42" ht="20.100000000000001" customHeight="1" x14ac:dyDescent="0.25">
      <c r="K1323" s="123">
        <v>883</v>
      </c>
      <c r="L1323" s="116">
        <f t="shared" si="345"/>
        <v>-3.7336305539191592</v>
      </c>
      <c r="M1323" s="140">
        <f t="shared" si="346"/>
        <v>4.4819201996831211E-2</v>
      </c>
      <c r="N1323" s="140">
        <f t="shared" si="347"/>
        <v>0.31989229485341647</v>
      </c>
      <c r="O1323" s="116" t="str">
        <f t="shared" si="348"/>
        <v/>
      </c>
      <c r="P1323" s="116">
        <f t="shared" si="349"/>
        <v>4.4819201996831211E-2</v>
      </c>
      <c r="Q1323" s="116" t="str">
        <f t="shared" si="350"/>
        <v/>
      </c>
      <c r="R1323" s="116">
        <f t="shared" si="351"/>
        <v>0</v>
      </c>
      <c r="S1323" s="116">
        <f t="shared" si="352"/>
        <v>4.4819201996831211E-2</v>
      </c>
      <c r="T1323" s="116" t="str">
        <f t="shared" si="353"/>
        <v/>
      </c>
      <c r="Y1323" s="123">
        <v>883</v>
      </c>
      <c r="Z1323" s="116">
        <f t="shared" si="354"/>
        <v>-1.2395323934363295E-2</v>
      </c>
      <c r="AA1323" s="140">
        <f t="shared" si="355"/>
        <v>13.500118501440292</v>
      </c>
      <c r="AB1323" s="140">
        <f t="shared" si="356"/>
        <v>0.31989229485341641</v>
      </c>
      <c r="AC1323" s="116" t="str">
        <f t="shared" si="357"/>
        <v/>
      </c>
      <c r="AD1323" s="116">
        <f t="shared" si="358"/>
        <v>13.500118501440292</v>
      </c>
      <c r="AE1323" s="116" t="str">
        <f t="shared" si="359"/>
        <v/>
      </c>
      <c r="AF1323" s="140">
        <f t="shared" si="360"/>
        <v>0</v>
      </c>
      <c r="AG1323" s="116">
        <f t="shared" si="361"/>
        <v>13.500118501440292</v>
      </c>
      <c r="AH1323" s="116" t="str">
        <f t="shared" si="362"/>
        <v/>
      </c>
      <c r="AL1323" s="126">
        <f t="shared" si="342"/>
        <v>5.6960000000000974</v>
      </c>
      <c r="AM1323" s="116">
        <f t="shared" si="343"/>
        <v>0.57565975100493083</v>
      </c>
      <c r="AN1323" s="116">
        <f t="shared" si="344"/>
        <v>7.6377935521954043E-4</v>
      </c>
      <c r="AO1323" s="116" t="str">
        <f t="shared" si="340"/>
        <v/>
      </c>
      <c r="AP1323" s="118" t="str">
        <f t="shared" si="341"/>
        <v/>
      </c>
    </row>
    <row r="1324" spans="11:42" ht="20.100000000000001" customHeight="1" x14ac:dyDescent="0.25">
      <c r="K1324" s="123">
        <v>884</v>
      </c>
      <c r="L1324" s="116">
        <f t="shared" si="345"/>
        <v>-3.7017191816634423</v>
      </c>
      <c r="M1324" s="140">
        <f t="shared" si="346"/>
        <v>4.4902822899823183E-2</v>
      </c>
      <c r="N1324" s="140">
        <f t="shared" si="347"/>
        <v>0.32132387281569247</v>
      </c>
      <c r="O1324" s="116" t="str">
        <f t="shared" si="348"/>
        <v/>
      </c>
      <c r="P1324" s="116">
        <f t="shared" si="349"/>
        <v>4.4902822899823183E-2</v>
      </c>
      <c r="Q1324" s="116" t="str">
        <f t="shared" si="350"/>
        <v/>
      </c>
      <c r="R1324" s="116">
        <f t="shared" si="351"/>
        <v>0</v>
      </c>
      <c r="S1324" s="116">
        <f t="shared" si="352"/>
        <v>4.4902822899823183E-2</v>
      </c>
      <c r="T1324" s="116" t="str">
        <f t="shared" si="353"/>
        <v/>
      </c>
      <c r="Y1324" s="123">
        <v>884</v>
      </c>
      <c r="Z1324" s="116">
        <f t="shared" si="354"/>
        <v>-1.2289380994753352E-2</v>
      </c>
      <c r="AA1324" s="140">
        <f t="shared" si="355"/>
        <v>13.525306189959801</v>
      </c>
      <c r="AB1324" s="140">
        <f t="shared" si="356"/>
        <v>0.32132387281569252</v>
      </c>
      <c r="AC1324" s="116" t="str">
        <f t="shared" si="357"/>
        <v/>
      </c>
      <c r="AD1324" s="116">
        <f t="shared" si="358"/>
        <v>13.525306189959801</v>
      </c>
      <c r="AE1324" s="116" t="str">
        <f t="shared" si="359"/>
        <v/>
      </c>
      <c r="AF1324" s="140">
        <f t="shared" si="360"/>
        <v>0</v>
      </c>
      <c r="AG1324" s="116">
        <f t="shared" si="361"/>
        <v>13.525306189959801</v>
      </c>
      <c r="AH1324" s="116" t="str">
        <f t="shared" si="362"/>
        <v/>
      </c>
      <c r="AL1324" s="126">
        <f t="shared" si="342"/>
        <v>5.7024000000000976</v>
      </c>
      <c r="AM1324" s="116">
        <f t="shared" si="343"/>
        <v>0.57489597164971129</v>
      </c>
      <c r="AN1324" s="116">
        <f t="shared" si="344"/>
        <v>7.6347836085344234E-4</v>
      </c>
      <c r="AO1324" s="116" t="str">
        <f t="shared" si="340"/>
        <v/>
      </c>
      <c r="AP1324" s="118" t="str">
        <f t="shared" si="341"/>
        <v/>
      </c>
    </row>
    <row r="1325" spans="11:42" ht="20.100000000000001" customHeight="1" x14ac:dyDescent="0.25">
      <c r="K1325" s="123">
        <v>885</v>
      </c>
      <c r="L1325" s="116">
        <f t="shared" si="345"/>
        <v>-3.6698078094077218</v>
      </c>
      <c r="M1325" s="140">
        <f t="shared" si="346"/>
        <v>4.4985880037700064E-2</v>
      </c>
      <c r="N1325" s="140">
        <f t="shared" si="347"/>
        <v>0.32275811025034756</v>
      </c>
      <c r="O1325" s="116" t="str">
        <f t="shared" si="348"/>
        <v/>
      </c>
      <c r="P1325" s="116">
        <f t="shared" si="349"/>
        <v>4.4985880037700064E-2</v>
      </c>
      <c r="Q1325" s="116" t="str">
        <f t="shared" si="350"/>
        <v/>
      </c>
      <c r="R1325" s="116">
        <f t="shared" si="351"/>
        <v>0</v>
      </c>
      <c r="S1325" s="116">
        <f t="shared" si="352"/>
        <v>4.4985880037700064E-2</v>
      </c>
      <c r="T1325" s="116" t="str">
        <f t="shared" si="353"/>
        <v/>
      </c>
      <c r="Y1325" s="123">
        <v>885</v>
      </c>
      <c r="Z1325" s="116">
        <f t="shared" si="354"/>
        <v>-1.2183438055143408E-2</v>
      </c>
      <c r="AA1325" s="140">
        <f t="shared" si="355"/>
        <v>13.550324065195678</v>
      </c>
      <c r="AB1325" s="140">
        <f t="shared" si="356"/>
        <v>0.32275811025034762</v>
      </c>
      <c r="AC1325" s="116" t="str">
        <f t="shared" si="357"/>
        <v/>
      </c>
      <c r="AD1325" s="116">
        <f t="shared" si="358"/>
        <v>13.550324065195678</v>
      </c>
      <c r="AE1325" s="116" t="str">
        <f t="shared" si="359"/>
        <v/>
      </c>
      <c r="AF1325" s="140">
        <f t="shared" si="360"/>
        <v>0</v>
      </c>
      <c r="AG1325" s="116">
        <f t="shared" si="361"/>
        <v>13.550324065195678</v>
      </c>
      <c r="AH1325" s="116" t="str">
        <f t="shared" si="362"/>
        <v/>
      </c>
      <c r="AL1325" s="126">
        <f t="shared" si="342"/>
        <v>5.7088000000000978</v>
      </c>
      <c r="AM1325" s="116">
        <f t="shared" si="343"/>
        <v>0.57413249328885785</v>
      </c>
      <c r="AN1325" s="116">
        <f t="shared" si="344"/>
        <v>7.6317508448964233E-4</v>
      </c>
      <c r="AO1325" s="116" t="str">
        <f t="shared" si="340"/>
        <v/>
      </c>
      <c r="AP1325" s="118" t="str">
        <f t="shared" si="341"/>
        <v/>
      </c>
    </row>
    <row r="1326" spans="11:42" ht="20.100000000000001" customHeight="1" x14ac:dyDescent="0.25">
      <c r="K1326" s="123">
        <v>886</v>
      </c>
      <c r="L1326" s="116">
        <f t="shared" si="345"/>
        <v>-3.6378964371520013</v>
      </c>
      <c r="M1326" s="140">
        <f t="shared" si="346"/>
        <v>4.5068369707395417E-2</v>
      </c>
      <c r="N1326" s="140">
        <f t="shared" si="347"/>
        <v>0.32419498910772415</v>
      </c>
      <c r="O1326" s="116" t="str">
        <f t="shared" si="348"/>
        <v/>
      </c>
      <c r="P1326" s="116">
        <f t="shared" si="349"/>
        <v>4.5068369707395417E-2</v>
      </c>
      <c r="Q1326" s="116" t="str">
        <f t="shared" si="350"/>
        <v/>
      </c>
      <c r="R1326" s="116">
        <f t="shared" si="351"/>
        <v>0</v>
      </c>
      <c r="S1326" s="116">
        <f t="shared" si="352"/>
        <v>4.5068369707395417E-2</v>
      </c>
      <c r="T1326" s="116" t="str">
        <f t="shared" si="353"/>
        <v/>
      </c>
      <c r="Y1326" s="123">
        <v>886</v>
      </c>
      <c r="Z1326" s="116">
        <f t="shared" si="354"/>
        <v>-1.2077495115533465E-2</v>
      </c>
      <c r="AA1326" s="140">
        <f t="shared" si="355"/>
        <v>13.575171011736822</v>
      </c>
      <c r="AB1326" s="140">
        <f t="shared" si="356"/>
        <v>0.32419498910772415</v>
      </c>
      <c r="AC1326" s="116" t="str">
        <f t="shared" si="357"/>
        <v/>
      </c>
      <c r="AD1326" s="116">
        <f t="shared" si="358"/>
        <v>13.575171011736822</v>
      </c>
      <c r="AE1326" s="116" t="str">
        <f t="shared" si="359"/>
        <v/>
      </c>
      <c r="AF1326" s="140">
        <f t="shared" si="360"/>
        <v>0</v>
      </c>
      <c r="AG1326" s="116">
        <f t="shared" si="361"/>
        <v>13.575171011736822</v>
      </c>
      <c r="AH1326" s="116" t="str">
        <f t="shared" si="362"/>
        <v/>
      </c>
      <c r="AL1326" s="126">
        <f t="shared" si="342"/>
        <v>5.715200000000098</v>
      </c>
      <c r="AM1326" s="116">
        <f t="shared" si="343"/>
        <v>0.57336931820436821</v>
      </c>
      <c r="AN1326" s="116">
        <f t="shared" si="344"/>
        <v>7.6286953431692339E-4</v>
      </c>
      <c r="AO1326" s="116" t="str">
        <f t="shared" si="340"/>
        <v/>
      </c>
      <c r="AP1326" s="118" t="str">
        <f t="shared" si="341"/>
        <v/>
      </c>
    </row>
    <row r="1327" spans="11:42" ht="20.100000000000001" customHeight="1" x14ac:dyDescent="0.25">
      <c r="K1327" s="123">
        <v>887</v>
      </c>
      <c r="L1327" s="116">
        <f t="shared" si="345"/>
        <v>-3.6059850648962843</v>
      </c>
      <c r="M1327" s="140">
        <f t="shared" si="346"/>
        <v>4.5150288226286243E-2</v>
      </c>
      <c r="N1327" s="140">
        <f t="shared" si="347"/>
        <v>0.32563449122032029</v>
      </c>
      <c r="O1327" s="116" t="str">
        <f t="shared" si="348"/>
        <v/>
      </c>
      <c r="P1327" s="116">
        <f t="shared" si="349"/>
        <v>4.5150288226286243E-2</v>
      </c>
      <c r="Q1327" s="116" t="str">
        <f t="shared" si="350"/>
        <v/>
      </c>
      <c r="R1327" s="116">
        <f t="shared" si="351"/>
        <v>0</v>
      </c>
      <c r="S1327" s="116">
        <f t="shared" si="352"/>
        <v>4.5150288226286243E-2</v>
      </c>
      <c r="T1327" s="116" t="str">
        <f t="shared" si="353"/>
        <v/>
      </c>
      <c r="Y1327" s="123">
        <v>887</v>
      </c>
      <c r="Z1327" s="116">
        <f t="shared" si="354"/>
        <v>-1.1971552175923522E-2</v>
      </c>
      <c r="AA1327" s="140">
        <f t="shared" si="355"/>
        <v>13.599845920329949</v>
      </c>
      <c r="AB1327" s="140">
        <f t="shared" si="356"/>
        <v>0.3256344912203204</v>
      </c>
      <c r="AC1327" s="116" t="str">
        <f t="shared" si="357"/>
        <v/>
      </c>
      <c r="AD1327" s="116">
        <f t="shared" si="358"/>
        <v>13.599845920329949</v>
      </c>
      <c r="AE1327" s="116" t="str">
        <f t="shared" si="359"/>
        <v/>
      </c>
      <c r="AF1327" s="140">
        <f t="shared" si="360"/>
        <v>0</v>
      </c>
      <c r="AG1327" s="116">
        <f t="shared" si="361"/>
        <v>13.599845920329949</v>
      </c>
      <c r="AH1327" s="116" t="str">
        <f t="shared" si="362"/>
        <v/>
      </c>
      <c r="AL1327" s="126">
        <f t="shared" si="342"/>
        <v>5.7216000000000982</v>
      </c>
      <c r="AM1327" s="116">
        <f t="shared" si="343"/>
        <v>0.57260644867005128</v>
      </c>
      <c r="AN1327" s="116">
        <f t="shared" si="344"/>
        <v>7.6256171851762922E-4</v>
      </c>
      <c r="AO1327" s="116" t="str">
        <f t="shared" si="340"/>
        <v/>
      </c>
      <c r="AP1327" s="118" t="str">
        <f t="shared" si="341"/>
        <v/>
      </c>
    </row>
    <row r="1328" spans="11:42" ht="20.100000000000001" customHeight="1" x14ac:dyDescent="0.25">
      <c r="K1328" s="123">
        <v>888</v>
      </c>
      <c r="L1328" s="116">
        <f t="shared" si="345"/>
        <v>-3.5740736926405638</v>
      </c>
      <c r="M1328" s="140">
        <f t="shared" si="346"/>
        <v>4.5231631932466328E-2</v>
      </c>
      <c r="N1328" s="140">
        <f t="shared" si="347"/>
        <v>0.32707659830344671</v>
      </c>
      <c r="O1328" s="116" t="str">
        <f t="shared" si="348"/>
        <v/>
      </c>
      <c r="P1328" s="116">
        <f t="shared" si="349"/>
        <v>4.5231631932466328E-2</v>
      </c>
      <c r="Q1328" s="116" t="str">
        <f t="shared" si="350"/>
        <v/>
      </c>
      <c r="R1328" s="116">
        <f t="shared" si="351"/>
        <v>0</v>
      </c>
      <c r="S1328" s="116">
        <f t="shared" si="352"/>
        <v>4.5231631932466328E-2</v>
      </c>
      <c r="T1328" s="116" t="str">
        <f t="shared" si="353"/>
        <v/>
      </c>
      <c r="Y1328" s="123">
        <v>888</v>
      </c>
      <c r="Z1328" s="116">
        <f t="shared" si="354"/>
        <v>-1.1865609236313579E-2</v>
      </c>
      <c r="AA1328" s="140">
        <f t="shared" si="355"/>
        <v>13.624347687961935</v>
      </c>
      <c r="AB1328" s="140">
        <f t="shared" si="356"/>
        <v>0.32707659830344671</v>
      </c>
      <c r="AC1328" s="116" t="str">
        <f t="shared" si="357"/>
        <v/>
      </c>
      <c r="AD1328" s="116">
        <f t="shared" si="358"/>
        <v>13.624347687961935</v>
      </c>
      <c r="AE1328" s="116" t="str">
        <f t="shared" si="359"/>
        <v/>
      </c>
      <c r="AF1328" s="140">
        <f t="shared" si="360"/>
        <v>0</v>
      </c>
      <c r="AG1328" s="116">
        <f t="shared" si="361"/>
        <v>13.624347687961935</v>
      </c>
      <c r="AH1328" s="116" t="str">
        <f t="shared" si="362"/>
        <v/>
      </c>
      <c r="AL1328" s="126">
        <f t="shared" si="342"/>
        <v>5.7280000000000983</v>
      </c>
      <c r="AM1328" s="116">
        <f t="shared" si="343"/>
        <v>0.57184388695153365</v>
      </c>
      <c r="AN1328" s="116">
        <f t="shared" si="344"/>
        <v>7.6225164526588784E-4</v>
      </c>
      <c r="AO1328" s="116" t="str">
        <f t="shared" si="340"/>
        <v/>
      </c>
      <c r="AP1328" s="118" t="str">
        <f t="shared" si="341"/>
        <v/>
      </c>
    </row>
    <row r="1329" spans="11:42" ht="20.100000000000001" customHeight="1" x14ac:dyDescent="0.25">
      <c r="K1329" s="123">
        <v>889</v>
      </c>
      <c r="L1329" s="116">
        <f t="shared" si="345"/>
        <v>-3.5421623203848434</v>
      </c>
      <c r="M1329" s="140">
        <f t="shared" si="346"/>
        <v>4.5312397185018463E-2</v>
      </c>
      <c r="N1329" s="140">
        <f t="shared" si="347"/>
        <v>0.32852129195589114</v>
      </c>
      <c r="O1329" s="116" t="str">
        <f t="shared" si="348"/>
        <v/>
      </c>
      <c r="P1329" s="116">
        <f t="shared" si="349"/>
        <v>4.5312397185018463E-2</v>
      </c>
      <c r="Q1329" s="116" t="str">
        <f t="shared" si="350"/>
        <v/>
      </c>
      <c r="R1329" s="116">
        <f t="shared" si="351"/>
        <v>0</v>
      </c>
      <c r="S1329" s="116">
        <f t="shared" si="352"/>
        <v>4.5312397185018463E-2</v>
      </c>
      <c r="T1329" s="116" t="str">
        <f t="shared" si="353"/>
        <v/>
      </c>
      <c r="Y1329" s="123">
        <v>889</v>
      </c>
      <c r="Z1329" s="116">
        <f t="shared" si="354"/>
        <v>-1.1759666296703636E-2</v>
      </c>
      <c r="AA1329" s="140">
        <f t="shared" si="355"/>
        <v>13.648675217941822</v>
      </c>
      <c r="AB1329" s="140">
        <f t="shared" si="356"/>
        <v>0.32852129195589119</v>
      </c>
      <c r="AC1329" s="116" t="str">
        <f t="shared" si="357"/>
        <v/>
      </c>
      <c r="AD1329" s="116">
        <f t="shared" si="358"/>
        <v>13.648675217941822</v>
      </c>
      <c r="AE1329" s="116" t="str">
        <f t="shared" si="359"/>
        <v/>
      </c>
      <c r="AF1329" s="140">
        <f t="shared" si="360"/>
        <v>0</v>
      </c>
      <c r="AG1329" s="116">
        <f t="shared" si="361"/>
        <v>13.648675217941822</v>
      </c>
      <c r="AH1329" s="116" t="str">
        <f t="shared" si="362"/>
        <v/>
      </c>
      <c r="AL1329" s="126">
        <f t="shared" si="342"/>
        <v>5.7344000000000985</v>
      </c>
      <c r="AM1329" s="116">
        <f t="shared" si="343"/>
        <v>0.57108163530626777</v>
      </c>
      <c r="AN1329" s="116">
        <f t="shared" si="344"/>
        <v>7.6193932273316278E-4</v>
      </c>
      <c r="AO1329" s="116" t="str">
        <f t="shared" ref="AO1329:AO1392" si="363">IF(AM1329&lt;(1-$AK$437),AN1329,"")</f>
        <v/>
      </c>
      <c r="AP1329" s="118" t="str">
        <f t="shared" ref="AP1329:AP1392" si="364">IF(AM1329&lt;(1-$AK$443),AN1329,"")</f>
        <v/>
      </c>
    </row>
    <row r="1330" spans="11:42" ht="20.100000000000001" customHeight="1" x14ac:dyDescent="0.25">
      <c r="K1330" s="123">
        <v>890</v>
      </c>
      <c r="L1330" s="116">
        <f t="shared" si="345"/>
        <v>-3.5102509481291264</v>
      </c>
      <c r="M1330" s="140">
        <f t="shared" si="346"/>
        <v>4.5392580364285492E-2</v>
      </c>
      <c r="N1330" s="140">
        <f t="shared" si="347"/>
        <v>0.32996855366059341</v>
      </c>
      <c r="O1330" s="116" t="str">
        <f t="shared" si="348"/>
        <v/>
      </c>
      <c r="P1330" s="116">
        <f t="shared" si="349"/>
        <v>4.5392580364285492E-2</v>
      </c>
      <c r="Q1330" s="116" t="str">
        <f t="shared" si="350"/>
        <v/>
      </c>
      <c r="R1330" s="116">
        <f t="shared" si="351"/>
        <v>0</v>
      </c>
      <c r="S1330" s="116">
        <f t="shared" si="352"/>
        <v>4.5392580364285492E-2</v>
      </c>
      <c r="T1330" s="116" t="str">
        <f t="shared" si="353"/>
        <v/>
      </c>
      <c r="Y1330" s="123">
        <v>890</v>
      </c>
      <c r="Z1330" s="116">
        <f t="shared" si="354"/>
        <v>-1.1653723357093693E-2</v>
      </c>
      <c r="AA1330" s="140">
        <f t="shared" si="355"/>
        <v>13.672827419982454</v>
      </c>
      <c r="AB1330" s="140">
        <f t="shared" si="356"/>
        <v>0.32996855366059358</v>
      </c>
      <c r="AC1330" s="116" t="str">
        <f t="shared" si="357"/>
        <v/>
      </c>
      <c r="AD1330" s="116">
        <f t="shared" si="358"/>
        <v>13.672827419982454</v>
      </c>
      <c r="AE1330" s="116" t="str">
        <f t="shared" si="359"/>
        <v/>
      </c>
      <c r="AF1330" s="140">
        <f t="shared" si="360"/>
        <v>0</v>
      </c>
      <c r="AG1330" s="116">
        <f t="shared" si="361"/>
        <v>13.672827419982454</v>
      </c>
      <c r="AH1330" s="116" t="str">
        <f t="shared" si="362"/>
        <v/>
      </c>
      <c r="AL1330" s="126">
        <f t="shared" ref="AL1330:AL1393" si="365">AL1329+$AO$430</f>
        <v>5.7408000000000987</v>
      </c>
      <c r="AM1330" s="116">
        <f t="shared" ref="AM1330:AM1393" si="366">_xlfn.CHISQ.DIST.RT(AL1330,7)</f>
        <v>0.5703196959835346</v>
      </c>
      <c r="AN1330" s="116">
        <f t="shared" ref="AN1330:AN1393" si="367">AM1330-AM1331</f>
        <v>7.6162475908059246E-4</v>
      </c>
      <c r="AO1330" s="116" t="str">
        <f t="shared" si="363"/>
        <v/>
      </c>
      <c r="AP1330" s="118" t="str">
        <f t="shared" si="364"/>
        <v/>
      </c>
    </row>
    <row r="1331" spans="11:42" ht="20.100000000000001" customHeight="1" x14ac:dyDescent="0.25">
      <c r="K1331" s="123">
        <v>891</v>
      </c>
      <c r="L1331" s="116">
        <f t="shared" si="345"/>
        <v>-3.4783395758734059</v>
      </c>
      <c r="M1331" s="140">
        <f t="shared" si="346"/>
        <v>4.5472177872140196E-2</v>
      </c>
      <c r="N1331" s="140">
        <f t="shared" si="347"/>
        <v>0.3314183647853286</v>
      </c>
      <c r="O1331" s="116" t="str">
        <f t="shared" si="348"/>
        <v/>
      </c>
      <c r="P1331" s="116">
        <f t="shared" si="349"/>
        <v>4.5472177872140196E-2</v>
      </c>
      <c r="Q1331" s="116" t="str">
        <f t="shared" si="350"/>
        <v/>
      </c>
      <c r="R1331" s="116">
        <f t="shared" si="351"/>
        <v>0</v>
      </c>
      <c r="S1331" s="116">
        <f t="shared" si="352"/>
        <v>4.5472177872140196E-2</v>
      </c>
      <c r="T1331" s="116" t="str">
        <f t="shared" si="353"/>
        <v/>
      </c>
      <c r="Y1331" s="123">
        <v>891</v>
      </c>
      <c r="Z1331" s="116">
        <f t="shared" si="354"/>
        <v>-1.154778041748375E-2</v>
      </c>
      <c r="AA1331" s="140">
        <f t="shared" si="355"/>
        <v>13.69680321028175</v>
      </c>
      <c r="AB1331" s="140">
        <f t="shared" si="356"/>
        <v>0.33141836478532866</v>
      </c>
      <c r="AC1331" s="116" t="str">
        <f t="shared" si="357"/>
        <v/>
      </c>
      <c r="AD1331" s="116">
        <f t="shared" si="358"/>
        <v>13.69680321028175</v>
      </c>
      <c r="AE1331" s="116" t="str">
        <f t="shared" si="359"/>
        <v/>
      </c>
      <c r="AF1331" s="140">
        <f t="shared" si="360"/>
        <v>0</v>
      </c>
      <c r="AG1331" s="116">
        <f t="shared" si="361"/>
        <v>13.69680321028175</v>
      </c>
      <c r="AH1331" s="116" t="str">
        <f t="shared" si="362"/>
        <v/>
      </c>
      <c r="AL1331" s="126">
        <f t="shared" si="365"/>
        <v>5.7472000000000989</v>
      </c>
      <c r="AM1331" s="116">
        <f t="shared" si="366"/>
        <v>0.56955807122445401</v>
      </c>
      <c r="AN1331" s="116">
        <f t="shared" si="367"/>
        <v>7.6130796246420829E-4</v>
      </c>
      <c r="AO1331" s="116" t="str">
        <f t="shared" si="363"/>
        <v/>
      </c>
      <c r="AP1331" s="118" t="str">
        <f t="shared" si="364"/>
        <v/>
      </c>
    </row>
    <row r="1332" spans="11:42" ht="20.100000000000001" customHeight="1" x14ac:dyDescent="0.25">
      <c r="K1332" s="123">
        <v>892</v>
      </c>
      <c r="L1332" s="116">
        <f t="shared" si="345"/>
        <v>-3.4464282036176854</v>
      </c>
      <c r="M1332" s="140">
        <f t="shared" si="346"/>
        <v>4.5551186132253778E-2</v>
      </c>
      <c r="N1332" s="140">
        <f t="shared" si="347"/>
        <v>0.33287070658339668</v>
      </c>
      <c r="O1332" s="116" t="str">
        <f t="shared" si="348"/>
        <v/>
      </c>
      <c r="P1332" s="116">
        <f t="shared" si="349"/>
        <v>4.5551186132253778E-2</v>
      </c>
      <c r="Q1332" s="116" t="str">
        <f t="shared" si="350"/>
        <v/>
      </c>
      <c r="R1332" s="116">
        <f t="shared" si="351"/>
        <v>0</v>
      </c>
      <c r="S1332" s="116">
        <f t="shared" si="352"/>
        <v>4.5551186132253778E-2</v>
      </c>
      <c r="T1332" s="116" t="str">
        <f t="shared" si="353"/>
        <v/>
      </c>
      <c r="Y1332" s="123">
        <v>892</v>
      </c>
      <c r="Z1332" s="116">
        <f t="shared" si="354"/>
        <v>-1.1441837477873806E-2</v>
      </c>
      <c r="AA1332" s="140">
        <f t="shared" si="355"/>
        <v>13.72060151160361</v>
      </c>
      <c r="AB1332" s="140">
        <f t="shared" si="356"/>
        <v>0.33287070658339674</v>
      </c>
      <c r="AC1332" s="116" t="str">
        <f t="shared" si="357"/>
        <v/>
      </c>
      <c r="AD1332" s="116">
        <f t="shared" si="358"/>
        <v>13.72060151160361</v>
      </c>
      <c r="AE1332" s="116" t="str">
        <f t="shared" si="359"/>
        <v/>
      </c>
      <c r="AF1332" s="140">
        <f t="shared" si="360"/>
        <v>0</v>
      </c>
      <c r="AG1332" s="116">
        <f t="shared" si="361"/>
        <v>13.72060151160361</v>
      </c>
      <c r="AH1332" s="116" t="str">
        <f t="shared" si="362"/>
        <v/>
      </c>
      <c r="AL1332" s="126">
        <f t="shared" si="365"/>
        <v>5.7536000000000991</v>
      </c>
      <c r="AM1332" s="116">
        <f t="shared" si="366"/>
        <v>0.5687967632619898</v>
      </c>
      <c r="AN1332" s="116">
        <f t="shared" si="367"/>
        <v>7.609889410337134E-4</v>
      </c>
      <c r="AO1332" s="116" t="str">
        <f t="shared" si="363"/>
        <v/>
      </c>
      <c r="AP1332" s="118" t="str">
        <f t="shared" si="364"/>
        <v/>
      </c>
    </row>
    <row r="1333" spans="11:42" ht="20.100000000000001" customHeight="1" x14ac:dyDescent="0.25">
      <c r="K1333" s="123">
        <v>893</v>
      </c>
      <c r="L1333" s="116">
        <f t="shared" si="345"/>
        <v>-3.4145168313619685</v>
      </c>
      <c r="M1333" s="140">
        <f t="shared" si="346"/>
        <v>4.5629601590363202E-2</v>
      </c>
      <c r="N1333" s="140">
        <f t="shared" si="347"/>
        <v>0.33432556019432397</v>
      </c>
      <c r="O1333" s="116" t="str">
        <f t="shared" si="348"/>
        <v/>
      </c>
      <c r="P1333" s="116">
        <f t="shared" si="349"/>
        <v>4.5629601590363202E-2</v>
      </c>
      <c r="Q1333" s="116" t="str">
        <f t="shared" si="350"/>
        <v/>
      </c>
      <c r="R1333" s="116">
        <f t="shared" si="351"/>
        <v>0</v>
      </c>
      <c r="S1333" s="116">
        <f t="shared" si="352"/>
        <v>4.5629601590363202E-2</v>
      </c>
      <c r="T1333" s="116" t="str">
        <f t="shared" si="353"/>
        <v/>
      </c>
      <c r="Y1333" s="123">
        <v>893</v>
      </c>
      <c r="Z1333" s="116">
        <f t="shared" si="354"/>
        <v>-1.1335894538263863E-2</v>
      </c>
      <c r="AA1333" s="140">
        <f t="shared" si="355"/>
        <v>13.744221253358424</v>
      </c>
      <c r="AB1333" s="140">
        <f t="shared" si="356"/>
        <v>0.33432556019432413</v>
      </c>
      <c r="AC1333" s="116" t="str">
        <f t="shared" si="357"/>
        <v/>
      </c>
      <c r="AD1333" s="116">
        <f t="shared" si="358"/>
        <v>13.744221253358424</v>
      </c>
      <c r="AE1333" s="116" t="str">
        <f t="shared" si="359"/>
        <v/>
      </c>
      <c r="AF1333" s="140">
        <f t="shared" si="360"/>
        <v>0</v>
      </c>
      <c r="AG1333" s="116">
        <f t="shared" si="361"/>
        <v>13.744221253358424</v>
      </c>
      <c r="AH1333" s="116" t="str">
        <f t="shared" si="362"/>
        <v/>
      </c>
      <c r="AL1333" s="126">
        <f t="shared" si="365"/>
        <v>5.7600000000000993</v>
      </c>
      <c r="AM1333" s="116">
        <f t="shared" si="366"/>
        <v>0.56803577432095609</v>
      </c>
      <c r="AN1333" s="116">
        <f t="shared" si="367"/>
        <v>7.6066770293137242E-4</v>
      </c>
      <c r="AO1333" s="116" t="str">
        <f t="shared" si="363"/>
        <v/>
      </c>
      <c r="AP1333" s="118" t="str">
        <f t="shared" si="364"/>
        <v/>
      </c>
    </row>
    <row r="1334" spans="11:42" ht="20.100000000000001" customHeight="1" x14ac:dyDescent="0.25">
      <c r="K1334" s="123">
        <v>894</v>
      </c>
      <c r="L1334" s="116">
        <f t="shared" si="345"/>
        <v>-3.382605459106248</v>
      </c>
      <c r="M1334" s="140">
        <f t="shared" si="346"/>
        <v>4.5707420714537247E-2</v>
      </c>
      <c r="N1334" s="140">
        <f t="shared" si="347"/>
        <v>0.33578290664457106</v>
      </c>
      <c r="O1334" s="116" t="str">
        <f t="shared" si="348"/>
        <v/>
      </c>
      <c r="P1334" s="116">
        <f t="shared" si="349"/>
        <v>4.5707420714537247E-2</v>
      </c>
      <c r="Q1334" s="116" t="str">
        <f t="shared" si="350"/>
        <v/>
      </c>
      <c r="R1334" s="116">
        <f t="shared" si="351"/>
        <v>0</v>
      </c>
      <c r="S1334" s="116">
        <f t="shared" si="352"/>
        <v>4.5707420714537247E-2</v>
      </c>
      <c r="T1334" s="116" t="str">
        <f t="shared" si="353"/>
        <v/>
      </c>
      <c r="Y1334" s="123">
        <v>894</v>
      </c>
      <c r="Z1334" s="116">
        <f t="shared" si="354"/>
        <v>-1.122995159865392E-2</v>
      </c>
      <c r="AA1334" s="140">
        <f t="shared" si="355"/>
        <v>13.7676613716832</v>
      </c>
      <c r="AB1334" s="140">
        <f t="shared" si="356"/>
        <v>0.33578290664457122</v>
      </c>
      <c r="AC1334" s="116" t="str">
        <f t="shared" si="357"/>
        <v/>
      </c>
      <c r="AD1334" s="116">
        <f t="shared" si="358"/>
        <v>13.7676613716832</v>
      </c>
      <c r="AE1334" s="116" t="str">
        <f t="shared" si="359"/>
        <v/>
      </c>
      <c r="AF1334" s="140">
        <f t="shared" si="360"/>
        <v>0</v>
      </c>
      <c r="AG1334" s="116">
        <f t="shared" si="361"/>
        <v>13.7676613716832</v>
      </c>
      <c r="AH1334" s="116" t="str">
        <f t="shared" si="362"/>
        <v/>
      </c>
      <c r="AL1334" s="126">
        <f t="shared" si="365"/>
        <v>5.7664000000000994</v>
      </c>
      <c r="AM1334" s="116">
        <f t="shared" si="366"/>
        <v>0.56727510661802472</v>
      </c>
      <c r="AN1334" s="116">
        <f t="shared" si="367"/>
        <v>7.603442562919005E-4</v>
      </c>
      <c r="AO1334" s="116" t="str">
        <f t="shared" si="363"/>
        <v/>
      </c>
      <c r="AP1334" s="118" t="str">
        <f t="shared" si="364"/>
        <v/>
      </c>
    </row>
    <row r="1335" spans="11:42" ht="20.100000000000001" customHeight="1" x14ac:dyDescent="0.25">
      <c r="K1335" s="123">
        <v>895</v>
      </c>
      <c r="L1335" s="116">
        <f t="shared" si="345"/>
        <v>-3.3506940868505275</v>
      </c>
      <c r="M1335" s="140">
        <f t="shared" si="346"/>
        <v>4.5784639995441107E-2</v>
      </c>
      <c r="N1335" s="140">
        <f t="shared" si="347"/>
        <v>0.33724272684824941</v>
      </c>
      <c r="O1335" s="116" t="str">
        <f t="shared" si="348"/>
        <v/>
      </c>
      <c r="P1335" s="116">
        <f t="shared" si="349"/>
        <v>4.5784639995441107E-2</v>
      </c>
      <c r="Q1335" s="116" t="str">
        <f t="shared" si="350"/>
        <v/>
      </c>
      <c r="R1335" s="116">
        <f t="shared" si="351"/>
        <v>0</v>
      </c>
      <c r="S1335" s="116">
        <f t="shared" si="352"/>
        <v>4.5784639995441107E-2</v>
      </c>
      <c r="T1335" s="116" t="str">
        <f t="shared" si="353"/>
        <v/>
      </c>
      <c r="Y1335" s="123">
        <v>895</v>
      </c>
      <c r="Z1335" s="116">
        <f t="shared" si="354"/>
        <v>-1.1124008659043977E-2</v>
      </c>
      <c r="AA1335" s="140">
        <f t="shared" si="355"/>
        <v>13.790920809521294</v>
      </c>
      <c r="AB1335" s="140">
        <f t="shared" si="356"/>
        <v>0.33724272684824952</v>
      </c>
      <c r="AC1335" s="116" t="str">
        <f t="shared" si="357"/>
        <v/>
      </c>
      <c r="AD1335" s="116">
        <f t="shared" si="358"/>
        <v>13.790920809521294</v>
      </c>
      <c r="AE1335" s="116" t="str">
        <f t="shared" si="359"/>
        <v/>
      </c>
      <c r="AF1335" s="140">
        <f t="shared" si="360"/>
        <v>0</v>
      </c>
      <c r="AG1335" s="116">
        <f t="shared" si="361"/>
        <v>13.790920809521294</v>
      </c>
      <c r="AH1335" s="116" t="str">
        <f t="shared" si="362"/>
        <v/>
      </c>
      <c r="AL1335" s="126">
        <f t="shared" si="365"/>
        <v>5.7728000000000996</v>
      </c>
      <c r="AM1335" s="116">
        <f t="shared" si="366"/>
        <v>0.56651476236173282</v>
      </c>
      <c r="AN1335" s="116">
        <f t="shared" si="367"/>
        <v>7.6001860924490572E-4</v>
      </c>
      <c r="AO1335" s="116" t="str">
        <f t="shared" si="363"/>
        <v/>
      </c>
      <c r="AP1335" s="118" t="str">
        <f t="shared" si="364"/>
        <v/>
      </c>
    </row>
    <row r="1336" spans="11:42" ht="20.100000000000001" customHeight="1" x14ac:dyDescent="0.25">
      <c r="K1336" s="123">
        <v>896</v>
      </c>
      <c r="L1336" s="116">
        <f t="shared" ref="L1336:L1399" si="368">$L$434+(K1336*$L$437)</f>
        <v>-3.3187827145948106</v>
      </c>
      <c r="M1336" s="140">
        <f t="shared" ref="M1336:M1399" si="369">_xlfn.NORM.DIST($L1336,$L$431,$L$432,0)</f>
        <v>4.5861255946599788E-2</v>
      </c>
      <c r="N1336" s="140">
        <f t="shared" ref="N1336:N1399" si="370">_xlfn.NORM.DIST($L1336,$L$431,$L$432,1)</f>
        <v>0.33870500160784667</v>
      </c>
      <c r="O1336" s="116" t="str">
        <f t="shared" ref="O1336:O1399" si="371">IF(OR(N1336&lt;$P$436,N1336&gt;$P$437),M1336,"")</f>
        <v/>
      </c>
      <c r="P1336" s="116">
        <f t="shared" ref="P1336:P1399" si="372">IF(AND(N1336&gt;$P$436,N1336&lt;$P$437),M1336,"")</f>
        <v>4.5861255946599788E-2</v>
      </c>
      <c r="Q1336" s="116" t="str">
        <f t="shared" ref="Q1336:Q1399" si="373">IF(M1336=MAX($M$440:$M$2440),M1336,"")</f>
        <v/>
      </c>
      <c r="R1336" s="116">
        <f t="shared" ref="R1336:R1399" si="374">_xlfn.NORM.DIST(L1336,$P$432,$P$433,0)</f>
        <v>0</v>
      </c>
      <c r="S1336" s="116">
        <f t="shared" ref="S1336:S1399" si="375">IF(R1336=MAX($R$440:$R$2440),M1336,"")</f>
        <v>4.5861255946599788E-2</v>
      </c>
      <c r="T1336" s="116" t="str">
        <f t="shared" ref="T1336:T1399" si="376">IF(S1336=MIN($S$440:$S$2440),S1336,"")</f>
        <v/>
      </c>
      <c r="Y1336" s="123">
        <v>896</v>
      </c>
      <c r="Z1336" s="116">
        <f t="shared" ref="Z1336:Z1399" si="377">$Z$434+(Y1336*$Z$437)</f>
        <v>-1.1018065719434034E-2</v>
      </c>
      <c r="AA1336" s="140">
        <f t="shared" ref="AA1336:AA1399" si="378">_xlfn.NORM.DIST(Z1336,Z$431,Z$432,0)</f>
        <v>13.813998516701711</v>
      </c>
      <c r="AB1336" s="140">
        <f t="shared" ref="AB1336:AB1399" si="379">_xlfn.NORM.DIST(Z1336,Z$431,Z$432,1)</f>
        <v>0.33870500160784689</v>
      </c>
      <c r="AC1336" s="116" t="str">
        <f t="shared" ref="AC1336:AC1399" si="380">IF(OR(AB1336&lt;$AD$436,AB1336&gt;$AD$437),AA1336,"")</f>
        <v/>
      </c>
      <c r="AD1336" s="116">
        <f t="shared" ref="AD1336:AD1399" si="381">IF(AND(AB1336&gt;$AD$436,AB1336&lt;$AD$437),AA1336,"")</f>
        <v>13.813998516701711</v>
      </c>
      <c r="AE1336" s="116" t="str">
        <f t="shared" ref="AE1336:AE1399" si="382">IF(AA1336=MAX($AA$440:$AA$2440),AA1336,"")</f>
        <v/>
      </c>
      <c r="AF1336" s="140">
        <f t="shared" ref="AF1336:AF1399" si="383">_xlfn.NORM.DIST(Z1336,$AD$432,$AD$433,0)</f>
        <v>0</v>
      </c>
      <c r="AG1336" s="116">
        <f t="shared" ref="AG1336:AG1399" si="384">IF(AF1336=MAX($AF$440:$AF$2440),AA1336,"")</f>
        <v>13.813998516701711</v>
      </c>
      <c r="AH1336" s="116" t="str">
        <f t="shared" ref="AH1336:AH1399" si="385">IF(AG1336=MIN($AG$440:$AG$2440),AG1336,"")</f>
        <v/>
      </c>
      <c r="AL1336" s="126">
        <f t="shared" si="365"/>
        <v>5.7792000000000998</v>
      </c>
      <c r="AM1336" s="116">
        <f t="shared" si="366"/>
        <v>0.56575474375248791</v>
      </c>
      <c r="AN1336" s="116">
        <f t="shared" si="367"/>
        <v>7.5969076991089235E-4</v>
      </c>
      <c r="AO1336" s="116" t="str">
        <f t="shared" si="363"/>
        <v/>
      </c>
      <c r="AP1336" s="118" t="str">
        <f t="shared" si="364"/>
        <v/>
      </c>
    </row>
    <row r="1337" spans="11:42" ht="20.100000000000001" customHeight="1" x14ac:dyDescent="0.25">
      <c r="K1337" s="123">
        <v>897</v>
      </c>
      <c r="L1337" s="116">
        <f t="shared" si="368"/>
        <v>-3.2868713423390901</v>
      </c>
      <c r="M1337" s="140">
        <f t="shared" si="369"/>
        <v>4.5937265104660015E-2</v>
      </c>
      <c r="N1337" s="140">
        <f t="shared" si="370"/>
        <v>0.34016971161496112</v>
      </c>
      <c r="O1337" s="116" t="str">
        <f t="shared" si="371"/>
        <v/>
      </c>
      <c r="P1337" s="116">
        <f t="shared" si="372"/>
        <v>4.5937265104660015E-2</v>
      </c>
      <c r="Q1337" s="116" t="str">
        <f t="shared" si="373"/>
        <v/>
      </c>
      <c r="R1337" s="116">
        <f t="shared" si="374"/>
        <v>0</v>
      </c>
      <c r="S1337" s="116">
        <f t="shared" si="375"/>
        <v>4.5937265104660015E-2</v>
      </c>
      <c r="T1337" s="116" t="str">
        <f t="shared" si="376"/>
        <v/>
      </c>
      <c r="Y1337" s="123">
        <v>897</v>
      </c>
      <c r="Z1337" s="116">
        <f t="shared" si="377"/>
        <v>-1.0912122779824091E-2</v>
      </c>
      <c r="AA1337" s="140">
        <f t="shared" si="378"/>
        <v>13.836893450018021</v>
      </c>
      <c r="AB1337" s="140">
        <f t="shared" si="379"/>
        <v>0.34016971161496123</v>
      </c>
      <c r="AC1337" s="116" t="str">
        <f t="shared" si="380"/>
        <v/>
      </c>
      <c r="AD1337" s="116">
        <f t="shared" si="381"/>
        <v>13.836893450018021</v>
      </c>
      <c r="AE1337" s="116" t="str">
        <f t="shared" si="382"/>
        <v/>
      </c>
      <c r="AF1337" s="140">
        <f t="shared" si="383"/>
        <v>0</v>
      </c>
      <c r="AG1337" s="116">
        <f t="shared" si="384"/>
        <v>13.836893450018021</v>
      </c>
      <c r="AH1337" s="116" t="str">
        <f t="shared" si="385"/>
        <v/>
      </c>
      <c r="AL1337" s="126">
        <f t="shared" si="365"/>
        <v>5.7856000000001</v>
      </c>
      <c r="AM1337" s="116">
        <f t="shared" si="366"/>
        <v>0.56499505298257702</v>
      </c>
      <c r="AN1337" s="116">
        <f t="shared" si="367"/>
        <v>7.593607464045915E-4</v>
      </c>
      <c r="AO1337" s="116" t="str">
        <f t="shared" si="363"/>
        <v/>
      </c>
      <c r="AP1337" s="118" t="str">
        <f t="shared" si="364"/>
        <v/>
      </c>
    </row>
    <row r="1338" spans="11:42" ht="20.100000000000001" customHeight="1" x14ac:dyDescent="0.25">
      <c r="K1338" s="123">
        <v>898</v>
      </c>
      <c r="L1338" s="116">
        <f t="shared" si="368"/>
        <v>-3.2549599700833696</v>
      </c>
      <c r="M1338" s="140">
        <f t="shared" si="369"/>
        <v>4.6012664029650742E-2</v>
      </c>
      <c r="N1338" s="140">
        <f t="shared" si="370"/>
        <v>0.34163683745104245</v>
      </c>
      <c r="O1338" s="116" t="str">
        <f t="shared" si="371"/>
        <v/>
      </c>
      <c r="P1338" s="116">
        <f t="shared" si="372"/>
        <v>4.6012664029650742E-2</v>
      </c>
      <c r="Q1338" s="116" t="str">
        <f t="shared" si="373"/>
        <v/>
      </c>
      <c r="R1338" s="116">
        <f t="shared" si="374"/>
        <v>0</v>
      </c>
      <c r="S1338" s="116">
        <f t="shared" si="375"/>
        <v>4.6012664029650742E-2</v>
      </c>
      <c r="T1338" s="116" t="str">
        <f t="shared" si="376"/>
        <v/>
      </c>
      <c r="Y1338" s="123">
        <v>898</v>
      </c>
      <c r="Z1338" s="116">
        <f t="shared" si="377"/>
        <v>-1.0806179840214147E-2</v>
      </c>
      <c r="AA1338" s="140">
        <f t="shared" si="378"/>
        <v>13.859604573306829</v>
      </c>
      <c r="AB1338" s="140">
        <f t="shared" si="379"/>
        <v>0.34163683745104256</v>
      </c>
      <c r="AC1338" s="116" t="str">
        <f t="shared" si="380"/>
        <v/>
      </c>
      <c r="AD1338" s="116">
        <f t="shared" si="381"/>
        <v>13.859604573306829</v>
      </c>
      <c r="AE1338" s="116" t="str">
        <f t="shared" si="382"/>
        <v/>
      </c>
      <c r="AF1338" s="140">
        <f t="shared" si="383"/>
        <v>0</v>
      </c>
      <c r="AG1338" s="116">
        <f t="shared" si="384"/>
        <v>13.859604573306829</v>
      </c>
      <c r="AH1338" s="116" t="str">
        <f t="shared" si="385"/>
        <v/>
      </c>
      <c r="AL1338" s="126">
        <f t="shared" si="365"/>
        <v>5.7920000000001002</v>
      </c>
      <c r="AM1338" s="116">
        <f t="shared" si="366"/>
        <v>0.56423569223617243</v>
      </c>
      <c r="AN1338" s="116">
        <f t="shared" si="367"/>
        <v>7.5902854683240761E-4</v>
      </c>
      <c r="AO1338" s="116" t="str">
        <f t="shared" si="363"/>
        <v/>
      </c>
      <c r="AP1338" s="118" t="str">
        <f t="shared" si="364"/>
        <v/>
      </c>
    </row>
    <row r="1339" spans="11:42" ht="20.100000000000001" customHeight="1" x14ac:dyDescent="0.25">
      <c r="K1339" s="123">
        <v>899</v>
      </c>
      <c r="L1339" s="116">
        <f t="shared" si="368"/>
        <v>-3.2230485978276526</v>
      </c>
      <c r="M1339" s="140">
        <f t="shared" si="369"/>
        <v>4.6087449305242265E-2</v>
      </c>
      <c r="N1339" s="140">
        <f t="shared" si="370"/>
        <v>0.34310635958814284</v>
      </c>
      <c r="O1339" s="116" t="str">
        <f t="shared" si="371"/>
        <v/>
      </c>
      <c r="P1339" s="116">
        <f t="shared" si="372"/>
        <v>4.6087449305242265E-2</v>
      </c>
      <c r="Q1339" s="116" t="str">
        <f t="shared" si="373"/>
        <v/>
      </c>
      <c r="R1339" s="116">
        <f t="shared" si="374"/>
        <v>0</v>
      </c>
      <c r="S1339" s="116">
        <f t="shared" si="375"/>
        <v>4.6087449305242265E-2</v>
      </c>
      <c r="T1339" s="116" t="str">
        <f t="shared" si="376"/>
        <v/>
      </c>
      <c r="Y1339" s="123">
        <v>899</v>
      </c>
      <c r="Z1339" s="116">
        <f t="shared" si="377"/>
        <v>-1.0700236900604204E-2</v>
      </c>
      <c r="AA1339" s="140">
        <f t="shared" si="378"/>
        <v>13.882130857525807</v>
      </c>
      <c r="AB1339" s="140">
        <f t="shared" si="379"/>
        <v>0.34310635958814306</v>
      </c>
      <c r="AC1339" s="116" t="str">
        <f t="shared" si="380"/>
        <v/>
      </c>
      <c r="AD1339" s="116">
        <f t="shared" si="381"/>
        <v>13.882130857525807</v>
      </c>
      <c r="AE1339" s="116" t="str">
        <f t="shared" si="382"/>
        <v/>
      </c>
      <c r="AF1339" s="140">
        <f t="shared" si="383"/>
        <v>0</v>
      </c>
      <c r="AG1339" s="116">
        <f t="shared" si="384"/>
        <v>13.882130857525807</v>
      </c>
      <c r="AH1339" s="116" t="str">
        <f t="shared" si="385"/>
        <v/>
      </c>
      <c r="AL1339" s="126">
        <f t="shared" si="365"/>
        <v>5.7984000000001004</v>
      </c>
      <c r="AM1339" s="116">
        <f t="shared" si="366"/>
        <v>0.56347666368934002</v>
      </c>
      <c r="AN1339" s="116">
        <f t="shared" si="367"/>
        <v>7.5869417929474992E-4</v>
      </c>
      <c r="AO1339" s="116" t="str">
        <f t="shared" si="363"/>
        <v/>
      </c>
      <c r="AP1339" s="118" t="str">
        <f t="shared" si="364"/>
        <v/>
      </c>
    </row>
    <row r="1340" spans="11:42" ht="20.100000000000001" customHeight="1" x14ac:dyDescent="0.25">
      <c r="K1340" s="123">
        <v>900</v>
      </c>
      <c r="L1340" s="116">
        <f t="shared" si="368"/>
        <v>-3.1911372255719321</v>
      </c>
      <c r="M1340" s="140">
        <f t="shared" si="369"/>
        <v>4.6161617539003857E-2</v>
      </c>
      <c r="N1340" s="140">
        <f t="shared" si="370"/>
        <v>0.34457825838967571</v>
      </c>
      <c r="O1340" s="116" t="str">
        <f t="shared" si="371"/>
        <v/>
      </c>
      <c r="P1340" s="116">
        <f t="shared" si="372"/>
        <v>4.6161617539003857E-2</v>
      </c>
      <c r="Q1340" s="116" t="str">
        <f t="shared" si="373"/>
        <v/>
      </c>
      <c r="R1340" s="116">
        <f t="shared" si="374"/>
        <v>0</v>
      </c>
      <c r="S1340" s="116">
        <f t="shared" si="375"/>
        <v>4.6161617539003857E-2</v>
      </c>
      <c r="T1340" s="116" t="str">
        <f t="shared" si="376"/>
        <v/>
      </c>
      <c r="Y1340" s="123">
        <v>900</v>
      </c>
      <c r="Z1340" s="116">
        <f t="shared" si="377"/>
        <v>-1.0594293960994261E-2</v>
      </c>
      <c r="AA1340" s="140">
        <f t="shared" si="378"/>
        <v>13.904471280831313</v>
      </c>
      <c r="AB1340" s="140">
        <f t="shared" si="379"/>
        <v>0.34457825838967582</v>
      </c>
      <c r="AC1340" s="116" t="str">
        <f t="shared" si="380"/>
        <v/>
      </c>
      <c r="AD1340" s="116">
        <f t="shared" si="381"/>
        <v>13.904471280831313</v>
      </c>
      <c r="AE1340" s="116" t="str">
        <f t="shared" si="382"/>
        <v/>
      </c>
      <c r="AF1340" s="140">
        <f t="shared" si="383"/>
        <v>0</v>
      </c>
      <c r="AG1340" s="116">
        <f t="shared" si="384"/>
        <v>13.904471280831313</v>
      </c>
      <c r="AH1340" s="116" t="str">
        <f t="shared" si="385"/>
        <v/>
      </c>
      <c r="AL1340" s="126">
        <f t="shared" si="365"/>
        <v>5.8048000000001005</v>
      </c>
      <c r="AM1340" s="116">
        <f t="shared" si="366"/>
        <v>0.56271796951004527</v>
      </c>
      <c r="AN1340" s="116">
        <f t="shared" si="367"/>
        <v>7.5835765188392301E-4</v>
      </c>
      <c r="AO1340" s="116" t="str">
        <f t="shared" si="363"/>
        <v/>
      </c>
      <c r="AP1340" s="118" t="str">
        <f t="shared" si="364"/>
        <v/>
      </c>
    </row>
    <row r="1341" spans="11:42" ht="20.100000000000001" customHeight="1" x14ac:dyDescent="0.25">
      <c r="K1341" s="123">
        <v>901</v>
      </c>
      <c r="L1341" s="116">
        <f t="shared" si="368"/>
        <v>-3.1592258533162116</v>
      </c>
      <c r="M1341" s="140">
        <f t="shared" si="369"/>
        <v>4.6235165362659897E-2</v>
      </c>
      <c r="N1341" s="140">
        <f t="shared" si="370"/>
        <v>0.3460525141111816</v>
      </c>
      <c r="O1341" s="116" t="str">
        <f t="shared" si="371"/>
        <v/>
      </c>
      <c r="P1341" s="116">
        <f t="shared" si="372"/>
        <v>4.6235165362659897E-2</v>
      </c>
      <c r="Q1341" s="116" t="str">
        <f t="shared" si="373"/>
        <v/>
      </c>
      <c r="R1341" s="116">
        <f t="shared" si="374"/>
        <v>0</v>
      </c>
      <c r="S1341" s="116">
        <f t="shared" si="375"/>
        <v>4.6235165362659897E-2</v>
      </c>
      <c r="T1341" s="116" t="str">
        <f t="shared" si="376"/>
        <v/>
      </c>
      <c r="Y1341" s="123">
        <v>901</v>
      </c>
      <c r="Z1341" s="116">
        <f t="shared" si="377"/>
        <v>-1.0488351021384318E-2</v>
      </c>
      <c r="AA1341" s="140">
        <f t="shared" si="378"/>
        <v>13.926624828655516</v>
      </c>
      <c r="AB1341" s="140">
        <f t="shared" si="379"/>
        <v>0.34605251411118176</v>
      </c>
      <c r="AC1341" s="116" t="str">
        <f t="shared" si="380"/>
        <v/>
      </c>
      <c r="AD1341" s="116">
        <f t="shared" si="381"/>
        <v>13.926624828655516</v>
      </c>
      <c r="AE1341" s="116" t="str">
        <f t="shared" si="382"/>
        <v/>
      </c>
      <c r="AF1341" s="140">
        <f t="shared" si="383"/>
        <v>0</v>
      </c>
      <c r="AG1341" s="116">
        <f t="shared" si="384"/>
        <v>13.926624828655516</v>
      </c>
      <c r="AH1341" s="116" t="str">
        <f t="shared" si="385"/>
        <v/>
      </c>
      <c r="AL1341" s="126">
        <f t="shared" si="365"/>
        <v>5.8112000000001007</v>
      </c>
      <c r="AM1341" s="116">
        <f t="shared" si="366"/>
        <v>0.56195961185816135</v>
      </c>
      <c r="AN1341" s="116">
        <f t="shared" si="367"/>
        <v>7.5801897268368279E-4</v>
      </c>
      <c r="AO1341" s="116" t="str">
        <f t="shared" si="363"/>
        <v/>
      </c>
      <c r="AP1341" s="118" t="str">
        <f t="shared" si="364"/>
        <v/>
      </c>
    </row>
    <row r="1342" spans="11:42" ht="20.100000000000001" customHeight="1" x14ac:dyDescent="0.25">
      <c r="K1342" s="123">
        <v>902</v>
      </c>
      <c r="L1342" s="116">
        <f t="shared" si="368"/>
        <v>-3.1273144810604947</v>
      </c>
      <c r="M1342" s="140">
        <f t="shared" si="369"/>
        <v>4.6308089432344435E-2</v>
      </c>
      <c r="N1342" s="140">
        <f t="shared" si="370"/>
        <v>0.34752910690110361</v>
      </c>
      <c r="O1342" s="116" t="str">
        <f t="shared" si="371"/>
        <v/>
      </c>
      <c r="P1342" s="116">
        <f t="shared" si="372"/>
        <v>4.6308089432344435E-2</v>
      </c>
      <c r="Q1342" s="116" t="str">
        <f t="shared" si="373"/>
        <v/>
      </c>
      <c r="R1342" s="116">
        <f t="shared" si="374"/>
        <v>0</v>
      </c>
      <c r="S1342" s="116">
        <f t="shared" si="375"/>
        <v>4.6308089432344435E-2</v>
      </c>
      <c r="T1342" s="116" t="str">
        <f t="shared" si="376"/>
        <v/>
      </c>
      <c r="Y1342" s="123">
        <v>902</v>
      </c>
      <c r="Z1342" s="116">
        <f t="shared" si="377"/>
        <v>-1.0382408081774375E-2</v>
      </c>
      <c r="AA1342" s="140">
        <f t="shared" si="378"/>
        <v>13.948590493783115</v>
      </c>
      <c r="AB1342" s="140">
        <f t="shared" si="379"/>
        <v>0.34752910690110389</v>
      </c>
      <c r="AC1342" s="116" t="str">
        <f t="shared" si="380"/>
        <v/>
      </c>
      <c r="AD1342" s="116">
        <f t="shared" si="381"/>
        <v>13.948590493783115</v>
      </c>
      <c r="AE1342" s="116" t="str">
        <f t="shared" si="382"/>
        <v/>
      </c>
      <c r="AF1342" s="140">
        <f t="shared" si="383"/>
        <v>0</v>
      </c>
      <c r="AG1342" s="116">
        <f t="shared" si="384"/>
        <v>13.948590493783115</v>
      </c>
      <c r="AH1342" s="116" t="str">
        <f t="shared" si="385"/>
        <v/>
      </c>
      <c r="AL1342" s="126">
        <f t="shared" si="365"/>
        <v>5.8176000000001009</v>
      </c>
      <c r="AM1342" s="116">
        <f t="shared" si="366"/>
        <v>0.56120159288547766</v>
      </c>
      <c r="AN1342" s="116">
        <f t="shared" si="367"/>
        <v>7.5767814977267811E-4</v>
      </c>
      <c r="AO1342" s="116" t="str">
        <f t="shared" si="363"/>
        <v/>
      </c>
      <c r="AP1342" s="118" t="str">
        <f t="shared" si="364"/>
        <v/>
      </c>
    </row>
    <row r="1343" spans="11:42" ht="20.100000000000001" customHeight="1" x14ac:dyDescent="0.25">
      <c r="K1343" s="123">
        <v>903</v>
      </c>
      <c r="L1343" s="116">
        <f t="shared" si="368"/>
        <v>-3.0954031088047742</v>
      </c>
      <c r="M1343" s="140">
        <f t="shared" si="369"/>
        <v>4.6380386428854344E-2</v>
      </c>
      <c r="N1343" s="140">
        <f t="shared" si="370"/>
        <v>0.3490080168015709</v>
      </c>
      <c r="O1343" s="116" t="str">
        <f t="shared" si="371"/>
        <v/>
      </c>
      <c r="P1343" s="116">
        <f t="shared" si="372"/>
        <v>4.6380386428854344E-2</v>
      </c>
      <c r="Q1343" s="116" t="str">
        <f t="shared" si="373"/>
        <v/>
      </c>
      <c r="R1343" s="116">
        <f t="shared" si="374"/>
        <v>0</v>
      </c>
      <c r="S1343" s="116">
        <f t="shared" si="375"/>
        <v>4.6380386428854344E-2</v>
      </c>
      <c r="T1343" s="116" t="str">
        <f t="shared" si="376"/>
        <v/>
      </c>
      <c r="Y1343" s="123">
        <v>903</v>
      </c>
      <c r="Z1343" s="116">
        <f t="shared" si="377"/>
        <v>-1.0276465142164432E-2</v>
      </c>
      <c r="AA1343" s="140">
        <f t="shared" si="378"/>
        <v>13.970367276427551</v>
      </c>
      <c r="AB1343" s="140">
        <f t="shared" si="379"/>
        <v>0.34900801680157112</v>
      </c>
      <c r="AC1343" s="116" t="str">
        <f t="shared" si="380"/>
        <v/>
      </c>
      <c r="AD1343" s="116">
        <f t="shared" si="381"/>
        <v>13.970367276427551</v>
      </c>
      <c r="AE1343" s="116" t="str">
        <f t="shared" si="382"/>
        <v/>
      </c>
      <c r="AF1343" s="140">
        <f t="shared" si="383"/>
        <v>0</v>
      </c>
      <c r="AG1343" s="116">
        <f t="shared" si="384"/>
        <v>13.970367276427551</v>
      </c>
      <c r="AH1343" s="116" t="str">
        <f t="shared" si="385"/>
        <v/>
      </c>
      <c r="AL1343" s="126">
        <f t="shared" si="365"/>
        <v>5.8240000000001011</v>
      </c>
      <c r="AM1343" s="116">
        <f t="shared" si="366"/>
        <v>0.56044391473570498</v>
      </c>
      <c r="AN1343" s="116">
        <f t="shared" si="367"/>
        <v>7.5733519121978787E-4</v>
      </c>
      <c r="AO1343" s="116" t="str">
        <f t="shared" si="363"/>
        <v/>
      </c>
      <c r="AP1343" s="118" t="str">
        <f t="shared" si="364"/>
        <v/>
      </c>
    </row>
    <row r="1344" spans="11:42" ht="20.100000000000001" customHeight="1" x14ac:dyDescent="0.25">
      <c r="K1344" s="123">
        <v>904</v>
      </c>
      <c r="L1344" s="116">
        <f t="shared" si="368"/>
        <v>-3.0634917365490537</v>
      </c>
      <c r="M1344" s="140">
        <f t="shared" si="369"/>
        <v>4.6452053057900733E-2</v>
      </c>
      <c r="N1344" s="140">
        <f t="shared" si="370"/>
        <v>0.35048922374918851</v>
      </c>
      <c r="O1344" s="116" t="str">
        <f t="shared" si="371"/>
        <v/>
      </c>
      <c r="P1344" s="116">
        <f t="shared" si="372"/>
        <v>4.6452053057900733E-2</v>
      </c>
      <c r="Q1344" s="116" t="str">
        <f t="shared" si="373"/>
        <v/>
      </c>
      <c r="R1344" s="116">
        <f t="shared" si="374"/>
        <v>0</v>
      </c>
      <c r="S1344" s="116">
        <f t="shared" si="375"/>
        <v>4.6452053057900733E-2</v>
      </c>
      <c r="T1344" s="116" t="str">
        <f t="shared" si="376"/>
        <v/>
      </c>
      <c r="Y1344" s="123">
        <v>904</v>
      </c>
      <c r="Z1344" s="116">
        <f t="shared" si="377"/>
        <v>-1.0170522202554488E-2</v>
      </c>
      <c r="AA1344" s="140">
        <f t="shared" si="378"/>
        <v>13.991954184306751</v>
      </c>
      <c r="AB1344" s="140">
        <f t="shared" si="379"/>
        <v>0.35048922374918862</v>
      </c>
      <c r="AC1344" s="116" t="str">
        <f t="shared" si="380"/>
        <v/>
      </c>
      <c r="AD1344" s="116">
        <f t="shared" si="381"/>
        <v>13.991954184306751</v>
      </c>
      <c r="AE1344" s="116" t="str">
        <f t="shared" si="382"/>
        <v/>
      </c>
      <c r="AF1344" s="140">
        <f t="shared" si="383"/>
        <v>0</v>
      </c>
      <c r="AG1344" s="116">
        <f t="shared" si="384"/>
        <v>13.991954184306751</v>
      </c>
      <c r="AH1344" s="116" t="str">
        <f t="shared" si="385"/>
        <v/>
      </c>
      <c r="AL1344" s="126">
        <f t="shared" si="365"/>
        <v>5.8304000000001013</v>
      </c>
      <c r="AM1344" s="116">
        <f t="shared" si="366"/>
        <v>0.5596865795444852</v>
      </c>
      <c r="AN1344" s="116">
        <f t="shared" si="367"/>
        <v>7.5699010508645248E-4</v>
      </c>
      <c r="AO1344" s="116" t="str">
        <f t="shared" si="363"/>
        <v/>
      </c>
      <c r="AP1344" s="118" t="str">
        <f t="shared" si="364"/>
        <v/>
      </c>
    </row>
    <row r="1345" spans="11:42" ht="20.100000000000001" customHeight="1" x14ac:dyDescent="0.25">
      <c r="K1345" s="123">
        <v>905</v>
      </c>
      <c r="L1345" s="116">
        <f t="shared" si="368"/>
        <v>-3.0315803642933368</v>
      </c>
      <c r="M1345" s="140">
        <f t="shared" si="369"/>
        <v>4.6523086050358882E-2</v>
      </c>
      <c r="N1345" s="140">
        <f t="shared" si="370"/>
        <v>0.35197270757583704</v>
      </c>
      <c r="O1345" s="116" t="str">
        <f t="shared" si="371"/>
        <v/>
      </c>
      <c r="P1345" s="116">
        <f t="shared" si="372"/>
        <v>4.6523086050358882E-2</v>
      </c>
      <c r="Q1345" s="116" t="str">
        <f t="shared" si="373"/>
        <v/>
      </c>
      <c r="R1345" s="116">
        <f t="shared" si="374"/>
        <v>0</v>
      </c>
      <c r="S1345" s="116">
        <f t="shared" si="375"/>
        <v>4.6523086050358882E-2</v>
      </c>
      <c r="T1345" s="116" t="str">
        <f t="shared" si="376"/>
        <v/>
      </c>
      <c r="Y1345" s="123">
        <v>905</v>
      </c>
      <c r="Z1345" s="116">
        <f t="shared" si="377"/>
        <v>-1.0064579262944545E-2</v>
      </c>
      <c r="AA1345" s="140">
        <f t="shared" si="378"/>
        <v>14.01335023271843</v>
      </c>
      <c r="AB1345" s="140">
        <f t="shared" si="379"/>
        <v>0.35197270757583721</v>
      </c>
      <c r="AC1345" s="116" t="str">
        <f t="shared" si="380"/>
        <v/>
      </c>
      <c r="AD1345" s="116">
        <f t="shared" si="381"/>
        <v>14.01335023271843</v>
      </c>
      <c r="AE1345" s="116" t="str">
        <f t="shared" si="382"/>
        <v/>
      </c>
      <c r="AF1345" s="140">
        <f t="shared" si="383"/>
        <v>0</v>
      </c>
      <c r="AG1345" s="116">
        <f t="shared" si="384"/>
        <v>14.01335023271843</v>
      </c>
      <c r="AH1345" s="116" t="str">
        <f t="shared" si="385"/>
        <v/>
      </c>
      <c r="AL1345" s="126">
        <f t="shared" si="365"/>
        <v>5.8368000000001015</v>
      </c>
      <c r="AM1345" s="116">
        <f t="shared" si="366"/>
        <v>0.55892958943939874</v>
      </c>
      <c r="AN1345" s="116">
        <f t="shared" si="367"/>
        <v>7.566428994284502E-4</v>
      </c>
      <c r="AO1345" s="116" t="str">
        <f t="shared" si="363"/>
        <v/>
      </c>
      <c r="AP1345" s="118" t="str">
        <f t="shared" si="364"/>
        <v/>
      </c>
    </row>
    <row r="1346" spans="11:42" ht="20.100000000000001" customHeight="1" x14ac:dyDescent="0.25">
      <c r="K1346" s="123">
        <v>906</v>
      </c>
      <c r="L1346" s="116">
        <f t="shared" si="368"/>
        <v>-2.9996689920376163</v>
      </c>
      <c r="M1346" s="140">
        <f t="shared" si="369"/>
        <v>4.659348216251652E-2</v>
      </c>
      <c r="N1346" s="140">
        <f t="shared" si="370"/>
        <v>0.35345844800948029</v>
      </c>
      <c r="O1346" s="116" t="str">
        <f t="shared" si="371"/>
        <v/>
      </c>
      <c r="P1346" s="116">
        <f t="shared" si="372"/>
        <v>4.659348216251652E-2</v>
      </c>
      <c r="Q1346" s="116" t="str">
        <f t="shared" si="373"/>
        <v/>
      </c>
      <c r="R1346" s="116">
        <f t="shared" si="374"/>
        <v>0</v>
      </c>
      <c r="S1346" s="116">
        <f t="shared" si="375"/>
        <v>4.659348216251652E-2</v>
      </c>
      <c r="T1346" s="116" t="str">
        <f t="shared" si="376"/>
        <v/>
      </c>
      <c r="Y1346" s="123">
        <v>906</v>
      </c>
      <c r="Z1346" s="116">
        <f t="shared" si="377"/>
        <v>-9.9586363233346159E-3</v>
      </c>
      <c r="AA1346" s="140">
        <f t="shared" si="378"/>
        <v>14.034554444614836</v>
      </c>
      <c r="AB1346" s="140">
        <f t="shared" si="379"/>
        <v>0.35345844800948029</v>
      </c>
      <c r="AC1346" s="116" t="str">
        <f t="shared" si="380"/>
        <v/>
      </c>
      <c r="AD1346" s="116">
        <f t="shared" si="381"/>
        <v>14.034554444614836</v>
      </c>
      <c r="AE1346" s="116" t="str">
        <f t="shared" si="382"/>
        <v/>
      </c>
      <c r="AF1346" s="140">
        <f t="shared" si="383"/>
        <v>0</v>
      </c>
      <c r="AG1346" s="116">
        <f t="shared" si="384"/>
        <v>14.034554444614836</v>
      </c>
      <c r="AH1346" s="116" t="str">
        <f t="shared" si="385"/>
        <v/>
      </c>
      <c r="AL1346" s="126">
        <f t="shared" si="365"/>
        <v>5.8432000000001016</v>
      </c>
      <c r="AM1346" s="116">
        <f t="shared" si="366"/>
        <v>0.55817294653997029</v>
      </c>
      <c r="AN1346" s="116">
        <f t="shared" si="367"/>
        <v>7.5629358229023502E-4</v>
      </c>
      <c r="AO1346" s="116" t="str">
        <f t="shared" si="363"/>
        <v/>
      </c>
      <c r="AP1346" s="118" t="str">
        <f t="shared" si="364"/>
        <v/>
      </c>
    </row>
    <row r="1347" spans="11:42" ht="20.100000000000001" customHeight="1" x14ac:dyDescent="0.25">
      <c r="K1347" s="123">
        <v>907</v>
      </c>
      <c r="L1347" s="116">
        <f t="shared" si="368"/>
        <v>-2.9677576197818958</v>
      </c>
      <c r="M1347" s="140">
        <f t="shared" si="369"/>
        <v>4.6663238176320378E-2</v>
      </c>
      <c r="N1347" s="140">
        <f t="shared" si="370"/>
        <v>0.35494642467497889</v>
      </c>
      <c r="O1347" s="116" t="str">
        <f t="shared" si="371"/>
        <v/>
      </c>
      <c r="P1347" s="116">
        <f t="shared" si="372"/>
        <v>4.6663238176320378E-2</v>
      </c>
      <c r="Q1347" s="116" t="str">
        <f t="shared" si="373"/>
        <v/>
      </c>
      <c r="R1347" s="116">
        <f t="shared" si="374"/>
        <v>0</v>
      </c>
      <c r="S1347" s="116">
        <f t="shared" si="375"/>
        <v>4.6663238176320378E-2</v>
      </c>
      <c r="T1347" s="116" t="str">
        <f t="shared" si="376"/>
        <v/>
      </c>
      <c r="Y1347" s="123">
        <v>907</v>
      </c>
      <c r="Z1347" s="116">
        <f t="shared" si="377"/>
        <v>-9.8526933837246727E-3</v>
      </c>
      <c r="AA1347" s="140">
        <f t="shared" si="378"/>
        <v>14.055565850677057</v>
      </c>
      <c r="AB1347" s="140">
        <f t="shared" si="379"/>
        <v>0.35494642467497883</v>
      </c>
      <c r="AC1347" s="116" t="str">
        <f t="shared" si="380"/>
        <v/>
      </c>
      <c r="AD1347" s="116">
        <f t="shared" si="381"/>
        <v>14.055565850677057</v>
      </c>
      <c r="AE1347" s="116" t="str">
        <f t="shared" si="382"/>
        <v/>
      </c>
      <c r="AF1347" s="140">
        <f t="shared" si="383"/>
        <v>0</v>
      </c>
      <c r="AG1347" s="116">
        <f t="shared" si="384"/>
        <v>14.055565850677057</v>
      </c>
      <c r="AH1347" s="116" t="str">
        <f t="shared" si="385"/>
        <v/>
      </c>
      <c r="AL1347" s="126">
        <f t="shared" si="365"/>
        <v>5.8496000000001018</v>
      </c>
      <c r="AM1347" s="116">
        <f t="shared" si="366"/>
        <v>0.55741665295768006</v>
      </c>
      <c r="AN1347" s="116">
        <f t="shared" si="367"/>
        <v>7.5594216171182005E-4</v>
      </c>
      <c r="AO1347" s="116" t="str">
        <f t="shared" si="363"/>
        <v/>
      </c>
      <c r="AP1347" s="118" t="str">
        <f t="shared" si="364"/>
        <v/>
      </c>
    </row>
    <row r="1348" spans="11:42" ht="20.100000000000001" customHeight="1" x14ac:dyDescent="0.25">
      <c r="K1348" s="123">
        <v>908</v>
      </c>
      <c r="L1348" s="116">
        <f t="shared" si="368"/>
        <v>-2.9358462475261788</v>
      </c>
      <c r="M1348" s="140">
        <f t="shared" si="369"/>
        <v>4.6732350899621196E-2</v>
      </c>
      <c r="N1348" s="140">
        <f t="shared" si="370"/>
        <v>0.35643661709491375</v>
      </c>
      <c r="O1348" s="116" t="str">
        <f t="shared" si="371"/>
        <v/>
      </c>
      <c r="P1348" s="116">
        <f t="shared" si="372"/>
        <v>4.6732350899621196E-2</v>
      </c>
      <c r="Q1348" s="116" t="str">
        <f t="shared" si="373"/>
        <v/>
      </c>
      <c r="R1348" s="116">
        <f t="shared" si="374"/>
        <v>0</v>
      </c>
      <c r="S1348" s="116">
        <f t="shared" si="375"/>
        <v>4.6732350899621196E-2</v>
      </c>
      <c r="T1348" s="116" t="str">
        <f t="shared" si="376"/>
        <v/>
      </c>
      <c r="Y1348" s="123">
        <v>908</v>
      </c>
      <c r="Z1348" s="116">
        <f t="shared" si="377"/>
        <v>-9.7467504441147296E-3</v>
      </c>
      <c r="AA1348" s="140">
        <f t="shared" si="378"/>
        <v>14.076383489388794</v>
      </c>
      <c r="AB1348" s="140">
        <f t="shared" si="379"/>
        <v>0.35643661709491381</v>
      </c>
      <c r="AC1348" s="116" t="str">
        <f t="shared" si="380"/>
        <v/>
      </c>
      <c r="AD1348" s="116">
        <f t="shared" si="381"/>
        <v>14.076383489388794</v>
      </c>
      <c r="AE1348" s="116" t="str">
        <f t="shared" si="382"/>
        <v/>
      </c>
      <c r="AF1348" s="140">
        <f t="shared" si="383"/>
        <v>0</v>
      </c>
      <c r="AG1348" s="116">
        <f t="shared" si="384"/>
        <v>14.076383489388794</v>
      </c>
      <c r="AH1348" s="116" t="str">
        <f t="shared" si="385"/>
        <v/>
      </c>
      <c r="AL1348" s="126">
        <f t="shared" si="365"/>
        <v>5.856000000000102</v>
      </c>
      <c r="AM1348" s="116">
        <f t="shared" si="366"/>
        <v>0.55666071079596824</v>
      </c>
      <c r="AN1348" s="116">
        <f t="shared" si="367"/>
        <v>7.5558864572178308E-4</v>
      </c>
      <c r="AO1348" s="116" t="str">
        <f t="shared" si="363"/>
        <v/>
      </c>
      <c r="AP1348" s="118" t="str">
        <f t="shared" si="364"/>
        <v/>
      </c>
    </row>
    <row r="1349" spans="11:42" ht="20.100000000000001" customHeight="1" x14ac:dyDescent="0.25">
      <c r="K1349" s="123">
        <v>909</v>
      </c>
      <c r="L1349" s="116">
        <f t="shared" si="368"/>
        <v>-2.9039348752704583</v>
      </c>
      <c r="M1349" s="140">
        <f t="shared" si="369"/>
        <v>4.6800817166416916E-2</v>
      </c>
      <c r="N1349" s="140">
        <f t="shared" si="370"/>
        <v>0.35792900469041683</v>
      </c>
      <c r="O1349" s="116" t="str">
        <f t="shared" si="371"/>
        <v/>
      </c>
      <c r="P1349" s="116">
        <f t="shared" si="372"/>
        <v>4.6800817166416916E-2</v>
      </c>
      <c r="Q1349" s="116" t="str">
        <f t="shared" si="373"/>
        <v/>
      </c>
      <c r="R1349" s="116">
        <f t="shared" si="374"/>
        <v>0</v>
      </c>
      <c r="S1349" s="116">
        <f t="shared" si="375"/>
        <v>4.6800817166416916E-2</v>
      </c>
      <c r="T1349" s="116" t="str">
        <f t="shared" si="376"/>
        <v/>
      </c>
      <c r="Y1349" s="123">
        <v>909</v>
      </c>
      <c r="Z1349" s="116">
        <f t="shared" si="377"/>
        <v>-9.6408075045047864E-3</v>
      </c>
      <c r="AA1349" s="140">
        <f t="shared" si="378"/>
        <v>14.09700640710961</v>
      </c>
      <c r="AB1349" s="140">
        <f t="shared" si="379"/>
        <v>0.35792900469041689</v>
      </c>
      <c r="AC1349" s="116" t="str">
        <f t="shared" si="380"/>
        <v/>
      </c>
      <c r="AD1349" s="116">
        <f t="shared" si="381"/>
        <v>14.09700640710961</v>
      </c>
      <c r="AE1349" s="116" t="str">
        <f t="shared" si="382"/>
        <v/>
      </c>
      <c r="AF1349" s="140">
        <f t="shared" si="383"/>
        <v>0</v>
      </c>
      <c r="AG1349" s="116">
        <f t="shared" si="384"/>
        <v>14.09700640710961</v>
      </c>
      <c r="AH1349" s="116" t="str">
        <f t="shared" si="385"/>
        <v/>
      </c>
      <c r="AL1349" s="126">
        <f t="shared" si="365"/>
        <v>5.8624000000001022</v>
      </c>
      <c r="AM1349" s="116">
        <f t="shared" si="366"/>
        <v>0.55590512215024646</v>
      </c>
      <c r="AN1349" s="116">
        <f t="shared" si="367"/>
        <v>7.5523304234481614E-4</v>
      </c>
      <c r="AO1349" s="116" t="str">
        <f t="shared" si="363"/>
        <v/>
      </c>
      <c r="AP1349" s="118" t="str">
        <f t="shared" si="364"/>
        <v/>
      </c>
    </row>
    <row r="1350" spans="11:42" ht="20.100000000000001" customHeight="1" x14ac:dyDescent="0.25">
      <c r="K1350" s="123">
        <v>910</v>
      </c>
      <c r="L1350" s="116">
        <f t="shared" si="368"/>
        <v>-2.8720235030147379</v>
      </c>
      <c r="M1350" s="140">
        <f t="shared" si="369"/>
        <v>4.6868633837094165E-2</v>
      </c>
      <c r="N1350" s="140">
        <f t="shared" si="370"/>
        <v>0.35942356678200865</v>
      </c>
      <c r="O1350" s="116" t="str">
        <f t="shared" si="371"/>
        <v/>
      </c>
      <c r="P1350" s="116">
        <f t="shared" si="372"/>
        <v>4.6868633837094165E-2</v>
      </c>
      <c r="Q1350" s="116" t="str">
        <f t="shared" si="373"/>
        <v/>
      </c>
      <c r="R1350" s="116">
        <f t="shared" si="374"/>
        <v>0</v>
      </c>
      <c r="S1350" s="116">
        <f t="shared" si="375"/>
        <v>4.6868633837094165E-2</v>
      </c>
      <c r="T1350" s="116" t="str">
        <f t="shared" si="376"/>
        <v/>
      </c>
      <c r="Y1350" s="123">
        <v>910</v>
      </c>
      <c r="Z1350" s="116">
        <f t="shared" si="377"/>
        <v>-9.5348645648948432E-3</v>
      </c>
      <c r="AA1350" s="140">
        <f t="shared" si="378"/>
        <v>14.1174336581477</v>
      </c>
      <c r="AB1350" s="140">
        <f t="shared" si="379"/>
        <v>0.35942356678200865</v>
      </c>
      <c r="AC1350" s="116" t="str">
        <f t="shared" si="380"/>
        <v/>
      </c>
      <c r="AD1350" s="116">
        <f t="shared" si="381"/>
        <v>14.1174336581477</v>
      </c>
      <c r="AE1350" s="116" t="str">
        <f t="shared" si="382"/>
        <v/>
      </c>
      <c r="AF1350" s="140">
        <f t="shared" si="383"/>
        <v>0</v>
      </c>
      <c r="AG1350" s="116">
        <f t="shared" si="384"/>
        <v>14.1174336581477</v>
      </c>
      <c r="AH1350" s="116" t="str">
        <f t="shared" si="385"/>
        <v/>
      </c>
      <c r="AL1350" s="126">
        <f t="shared" si="365"/>
        <v>5.8688000000001024</v>
      </c>
      <c r="AM1350" s="116">
        <f t="shared" si="366"/>
        <v>0.55514988910790164</v>
      </c>
      <c r="AN1350" s="116">
        <f t="shared" si="367"/>
        <v>7.5487535959273266E-4</v>
      </c>
      <c r="AO1350" s="116" t="str">
        <f t="shared" si="363"/>
        <v/>
      </c>
      <c r="AP1350" s="118" t="str">
        <f t="shared" si="364"/>
        <v/>
      </c>
    </row>
    <row r="1351" spans="11:42" ht="20.100000000000001" customHeight="1" x14ac:dyDescent="0.25">
      <c r="K1351" s="123">
        <v>911</v>
      </c>
      <c r="L1351" s="116">
        <f t="shared" si="368"/>
        <v>-2.8401121307590209</v>
      </c>
      <c r="M1351" s="140">
        <f t="shared" si="369"/>
        <v>4.6935797798668036E-2</v>
      </c>
      <c r="N1351" s="140">
        <f t="shared" si="370"/>
        <v>0.36092028259044462</v>
      </c>
      <c r="O1351" s="116" t="str">
        <f t="shared" si="371"/>
        <v/>
      </c>
      <c r="P1351" s="116">
        <f t="shared" si="372"/>
        <v>4.6935797798668036E-2</v>
      </c>
      <c r="Q1351" s="116" t="str">
        <f t="shared" si="373"/>
        <v/>
      </c>
      <c r="R1351" s="116">
        <f t="shared" si="374"/>
        <v>0</v>
      </c>
      <c r="S1351" s="116">
        <f t="shared" si="375"/>
        <v>4.6935797798668036E-2</v>
      </c>
      <c r="T1351" s="116" t="str">
        <f t="shared" si="376"/>
        <v/>
      </c>
      <c r="Y1351" s="123">
        <v>911</v>
      </c>
      <c r="Z1351" s="116">
        <f t="shared" si="377"/>
        <v>-9.4289216252849001E-3</v>
      </c>
      <c r="AA1351" s="140">
        <f t="shared" si="378"/>
        <v>14.137664304832073</v>
      </c>
      <c r="AB1351" s="140">
        <f t="shared" si="379"/>
        <v>0.36092028259044462</v>
      </c>
      <c r="AC1351" s="116" t="str">
        <f t="shared" si="380"/>
        <v/>
      </c>
      <c r="AD1351" s="116">
        <f t="shared" si="381"/>
        <v>14.137664304832073</v>
      </c>
      <c r="AE1351" s="116" t="str">
        <f t="shared" si="382"/>
        <v/>
      </c>
      <c r="AF1351" s="140">
        <f t="shared" si="383"/>
        <v>0</v>
      </c>
      <c r="AG1351" s="116">
        <f t="shared" si="384"/>
        <v>14.137664304832073</v>
      </c>
      <c r="AH1351" s="116" t="str">
        <f t="shared" si="385"/>
        <v/>
      </c>
      <c r="AL1351" s="126">
        <f t="shared" si="365"/>
        <v>5.8752000000001026</v>
      </c>
      <c r="AM1351" s="116">
        <f t="shared" si="366"/>
        <v>0.55439501374830891</v>
      </c>
      <c r="AN1351" s="116">
        <f t="shared" si="367"/>
        <v>7.5451560547290519E-4</v>
      </c>
      <c r="AO1351" s="116" t="str">
        <f t="shared" si="363"/>
        <v/>
      </c>
      <c r="AP1351" s="118" t="str">
        <f t="shared" si="364"/>
        <v/>
      </c>
    </row>
    <row r="1352" spans="11:42" ht="20.100000000000001" customHeight="1" x14ac:dyDescent="0.25">
      <c r="K1352" s="123">
        <v>912</v>
      </c>
      <c r="L1352" s="116">
        <f t="shared" si="368"/>
        <v>-2.8082007585033004</v>
      </c>
      <c r="M1352" s="140">
        <f t="shared" si="369"/>
        <v>4.700230596502001E-2</v>
      </c>
      <c r="N1352" s="140">
        <f t="shared" si="370"/>
        <v>0.36241913123756875</v>
      </c>
      <c r="O1352" s="116" t="str">
        <f t="shared" si="371"/>
        <v/>
      </c>
      <c r="P1352" s="116">
        <f t="shared" si="372"/>
        <v>4.700230596502001E-2</v>
      </c>
      <c r="Q1352" s="116" t="str">
        <f t="shared" si="373"/>
        <v/>
      </c>
      <c r="R1352" s="116">
        <f t="shared" si="374"/>
        <v>0</v>
      </c>
      <c r="S1352" s="116">
        <f t="shared" si="375"/>
        <v>4.700230596502001E-2</v>
      </c>
      <c r="T1352" s="116" t="str">
        <f t="shared" si="376"/>
        <v/>
      </c>
      <c r="Y1352" s="123">
        <v>912</v>
      </c>
      <c r="Z1352" s="116">
        <f t="shared" si="377"/>
        <v>-9.3229786856749569E-3</v>
      </c>
      <c r="AA1352" s="140">
        <f t="shared" si="378"/>
        <v>14.157697417584252</v>
      </c>
      <c r="AB1352" s="140">
        <f t="shared" si="379"/>
        <v>0.3624191312375688</v>
      </c>
      <c r="AC1352" s="116" t="str">
        <f t="shared" si="380"/>
        <v/>
      </c>
      <c r="AD1352" s="116">
        <f t="shared" si="381"/>
        <v>14.157697417584252</v>
      </c>
      <c r="AE1352" s="116" t="str">
        <f t="shared" si="382"/>
        <v/>
      </c>
      <c r="AF1352" s="140">
        <f t="shared" si="383"/>
        <v>0</v>
      </c>
      <c r="AG1352" s="116">
        <f t="shared" si="384"/>
        <v>14.157697417584252</v>
      </c>
      <c r="AH1352" s="116" t="str">
        <f t="shared" si="385"/>
        <v/>
      </c>
      <c r="AL1352" s="126">
        <f t="shared" si="365"/>
        <v>5.8816000000001027</v>
      </c>
      <c r="AM1352" s="116">
        <f t="shared" si="366"/>
        <v>0.553640498142836</v>
      </c>
      <c r="AN1352" s="116">
        <f t="shared" si="367"/>
        <v>7.5415378798260324E-4</v>
      </c>
      <c r="AO1352" s="116" t="str">
        <f t="shared" si="363"/>
        <v/>
      </c>
      <c r="AP1352" s="118" t="str">
        <f t="shared" si="364"/>
        <v/>
      </c>
    </row>
    <row r="1353" spans="11:42" ht="20.100000000000001" customHeight="1" x14ac:dyDescent="0.25">
      <c r="K1353" s="123">
        <v>913</v>
      </c>
      <c r="L1353" s="116">
        <f t="shared" si="368"/>
        <v>-2.7762893862475799</v>
      </c>
      <c r="M1353" s="140">
        <f t="shared" si="369"/>
        <v>4.7068155277134135E-2</v>
      </c>
      <c r="N1353" s="140">
        <f t="shared" si="370"/>
        <v>0.36392009174717466</v>
      </c>
      <c r="O1353" s="116" t="str">
        <f t="shared" si="371"/>
        <v/>
      </c>
      <c r="P1353" s="116">
        <f t="shared" si="372"/>
        <v>4.7068155277134135E-2</v>
      </c>
      <c r="Q1353" s="116" t="str">
        <f t="shared" si="373"/>
        <v/>
      </c>
      <c r="R1353" s="116">
        <f t="shared" si="374"/>
        <v>0</v>
      </c>
      <c r="S1353" s="116">
        <f t="shared" si="375"/>
        <v>4.7068155277134135E-2</v>
      </c>
      <c r="T1353" s="116" t="str">
        <f t="shared" si="376"/>
        <v/>
      </c>
      <c r="Y1353" s="123">
        <v>913</v>
      </c>
      <c r="Z1353" s="116">
        <f t="shared" si="377"/>
        <v>-9.2170357460650137E-3</v>
      </c>
      <c r="AA1353" s="140">
        <f t="shared" si="378"/>
        <v>14.177532074989394</v>
      </c>
      <c r="AB1353" s="140">
        <f t="shared" si="379"/>
        <v>0.36392009174717466</v>
      </c>
      <c r="AC1353" s="116" t="str">
        <f t="shared" si="380"/>
        <v/>
      </c>
      <c r="AD1353" s="116">
        <f t="shared" si="381"/>
        <v>14.177532074989394</v>
      </c>
      <c r="AE1353" s="116" t="str">
        <f t="shared" si="382"/>
        <v/>
      </c>
      <c r="AF1353" s="140">
        <f t="shared" si="383"/>
        <v>0</v>
      </c>
      <c r="AG1353" s="116">
        <f t="shared" si="384"/>
        <v>14.177532074989394</v>
      </c>
      <c r="AH1353" s="116" t="str">
        <f t="shared" si="385"/>
        <v/>
      </c>
      <c r="AL1353" s="126">
        <f t="shared" si="365"/>
        <v>5.8880000000001029</v>
      </c>
      <c r="AM1353" s="116">
        <f t="shared" si="366"/>
        <v>0.5528863443548534</v>
      </c>
      <c r="AN1353" s="116">
        <f t="shared" si="367"/>
        <v>7.5378991511065863E-4</v>
      </c>
      <c r="AO1353" s="116" t="str">
        <f t="shared" si="363"/>
        <v/>
      </c>
      <c r="AP1353" s="118" t="str">
        <f t="shared" si="364"/>
        <v/>
      </c>
    </row>
    <row r="1354" spans="11:42" ht="20.100000000000001" customHeight="1" x14ac:dyDescent="0.25">
      <c r="K1354" s="123">
        <v>914</v>
      </c>
      <c r="L1354" s="116">
        <f t="shared" si="368"/>
        <v>-2.744378013991863</v>
      </c>
      <c r="M1354" s="140">
        <f t="shared" si="369"/>
        <v>4.7133342703331312E-2</v>
      </c>
      <c r="N1354" s="140">
        <f t="shared" si="370"/>
        <v>0.36542314304587359</v>
      </c>
      <c r="O1354" s="116" t="str">
        <f t="shared" si="371"/>
        <v/>
      </c>
      <c r="P1354" s="116">
        <f t="shared" si="372"/>
        <v>4.7133342703331312E-2</v>
      </c>
      <c r="Q1354" s="116" t="str">
        <f t="shared" si="373"/>
        <v/>
      </c>
      <c r="R1354" s="116">
        <f t="shared" si="374"/>
        <v>0</v>
      </c>
      <c r="S1354" s="116">
        <f t="shared" si="375"/>
        <v>4.7133342703331312E-2</v>
      </c>
      <c r="T1354" s="116" t="str">
        <f t="shared" si="376"/>
        <v/>
      </c>
      <c r="Y1354" s="123">
        <v>914</v>
      </c>
      <c r="Z1354" s="116">
        <f t="shared" si="377"/>
        <v>-9.1110928064550706E-3</v>
      </c>
      <c r="AA1354" s="140">
        <f t="shared" si="378"/>
        <v>14.197167363866871</v>
      </c>
      <c r="AB1354" s="140">
        <f t="shared" si="379"/>
        <v>0.3654231430458737</v>
      </c>
      <c r="AC1354" s="116" t="str">
        <f t="shared" si="380"/>
        <v/>
      </c>
      <c r="AD1354" s="116">
        <f t="shared" si="381"/>
        <v>14.197167363866871</v>
      </c>
      <c r="AE1354" s="116" t="str">
        <f t="shared" si="382"/>
        <v/>
      </c>
      <c r="AF1354" s="140">
        <f t="shared" si="383"/>
        <v>0</v>
      </c>
      <c r="AG1354" s="116">
        <f t="shared" si="384"/>
        <v>14.197167363866871</v>
      </c>
      <c r="AH1354" s="116" t="str">
        <f t="shared" si="385"/>
        <v/>
      </c>
      <c r="AL1354" s="126">
        <f t="shared" si="365"/>
        <v>5.8944000000001031</v>
      </c>
      <c r="AM1354" s="116">
        <f t="shared" si="366"/>
        <v>0.55213255443974274</v>
      </c>
      <c r="AN1354" s="116">
        <f t="shared" si="367"/>
        <v>7.5342399483824263E-4</v>
      </c>
      <c r="AO1354" s="116" t="str">
        <f t="shared" si="363"/>
        <v/>
      </c>
      <c r="AP1354" s="118" t="str">
        <f t="shared" si="364"/>
        <v/>
      </c>
    </row>
    <row r="1355" spans="11:42" ht="20.100000000000001" customHeight="1" x14ac:dyDescent="0.25">
      <c r="K1355" s="123">
        <v>915</v>
      </c>
      <c r="L1355" s="116">
        <f t="shared" si="368"/>
        <v>-2.7124666417361425</v>
      </c>
      <c r="M1355" s="140">
        <f t="shared" si="369"/>
        <v>4.7197865239501785E-2</v>
      </c>
      <c r="N1355" s="140">
        <f t="shared" si="370"/>
        <v>0.36692826396397182</v>
      </c>
      <c r="O1355" s="116" t="str">
        <f t="shared" si="371"/>
        <v/>
      </c>
      <c r="P1355" s="116">
        <f t="shared" si="372"/>
        <v>4.7197865239501785E-2</v>
      </c>
      <c r="Q1355" s="116" t="str">
        <f t="shared" si="373"/>
        <v/>
      </c>
      <c r="R1355" s="116">
        <f t="shared" si="374"/>
        <v>0</v>
      </c>
      <c r="S1355" s="116">
        <f t="shared" si="375"/>
        <v>4.7197865239501785E-2</v>
      </c>
      <c r="T1355" s="116" t="str">
        <f t="shared" si="376"/>
        <v/>
      </c>
      <c r="Y1355" s="123">
        <v>915</v>
      </c>
      <c r="Z1355" s="116">
        <f t="shared" si="377"/>
        <v>-9.0051498668451274E-3</v>
      </c>
      <c r="AA1355" s="140">
        <f t="shared" si="378"/>
        <v>14.216602379340296</v>
      </c>
      <c r="AB1355" s="140">
        <f t="shared" si="379"/>
        <v>0.36692826396397182</v>
      </c>
      <c r="AC1355" s="116" t="str">
        <f t="shared" si="380"/>
        <v/>
      </c>
      <c r="AD1355" s="116">
        <f t="shared" si="381"/>
        <v>14.216602379340296</v>
      </c>
      <c r="AE1355" s="116" t="str">
        <f t="shared" si="382"/>
        <v/>
      </c>
      <c r="AF1355" s="140">
        <f t="shared" si="383"/>
        <v>0</v>
      </c>
      <c r="AG1355" s="116">
        <f t="shared" si="384"/>
        <v>14.216602379340296</v>
      </c>
      <c r="AH1355" s="116" t="str">
        <f t="shared" si="385"/>
        <v/>
      </c>
      <c r="AL1355" s="126">
        <f t="shared" si="365"/>
        <v>5.9008000000001033</v>
      </c>
      <c r="AM1355" s="116">
        <f t="shared" si="366"/>
        <v>0.5513791304449045</v>
      </c>
      <c r="AN1355" s="116">
        <f t="shared" si="367"/>
        <v>7.5305603513808883E-4</v>
      </c>
      <c r="AO1355" s="116" t="str">
        <f t="shared" si="363"/>
        <v/>
      </c>
      <c r="AP1355" s="118" t="str">
        <f t="shared" si="364"/>
        <v/>
      </c>
    </row>
    <row r="1356" spans="11:42" ht="20.100000000000001" customHeight="1" x14ac:dyDescent="0.25">
      <c r="K1356" s="123">
        <v>916</v>
      </c>
      <c r="L1356" s="116">
        <f t="shared" si="368"/>
        <v>-2.6805552694804256</v>
      </c>
      <c r="M1356" s="140">
        <f t="shared" si="369"/>
        <v>4.7261719909335718E-2</v>
      </c>
      <c r="N1356" s="140">
        <f t="shared" si="370"/>
        <v>0.36843543323635253</v>
      </c>
      <c r="O1356" s="116" t="str">
        <f t="shared" si="371"/>
        <v/>
      </c>
      <c r="P1356" s="116">
        <f t="shared" si="372"/>
        <v>4.7261719909335718E-2</v>
      </c>
      <c r="Q1356" s="116" t="str">
        <f t="shared" si="373"/>
        <v/>
      </c>
      <c r="R1356" s="116">
        <f t="shared" si="374"/>
        <v>0</v>
      </c>
      <c r="S1356" s="116">
        <f t="shared" si="375"/>
        <v>4.7261719909335718E-2</v>
      </c>
      <c r="T1356" s="116" t="str">
        <f t="shared" si="376"/>
        <v/>
      </c>
      <c r="Y1356" s="123">
        <v>916</v>
      </c>
      <c r="Z1356" s="116">
        <f t="shared" si="377"/>
        <v>-8.8992069272351843E-3</v>
      </c>
      <c r="AA1356" s="140">
        <f t="shared" si="378"/>
        <v>14.235836224906965</v>
      </c>
      <c r="AB1356" s="140">
        <f t="shared" si="379"/>
        <v>0.36843543323635275</v>
      </c>
      <c r="AC1356" s="116" t="str">
        <f t="shared" si="380"/>
        <v/>
      </c>
      <c r="AD1356" s="116">
        <f t="shared" si="381"/>
        <v>14.235836224906965</v>
      </c>
      <c r="AE1356" s="116" t="str">
        <f t="shared" si="382"/>
        <v/>
      </c>
      <c r="AF1356" s="140">
        <f t="shared" si="383"/>
        <v>0</v>
      </c>
      <c r="AG1356" s="116">
        <f t="shared" si="384"/>
        <v>14.235836224906965</v>
      </c>
      <c r="AH1356" s="116" t="str">
        <f t="shared" si="385"/>
        <v/>
      </c>
      <c r="AL1356" s="126">
        <f t="shared" si="365"/>
        <v>5.9072000000001035</v>
      </c>
      <c r="AM1356" s="116">
        <f t="shared" si="366"/>
        <v>0.55062607440976641</v>
      </c>
      <c r="AN1356" s="116">
        <f t="shared" si="367"/>
        <v>7.5268604397360495E-4</v>
      </c>
      <c r="AO1356" s="116" t="str">
        <f t="shared" si="363"/>
        <v/>
      </c>
      <c r="AP1356" s="118" t="str">
        <f t="shared" si="364"/>
        <v/>
      </c>
    </row>
    <row r="1357" spans="11:42" ht="20.100000000000001" customHeight="1" x14ac:dyDescent="0.25">
      <c r="K1357" s="123">
        <v>917</v>
      </c>
      <c r="L1357" s="116">
        <f t="shared" si="368"/>
        <v>-2.6486438972247051</v>
      </c>
      <c r="M1357" s="140">
        <f t="shared" si="369"/>
        <v>4.7324903764551826E-2</v>
      </c>
      <c r="N1357" s="140">
        <f t="shared" si="370"/>
        <v>0.36994462950336815</v>
      </c>
      <c r="O1357" s="116" t="str">
        <f t="shared" si="371"/>
        <v/>
      </c>
      <c r="P1357" s="116">
        <f t="shared" si="372"/>
        <v>4.7324903764551826E-2</v>
      </c>
      <c r="Q1357" s="116" t="str">
        <f t="shared" si="373"/>
        <v/>
      </c>
      <c r="R1357" s="116">
        <f t="shared" si="374"/>
        <v>0</v>
      </c>
      <c r="S1357" s="116">
        <f t="shared" si="375"/>
        <v>4.7324903764551826E-2</v>
      </c>
      <c r="T1357" s="116" t="str">
        <f t="shared" si="376"/>
        <v/>
      </c>
      <c r="Y1357" s="123">
        <v>917</v>
      </c>
      <c r="Z1357" s="116">
        <f t="shared" si="377"/>
        <v>-8.7932639876252411E-3</v>
      </c>
      <c r="AA1357" s="140">
        <f t="shared" si="378"/>
        <v>14.254868012506744</v>
      </c>
      <c r="AB1357" s="140">
        <f t="shared" si="379"/>
        <v>0.36994462950336826</v>
      </c>
      <c r="AC1357" s="116" t="str">
        <f t="shared" si="380"/>
        <v/>
      </c>
      <c r="AD1357" s="116">
        <f t="shared" si="381"/>
        <v>14.254868012506744</v>
      </c>
      <c r="AE1357" s="116" t="str">
        <f t="shared" si="382"/>
        <v/>
      </c>
      <c r="AF1357" s="140">
        <f t="shared" si="383"/>
        <v>0</v>
      </c>
      <c r="AG1357" s="116">
        <f t="shared" si="384"/>
        <v>14.254868012506744</v>
      </c>
      <c r="AH1357" s="116" t="str">
        <f t="shared" si="385"/>
        <v/>
      </c>
      <c r="AL1357" s="126">
        <f t="shared" si="365"/>
        <v>5.9136000000001037</v>
      </c>
      <c r="AM1357" s="116">
        <f t="shared" si="366"/>
        <v>0.5498733883657928</v>
      </c>
      <c r="AN1357" s="116">
        <f t="shared" si="367"/>
        <v>7.5231402929964997E-4</v>
      </c>
      <c r="AO1357" s="116" t="str">
        <f t="shared" si="363"/>
        <v/>
      </c>
      <c r="AP1357" s="118" t="str">
        <f t="shared" si="364"/>
        <v/>
      </c>
    </row>
    <row r="1358" spans="11:42" ht="20.100000000000001" customHeight="1" x14ac:dyDescent="0.25">
      <c r="K1358" s="123">
        <v>918</v>
      </c>
      <c r="L1358" s="116">
        <f t="shared" si="368"/>
        <v>-2.6167325249689846</v>
      </c>
      <c r="M1358" s="140">
        <f t="shared" si="369"/>
        <v>4.7387413885124144E-2</v>
      </c>
      <c r="N1358" s="140">
        <f t="shared" si="370"/>
        <v>0.37145583131173693</v>
      </c>
      <c r="O1358" s="116" t="str">
        <f t="shared" si="371"/>
        <v/>
      </c>
      <c r="P1358" s="116">
        <f t="shared" si="372"/>
        <v>4.7387413885124144E-2</v>
      </c>
      <c r="Q1358" s="116" t="str">
        <f t="shared" si="373"/>
        <v/>
      </c>
      <c r="R1358" s="116">
        <f t="shared" si="374"/>
        <v>0</v>
      </c>
      <c r="S1358" s="116">
        <f t="shared" si="375"/>
        <v>4.7387413885124144E-2</v>
      </c>
      <c r="T1358" s="116" t="str">
        <f t="shared" si="376"/>
        <v/>
      </c>
      <c r="Y1358" s="123">
        <v>918</v>
      </c>
      <c r="Z1358" s="116">
        <f t="shared" si="377"/>
        <v>-8.6873210480152979E-3</v>
      </c>
      <c r="AA1358" s="140">
        <f t="shared" si="378"/>
        <v>14.273696862590359</v>
      </c>
      <c r="AB1358" s="140">
        <f t="shared" si="379"/>
        <v>0.37145583131173698</v>
      </c>
      <c r="AC1358" s="116" t="str">
        <f t="shared" si="380"/>
        <v/>
      </c>
      <c r="AD1358" s="116">
        <f t="shared" si="381"/>
        <v>14.273696862590359</v>
      </c>
      <c r="AE1358" s="116" t="str">
        <f t="shared" si="382"/>
        <v/>
      </c>
      <c r="AF1358" s="140">
        <f t="shared" si="383"/>
        <v>0</v>
      </c>
      <c r="AG1358" s="116">
        <f t="shared" si="384"/>
        <v>14.273696862590359</v>
      </c>
      <c r="AH1358" s="116" t="str">
        <f t="shared" si="385"/>
        <v/>
      </c>
      <c r="AL1358" s="126">
        <f t="shared" si="365"/>
        <v>5.9200000000001038</v>
      </c>
      <c r="AM1358" s="116">
        <f t="shared" si="366"/>
        <v>0.54912107433649315</v>
      </c>
      <c r="AN1358" s="116">
        <f t="shared" si="367"/>
        <v>7.5193999906297826E-4</v>
      </c>
      <c r="AO1358" s="116" t="str">
        <f t="shared" si="363"/>
        <v/>
      </c>
      <c r="AP1358" s="118" t="str">
        <f t="shared" si="364"/>
        <v/>
      </c>
    </row>
    <row r="1359" spans="11:42" ht="20.100000000000001" customHeight="1" x14ac:dyDescent="0.25">
      <c r="K1359" s="123">
        <v>919</v>
      </c>
      <c r="L1359" s="116">
        <f t="shared" si="368"/>
        <v>-2.5848211527132676</v>
      </c>
      <c r="M1359" s="140">
        <f t="shared" si="369"/>
        <v>4.7449247379506787E-2</v>
      </c>
      <c r="N1359" s="140">
        <f t="shared" si="370"/>
        <v>0.37296901711544928</v>
      </c>
      <c r="O1359" s="116" t="str">
        <f t="shared" si="371"/>
        <v/>
      </c>
      <c r="P1359" s="116">
        <f t="shared" si="372"/>
        <v>4.7449247379506787E-2</v>
      </c>
      <c r="Q1359" s="116" t="str">
        <f t="shared" si="373"/>
        <v/>
      </c>
      <c r="R1359" s="116">
        <f t="shared" si="374"/>
        <v>0</v>
      </c>
      <c r="S1359" s="116">
        <f t="shared" si="375"/>
        <v>4.7449247379506787E-2</v>
      </c>
      <c r="T1359" s="116" t="str">
        <f t="shared" si="376"/>
        <v/>
      </c>
      <c r="Y1359" s="123">
        <v>919</v>
      </c>
      <c r="Z1359" s="116">
        <f t="shared" si="377"/>
        <v>-8.5813781084053548E-3</v>
      </c>
      <c r="AA1359" s="140">
        <f t="shared" si="378"/>
        <v>14.292321904187105</v>
      </c>
      <c r="AB1359" s="140">
        <f t="shared" si="379"/>
        <v>0.37296901711544939</v>
      </c>
      <c r="AC1359" s="116" t="str">
        <f t="shared" si="380"/>
        <v/>
      </c>
      <c r="AD1359" s="116">
        <f t="shared" si="381"/>
        <v>14.292321904187105</v>
      </c>
      <c r="AE1359" s="116" t="str">
        <f t="shared" si="382"/>
        <v/>
      </c>
      <c r="AF1359" s="140">
        <f t="shared" si="383"/>
        <v>0</v>
      </c>
      <c r="AG1359" s="116">
        <f t="shared" si="384"/>
        <v>14.292321904187105</v>
      </c>
      <c r="AH1359" s="116" t="str">
        <f t="shared" si="385"/>
        <v/>
      </c>
      <c r="AL1359" s="126">
        <f t="shared" si="365"/>
        <v>5.926400000000104</v>
      </c>
      <c r="AM1359" s="116">
        <f t="shared" si="366"/>
        <v>0.54836913433743018</v>
      </c>
      <c r="AN1359" s="116">
        <f t="shared" si="367"/>
        <v>7.5156396120124036E-4</v>
      </c>
      <c r="AO1359" s="116" t="str">
        <f t="shared" si="363"/>
        <v/>
      </c>
      <c r="AP1359" s="118" t="str">
        <f t="shared" si="364"/>
        <v/>
      </c>
    </row>
    <row r="1360" spans="11:42" ht="20.100000000000001" customHeight="1" x14ac:dyDescent="0.25">
      <c r="K1360" s="123">
        <v>920</v>
      </c>
      <c r="L1360" s="116">
        <f t="shared" si="368"/>
        <v>-2.5529097804575471</v>
      </c>
      <c r="M1360" s="140">
        <f t="shared" si="369"/>
        <v>4.7510401384856786E-2</v>
      </c>
      <c r="N1360" s="140">
        <f t="shared" si="370"/>
        <v>0.37448416527667983</v>
      </c>
      <c r="O1360" s="116" t="str">
        <f t="shared" si="371"/>
        <v/>
      </c>
      <c r="P1360" s="116">
        <f t="shared" si="372"/>
        <v>4.7510401384856786E-2</v>
      </c>
      <c r="Q1360" s="116" t="str">
        <f t="shared" si="373"/>
        <v/>
      </c>
      <c r="R1360" s="116">
        <f t="shared" si="374"/>
        <v>0</v>
      </c>
      <c r="S1360" s="116">
        <f t="shared" si="375"/>
        <v>4.7510401384856786E-2</v>
      </c>
      <c r="T1360" s="116" t="str">
        <f t="shared" si="376"/>
        <v/>
      </c>
      <c r="Y1360" s="123">
        <v>920</v>
      </c>
      <c r="Z1360" s="116">
        <f t="shared" si="377"/>
        <v>-8.4754351687954116E-3</v>
      </c>
      <c r="AA1360" s="140">
        <f t="shared" si="378"/>
        <v>14.310742274971952</v>
      </c>
      <c r="AB1360" s="140">
        <f t="shared" si="379"/>
        <v>0.37448416527667994</v>
      </c>
      <c r="AC1360" s="116" t="str">
        <f t="shared" si="380"/>
        <v/>
      </c>
      <c r="AD1360" s="116">
        <f t="shared" si="381"/>
        <v>14.310742274971952</v>
      </c>
      <c r="AE1360" s="116" t="str">
        <f t="shared" si="382"/>
        <v/>
      </c>
      <c r="AF1360" s="140">
        <f t="shared" si="383"/>
        <v>0</v>
      </c>
      <c r="AG1360" s="116">
        <f t="shared" si="384"/>
        <v>14.310742274971952</v>
      </c>
      <c r="AH1360" s="116" t="str">
        <f t="shared" si="385"/>
        <v/>
      </c>
      <c r="AL1360" s="126">
        <f t="shared" si="365"/>
        <v>5.9328000000001042</v>
      </c>
      <c r="AM1360" s="116">
        <f t="shared" si="366"/>
        <v>0.54761757037622893</v>
      </c>
      <c r="AN1360" s="116">
        <f t="shared" si="367"/>
        <v>7.5118592364320502E-4</v>
      </c>
      <c r="AO1360" s="116" t="str">
        <f t="shared" si="363"/>
        <v/>
      </c>
      <c r="AP1360" s="118" t="str">
        <f t="shared" si="364"/>
        <v/>
      </c>
    </row>
    <row r="1361" spans="11:42" ht="20.100000000000001" customHeight="1" x14ac:dyDescent="0.25">
      <c r="K1361" s="123">
        <v>921</v>
      </c>
      <c r="L1361" s="116">
        <f t="shared" si="368"/>
        <v>-2.5209984082018266</v>
      </c>
      <c r="M1361" s="140">
        <f t="shared" si="369"/>
        <v>4.7570873067254812E-2</v>
      </c>
      <c r="N1361" s="140">
        <f t="shared" si="370"/>
        <v>0.3760012540667067</v>
      </c>
      <c r="O1361" s="116" t="str">
        <f t="shared" si="371"/>
        <v/>
      </c>
      <c r="P1361" s="116">
        <f t="shared" si="372"/>
        <v>4.7570873067254812E-2</v>
      </c>
      <c r="Q1361" s="116" t="str">
        <f t="shared" si="373"/>
        <v/>
      </c>
      <c r="R1361" s="116">
        <f t="shared" si="374"/>
        <v>0</v>
      </c>
      <c r="S1361" s="116">
        <f t="shared" si="375"/>
        <v>4.7570873067254812E-2</v>
      </c>
      <c r="T1361" s="116" t="str">
        <f t="shared" si="376"/>
        <v/>
      </c>
      <c r="Y1361" s="123">
        <v>921</v>
      </c>
      <c r="Z1361" s="116">
        <f t="shared" si="377"/>
        <v>-8.3694922291854684E-3</v>
      </c>
      <c r="AA1361" s="140">
        <f t="shared" si="378"/>
        <v>14.32895712133206</v>
      </c>
      <c r="AB1361" s="140">
        <f t="shared" si="379"/>
        <v>0.37600125406670681</v>
      </c>
      <c r="AC1361" s="116" t="str">
        <f t="shared" si="380"/>
        <v/>
      </c>
      <c r="AD1361" s="116">
        <f t="shared" si="381"/>
        <v>14.32895712133206</v>
      </c>
      <c r="AE1361" s="116" t="str">
        <f t="shared" si="382"/>
        <v/>
      </c>
      <c r="AF1361" s="140">
        <f t="shared" si="383"/>
        <v>0</v>
      </c>
      <c r="AG1361" s="116">
        <f t="shared" si="384"/>
        <v>14.32895712133206</v>
      </c>
      <c r="AH1361" s="116" t="str">
        <f t="shared" si="385"/>
        <v/>
      </c>
      <c r="AL1361" s="126">
        <f t="shared" si="365"/>
        <v>5.9392000000001044</v>
      </c>
      <c r="AM1361" s="116">
        <f t="shared" si="366"/>
        <v>0.54686638445258573</v>
      </c>
      <c r="AN1361" s="116">
        <f t="shared" si="367"/>
        <v>7.508058943082041E-4</v>
      </c>
      <c r="AO1361" s="116" t="str">
        <f t="shared" si="363"/>
        <v/>
      </c>
      <c r="AP1361" s="118" t="str">
        <f t="shared" si="364"/>
        <v/>
      </c>
    </row>
    <row r="1362" spans="11:42" ht="20.100000000000001" customHeight="1" x14ac:dyDescent="0.25">
      <c r="K1362" s="123">
        <v>922</v>
      </c>
      <c r="L1362" s="116">
        <f t="shared" si="368"/>
        <v>-2.4890870359461097</v>
      </c>
      <c r="M1362" s="140">
        <f t="shared" si="369"/>
        <v>4.7630659621923997E-2</v>
      </c>
      <c r="N1362" s="140">
        <f t="shared" si="370"/>
        <v>0.37752026166683816</v>
      </c>
      <c r="O1362" s="116" t="str">
        <f t="shared" si="371"/>
        <v/>
      </c>
      <c r="P1362" s="116">
        <f t="shared" si="372"/>
        <v>4.7630659621923997E-2</v>
      </c>
      <c r="Q1362" s="116" t="str">
        <f t="shared" si="373"/>
        <v/>
      </c>
      <c r="R1362" s="116">
        <f t="shared" si="374"/>
        <v>0</v>
      </c>
      <c r="S1362" s="116">
        <f t="shared" si="375"/>
        <v>4.7630659621923997E-2</v>
      </c>
      <c r="T1362" s="116" t="str">
        <f t="shared" si="376"/>
        <v/>
      </c>
      <c r="Y1362" s="123">
        <v>922</v>
      </c>
      <c r="Z1362" s="116">
        <f t="shared" si="377"/>
        <v>-8.2635492895755253E-3</v>
      </c>
      <c r="AA1362" s="140">
        <f t="shared" si="378"/>
        <v>14.346965598432652</v>
      </c>
      <c r="AB1362" s="140">
        <f t="shared" si="379"/>
        <v>0.37752026166683839</v>
      </c>
      <c r="AC1362" s="116" t="str">
        <f t="shared" si="380"/>
        <v/>
      </c>
      <c r="AD1362" s="116">
        <f t="shared" si="381"/>
        <v>14.346965598432652</v>
      </c>
      <c r="AE1362" s="116" t="str">
        <f t="shared" si="382"/>
        <v/>
      </c>
      <c r="AF1362" s="140">
        <f t="shared" si="383"/>
        <v>0</v>
      </c>
      <c r="AG1362" s="116">
        <f t="shared" si="384"/>
        <v>14.346965598432652</v>
      </c>
      <c r="AH1362" s="116" t="str">
        <f t="shared" si="385"/>
        <v/>
      </c>
      <c r="AL1362" s="126">
        <f t="shared" si="365"/>
        <v>5.9456000000001046</v>
      </c>
      <c r="AM1362" s="116">
        <f t="shared" si="366"/>
        <v>0.54611557855827753</v>
      </c>
      <c r="AN1362" s="116">
        <f t="shared" si="367"/>
        <v>7.5042388110768687E-4</v>
      </c>
      <c r="AO1362" s="116" t="str">
        <f t="shared" si="363"/>
        <v/>
      </c>
      <c r="AP1362" s="118" t="str">
        <f t="shared" si="364"/>
        <v/>
      </c>
    </row>
    <row r="1363" spans="11:42" ht="20.100000000000001" customHeight="1" x14ac:dyDescent="0.25">
      <c r="K1363" s="123">
        <v>923</v>
      </c>
      <c r="L1363" s="116">
        <f t="shared" si="368"/>
        <v>-2.4571756636903892</v>
      </c>
      <c r="M1363" s="140">
        <f t="shared" si="369"/>
        <v>4.7689758273446625E-2</v>
      </c>
      <c r="N1363" s="140">
        <f t="shared" si="370"/>
        <v>0.37904116616934636</v>
      </c>
      <c r="O1363" s="116" t="str">
        <f t="shared" si="371"/>
        <v/>
      </c>
      <c r="P1363" s="116">
        <f t="shared" si="372"/>
        <v>4.7689758273446625E-2</v>
      </c>
      <c r="Q1363" s="116" t="str">
        <f t="shared" si="373"/>
        <v/>
      </c>
      <c r="R1363" s="116">
        <f t="shared" si="374"/>
        <v>0</v>
      </c>
      <c r="S1363" s="116">
        <f t="shared" si="375"/>
        <v>4.7689758273446625E-2</v>
      </c>
      <c r="T1363" s="116" t="str">
        <f t="shared" si="376"/>
        <v/>
      </c>
      <c r="Y1363" s="123">
        <v>923</v>
      </c>
      <c r="Z1363" s="116">
        <f t="shared" si="377"/>
        <v>-8.1576063499655821E-3</v>
      </c>
      <c r="AA1363" s="140">
        <f t="shared" si="378"/>
        <v>14.36476687028232</v>
      </c>
      <c r="AB1363" s="140">
        <f t="shared" si="379"/>
        <v>0.37904116616934658</v>
      </c>
      <c r="AC1363" s="116" t="str">
        <f t="shared" si="380"/>
        <v/>
      </c>
      <c r="AD1363" s="116">
        <f t="shared" si="381"/>
        <v>14.36476687028232</v>
      </c>
      <c r="AE1363" s="116" t="str">
        <f t="shared" si="382"/>
        <v/>
      </c>
      <c r="AF1363" s="140">
        <f t="shared" si="383"/>
        <v>0</v>
      </c>
      <c r="AG1363" s="116">
        <f t="shared" si="384"/>
        <v>14.36476687028232</v>
      </c>
      <c r="AH1363" s="116" t="str">
        <f t="shared" si="385"/>
        <v/>
      </c>
      <c r="AL1363" s="126">
        <f t="shared" si="365"/>
        <v>5.9520000000001048</v>
      </c>
      <c r="AM1363" s="116">
        <f t="shared" si="366"/>
        <v>0.54536515467716984</v>
      </c>
      <c r="AN1363" s="116">
        <f t="shared" si="367"/>
        <v>7.5003989194388776E-4</v>
      </c>
      <c r="AO1363" s="116" t="str">
        <f t="shared" si="363"/>
        <v/>
      </c>
      <c r="AP1363" s="118" t="str">
        <f t="shared" si="364"/>
        <v/>
      </c>
    </row>
    <row r="1364" spans="11:42" ht="20.100000000000001" customHeight="1" x14ac:dyDescent="0.25">
      <c r="K1364" s="123">
        <v>924</v>
      </c>
      <c r="L1364" s="116">
        <f t="shared" si="368"/>
        <v>-2.4252642914346687</v>
      </c>
      <c r="M1364" s="140">
        <f t="shared" si="369"/>
        <v>4.7748166275978748E-2</v>
      </c>
      <c r="N1364" s="140">
        <f t="shared" si="370"/>
        <v>0.38056394557840711</v>
      </c>
      <c r="O1364" s="116" t="str">
        <f t="shared" si="371"/>
        <v/>
      </c>
      <c r="P1364" s="116">
        <f t="shared" si="372"/>
        <v>4.7748166275978748E-2</v>
      </c>
      <c r="Q1364" s="116" t="str">
        <f t="shared" si="373"/>
        <v/>
      </c>
      <c r="R1364" s="116">
        <f t="shared" si="374"/>
        <v>0</v>
      </c>
      <c r="S1364" s="116">
        <f t="shared" si="375"/>
        <v>4.7748166275978748E-2</v>
      </c>
      <c r="T1364" s="116" t="str">
        <f t="shared" si="376"/>
        <v/>
      </c>
      <c r="Y1364" s="123">
        <v>924</v>
      </c>
      <c r="Z1364" s="116">
        <f t="shared" si="377"/>
        <v>-8.0516634103556389E-3</v>
      </c>
      <c r="AA1364" s="140">
        <f t="shared" si="378"/>
        <v>14.382360109797647</v>
      </c>
      <c r="AB1364" s="140">
        <f t="shared" si="379"/>
        <v>0.38056394557840728</v>
      </c>
      <c r="AC1364" s="116" t="str">
        <f t="shared" si="380"/>
        <v/>
      </c>
      <c r="AD1364" s="116">
        <f t="shared" si="381"/>
        <v>14.382360109797647</v>
      </c>
      <c r="AE1364" s="116" t="str">
        <f t="shared" si="382"/>
        <v/>
      </c>
      <c r="AF1364" s="140">
        <f t="shared" si="383"/>
        <v>0</v>
      </c>
      <c r="AG1364" s="116">
        <f t="shared" si="384"/>
        <v>14.382360109797647</v>
      </c>
      <c r="AH1364" s="116" t="str">
        <f t="shared" si="385"/>
        <v/>
      </c>
      <c r="AL1364" s="126">
        <f t="shared" si="365"/>
        <v>5.9584000000001049</v>
      </c>
      <c r="AM1364" s="116">
        <f t="shared" si="366"/>
        <v>0.54461511478522595</v>
      </c>
      <c r="AN1364" s="116">
        <f t="shared" si="367"/>
        <v>7.4965393470793895E-4</v>
      </c>
      <c r="AO1364" s="116" t="str">
        <f t="shared" si="363"/>
        <v/>
      </c>
      <c r="AP1364" s="118" t="str">
        <f t="shared" si="364"/>
        <v/>
      </c>
    </row>
    <row r="1365" spans="11:42" ht="20.100000000000001" customHeight="1" x14ac:dyDescent="0.25">
      <c r="K1365" s="123">
        <v>925</v>
      </c>
      <c r="L1365" s="116">
        <f t="shared" si="368"/>
        <v>-2.3933529191789518</v>
      </c>
      <c r="M1365" s="140">
        <f t="shared" si="369"/>
        <v>4.7805880913462759E-2</v>
      </c>
      <c r="N1365" s="140">
        <f t="shared" si="370"/>
        <v>0.3820885778110471</v>
      </c>
      <c r="O1365" s="116" t="str">
        <f t="shared" si="371"/>
        <v/>
      </c>
      <c r="P1365" s="116">
        <f t="shared" si="372"/>
        <v>4.7805880913462759E-2</v>
      </c>
      <c r="Q1365" s="116" t="str">
        <f t="shared" si="373"/>
        <v/>
      </c>
      <c r="R1365" s="116">
        <f t="shared" si="374"/>
        <v>0</v>
      </c>
      <c r="S1365" s="116">
        <f t="shared" si="375"/>
        <v>4.7805880913462759E-2</v>
      </c>
      <c r="T1365" s="116" t="str">
        <f t="shared" si="376"/>
        <v/>
      </c>
      <c r="Y1365" s="123">
        <v>925</v>
      </c>
      <c r="Z1365" s="116">
        <f t="shared" si="377"/>
        <v>-7.9457204707456958E-3</v>
      </c>
      <c r="AA1365" s="140">
        <f t="shared" si="378"/>
        <v>14.399744498867248</v>
      </c>
      <c r="AB1365" s="140">
        <f t="shared" si="379"/>
        <v>0.38208857781104738</v>
      </c>
      <c r="AC1365" s="116" t="str">
        <f t="shared" si="380"/>
        <v/>
      </c>
      <c r="AD1365" s="116">
        <f t="shared" si="381"/>
        <v>14.399744498867248</v>
      </c>
      <c r="AE1365" s="116" t="str">
        <f t="shared" si="382"/>
        <v/>
      </c>
      <c r="AF1365" s="140">
        <f t="shared" si="383"/>
        <v>0</v>
      </c>
      <c r="AG1365" s="116">
        <f t="shared" si="384"/>
        <v>14.399744498867248</v>
      </c>
      <c r="AH1365" s="116" t="str">
        <f t="shared" si="385"/>
        <v/>
      </c>
      <c r="AL1365" s="126">
        <f t="shared" si="365"/>
        <v>5.9648000000001051</v>
      </c>
      <c r="AM1365" s="116">
        <f t="shared" si="366"/>
        <v>0.54386546085051801</v>
      </c>
      <c r="AN1365" s="116">
        <f t="shared" si="367"/>
        <v>7.4926601728542153E-4</v>
      </c>
      <c r="AO1365" s="116" t="str">
        <f t="shared" si="363"/>
        <v/>
      </c>
      <c r="AP1365" s="118" t="str">
        <f t="shared" si="364"/>
        <v/>
      </c>
    </row>
    <row r="1366" spans="11:42" ht="20.100000000000001" customHeight="1" x14ac:dyDescent="0.25">
      <c r="K1366" s="123">
        <v>926</v>
      </c>
      <c r="L1366" s="116">
        <f t="shared" si="368"/>
        <v>-2.3614415469232313</v>
      </c>
      <c r="M1366" s="140">
        <f t="shared" si="369"/>
        <v>4.7862899499837783E-2</v>
      </c>
      <c r="N1366" s="140">
        <f t="shared" si="370"/>
        <v>0.3836150406980986</v>
      </c>
      <c r="O1366" s="116" t="str">
        <f t="shared" si="371"/>
        <v/>
      </c>
      <c r="P1366" s="116">
        <f t="shared" si="372"/>
        <v>4.7862899499837783E-2</v>
      </c>
      <c r="Q1366" s="116" t="str">
        <f t="shared" si="373"/>
        <v/>
      </c>
      <c r="R1366" s="116">
        <f t="shared" si="374"/>
        <v>0</v>
      </c>
      <c r="S1366" s="116">
        <f t="shared" si="375"/>
        <v>4.7862899499837783E-2</v>
      </c>
      <c r="T1366" s="116" t="str">
        <f t="shared" si="376"/>
        <v/>
      </c>
      <c r="Y1366" s="123">
        <v>926</v>
      </c>
      <c r="Z1366" s="116">
        <f t="shared" si="377"/>
        <v>-7.8397775311357526E-3</v>
      </c>
      <c r="AA1366" s="140">
        <f t="shared" si="378"/>
        <v>14.416919228415127</v>
      </c>
      <c r="AB1366" s="140">
        <f t="shared" si="379"/>
        <v>0.38361504069809876</v>
      </c>
      <c r="AC1366" s="116" t="str">
        <f t="shared" si="380"/>
        <v/>
      </c>
      <c r="AD1366" s="116">
        <f t="shared" si="381"/>
        <v>14.416919228415127</v>
      </c>
      <c r="AE1366" s="116" t="str">
        <f t="shared" si="382"/>
        <v/>
      </c>
      <c r="AF1366" s="140">
        <f t="shared" si="383"/>
        <v>0</v>
      </c>
      <c r="AG1366" s="116">
        <f t="shared" si="384"/>
        <v>14.416919228415127</v>
      </c>
      <c r="AH1366" s="116" t="str">
        <f t="shared" si="385"/>
        <v/>
      </c>
      <c r="AL1366" s="126">
        <f t="shared" si="365"/>
        <v>5.9712000000001053</v>
      </c>
      <c r="AM1366" s="116">
        <f t="shared" si="366"/>
        <v>0.54311619483323259</v>
      </c>
      <c r="AN1366" s="116">
        <f t="shared" si="367"/>
        <v>7.4887614754937104E-4</v>
      </c>
      <c r="AO1366" s="116" t="str">
        <f t="shared" si="363"/>
        <v/>
      </c>
      <c r="AP1366" s="118" t="str">
        <f t="shared" si="364"/>
        <v/>
      </c>
    </row>
    <row r="1367" spans="11:42" ht="20.100000000000001" customHeight="1" x14ac:dyDescent="0.25">
      <c r="K1367" s="123">
        <v>927</v>
      </c>
      <c r="L1367" s="116">
        <f t="shared" si="368"/>
        <v>-2.3295301746675108</v>
      </c>
      <c r="M1367" s="140">
        <f t="shared" si="369"/>
        <v>4.7919219379247938E-2</v>
      </c>
      <c r="N1367" s="140">
        <f t="shared" si="370"/>
        <v>0.38514331198515861</v>
      </c>
      <c r="O1367" s="116" t="str">
        <f t="shared" si="371"/>
        <v/>
      </c>
      <c r="P1367" s="116">
        <f t="shared" si="372"/>
        <v>4.7919219379247938E-2</v>
      </c>
      <c r="Q1367" s="116" t="str">
        <f t="shared" si="373"/>
        <v/>
      </c>
      <c r="R1367" s="116">
        <f t="shared" si="374"/>
        <v>0</v>
      </c>
      <c r="S1367" s="116">
        <f t="shared" si="375"/>
        <v>4.7919219379247938E-2</v>
      </c>
      <c r="T1367" s="116" t="str">
        <f t="shared" si="376"/>
        <v/>
      </c>
      <c r="Y1367" s="123">
        <v>927</v>
      </c>
      <c r="Z1367" s="116">
        <f t="shared" si="377"/>
        <v>-7.7338345915258094E-3</v>
      </c>
      <c r="AA1367" s="140">
        <f t="shared" si="378"/>
        <v>14.433883498463432</v>
      </c>
      <c r="AB1367" s="140">
        <f t="shared" si="379"/>
        <v>0.38514331198515872</v>
      </c>
      <c r="AC1367" s="116" t="str">
        <f t="shared" si="380"/>
        <v/>
      </c>
      <c r="AD1367" s="116">
        <f t="shared" si="381"/>
        <v>14.433883498463432</v>
      </c>
      <c r="AE1367" s="116" t="str">
        <f t="shared" si="382"/>
        <v/>
      </c>
      <c r="AF1367" s="140">
        <f t="shared" si="383"/>
        <v>0</v>
      </c>
      <c r="AG1367" s="116">
        <f t="shared" si="384"/>
        <v>14.433883498463432</v>
      </c>
      <c r="AH1367" s="116" t="str">
        <f t="shared" si="385"/>
        <v/>
      </c>
      <c r="AL1367" s="126">
        <f t="shared" si="365"/>
        <v>5.9776000000001055</v>
      </c>
      <c r="AM1367" s="116">
        <f t="shared" si="366"/>
        <v>0.54236731868568322</v>
      </c>
      <c r="AN1367" s="116">
        <f t="shared" si="367"/>
        <v>7.4848433336494047E-4</v>
      </c>
      <c r="AO1367" s="116" t="str">
        <f t="shared" si="363"/>
        <v/>
      </c>
      <c r="AP1367" s="118" t="str">
        <f t="shared" si="364"/>
        <v/>
      </c>
    </row>
    <row r="1368" spans="11:42" ht="20.100000000000001" customHeight="1" x14ac:dyDescent="0.25">
      <c r="K1368" s="123">
        <v>928</v>
      </c>
      <c r="L1368" s="116">
        <f t="shared" si="368"/>
        <v>-2.2976188024117938</v>
      </c>
      <c r="M1368" s="140">
        <f t="shared" si="369"/>
        <v>4.7974837926248431E-2</v>
      </c>
      <c r="N1368" s="140">
        <f t="shared" si="370"/>
        <v>0.38667336933355712</v>
      </c>
      <c r="O1368" s="116" t="str">
        <f t="shared" si="371"/>
        <v/>
      </c>
      <c r="P1368" s="116">
        <f t="shared" si="372"/>
        <v>4.7974837926248431E-2</v>
      </c>
      <c r="Q1368" s="116" t="str">
        <f t="shared" si="373"/>
        <v/>
      </c>
      <c r="R1368" s="116">
        <f t="shared" si="374"/>
        <v>0</v>
      </c>
      <c r="S1368" s="116">
        <f t="shared" si="375"/>
        <v>4.7974837926248431E-2</v>
      </c>
      <c r="T1368" s="116" t="str">
        <f t="shared" si="376"/>
        <v/>
      </c>
      <c r="Y1368" s="123">
        <v>928</v>
      </c>
      <c r="Z1368" s="116">
        <f t="shared" si="377"/>
        <v>-7.6278916519158663E-3</v>
      </c>
      <c r="AA1368" s="140">
        <f t="shared" si="378"/>
        <v>14.450636518194525</v>
      </c>
      <c r="AB1368" s="140">
        <f t="shared" si="379"/>
        <v>0.38667336933355734</v>
      </c>
      <c r="AC1368" s="116" t="str">
        <f t="shared" si="380"/>
        <v/>
      </c>
      <c r="AD1368" s="116">
        <f t="shared" si="381"/>
        <v>14.450636518194525</v>
      </c>
      <c r="AE1368" s="116" t="str">
        <f t="shared" si="382"/>
        <v/>
      </c>
      <c r="AF1368" s="140">
        <f t="shared" si="383"/>
        <v>0</v>
      </c>
      <c r="AG1368" s="116">
        <f t="shared" si="384"/>
        <v>14.450636518194525</v>
      </c>
      <c r="AH1368" s="116" t="str">
        <f t="shared" si="385"/>
        <v/>
      </c>
      <c r="AL1368" s="126">
        <f t="shared" si="365"/>
        <v>5.9840000000001057</v>
      </c>
      <c r="AM1368" s="116">
        <f t="shared" si="366"/>
        <v>0.54161883435231828</v>
      </c>
      <c r="AN1368" s="116">
        <f t="shared" si="367"/>
        <v>7.4809058258784589E-4</v>
      </c>
      <c r="AO1368" s="116" t="str">
        <f t="shared" si="363"/>
        <v/>
      </c>
      <c r="AP1368" s="118" t="str">
        <f t="shared" si="364"/>
        <v/>
      </c>
    </row>
    <row r="1369" spans="11:42" ht="20.100000000000001" customHeight="1" x14ac:dyDescent="0.25">
      <c r="K1369" s="123">
        <v>929</v>
      </c>
      <c r="L1369" s="116">
        <f t="shared" si="368"/>
        <v>-2.2657074301560733</v>
      </c>
      <c r="M1369" s="140">
        <f t="shared" si="369"/>
        <v>4.8029752546009497E-2</v>
      </c>
      <c r="N1369" s="140">
        <f t="shared" si="370"/>
        <v>0.38820519032133083</v>
      </c>
      <c r="O1369" s="116" t="str">
        <f t="shared" si="371"/>
        <v/>
      </c>
      <c r="P1369" s="116">
        <f t="shared" si="372"/>
        <v>4.8029752546009497E-2</v>
      </c>
      <c r="Q1369" s="116" t="str">
        <f t="shared" si="373"/>
        <v/>
      </c>
      <c r="R1369" s="116">
        <f t="shared" si="374"/>
        <v>0</v>
      </c>
      <c r="S1369" s="116">
        <f t="shared" si="375"/>
        <v>4.8029752546009497E-2</v>
      </c>
      <c r="T1369" s="116" t="str">
        <f t="shared" si="376"/>
        <v/>
      </c>
      <c r="Y1369" s="123">
        <v>929</v>
      </c>
      <c r="Z1369" s="116">
        <f t="shared" si="377"/>
        <v>-7.5219487123059231E-3</v>
      </c>
      <c r="AA1369" s="140">
        <f t="shared" si="378"/>
        <v>14.467177506012389</v>
      </c>
      <c r="AB1369" s="140">
        <f t="shared" si="379"/>
        <v>0.38820519032133105</v>
      </c>
      <c r="AC1369" s="116" t="str">
        <f t="shared" si="380"/>
        <v/>
      </c>
      <c r="AD1369" s="116">
        <f t="shared" si="381"/>
        <v>14.467177506012389</v>
      </c>
      <c r="AE1369" s="116" t="str">
        <f t="shared" si="382"/>
        <v/>
      </c>
      <c r="AF1369" s="140">
        <f t="shared" si="383"/>
        <v>0</v>
      </c>
      <c r="AG1369" s="116">
        <f t="shared" si="384"/>
        <v>14.467177506012389</v>
      </c>
      <c r="AH1369" s="116" t="str">
        <f t="shared" si="385"/>
        <v/>
      </c>
      <c r="AL1369" s="126">
        <f t="shared" si="365"/>
        <v>5.9904000000001059</v>
      </c>
      <c r="AM1369" s="116">
        <f t="shared" si="366"/>
        <v>0.54087074376973043</v>
      </c>
      <c r="AN1369" s="116">
        <f t="shared" si="367"/>
        <v>7.476949030644775E-4</v>
      </c>
      <c r="AO1369" s="116" t="str">
        <f t="shared" si="363"/>
        <v/>
      </c>
      <c r="AP1369" s="118" t="str">
        <f t="shared" si="364"/>
        <v/>
      </c>
    </row>
    <row r="1370" spans="11:42" ht="20.100000000000001" customHeight="1" x14ac:dyDescent="0.25">
      <c r="K1370" s="123">
        <v>930</v>
      </c>
      <c r="L1370" s="116">
        <f t="shared" si="368"/>
        <v>-2.2337960579003528</v>
      </c>
      <c r="M1370" s="140">
        <f t="shared" si="369"/>
        <v>4.8083960674518082E-2</v>
      </c>
      <c r="N1370" s="140">
        <f t="shared" si="370"/>
        <v>0.3897387524442027</v>
      </c>
      <c r="O1370" s="116" t="str">
        <f t="shared" si="371"/>
        <v/>
      </c>
      <c r="P1370" s="116">
        <f t="shared" si="372"/>
        <v>4.8083960674518082E-2</v>
      </c>
      <c r="Q1370" s="116" t="str">
        <f t="shared" si="373"/>
        <v/>
      </c>
      <c r="R1370" s="116">
        <f t="shared" si="374"/>
        <v>0</v>
      </c>
      <c r="S1370" s="116">
        <f t="shared" si="375"/>
        <v>4.8083960674518082E-2</v>
      </c>
      <c r="T1370" s="116" t="str">
        <f t="shared" si="376"/>
        <v/>
      </c>
      <c r="Y1370" s="123">
        <v>930</v>
      </c>
      <c r="Z1370" s="116">
        <f t="shared" si="377"/>
        <v>-7.4160057726959799E-3</v>
      </c>
      <c r="AA1370" s="140">
        <f t="shared" si="378"/>
        <v>14.483505689603406</v>
      </c>
      <c r="AB1370" s="140">
        <f t="shared" si="379"/>
        <v>0.38973875244420286</v>
      </c>
      <c r="AC1370" s="116" t="str">
        <f t="shared" si="380"/>
        <v/>
      </c>
      <c r="AD1370" s="116">
        <f t="shared" si="381"/>
        <v>14.483505689603406</v>
      </c>
      <c r="AE1370" s="116" t="str">
        <f t="shared" si="382"/>
        <v/>
      </c>
      <c r="AF1370" s="140">
        <f t="shared" si="383"/>
        <v>0</v>
      </c>
      <c r="AG1370" s="116">
        <f t="shared" si="384"/>
        <v>14.483505689603406</v>
      </c>
      <c r="AH1370" s="116" t="str">
        <f t="shared" si="385"/>
        <v/>
      </c>
      <c r="AL1370" s="126">
        <f t="shared" si="365"/>
        <v>5.996800000000106</v>
      </c>
      <c r="AM1370" s="116">
        <f t="shared" si="366"/>
        <v>0.54012304886666596</v>
      </c>
      <c r="AN1370" s="116">
        <f t="shared" si="367"/>
        <v>7.4729730263189964E-4</v>
      </c>
      <c r="AO1370" s="116" t="str">
        <f t="shared" si="363"/>
        <v/>
      </c>
      <c r="AP1370" s="118" t="str">
        <f t="shared" si="364"/>
        <v/>
      </c>
    </row>
    <row r="1371" spans="11:42" ht="20.100000000000001" customHeight="1" x14ac:dyDescent="0.25">
      <c r="K1371" s="123">
        <v>931</v>
      </c>
      <c r="L1371" s="116">
        <f t="shared" si="368"/>
        <v>-2.2018846856446359</v>
      </c>
      <c r="M1371" s="140">
        <f t="shared" si="369"/>
        <v>4.8137459778777279E-2</v>
      </c>
      <c r="N1371" s="140">
        <f t="shared" si="370"/>
        <v>0.39127403311656861</v>
      </c>
      <c r="O1371" s="116" t="str">
        <f t="shared" si="371"/>
        <v/>
      </c>
      <c r="P1371" s="116">
        <f t="shared" si="372"/>
        <v>4.8137459778777279E-2</v>
      </c>
      <c r="Q1371" s="116" t="str">
        <f t="shared" si="373"/>
        <v/>
      </c>
      <c r="R1371" s="116">
        <f t="shared" si="374"/>
        <v>0</v>
      </c>
      <c r="S1371" s="116">
        <f t="shared" si="375"/>
        <v>4.8137459778777279E-2</v>
      </c>
      <c r="T1371" s="116" t="str">
        <f t="shared" si="376"/>
        <v/>
      </c>
      <c r="Y1371" s="123">
        <v>931</v>
      </c>
      <c r="Z1371" s="116">
        <f t="shared" si="377"/>
        <v>-7.3100628330860368E-3</v>
      </c>
      <c r="AA1371" s="140">
        <f t="shared" si="378"/>
        <v>14.499620305996423</v>
      </c>
      <c r="AB1371" s="140">
        <f t="shared" si="379"/>
        <v>0.39127403311656889</v>
      </c>
      <c r="AC1371" s="116" t="str">
        <f t="shared" si="380"/>
        <v/>
      </c>
      <c r="AD1371" s="116">
        <f t="shared" si="381"/>
        <v>14.499620305996423</v>
      </c>
      <c r="AE1371" s="116" t="str">
        <f t="shared" si="382"/>
        <v/>
      </c>
      <c r="AF1371" s="140">
        <f t="shared" si="383"/>
        <v>0</v>
      </c>
      <c r="AG1371" s="116">
        <f t="shared" si="384"/>
        <v>14.499620305996423</v>
      </c>
      <c r="AH1371" s="116" t="str">
        <f t="shared" si="385"/>
        <v/>
      </c>
      <c r="AL1371" s="126">
        <f t="shared" si="365"/>
        <v>6.0032000000001062</v>
      </c>
      <c r="AM1371" s="116">
        <f t="shared" si="366"/>
        <v>0.53937575156403406</v>
      </c>
      <c r="AN1371" s="116">
        <f t="shared" si="367"/>
        <v>7.4689778911563032E-4</v>
      </c>
      <c r="AO1371" s="116" t="str">
        <f t="shared" si="363"/>
        <v/>
      </c>
      <c r="AP1371" s="118" t="str">
        <f t="shared" si="364"/>
        <v/>
      </c>
    </row>
    <row r="1372" spans="11:42" ht="20.100000000000001" customHeight="1" x14ac:dyDescent="0.25">
      <c r="K1372" s="123">
        <v>932</v>
      </c>
      <c r="L1372" s="116">
        <f t="shared" si="368"/>
        <v>-2.1699733133889154</v>
      </c>
      <c r="M1372" s="140">
        <f t="shared" si="369"/>
        <v>4.8190247357003585E-2</v>
      </c>
      <c r="N1372" s="140">
        <f t="shared" si="370"/>
        <v>0.39281100967249133</v>
      </c>
      <c r="O1372" s="116" t="str">
        <f t="shared" si="371"/>
        <v/>
      </c>
      <c r="P1372" s="116">
        <f t="shared" si="372"/>
        <v>4.8190247357003585E-2</v>
      </c>
      <c r="Q1372" s="116" t="str">
        <f t="shared" si="373"/>
        <v/>
      </c>
      <c r="R1372" s="116">
        <f t="shared" si="374"/>
        <v>0</v>
      </c>
      <c r="S1372" s="116">
        <f t="shared" si="375"/>
        <v>4.8190247357003585E-2</v>
      </c>
      <c r="T1372" s="116" t="str">
        <f t="shared" si="376"/>
        <v/>
      </c>
      <c r="Y1372" s="123">
        <v>932</v>
      </c>
      <c r="Z1372" s="116">
        <f t="shared" si="377"/>
        <v>-7.2041198934760936E-3</v>
      </c>
      <c r="AA1372" s="140">
        <f t="shared" si="378"/>
        <v>14.515520601622157</v>
      </c>
      <c r="AB1372" s="140">
        <f t="shared" si="379"/>
        <v>0.39281100967249155</v>
      </c>
      <c r="AC1372" s="116" t="str">
        <f t="shared" si="380"/>
        <v/>
      </c>
      <c r="AD1372" s="116">
        <f t="shared" si="381"/>
        <v>14.515520601622157</v>
      </c>
      <c r="AE1372" s="116" t="str">
        <f t="shared" si="382"/>
        <v/>
      </c>
      <c r="AF1372" s="140">
        <f t="shared" si="383"/>
        <v>0</v>
      </c>
      <c r="AG1372" s="116">
        <f t="shared" si="384"/>
        <v>14.515520601622157</v>
      </c>
      <c r="AH1372" s="116" t="str">
        <f t="shared" si="385"/>
        <v/>
      </c>
      <c r="AL1372" s="126">
        <f t="shared" si="365"/>
        <v>6.0096000000001064</v>
      </c>
      <c r="AM1372" s="116">
        <f t="shared" si="366"/>
        <v>0.53862885377491843</v>
      </c>
      <c r="AN1372" s="116">
        <f t="shared" si="367"/>
        <v>7.4649637033585847E-4</v>
      </c>
      <c r="AO1372" s="116" t="str">
        <f t="shared" si="363"/>
        <v/>
      </c>
      <c r="AP1372" s="118" t="str">
        <f t="shared" si="364"/>
        <v/>
      </c>
    </row>
    <row r="1373" spans="11:42" ht="20.100000000000001" customHeight="1" x14ac:dyDescent="0.25">
      <c r="K1373" s="123">
        <v>933</v>
      </c>
      <c r="L1373" s="116">
        <f t="shared" si="368"/>
        <v>-2.1380619411331949</v>
      </c>
      <c r="M1373" s="140">
        <f t="shared" si="369"/>
        <v>4.8242320938821776E-2</v>
      </c>
      <c r="N1373" s="140">
        <f t="shared" si="370"/>
        <v>0.39434965936669819</v>
      </c>
      <c r="O1373" s="116" t="str">
        <f t="shared" si="371"/>
        <v/>
      </c>
      <c r="P1373" s="116">
        <f t="shared" si="372"/>
        <v>4.8242320938821776E-2</v>
      </c>
      <c r="Q1373" s="116" t="str">
        <f t="shared" si="373"/>
        <v/>
      </c>
      <c r="R1373" s="116">
        <f t="shared" si="374"/>
        <v>0</v>
      </c>
      <c r="S1373" s="116">
        <f t="shared" si="375"/>
        <v>4.8242320938821776E-2</v>
      </c>
      <c r="T1373" s="116" t="str">
        <f t="shared" si="376"/>
        <v/>
      </c>
      <c r="Y1373" s="123">
        <v>933</v>
      </c>
      <c r="Z1373" s="116">
        <f t="shared" si="377"/>
        <v>-7.0981769538661643E-3</v>
      </c>
      <c r="AA1373" s="140">
        <f t="shared" si="378"/>
        <v>14.531205832371906</v>
      </c>
      <c r="AB1373" s="140">
        <f t="shared" si="379"/>
        <v>0.39434965936669819</v>
      </c>
      <c r="AC1373" s="116" t="str">
        <f t="shared" si="380"/>
        <v/>
      </c>
      <c r="AD1373" s="116">
        <f t="shared" si="381"/>
        <v>14.531205832371906</v>
      </c>
      <c r="AE1373" s="116" t="str">
        <f t="shared" si="382"/>
        <v/>
      </c>
      <c r="AF1373" s="140">
        <f t="shared" si="383"/>
        <v>0</v>
      </c>
      <c r="AG1373" s="116">
        <f t="shared" si="384"/>
        <v>14.531205832371906</v>
      </c>
      <c r="AH1373" s="116" t="str">
        <f t="shared" si="385"/>
        <v/>
      </c>
      <c r="AL1373" s="126">
        <f t="shared" si="365"/>
        <v>6.0160000000001066</v>
      </c>
      <c r="AM1373" s="116">
        <f t="shared" si="366"/>
        <v>0.53788235740458257</v>
      </c>
      <c r="AN1373" s="116">
        <f t="shared" si="367"/>
        <v>7.460930540981181E-4</v>
      </c>
      <c r="AO1373" s="116" t="str">
        <f t="shared" si="363"/>
        <v/>
      </c>
      <c r="AP1373" s="118" t="str">
        <f t="shared" si="364"/>
        <v/>
      </c>
    </row>
    <row r="1374" spans="11:42" ht="20.100000000000001" customHeight="1" x14ac:dyDescent="0.25">
      <c r="K1374" s="123">
        <v>934</v>
      </c>
      <c r="L1374" s="116">
        <f t="shared" si="368"/>
        <v>-2.106150568877478</v>
      </c>
      <c r="M1374" s="140">
        <f t="shared" si="369"/>
        <v>4.8293678085457592E-2</v>
      </c>
      <c r="N1374" s="140">
        <f t="shared" si="370"/>
        <v>0.3958899593755873</v>
      </c>
      <c r="O1374" s="116" t="str">
        <f t="shared" si="371"/>
        <v/>
      </c>
      <c r="P1374" s="116">
        <f t="shared" si="372"/>
        <v>4.8293678085457592E-2</v>
      </c>
      <c r="Q1374" s="116" t="str">
        <f t="shared" si="373"/>
        <v/>
      </c>
      <c r="R1374" s="116">
        <f t="shared" si="374"/>
        <v>0</v>
      </c>
      <c r="S1374" s="116">
        <f t="shared" si="375"/>
        <v>4.8293678085457592E-2</v>
      </c>
      <c r="T1374" s="116" t="str">
        <f t="shared" si="376"/>
        <v/>
      </c>
      <c r="Y1374" s="123">
        <v>934</v>
      </c>
      <c r="Z1374" s="116">
        <f t="shared" si="377"/>
        <v>-6.9922340142562212E-3</v>
      </c>
      <c r="AA1374" s="140">
        <f t="shared" si="378"/>
        <v>14.546675263655588</v>
      </c>
      <c r="AB1374" s="140">
        <f t="shared" si="379"/>
        <v>0.39588995937558741</v>
      </c>
      <c r="AC1374" s="116" t="str">
        <f t="shared" si="380"/>
        <v/>
      </c>
      <c r="AD1374" s="116">
        <f t="shared" si="381"/>
        <v>14.546675263655588</v>
      </c>
      <c r="AE1374" s="116" t="str">
        <f t="shared" si="382"/>
        <v/>
      </c>
      <c r="AF1374" s="140">
        <f t="shared" si="383"/>
        <v>0</v>
      </c>
      <c r="AG1374" s="116">
        <f t="shared" si="384"/>
        <v>14.546675263655588</v>
      </c>
      <c r="AH1374" s="116" t="str">
        <f t="shared" si="385"/>
        <v/>
      </c>
      <c r="AL1374" s="126">
        <f t="shared" si="365"/>
        <v>6.0224000000001068</v>
      </c>
      <c r="AM1374" s="116">
        <f t="shared" si="366"/>
        <v>0.53713626435048445</v>
      </c>
      <c r="AN1374" s="116">
        <f t="shared" si="367"/>
        <v>7.4568784820183698E-4</v>
      </c>
      <c r="AO1374" s="116" t="str">
        <f t="shared" si="363"/>
        <v/>
      </c>
      <c r="AP1374" s="118" t="str">
        <f t="shared" si="364"/>
        <v/>
      </c>
    </row>
    <row r="1375" spans="11:42" ht="20.100000000000001" customHeight="1" x14ac:dyDescent="0.25">
      <c r="K1375" s="123">
        <v>935</v>
      </c>
      <c r="L1375" s="116">
        <f t="shared" si="368"/>
        <v>-2.0742391966217575</v>
      </c>
      <c r="M1375" s="140">
        <f t="shared" si="369"/>
        <v>4.8344316389928005E-2</v>
      </c>
      <c r="N1375" s="140">
        <f t="shared" si="370"/>
        <v>0.39743188679823932</v>
      </c>
      <c r="O1375" s="116" t="str">
        <f t="shared" si="371"/>
        <v/>
      </c>
      <c r="P1375" s="116">
        <f t="shared" si="372"/>
        <v>4.8344316389928005E-2</v>
      </c>
      <c r="Q1375" s="116" t="str">
        <f t="shared" si="373"/>
        <v/>
      </c>
      <c r="R1375" s="116">
        <f t="shared" si="374"/>
        <v>0</v>
      </c>
      <c r="S1375" s="116">
        <f t="shared" si="375"/>
        <v>4.8344316389928005E-2</v>
      </c>
      <c r="T1375" s="116" t="str">
        <f t="shared" si="376"/>
        <v/>
      </c>
      <c r="Y1375" s="123">
        <v>935</v>
      </c>
      <c r="Z1375" s="116">
        <f t="shared" si="377"/>
        <v>-6.886291074646278E-3</v>
      </c>
      <c r="AA1375" s="140">
        <f t="shared" si="378"/>
        <v>14.561928170459037</v>
      </c>
      <c r="AB1375" s="140">
        <f t="shared" si="379"/>
        <v>0.39743188679823938</v>
      </c>
      <c r="AC1375" s="116" t="str">
        <f t="shared" si="380"/>
        <v/>
      </c>
      <c r="AD1375" s="116">
        <f t="shared" si="381"/>
        <v>14.561928170459037</v>
      </c>
      <c r="AE1375" s="116" t="str">
        <f t="shared" si="382"/>
        <v/>
      </c>
      <c r="AF1375" s="140">
        <f t="shared" si="383"/>
        <v>0</v>
      </c>
      <c r="AG1375" s="116">
        <f t="shared" si="384"/>
        <v>14.561928170459037</v>
      </c>
      <c r="AH1375" s="116" t="str">
        <f t="shared" si="385"/>
        <v/>
      </c>
      <c r="AL1375" s="126">
        <f t="shared" si="365"/>
        <v>6.028800000000107</v>
      </c>
      <c r="AM1375" s="116">
        <f t="shared" si="366"/>
        <v>0.53639057650228261</v>
      </c>
      <c r="AN1375" s="116">
        <f t="shared" si="367"/>
        <v>7.4528076043445246E-4</v>
      </c>
      <c r="AO1375" s="116" t="str">
        <f t="shared" si="363"/>
        <v/>
      </c>
      <c r="AP1375" s="118" t="str">
        <f t="shared" si="364"/>
        <v/>
      </c>
    </row>
    <row r="1376" spans="11:42" ht="20.100000000000001" customHeight="1" x14ac:dyDescent="0.25">
      <c r="K1376" s="123">
        <v>936</v>
      </c>
      <c r="L1376" s="116">
        <f t="shared" si="368"/>
        <v>-2.042327824366037</v>
      </c>
      <c r="M1376" s="140">
        <f t="shared" si="369"/>
        <v>4.8394233477229223E-2</v>
      </c>
      <c r="N1376" s="140">
        <f t="shared" si="370"/>
        <v>0.39897541865743408</v>
      </c>
      <c r="O1376" s="116" t="str">
        <f t="shared" si="371"/>
        <v/>
      </c>
      <c r="P1376" s="116">
        <f t="shared" si="372"/>
        <v>4.8394233477229223E-2</v>
      </c>
      <c r="Q1376" s="116" t="str">
        <f t="shared" si="373"/>
        <v/>
      </c>
      <c r="R1376" s="116">
        <f t="shared" si="374"/>
        <v>0</v>
      </c>
      <c r="S1376" s="116">
        <f t="shared" si="375"/>
        <v>4.8394233477229223E-2</v>
      </c>
      <c r="T1376" s="116" t="str">
        <f t="shared" si="376"/>
        <v/>
      </c>
      <c r="Y1376" s="123">
        <v>936</v>
      </c>
      <c r="Z1376" s="116">
        <f t="shared" si="377"/>
        <v>-6.7803481350363348E-3</v>
      </c>
      <c r="AA1376" s="140">
        <f t="shared" si="378"/>
        <v>14.576963837400649</v>
      </c>
      <c r="AB1376" s="140">
        <f t="shared" si="379"/>
        <v>0.39897541865743408</v>
      </c>
      <c r="AC1376" s="116" t="str">
        <f t="shared" si="380"/>
        <v/>
      </c>
      <c r="AD1376" s="116">
        <f t="shared" si="381"/>
        <v>14.576963837400649</v>
      </c>
      <c r="AE1376" s="116" t="str">
        <f t="shared" si="382"/>
        <v/>
      </c>
      <c r="AF1376" s="140">
        <f t="shared" si="383"/>
        <v>0</v>
      </c>
      <c r="AG1376" s="116">
        <f t="shared" si="384"/>
        <v>14.576963837400649</v>
      </c>
      <c r="AH1376" s="116" t="str">
        <f t="shared" si="385"/>
        <v/>
      </c>
      <c r="AL1376" s="126">
        <f t="shared" si="365"/>
        <v>6.0352000000001071</v>
      </c>
      <c r="AM1376" s="116">
        <f t="shared" si="366"/>
        <v>0.53564529574184816</v>
      </c>
      <c r="AN1376" s="116">
        <f t="shared" si="367"/>
        <v>7.4487179857529728E-4</v>
      </c>
      <c r="AO1376" s="116" t="str">
        <f t="shared" si="363"/>
        <v/>
      </c>
      <c r="AP1376" s="118" t="str">
        <f t="shared" si="364"/>
        <v/>
      </c>
    </row>
    <row r="1377" spans="11:42" ht="20.100000000000001" customHeight="1" x14ac:dyDescent="0.25">
      <c r="K1377" s="123">
        <v>937</v>
      </c>
      <c r="L1377" s="116">
        <f t="shared" si="368"/>
        <v>-2.0104164521103201</v>
      </c>
      <c r="M1377" s="140">
        <f t="shared" si="369"/>
        <v>4.8443427004522255E-2</v>
      </c>
      <c r="N1377" s="140">
        <f t="shared" si="370"/>
        <v>0.40052053190067433</v>
      </c>
      <c r="O1377" s="116" t="str">
        <f t="shared" si="371"/>
        <v/>
      </c>
      <c r="P1377" s="116">
        <f t="shared" si="372"/>
        <v>4.8443427004522255E-2</v>
      </c>
      <c r="Q1377" s="116" t="str">
        <f t="shared" si="373"/>
        <v/>
      </c>
      <c r="R1377" s="116">
        <f t="shared" si="374"/>
        <v>0</v>
      </c>
      <c r="S1377" s="116">
        <f t="shared" si="375"/>
        <v>4.8443427004522255E-2</v>
      </c>
      <c r="T1377" s="116" t="str">
        <f t="shared" si="376"/>
        <v/>
      </c>
      <c r="Y1377" s="123">
        <v>937</v>
      </c>
      <c r="Z1377" s="116">
        <f t="shared" si="377"/>
        <v>-6.6744051954263917E-3</v>
      </c>
      <c r="AA1377" s="140">
        <f t="shared" si="378"/>
        <v>14.591781558787268</v>
      </c>
      <c r="AB1377" s="140">
        <f t="shared" si="379"/>
        <v>0.40052053190067444</v>
      </c>
      <c r="AC1377" s="116" t="str">
        <f t="shared" si="380"/>
        <v/>
      </c>
      <c r="AD1377" s="116">
        <f t="shared" si="381"/>
        <v>14.591781558787268</v>
      </c>
      <c r="AE1377" s="116" t="str">
        <f t="shared" si="382"/>
        <v/>
      </c>
      <c r="AF1377" s="140">
        <f t="shared" si="383"/>
        <v>0</v>
      </c>
      <c r="AG1377" s="116">
        <f t="shared" si="384"/>
        <v>14.591781558787268</v>
      </c>
      <c r="AH1377" s="116" t="str">
        <f t="shared" si="385"/>
        <v/>
      </c>
      <c r="AL1377" s="126">
        <f t="shared" si="365"/>
        <v>6.0416000000001073</v>
      </c>
      <c r="AM1377" s="116">
        <f t="shared" si="366"/>
        <v>0.53490042394327286</v>
      </c>
      <c r="AN1377" s="116">
        <f t="shared" si="367"/>
        <v>7.4446097039293502E-4</v>
      </c>
      <c r="AO1377" s="116" t="str">
        <f t="shared" si="363"/>
        <v/>
      </c>
      <c r="AP1377" s="118" t="str">
        <f t="shared" si="364"/>
        <v/>
      </c>
    </row>
    <row r="1378" spans="11:42" ht="20.100000000000001" customHeight="1" x14ac:dyDescent="0.25">
      <c r="K1378" s="123">
        <v>938</v>
      </c>
      <c r="L1378" s="116">
        <f t="shared" si="368"/>
        <v>-1.9785050798545996</v>
      </c>
      <c r="M1378" s="140">
        <f t="shared" si="369"/>
        <v>4.8491894661316204E-2</v>
      </c>
      <c r="N1378" s="140">
        <f t="shared" si="370"/>
        <v>0.40206720340121599</v>
      </c>
      <c r="O1378" s="116" t="str">
        <f t="shared" si="371"/>
        <v/>
      </c>
      <c r="P1378" s="116">
        <f t="shared" si="372"/>
        <v>4.8491894661316204E-2</v>
      </c>
      <c r="Q1378" s="116" t="str">
        <f t="shared" si="373"/>
        <v/>
      </c>
      <c r="R1378" s="116">
        <f t="shared" si="374"/>
        <v>0</v>
      </c>
      <c r="S1378" s="116">
        <f t="shared" si="375"/>
        <v>4.8491894661316204E-2</v>
      </c>
      <c r="T1378" s="116" t="str">
        <f t="shared" si="376"/>
        <v/>
      </c>
      <c r="Y1378" s="123">
        <v>938</v>
      </c>
      <c r="Z1378" s="116">
        <f t="shared" si="377"/>
        <v>-6.5684622558164485E-3</v>
      </c>
      <c r="AA1378" s="140">
        <f t="shared" si="378"/>
        <v>14.606380638669409</v>
      </c>
      <c r="AB1378" s="140">
        <f t="shared" si="379"/>
        <v>0.4020672034012161</v>
      </c>
      <c r="AC1378" s="116" t="str">
        <f t="shared" si="380"/>
        <v/>
      </c>
      <c r="AD1378" s="116">
        <f t="shared" si="381"/>
        <v>14.606380638669409</v>
      </c>
      <c r="AE1378" s="116" t="str">
        <f t="shared" si="382"/>
        <v/>
      </c>
      <c r="AF1378" s="140">
        <f t="shared" si="383"/>
        <v>0</v>
      </c>
      <c r="AG1378" s="116">
        <f t="shared" si="384"/>
        <v>14.606380638669409</v>
      </c>
      <c r="AH1378" s="116" t="str">
        <f t="shared" si="385"/>
        <v/>
      </c>
      <c r="AL1378" s="126">
        <f t="shared" si="365"/>
        <v>6.0480000000001075</v>
      </c>
      <c r="AM1378" s="116">
        <f t="shared" si="366"/>
        <v>0.53415596297287993</v>
      </c>
      <c r="AN1378" s="116">
        <f t="shared" si="367"/>
        <v>7.4404828364549314E-4</v>
      </c>
      <c r="AO1378" s="116" t="str">
        <f t="shared" si="363"/>
        <v/>
      </c>
      <c r="AP1378" s="118" t="str">
        <f t="shared" si="364"/>
        <v/>
      </c>
    </row>
    <row r="1379" spans="11:42" ht="20.100000000000001" customHeight="1" x14ac:dyDescent="0.25">
      <c r="K1379" s="123">
        <v>939</v>
      </c>
      <c r="L1379" s="116">
        <f t="shared" si="368"/>
        <v>-1.9465937075988791</v>
      </c>
      <c r="M1379" s="140">
        <f t="shared" si="369"/>
        <v>4.8539634169649036E-2</v>
      </c>
      <c r="N1379" s="140">
        <f t="shared" si="370"/>
        <v>0.40361540995910206</v>
      </c>
      <c r="O1379" s="116" t="str">
        <f t="shared" si="371"/>
        <v/>
      </c>
      <c r="P1379" s="116">
        <f t="shared" si="372"/>
        <v>4.8539634169649036E-2</v>
      </c>
      <c r="Q1379" s="116" t="str">
        <f t="shared" si="373"/>
        <v/>
      </c>
      <c r="R1379" s="116">
        <f t="shared" si="374"/>
        <v>0</v>
      </c>
      <c r="S1379" s="116">
        <f t="shared" si="375"/>
        <v>4.8539634169649036E-2</v>
      </c>
      <c r="T1379" s="116" t="str">
        <f t="shared" si="376"/>
        <v/>
      </c>
      <c r="Y1379" s="123">
        <v>939</v>
      </c>
      <c r="Z1379" s="116">
        <f t="shared" si="377"/>
        <v>-6.4625193162065053E-3</v>
      </c>
      <c r="AA1379" s="140">
        <f t="shared" si="378"/>
        <v>14.620760390895683</v>
      </c>
      <c r="AB1379" s="140">
        <f t="shared" si="379"/>
        <v>0.40361540995910211</v>
      </c>
      <c r="AC1379" s="116" t="str">
        <f t="shared" si="380"/>
        <v/>
      </c>
      <c r="AD1379" s="116">
        <f t="shared" si="381"/>
        <v>14.620760390895683</v>
      </c>
      <c r="AE1379" s="116" t="str">
        <f t="shared" si="382"/>
        <v/>
      </c>
      <c r="AF1379" s="140">
        <f t="shared" si="383"/>
        <v>0</v>
      </c>
      <c r="AG1379" s="116">
        <f t="shared" si="384"/>
        <v>14.620760390895683</v>
      </c>
      <c r="AH1379" s="116" t="str">
        <f t="shared" si="385"/>
        <v/>
      </c>
      <c r="AL1379" s="126">
        <f t="shared" si="365"/>
        <v>6.0544000000001077</v>
      </c>
      <c r="AM1379" s="116">
        <f t="shared" si="366"/>
        <v>0.53341191468923443</v>
      </c>
      <c r="AN1379" s="116">
        <f t="shared" si="367"/>
        <v>7.4363374608221733E-4</v>
      </c>
      <c r="AO1379" s="116" t="str">
        <f t="shared" si="363"/>
        <v/>
      </c>
      <c r="AP1379" s="118" t="str">
        <f t="shared" si="364"/>
        <v/>
      </c>
    </row>
    <row r="1380" spans="11:42" ht="20.100000000000001" customHeight="1" x14ac:dyDescent="0.25">
      <c r="K1380" s="123">
        <v>940</v>
      </c>
      <c r="L1380" s="116">
        <f t="shared" si="368"/>
        <v>-1.9146823353431621</v>
      </c>
      <c r="M1380" s="140">
        <f t="shared" si="369"/>
        <v>4.8586643284266005E-2</v>
      </c>
      <c r="N1380" s="140">
        <f t="shared" si="370"/>
        <v>0.40516512830220391</v>
      </c>
      <c r="O1380" s="116" t="str">
        <f t="shared" si="371"/>
        <v/>
      </c>
      <c r="P1380" s="116">
        <f t="shared" si="372"/>
        <v>4.8586643284266005E-2</v>
      </c>
      <c r="Q1380" s="116" t="str">
        <f t="shared" si="373"/>
        <v/>
      </c>
      <c r="R1380" s="116">
        <f t="shared" si="374"/>
        <v>0</v>
      </c>
      <c r="S1380" s="116">
        <f t="shared" si="375"/>
        <v>4.8586643284266005E-2</v>
      </c>
      <c r="T1380" s="116" t="str">
        <f t="shared" si="376"/>
        <v/>
      </c>
      <c r="Y1380" s="123">
        <v>940</v>
      </c>
      <c r="Z1380" s="116">
        <f t="shared" si="377"/>
        <v>-6.3565763765965622E-3</v>
      </c>
      <c r="AA1380" s="140">
        <f t="shared" si="378"/>
        <v>14.634920139166562</v>
      </c>
      <c r="AB1380" s="140">
        <f t="shared" si="379"/>
        <v>0.40516512830220408</v>
      </c>
      <c r="AC1380" s="116" t="str">
        <f t="shared" si="380"/>
        <v/>
      </c>
      <c r="AD1380" s="116">
        <f t="shared" si="381"/>
        <v>14.634920139166562</v>
      </c>
      <c r="AE1380" s="116" t="str">
        <f t="shared" si="382"/>
        <v/>
      </c>
      <c r="AF1380" s="140">
        <f t="shared" si="383"/>
        <v>0</v>
      </c>
      <c r="AG1380" s="116">
        <f t="shared" si="384"/>
        <v>14.634920139166562</v>
      </c>
      <c r="AH1380" s="116" t="str">
        <f t="shared" si="385"/>
        <v/>
      </c>
      <c r="AL1380" s="126">
        <f t="shared" si="365"/>
        <v>6.0608000000001079</v>
      </c>
      <c r="AM1380" s="116">
        <f t="shared" si="366"/>
        <v>0.53266828094315222</v>
      </c>
      <c r="AN1380" s="116">
        <f t="shared" si="367"/>
        <v>7.4321736544002981E-4</v>
      </c>
      <c r="AO1380" s="116" t="str">
        <f t="shared" si="363"/>
        <v/>
      </c>
      <c r="AP1380" s="118" t="str">
        <f t="shared" si="364"/>
        <v/>
      </c>
    </row>
    <row r="1381" spans="11:42" ht="20.100000000000001" customHeight="1" x14ac:dyDescent="0.25">
      <c r="K1381" s="123">
        <v>941</v>
      </c>
      <c r="L1381" s="116">
        <f t="shared" si="368"/>
        <v>-1.8827709630874416</v>
      </c>
      <c r="M1381" s="140">
        <f t="shared" si="369"/>
        <v>4.8632919792795631E-2</v>
      </c>
      <c r="N1381" s="140">
        <f t="shared" si="370"/>
        <v>0.40671633508726857</v>
      </c>
      <c r="O1381" s="116" t="str">
        <f t="shared" si="371"/>
        <v/>
      </c>
      <c r="P1381" s="116">
        <f t="shared" si="372"/>
        <v>4.8632919792795631E-2</v>
      </c>
      <c r="Q1381" s="116" t="str">
        <f t="shared" si="373"/>
        <v/>
      </c>
      <c r="R1381" s="116">
        <f t="shared" si="374"/>
        <v>0</v>
      </c>
      <c r="S1381" s="116">
        <f t="shared" si="375"/>
        <v>4.8632919792795631E-2</v>
      </c>
      <c r="T1381" s="116" t="str">
        <f t="shared" si="376"/>
        <v/>
      </c>
      <c r="Y1381" s="123">
        <v>941</v>
      </c>
      <c r="Z1381" s="116">
        <f t="shared" si="377"/>
        <v>-6.250633436986619E-3</v>
      </c>
      <c r="AA1381" s="140">
        <f t="shared" si="378"/>
        <v>14.648859217087386</v>
      </c>
      <c r="AB1381" s="140">
        <f t="shared" si="379"/>
        <v>0.40671633508726868</v>
      </c>
      <c r="AC1381" s="116" t="str">
        <f t="shared" si="380"/>
        <v/>
      </c>
      <c r="AD1381" s="116">
        <f t="shared" si="381"/>
        <v>14.648859217087386</v>
      </c>
      <c r="AE1381" s="116" t="str">
        <f t="shared" si="382"/>
        <v/>
      </c>
      <c r="AF1381" s="140">
        <f t="shared" si="383"/>
        <v>0</v>
      </c>
      <c r="AG1381" s="116">
        <f t="shared" si="384"/>
        <v>14.648859217087386</v>
      </c>
      <c r="AH1381" s="116" t="str">
        <f t="shared" si="385"/>
        <v/>
      </c>
      <c r="AL1381" s="126">
        <f t="shared" si="365"/>
        <v>6.0672000000001081</v>
      </c>
      <c r="AM1381" s="116">
        <f t="shared" si="366"/>
        <v>0.53192506357771219</v>
      </c>
      <c r="AN1381" s="116">
        <f t="shared" si="367"/>
        <v>7.4279914944974657E-4</v>
      </c>
      <c r="AO1381" s="116" t="str">
        <f t="shared" si="363"/>
        <v/>
      </c>
      <c r="AP1381" s="118" t="str">
        <f t="shared" si="364"/>
        <v/>
      </c>
    </row>
    <row r="1382" spans="11:42" ht="20.100000000000001" customHeight="1" x14ac:dyDescent="0.25">
      <c r="K1382" s="123">
        <v>942</v>
      </c>
      <c r="L1382" s="116">
        <f t="shared" si="368"/>
        <v>-1.8508595908317211</v>
      </c>
      <c r="M1382" s="140">
        <f t="shared" si="369"/>
        <v>4.8678461515923213E-2</v>
      </c>
      <c r="N1382" s="140">
        <f t="shared" si="370"/>
        <v>0.40826900690096968</v>
      </c>
      <c r="O1382" s="116" t="str">
        <f t="shared" si="371"/>
        <v/>
      </c>
      <c r="P1382" s="116">
        <f t="shared" si="372"/>
        <v>4.8678461515923213E-2</v>
      </c>
      <c r="Q1382" s="116" t="str">
        <f t="shared" si="373"/>
        <v/>
      </c>
      <c r="R1382" s="116">
        <f t="shared" si="374"/>
        <v>0</v>
      </c>
      <c r="S1382" s="116">
        <f t="shared" si="375"/>
        <v>4.8678461515923213E-2</v>
      </c>
      <c r="T1382" s="116" t="str">
        <f t="shared" si="376"/>
        <v/>
      </c>
      <c r="Y1382" s="123">
        <v>942</v>
      </c>
      <c r="Z1382" s="116">
        <f t="shared" si="377"/>
        <v>-6.1446904973766758E-3</v>
      </c>
      <c r="AA1382" s="140">
        <f t="shared" si="378"/>
        <v>14.662576968220606</v>
      </c>
      <c r="AB1382" s="140">
        <f t="shared" si="379"/>
        <v>0.40826900690096968</v>
      </c>
      <c r="AC1382" s="116" t="str">
        <f t="shared" si="380"/>
        <v/>
      </c>
      <c r="AD1382" s="116">
        <f t="shared" si="381"/>
        <v>14.662576968220606</v>
      </c>
      <c r="AE1382" s="116" t="str">
        <f t="shared" si="382"/>
        <v/>
      </c>
      <c r="AF1382" s="140">
        <f t="shared" si="383"/>
        <v>0</v>
      </c>
      <c r="AG1382" s="116">
        <f t="shared" si="384"/>
        <v>14.662576968220606</v>
      </c>
      <c r="AH1382" s="116" t="str">
        <f t="shared" si="385"/>
        <v/>
      </c>
      <c r="AL1382" s="126">
        <f t="shared" si="365"/>
        <v>6.0736000000001082</v>
      </c>
      <c r="AM1382" s="116">
        <f t="shared" si="366"/>
        <v>0.53118226442826244</v>
      </c>
      <c r="AN1382" s="116">
        <f t="shared" si="367"/>
        <v>7.423791058273066E-4</v>
      </c>
      <c r="AO1382" s="116" t="str">
        <f t="shared" si="363"/>
        <v/>
      </c>
      <c r="AP1382" s="118" t="str">
        <f t="shared" si="364"/>
        <v/>
      </c>
    </row>
    <row r="1383" spans="11:42" ht="20.100000000000001" customHeight="1" x14ac:dyDescent="0.25">
      <c r="K1383" s="123">
        <v>943</v>
      </c>
      <c r="L1383" s="116">
        <f t="shared" si="368"/>
        <v>-1.8189482185760042</v>
      </c>
      <c r="M1383" s="140">
        <f t="shared" si="369"/>
        <v>4.8723266307561776E-2</v>
      </c>
      <c r="N1383" s="140">
        <f t="shared" si="370"/>
        <v>0.40982312026096562</v>
      </c>
      <c r="O1383" s="116" t="str">
        <f t="shared" si="371"/>
        <v/>
      </c>
      <c r="P1383" s="116">
        <f t="shared" si="372"/>
        <v>4.8723266307561776E-2</v>
      </c>
      <c r="Q1383" s="116" t="str">
        <f t="shared" si="373"/>
        <v/>
      </c>
      <c r="R1383" s="116">
        <f t="shared" si="374"/>
        <v>0</v>
      </c>
      <c r="S1383" s="116">
        <f t="shared" si="375"/>
        <v>4.8723266307561776E-2</v>
      </c>
      <c r="T1383" s="116" t="str">
        <f t="shared" si="376"/>
        <v/>
      </c>
      <c r="Y1383" s="123">
        <v>943</v>
      </c>
      <c r="Z1383" s="116">
        <f t="shared" si="377"/>
        <v>-6.0387475577667327E-3</v>
      </c>
      <c r="AA1383" s="140">
        <f t="shared" si="378"/>
        <v>14.676072746137308</v>
      </c>
      <c r="AB1383" s="140">
        <f t="shared" si="379"/>
        <v>0.40982312026096579</v>
      </c>
      <c r="AC1383" s="116" t="str">
        <f t="shared" si="380"/>
        <v/>
      </c>
      <c r="AD1383" s="116">
        <f t="shared" si="381"/>
        <v>14.676072746137308</v>
      </c>
      <c r="AE1383" s="116" t="str">
        <f t="shared" si="382"/>
        <v/>
      </c>
      <c r="AF1383" s="140">
        <f t="shared" si="383"/>
        <v>0</v>
      </c>
      <c r="AG1383" s="116">
        <f t="shared" si="384"/>
        <v>14.676072746137308</v>
      </c>
      <c r="AH1383" s="116" t="str">
        <f t="shared" si="385"/>
        <v/>
      </c>
      <c r="AL1383" s="126">
        <f t="shared" si="365"/>
        <v>6.0800000000001084</v>
      </c>
      <c r="AM1383" s="116">
        <f t="shared" si="366"/>
        <v>0.53043988532243513</v>
      </c>
      <c r="AN1383" s="116">
        <f t="shared" si="367"/>
        <v>7.4195724228209858E-4</v>
      </c>
      <c r="AO1383" s="116" t="str">
        <f t="shared" si="363"/>
        <v/>
      </c>
      <c r="AP1383" s="118" t="str">
        <f t="shared" si="364"/>
        <v/>
      </c>
    </row>
    <row r="1384" spans="11:42" ht="20.100000000000001" customHeight="1" x14ac:dyDescent="0.25">
      <c r="K1384" s="123">
        <v>944</v>
      </c>
      <c r="L1384" s="116">
        <f t="shared" si="368"/>
        <v>-1.7870368463202837</v>
      </c>
      <c r="M1384" s="140">
        <f t="shared" si="369"/>
        <v>4.8767332055020728E-2</v>
      </c>
      <c r="N1384" s="140">
        <f t="shared" si="370"/>
        <v>0.41137865161696335</v>
      </c>
      <c r="O1384" s="116" t="str">
        <f t="shared" si="371"/>
        <v/>
      </c>
      <c r="P1384" s="116">
        <f t="shared" si="372"/>
        <v>4.8767332055020728E-2</v>
      </c>
      <c r="Q1384" s="116" t="str">
        <f t="shared" si="373"/>
        <v/>
      </c>
      <c r="R1384" s="116">
        <f t="shared" si="374"/>
        <v>0</v>
      </c>
      <c r="S1384" s="116">
        <f t="shared" si="375"/>
        <v>4.8767332055020728E-2</v>
      </c>
      <c r="T1384" s="116" t="str">
        <f t="shared" si="376"/>
        <v/>
      </c>
      <c r="Y1384" s="123">
        <v>944</v>
      </c>
      <c r="Z1384" s="116">
        <f t="shared" si="377"/>
        <v>-5.9328046181567895E-3</v>
      </c>
      <c r="AA1384" s="140">
        <f t="shared" si="378"/>
        <v>14.689345914467982</v>
      </c>
      <c r="AB1384" s="140">
        <f t="shared" si="379"/>
        <v>0.41137865161696346</v>
      </c>
      <c r="AC1384" s="116" t="str">
        <f t="shared" si="380"/>
        <v/>
      </c>
      <c r="AD1384" s="116">
        <f t="shared" si="381"/>
        <v>14.689345914467982</v>
      </c>
      <c r="AE1384" s="116" t="str">
        <f t="shared" si="382"/>
        <v/>
      </c>
      <c r="AF1384" s="140">
        <f t="shared" si="383"/>
        <v>0</v>
      </c>
      <c r="AG1384" s="116">
        <f t="shared" si="384"/>
        <v>14.689345914467982</v>
      </c>
      <c r="AH1384" s="116" t="str">
        <f t="shared" si="385"/>
        <v/>
      </c>
      <c r="AL1384" s="126">
        <f t="shared" si="365"/>
        <v>6.0864000000001086</v>
      </c>
      <c r="AM1384" s="116">
        <f t="shared" si="366"/>
        <v>0.52969792808015304</v>
      </c>
      <c r="AN1384" s="116">
        <f t="shared" si="367"/>
        <v>7.415335665115208E-4</v>
      </c>
      <c r="AO1384" s="116" t="str">
        <f t="shared" si="363"/>
        <v/>
      </c>
      <c r="AP1384" s="118" t="str">
        <f t="shared" si="364"/>
        <v/>
      </c>
    </row>
    <row r="1385" spans="11:42" ht="20.100000000000001" customHeight="1" x14ac:dyDescent="0.25">
      <c r="K1385" s="123">
        <v>945</v>
      </c>
      <c r="L1385" s="116">
        <f t="shared" si="368"/>
        <v>-1.7551254740645632</v>
      </c>
      <c r="M1385" s="140">
        <f t="shared" si="369"/>
        <v>4.8810656679171768E-2</v>
      </c>
      <c r="N1385" s="140">
        <f t="shared" si="370"/>
        <v>0.41293557735178527</v>
      </c>
      <c r="O1385" s="116" t="str">
        <f t="shared" si="371"/>
        <v/>
      </c>
      <c r="P1385" s="116">
        <f t="shared" si="372"/>
        <v>4.8810656679171768E-2</v>
      </c>
      <c r="Q1385" s="116" t="str">
        <f t="shared" si="373"/>
        <v/>
      </c>
      <c r="R1385" s="116">
        <f t="shared" si="374"/>
        <v>0</v>
      </c>
      <c r="S1385" s="116">
        <f t="shared" si="375"/>
        <v>4.8810656679171768E-2</v>
      </c>
      <c r="T1385" s="116" t="str">
        <f t="shared" si="376"/>
        <v/>
      </c>
      <c r="Y1385" s="123">
        <v>945</v>
      </c>
      <c r="Z1385" s="116">
        <f t="shared" si="377"/>
        <v>-5.8268616785468463E-3</v>
      </c>
      <c r="AA1385" s="140">
        <f t="shared" si="378"/>
        <v>14.702395846952514</v>
      </c>
      <c r="AB1385" s="140">
        <f t="shared" si="379"/>
        <v>0.41293557735178532</v>
      </c>
      <c r="AC1385" s="116" t="str">
        <f t="shared" si="380"/>
        <v/>
      </c>
      <c r="AD1385" s="116">
        <f t="shared" si="381"/>
        <v>14.702395846952514</v>
      </c>
      <c r="AE1385" s="116" t="str">
        <f t="shared" si="382"/>
        <v/>
      </c>
      <c r="AF1385" s="140">
        <f t="shared" si="383"/>
        <v>0</v>
      </c>
      <c r="AG1385" s="116">
        <f t="shared" si="384"/>
        <v>14.702395846952514</v>
      </c>
      <c r="AH1385" s="116" t="str">
        <f t="shared" si="385"/>
        <v/>
      </c>
      <c r="AL1385" s="126">
        <f t="shared" si="365"/>
        <v>6.0928000000001088</v>
      </c>
      <c r="AM1385" s="116">
        <f t="shared" si="366"/>
        <v>0.52895639451364151</v>
      </c>
      <c r="AN1385" s="116">
        <f t="shared" si="367"/>
        <v>7.4110808620175828E-4</v>
      </c>
      <c r="AO1385" s="116" t="str">
        <f t="shared" si="363"/>
        <v/>
      </c>
      <c r="AP1385" s="118" t="str">
        <f t="shared" si="364"/>
        <v/>
      </c>
    </row>
    <row r="1386" spans="11:42" ht="20.100000000000001" customHeight="1" x14ac:dyDescent="0.25">
      <c r="K1386" s="123">
        <v>946</v>
      </c>
      <c r="L1386" s="116">
        <f t="shared" si="368"/>
        <v>-1.7232141018088463</v>
      </c>
      <c r="M1386" s="140">
        <f t="shared" si="369"/>
        <v>4.8853238134612384E-2</v>
      </c>
      <c r="N1386" s="140">
        <f t="shared" si="370"/>
        <v>0.41449387378244384</v>
      </c>
      <c r="O1386" s="116" t="str">
        <f t="shared" si="371"/>
        <v/>
      </c>
      <c r="P1386" s="116">
        <f t="shared" si="372"/>
        <v>4.8853238134612384E-2</v>
      </c>
      <c r="Q1386" s="116" t="str">
        <f t="shared" si="373"/>
        <v/>
      </c>
      <c r="R1386" s="116">
        <f t="shared" si="374"/>
        <v>0</v>
      </c>
      <c r="S1386" s="116">
        <f t="shared" si="375"/>
        <v>4.8853238134612384E-2</v>
      </c>
      <c r="T1386" s="116" t="str">
        <f t="shared" si="376"/>
        <v/>
      </c>
      <c r="Y1386" s="123">
        <v>946</v>
      </c>
      <c r="Z1386" s="116">
        <f t="shared" si="377"/>
        <v>-5.7209187389369032E-3</v>
      </c>
      <c r="AA1386" s="140">
        <f t="shared" si="378"/>
        <v>14.715221927489441</v>
      </c>
      <c r="AB1386" s="140">
        <f t="shared" si="379"/>
        <v>0.41449387378244401</v>
      </c>
      <c r="AC1386" s="116" t="str">
        <f t="shared" si="380"/>
        <v/>
      </c>
      <c r="AD1386" s="116">
        <f t="shared" si="381"/>
        <v>14.715221927489441</v>
      </c>
      <c r="AE1386" s="116" t="str">
        <f t="shared" si="382"/>
        <v/>
      </c>
      <c r="AF1386" s="140">
        <f t="shared" si="383"/>
        <v>0</v>
      </c>
      <c r="AG1386" s="116">
        <f t="shared" si="384"/>
        <v>14.715221927489441</v>
      </c>
      <c r="AH1386" s="116" t="str">
        <f t="shared" si="385"/>
        <v/>
      </c>
      <c r="AL1386" s="126">
        <f t="shared" si="365"/>
        <v>6.099200000000109</v>
      </c>
      <c r="AM1386" s="116">
        <f t="shared" si="366"/>
        <v>0.52821528642743976</v>
      </c>
      <c r="AN1386" s="116">
        <f t="shared" si="367"/>
        <v>7.4068080903078037E-4</v>
      </c>
      <c r="AO1386" s="116" t="str">
        <f t="shared" si="363"/>
        <v/>
      </c>
      <c r="AP1386" s="118" t="str">
        <f t="shared" si="364"/>
        <v/>
      </c>
    </row>
    <row r="1387" spans="11:42" ht="20.100000000000001" customHeight="1" x14ac:dyDescent="0.25">
      <c r="K1387" s="123">
        <v>947</v>
      </c>
      <c r="L1387" s="116">
        <f t="shared" si="368"/>
        <v>-1.6913027295531258</v>
      </c>
      <c r="M1387" s="140">
        <f t="shared" si="369"/>
        <v>4.8895074409826829E-2</v>
      </c>
      <c r="N1387" s="140">
        <f t="shared" si="370"/>
        <v>0.41605351716122047</v>
      </c>
      <c r="O1387" s="116" t="str">
        <f t="shared" si="371"/>
        <v/>
      </c>
      <c r="P1387" s="116">
        <f t="shared" si="372"/>
        <v>4.8895074409826829E-2</v>
      </c>
      <c r="Q1387" s="116" t="str">
        <f t="shared" si="373"/>
        <v/>
      </c>
      <c r="R1387" s="116">
        <f t="shared" si="374"/>
        <v>0</v>
      </c>
      <c r="S1387" s="116">
        <f t="shared" si="375"/>
        <v>4.8895074409826829E-2</v>
      </c>
      <c r="T1387" s="116" t="str">
        <f t="shared" si="376"/>
        <v/>
      </c>
      <c r="Y1387" s="123">
        <v>947</v>
      </c>
      <c r="Z1387" s="116">
        <f t="shared" si="377"/>
        <v>-5.61497579932696E-3</v>
      </c>
      <c r="AA1387" s="140">
        <f t="shared" si="378"/>
        <v>14.727823550184416</v>
      </c>
      <c r="AB1387" s="140">
        <f t="shared" si="379"/>
        <v>0.41605351716122063</v>
      </c>
      <c r="AC1387" s="116" t="str">
        <f t="shared" si="380"/>
        <v/>
      </c>
      <c r="AD1387" s="116">
        <f t="shared" si="381"/>
        <v>14.727823550184416</v>
      </c>
      <c r="AE1387" s="116" t="str">
        <f t="shared" si="382"/>
        <v/>
      </c>
      <c r="AF1387" s="140">
        <f t="shared" si="383"/>
        <v>0</v>
      </c>
      <c r="AG1387" s="116">
        <f t="shared" si="384"/>
        <v>14.727823550184416</v>
      </c>
      <c r="AH1387" s="116" t="str">
        <f t="shared" si="385"/>
        <v/>
      </c>
      <c r="AL1387" s="126">
        <f t="shared" si="365"/>
        <v>6.1056000000001092</v>
      </c>
      <c r="AM1387" s="116">
        <f t="shared" si="366"/>
        <v>0.52747460561840898</v>
      </c>
      <c r="AN1387" s="116">
        <f t="shared" si="367"/>
        <v>7.4025174266523219E-4</v>
      </c>
      <c r="AO1387" s="116" t="str">
        <f t="shared" si="363"/>
        <v/>
      </c>
      <c r="AP1387" s="118" t="str">
        <f t="shared" si="364"/>
        <v/>
      </c>
    </row>
    <row r="1388" spans="11:42" ht="20.100000000000001" customHeight="1" x14ac:dyDescent="0.25">
      <c r="K1388" s="123">
        <v>948</v>
      </c>
      <c r="L1388" s="116">
        <f t="shared" si="368"/>
        <v>-1.6593913572974053</v>
      </c>
      <c r="M1388" s="140">
        <f t="shared" si="369"/>
        <v>4.8936163527344402E-2</v>
      </c>
      <c r="N1388" s="140">
        <f t="shared" si="370"/>
        <v>0.4176144836767488</v>
      </c>
      <c r="O1388" s="116" t="str">
        <f t="shared" si="371"/>
        <v/>
      </c>
      <c r="P1388" s="116">
        <f t="shared" si="372"/>
        <v>4.8936163527344402E-2</v>
      </c>
      <c r="Q1388" s="116" t="str">
        <f t="shared" si="373"/>
        <v/>
      </c>
      <c r="R1388" s="116">
        <f t="shared" si="374"/>
        <v>0</v>
      </c>
      <c r="S1388" s="116">
        <f t="shared" si="375"/>
        <v>4.8936163527344402E-2</v>
      </c>
      <c r="T1388" s="116" t="str">
        <f t="shared" si="376"/>
        <v/>
      </c>
      <c r="Y1388" s="123">
        <v>948</v>
      </c>
      <c r="Z1388" s="116">
        <f t="shared" si="377"/>
        <v>-5.5090328597170168E-3</v>
      </c>
      <c r="AA1388" s="140">
        <f t="shared" si="378"/>
        <v>14.740200119397896</v>
      </c>
      <c r="AB1388" s="140">
        <f t="shared" si="379"/>
        <v>0.41761448367674892</v>
      </c>
      <c r="AC1388" s="116" t="str">
        <f t="shared" si="380"/>
        <v/>
      </c>
      <c r="AD1388" s="116">
        <f t="shared" si="381"/>
        <v>14.740200119397896</v>
      </c>
      <c r="AE1388" s="116" t="str">
        <f t="shared" si="382"/>
        <v/>
      </c>
      <c r="AF1388" s="140">
        <f t="shared" si="383"/>
        <v>0</v>
      </c>
      <c r="AG1388" s="116">
        <f t="shared" si="384"/>
        <v>14.740200119397896</v>
      </c>
      <c r="AH1388" s="116" t="str">
        <f t="shared" si="385"/>
        <v/>
      </c>
      <c r="AL1388" s="126">
        <f t="shared" si="365"/>
        <v>6.1120000000001093</v>
      </c>
      <c r="AM1388" s="116">
        <f t="shared" si="366"/>
        <v>0.52673435387574374</v>
      </c>
      <c r="AN1388" s="116">
        <f t="shared" si="367"/>
        <v>7.3982089476010149E-4</v>
      </c>
      <c r="AO1388" s="116" t="str">
        <f t="shared" si="363"/>
        <v/>
      </c>
      <c r="AP1388" s="118" t="str">
        <f t="shared" si="364"/>
        <v/>
      </c>
    </row>
    <row r="1389" spans="11:42" ht="20.100000000000001" customHeight="1" x14ac:dyDescent="0.25">
      <c r="K1389" s="123">
        <v>949</v>
      </c>
      <c r="L1389" s="116">
        <f t="shared" si="368"/>
        <v>-1.6274799850416883</v>
      </c>
      <c r="M1389" s="140">
        <f t="shared" si="369"/>
        <v>4.8976503543895253E-2</v>
      </c>
      <c r="N1389" s="140">
        <f t="shared" si="370"/>
        <v>0.41917674945510397</v>
      </c>
      <c r="O1389" s="116" t="str">
        <f t="shared" si="371"/>
        <v/>
      </c>
      <c r="P1389" s="116">
        <f t="shared" si="372"/>
        <v>4.8976503543895253E-2</v>
      </c>
      <c r="Q1389" s="116" t="str">
        <f t="shared" si="373"/>
        <v/>
      </c>
      <c r="R1389" s="116">
        <f t="shared" si="374"/>
        <v>0</v>
      </c>
      <c r="S1389" s="116">
        <f t="shared" si="375"/>
        <v>4.8976503543895253E-2</v>
      </c>
      <c r="T1389" s="116" t="str">
        <f t="shared" si="376"/>
        <v/>
      </c>
      <c r="Y1389" s="123">
        <v>949</v>
      </c>
      <c r="Z1389" s="116">
        <f t="shared" si="377"/>
        <v>-5.4030899201070737E-3</v>
      </c>
      <c r="AA1389" s="140">
        <f t="shared" si="378"/>
        <v>14.752351049792086</v>
      </c>
      <c r="AB1389" s="140">
        <f t="shared" si="379"/>
        <v>0.41917674945510419</v>
      </c>
      <c r="AC1389" s="116" t="str">
        <f t="shared" si="380"/>
        <v/>
      </c>
      <c r="AD1389" s="116">
        <f t="shared" si="381"/>
        <v>14.752351049792086</v>
      </c>
      <c r="AE1389" s="116" t="str">
        <f t="shared" si="382"/>
        <v/>
      </c>
      <c r="AF1389" s="140">
        <f t="shared" si="383"/>
        <v>0</v>
      </c>
      <c r="AG1389" s="116">
        <f t="shared" si="384"/>
        <v>14.752351049792086</v>
      </c>
      <c r="AH1389" s="116" t="str">
        <f t="shared" si="385"/>
        <v/>
      </c>
      <c r="AL1389" s="126">
        <f t="shared" si="365"/>
        <v>6.1184000000001095</v>
      </c>
      <c r="AM1389" s="116">
        <f t="shared" si="366"/>
        <v>0.52599453298098364</v>
      </c>
      <c r="AN1389" s="116">
        <f t="shared" si="367"/>
        <v>7.3938827296027299E-4</v>
      </c>
      <c r="AO1389" s="116" t="str">
        <f t="shared" si="363"/>
        <v/>
      </c>
      <c r="AP1389" s="118" t="str">
        <f t="shared" si="364"/>
        <v/>
      </c>
    </row>
    <row r="1390" spans="11:42" ht="20.100000000000001" customHeight="1" x14ac:dyDescent="0.25">
      <c r="K1390" s="123">
        <v>950</v>
      </c>
      <c r="L1390" s="116">
        <f t="shared" si="368"/>
        <v>-1.5955686127859678</v>
      </c>
      <c r="M1390" s="140">
        <f t="shared" si="369"/>
        <v>4.9016092550563571E-2</v>
      </c>
      <c r="N1390" s="140">
        <f t="shared" si="370"/>
        <v>0.42074029056089679</v>
      </c>
      <c r="O1390" s="116" t="str">
        <f t="shared" si="371"/>
        <v/>
      </c>
      <c r="P1390" s="116">
        <f t="shared" si="372"/>
        <v>4.9016092550563571E-2</v>
      </c>
      <c r="Q1390" s="116" t="str">
        <f t="shared" si="373"/>
        <v/>
      </c>
      <c r="R1390" s="116">
        <f t="shared" si="374"/>
        <v>0</v>
      </c>
      <c r="S1390" s="116">
        <f t="shared" si="375"/>
        <v>4.9016092550563571E-2</v>
      </c>
      <c r="T1390" s="116" t="str">
        <f t="shared" si="376"/>
        <v/>
      </c>
      <c r="Y1390" s="123">
        <v>950</v>
      </c>
      <c r="Z1390" s="116">
        <f t="shared" si="377"/>
        <v>-5.2971469804971305E-3</v>
      </c>
      <c r="AA1390" s="140">
        <f t="shared" si="378"/>
        <v>14.764275766377054</v>
      </c>
      <c r="AB1390" s="140">
        <f t="shared" si="379"/>
        <v>0.42074029056089696</v>
      </c>
      <c r="AC1390" s="116" t="str">
        <f t="shared" si="380"/>
        <v/>
      </c>
      <c r="AD1390" s="116">
        <f t="shared" si="381"/>
        <v>14.764275766377054</v>
      </c>
      <c r="AE1390" s="116" t="str">
        <f t="shared" si="382"/>
        <v/>
      </c>
      <c r="AF1390" s="140">
        <f t="shared" si="383"/>
        <v>0</v>
      </c>
      <c r="AG1390" s="116">
        <f t="shared" si="384"/>
        <v>14.764275766377054</v>
      </c>
      <c r="AH1390" s="116" t="str">
        <f t="shared" si="385"/>
        <v/>
      </c>
      <c r="AL1390" s="126">
        <f t="shared" si="365"/>
        <v>6.1248000000001097</v>
      </c>
      <c r="AM1390" s="116">
        <f t="shared" si="366"/>
        <v>0.52525514470802337</v>
      </c>
      <c r="AN1390" s="116">
        <f t="shared" si="367"/>
        <v>7.3895388490241576E-4</v>
      </c>
      <c r="AO1390" s="116" t="str">
        <f t="shared" si="363"/>
        <v/>
      </c>
      <c r="AP1390" s="118" t="str">
        <f t="shared" si="364"/>
        <v/>
      </c>
    </row>
    <row r="1391" spans="11:42" ht="20.100000000000001" customHeight="1" x14ac:dyDescent="0.25">
      <c r="K1391" s="123">
        <v>951</v>
      </c>
      <c r="L1391" s="116">
        <f t="shared" si="368"/>
        <v>-1.5636572405302473</v>
      </c>
      <c r="M1391" s="140">
        <f t="shared" si="369"/>
        <v>4.9054928672938029E-2</v>
      </c>
      <c r="N1391" s="140">
        <f t="shared" si="370"/>
        <v>0.42230508299837177</v>
      </c>
      <c r="O1391" s="116" t="str">
        <f t="shared" si="371"/>
        <v/>
      </c>
      <c r="P1391" s="116">
        <f t="shared" si="372"/>
        <v>4.9054928672938029E-2</v>
      </c>
      <c r="Q1391" s="116" t="str">
        <f t="shared" si="373"/>
        <v/>
      </c>
      <c r="R1391" s="116">
        <f t="shared" si="374"/>
        <v>0</v>
      </c>
      <c r="S1391" s="116">
        <f t="shared" si="375"/>
        <v>4.9054928672938029E-2</v>
      </c>
      <c r="T1391" s="116" t="str">
        <f t="shared" si="376"/>
        <v/>
      </c>
      <c r="Y1391" s="123">
        <v>951</v>
      </c>
      <c r="Z1391" s="116">
        <f t="shared" si="377"/>
        <v>-5.1912040408871873E-3</v>
      </c>
      <c r="AA1391" s="140">
        <f t="shared" si="378"/>
        <v>14.775973704556067</v>
      </c>
      <c r="AB1391" s="140">
        <f t="shared" si="379"/>
        <v>0.42230508299837188</v>
      </c>
      <c r="AC1391" s="116" t="str">
        <f t="shared" si="380"/>
        <v/>
      </c>
      <c r="AD1391" s="116">
        <f t="shared" si="381"/>
        <v>14.775973704556067</v>
      </c>
      <c r="AE1391" s="116" t="str">
        <f t="shared" si="382"/>
        <v/>
      </c>
      <c r="AF1391" s="140">
        <f t="shared" si="383"/>
        <v>0</v>
      </c>
      <c r="AG1391" s="116">
        <f t="shared" si="384"/>
        <v>14.775973704556067</v>
      </c>
      <c r="AH1391" s="116" t="str">
        <f t="shared" si="385"/>
        <v/>
      </c>
      <c r="AL1391" s="126">
        <f t="shared" si="365"/>
        <v>6.1312000000001099</v>
      </c>
      <c r="AM1391" s="116">
        <f t="shared" si="366"/>
        <v>0.52451619082312095</v>
      </c>
      <c r="AN1391" s="116">
        <f t="shared" si="367"/>
        <v>7.3851773820809985E-4</v>
      </c>
      <c r="AO1391" s="116" t="str">
        <f t="shared" si="363"/>
        <v/>
      </c>
      <c r="AP1391" s="118" t="str">
        <f t="shared" si="364"/>
        <v/>
      </c>
    </row>
    <row r="1392" spans="11:42" ht="20.100000000000001" customHeight="1" x14ac:dyDescent="0.25">
      <c r="K1392" s="123">
        <v>952</v>
      </c>
      <c r="L1392" s="116">
        <f t="shared" si="368"/>
        <v>-1.5317458682745304</v>
      </c>
      <c r="M1392" s="140">
        <f t="shared" si="369"/>
        <v>4.9093010071259803E-2</v>
      </c>
      <c r="N1392" s="140">
        <f t="shared" si="370"/>
        <v>0.42387110271251083</v>
      </c>
      <c r="O1392" s="116" t="str">
        <f t="shared" si="371"/>
        <v/>
      </c>
      <c r="P1392" s="116">
        <f t="shared" si="372"/>
        <v>4.9093010071259803E-2</v>
      </c>
      <c r="Q1392" s="116" t="str">
        <f t="shared" si="373"/>
        <v/>
      </c>
      <c r="R1392" s="116">
        <f t="shared" si="374"/>
        <v>0</v>
      </c>
      <c r="S1392" s="116">
        <f t="shared" si="375"/>
        <v>4.9093010071259803E-2</v>
      </c>
      <c r="T1392" s="116" t="str">
        <f t="shared" si="376"/>
        <v/>
      </c>
      <c r="Y1392" s="123">
        <v>952</v>
      </c>
      <c r="Z1392" s="116">
        <f t="shared" si="377"/>
        <v>-5.0852611012772442E-3</v>
      </c>
      <c r="AA1392" s="140">
        <f t="shared" si="378"/>
        <v>14.787444310170169</v>
      </c>
      <c r="AB1392" s="140">
        <f t="shared" si="379"/>
        <v>0.42387110271251105</v>
      </c>
      <c r="AC1392" s="116" t="str">
        <f t="shared" si="380"/>
        <v/>
      </c>
      <c r="AD1392" s="116">
        <f t="shared" si="381"/>
        <v>14.787444310170169</v>
      </c>
      <c r="AE1392" s="116" t="str">
        <f t="shared" si="382"/>
        <v/>
      </c>
      <c r="AF1392" s="140">
        <f t="shared" si="383"/>
        <v>0</v>
      </c>
      <c r="AG1392" s="116">
        <f t="shared" si="384"/>
        <v>14.787444310170169</v>
      </c>
      <c r="AH1392" s="116" t="str">
        <f t="shared" si="385"/>
        <v/>
      </c>
      <c r="AL1392" s="126">
        <f t="shared" si="365"/>
        <v>6.1376000000001101</v>
      </c>
      <c r="AM1392" s="116">
        <f t="shared" si="366"/>
        <v>0.52377767308491285</v>
      </c>
      <c r="AN1392" s="116">
        <f t="shared" si="367"/>
        <v>7.3807984049256703E-4</v>
      </c>
      <c r="AO1392" s="116" t="str">
        <f t="shared" si="363"/>
        <v/>
      </c>
      <c r="AP1392" s="118" t="str">
        <f t="shared" si="364"/>
        <v/>
      </c>
    </row>
    <row r="1393" spans="11:42" ht="20.100000000000001" customHeight="1" x14ac:dyDescent="0.25">
      <c r="K1393" s="123">
        <v>953</v>
      </c>
      <c r="L1393" s="116">
        <f t="shared" si="368"/>
        <v>-1.4998344960188099</v>
      </c>
      <c r="M1393" s="140">
        <f t="shared" si="369"/>
        <v>4.9130334940567733E-2</v>
      </c>
      <c r="N1393" s="140">
        <f t="shared" si="370"/>
        <v>0.42543832559014183</v>
      </c>
      <c r="O1393" s="116" t="str">
        <f t="shared" si="371"/>
        <v/>
      </c>
      <c r="P1393" s="116">
        <f t="shared" si="372"/>
        <v>4.9130334940567733E-2</v>
      </c>
      <c r="Q1393" s="116" t="str">
        <f t="shared" si="373"/>
        <v/>
      </c>
      <c r="R1393" s="116">
        <f t="shared" si="374"/>
        <v>0</v>
      </c>
      <c r="S1393" s="116">
        <f t="shared" si="375"/>
        <v>4.9130334940567733E-2</v>
      </c>
      <c r="T1393" s="116" t="str">
        <f t="shared" si="376"/>
        <v/>
      </c>
      <c r="Y1393" s="123">
        <v>953</v>
      </c>
      <c r="Z1393" s="116">
        <f t="shared" si="377"/>
        <v>-4.979318161667301E-3</v>
      </c>
      <c r="AA1393" s="140">
        <f t="shared" si="378"/>
        <v>14.798687039541912</v>
      </c>
      <c r="AB1393" s="140">
        <f t="shared" si="379"/>
        <v>0.42543832559014205</v>
      </c>
      <c r="AC1393" s="116" t="str">
        <f t="shared" si="380"/>
        <v/>
      </c>
      <c r="AD1393" s="116">
        <f t="shared" si="381"/>
        <v>14.798687039541912</v>
      </c>
      <c r="AE1393" s="116" t="str">
        <f t="shared" si="382"/>
        <v/>
      </c>
      <c r="AF1393" s="140">
        <f t="shared" si="383"/>
        <v>0</v>
      </c>
      <c r="AG1393" s="116">
        <f t="shared" si="384"/>
        <v>14.798687039541912</v>
      </c>
      <c r="AH1393" s="116" t="str">
        <f t="shared" si="385"/>
        <v/>
      </c>
      <c r="AL1393" s="126">
        <f t="shared" si="365"/>
        <v>6.1440000000001103</v>
      </c>
      <c r="AM1393" s="116">
        <f t="shared" si="366"/>
        <v>0.52303959324442029</v>
      </c>
      <c r="AN1393" s="116">
        <f t="shared" si="367"/>
        <v>7.376401993572923E-4</v>
      </c>
      <c r="AO1393" s="116" t="str">
        <f t="shared" ref="AO1393:AO1456" si="386">IF(AM1393&lt;(1-$AK$437),AN1393,"")</f>
        <v/>
      </c>
      <c r="AP1393" s="118" t="str">
        <f t="shared" ref="AP1393:AP1456" si="387">IF(AM1393&lt;(1-$AK$443),AN1393,"")</f>
        <v/>
      </c>
    </row>
    <row r="1394" spans="11:42" ht="20.100000000000001" customHeight="1" x14ac:dyDescent="0.25">
      <c r="K1394" s="123">
        <v>954</v>
      </c>
      <c r="L1394" s="116">
        <f t="shared" si="368"/>
        <v>-1.4679231237630894</v>
      </c>
      <c r="M1394" s="140">
        <f t="shared" si="369"/>
        <v>4.9166901510840917E-2</v>
      </c>
      <c r="N1394" s="140">
        <f t="shared" si="370"/>
        <v>0.42700672746105078</v>
      </c>
      <c r="O1394" s="116" t="str">
        <f t="shared" si="371"/>
        <v/>
      </c>
      <c r="P1394" s="116">
        <f t="shared" si="372"/>
        <v>4.9166901510840917E-2</v>
      </c>
      <c r="Q1394" s="116" t="str">
        <f t="shared" si="373"/>
        <v/>
      </c>
      <c r="R1394" s="116">
        <f t="shared" si="374"/>
        <v>0</v>
      </c>
      <c r="S1394" s="116">
        <f t="shared" si="375"/>
        <v>4.9166901510840917E-2</v>
      </c>
      <c r="T1394" s="116" t="str">
        <f t="shared" si="376"/>
        <v/>
      </c>
      <c r="Y1394" s="123">
        <v>954</v>
      </c>
      <c r="Z1394" s="116">
        <f t="shared" si="377"/>
        <v>-4.8733752220573578E-3</v>
      </c>
      <c r="AA1394" s="140">
        <f t="shared" si="378"/>
        <v>14.809701359518293</v>
      </c>
      <c r="AB1394" s="140">
        <f t="shared" si="379"/>
        <v>0.42700672746105095</v>
      </c>
      <c r="AC1394" s="116" t="str">
        <f t="shared" si="380"/>
        <v/>
      </c>
      <c r="AD1394" s="116">
        <f t="shared" si="381"/>
        <v>14.809701359518293</v>
      </c>
      <c r="AE1394" s="116" t="str">
        <f t="shared" si="382"/>
        <v/>
      </c>
      <c r="AF1394" s="140">
        <f t="shared" si="383"/>
        <v>0</v>
      </c>
      <c r="AG1394" s="116">
        <f t="shared" si="384"/>
        <v>14.809701359518293</v>
      </c>
      <c r="AH1394" s="116" t="str">
        <f t="shared" si="385"/>
        <v/>
      </c>
      <c r="AL1394" s="126">
        <f t="shared" ref="AL1394:AL1457" si="388">AL1393+$AO$430</f>
        <v>6.1504000000001104</v>
      </c>
      <c r="AM1394" s="116">
        <f t="shared" ref="AM1394:AM1457" si="389">_xlfn.CHISQ.DIST.RT(AL1394,7)</f>
        <v>0.52230195304506299</v>
      </c>
      <c r="AN1394" s="116">
        <f t="shared" ref="AN1394:AN1457" si="390">AM1394-AM1395</f>
        <v>7.3719882239420276E-4</v>
      </c>
      <c r="AO1394" s="116" t="str">
        <f t="shared" si="386"/>
        <v/>
      </c>
      <c r="AP1394" s="118" t="str">
        <f t="shared" si="387"/>
        <v/>
      </c>
    </row>
    <row r="1395" spans="11:42" ht="20.100000000000001" customHeight="1" x14ac:dyDescent="0.25">
      <c r="K1395" s="123">
        <v>955</v>
      </c>
      <c r="L1395" s="116">
        <f t="shared" si="368"/>
        <v>-1.4360117515073725</v>
      </c>
      <c r="M1395" s="140">
        <f t="shared" si="369"/>
        <v>4.9202708047138603E-2</v>
      </c>
      <c r="N1395" s="140">
        <f t="shared" si="370"/>
        <v>0.42857628409909909</v>
      </c>
      <c r="O1395" s="116" t="str">
        <f t="shared" si="371"/>
        <v/>
      </c>
      <c r="P1395" s="116">
        <f t="shared" si="372"/>
        <v>4.9202708047138603E-2</v>
      </c>
      <c r="Q1395" s="116" t="str">
        <f t="shared" si="373"/>
        <v/>
      </c>
      <c r="R1395" s="116">
        <f t="shared" si="374"/>
        <v>0</v>
      </c>
      <c r="S1395" s="116">
        <f t="shared" si="375"/>
        <v>4.9202708047138603E-2</v>
      </c>
      <c r="T1395" s="116" t="str">
        <f t="shared" si="376"/>
        <v/>
      </c>
      <c r="Y1395" s="123">
        <v>955</v>
      </c>
      <c r="Z1395" s="116">
        <f t="shared" si="377"/>
        <v>-4.7674322824474147E-3</v>
      </c>
      <c r="AA1395" s="140">
        <f t="shared" si="378"/>
        <v>14.820486747512913</v>
      </c>
      <c r="AB1395" s="140">
        <f t="shared" si="379"/>
        <v>0.42857628409909931</v>
      </c>
      <c r="AC1395" s="116" t="str">
        <f t="shared" si="380"/>
        <v/>
      </c>
      <c r="AD1395" s="116">
        <f t="shared" si="381"/>
        <v>14.820486747512913</v>
      </c>
      <c r="AE1395" s="116" t="str">
        <f t="shared" si="382"/>
        <v/>
      </c>
      <c r="AF1395" s="140">
        <f t="shared" si="383"/>
        <v>0</v>
      </c>
      <c r="AG1395" s="116">
        <f t="shared" si="384"/>
        <v>14.820486747512913</v>
      </c>
      <c r="AH1395" s="116" t="str">
        <f t="shared" si="385"/>
        <v/>
      </c>
      <c r="AL1395" s="126">
        <f t="shared" si="388"/>
        <v>6.1568000000001106</v>
      </c>
      <c r="AM1395" s="116">
        <f t="shared" si="389"/>
        <v>0.52156475422266879</v>
      </c>
      <c r="AN1395" s="116">
        <f t="shared" si="390"/>
        <v>7.367557171839012E-4</v>
      </c>
      <c r="AO1395" s="116" t="str">
        <f t="shared" si="386"/>
        <v/>
      </c>
      <c r="AP1395" s="118" t="str">
        <f t="shared" si="387"/>
        <v/>
      </c>
    </row>
    <row r="1396" spans="11:42" ht="20.100000000000001" customHeight="1" x14ac:dyDescent="0.25">
      <c r="K1396" s="123">
        <v>956</v>
      </c>
      <c r="L1396" s="116">
        <f t="shared" si="368"/>
        <v>-1.404100379251652</v>
      </c>
      <c r="M1396" s="140">
        <f t="shared" si="369"/>
        <v>4.9237752849737415E-2</v>
      </c>
      <c r="N1396" s="140">
        <f t="shared" si="370"/>
        <v>0.43014697122334578</v>
      </c>
      <c r="O1396" s="116" t="str">
        <f t="shared" si="371"/>
        <v/>
      </c>
      <c r="P1396" s="116">
        <f t="shared" si="372"/>
        <v>4.9237752849737415E-2</v>
      </c>
      <c r="Q1396" s="116" t="str">
        <f t="shared" si="373"/>
        <v/>
      </c>
      <c r="R1396" s="116">
        <f t="shared" si="374"/>
        <v>0</v>
      </c>
      <c r="S1396" s="116">
        <f t="shared" si="375"/>
        <v>4.9237752849737415E-2</v>
      </c>
      <c r="T1396" s="116" t="str">
        <f t="shared" si="376"/>
        <v/>
      </c>
      <c r="Y1396" s="123">
        <v>956</v>
      </c>
      <c r="Z1396" s="116">
        <f t="shared" si="377"/>
        <v>-4.6614893428374715E-3</v>
      </c>
      <c r="AA1396" s="140">
        <f t="shared" si="378"/>
        <v>14.831042691547278</v>
      </c>
      <c r="AB1396" s="140">
        <f t="shared" si="379"/>
        <v>0.430146971223346</v>
      </c>
      <c r="AC1396" s="116" t="str">
        <f t="shared" si="380"/>
        <v/>
      </c>
      <c r="AD1396" s="116">
        <f t="shared" si="381"/>
        <v>14.831042691547278</v>
      </c>
      <c r="AE1396" s="116" t="str">
        <f t="shared" si="382"/>
        <v/>
      </c>
      <c r="AF1396" s="140">
        <f t="shared" si="383"/>
        <v>0</v>
      </c>
      <c r="AG1396" s="116">
        <f t="shared" si="384"/>
        <v>14.831042691547278</v>
      </c>
      <c r="AH1396" s="116" t="str">
        <f t="shared" si="385"/>
        <v/>
      </c>
      <c r="AL1396" s="126">
        <f t="shared" si="388"/>
        <v>6.1632000000001108</v>
      </c>
      <c r="AM1396" s="116">
        <f t="shared" si="389"/>
        <v>0.52082799850548489</v>
      </c>
      <c r="AN1396" s="116">
        <f t="shared" si="390"/>
        <v>7.3631089129633231E-4</v>
      </c>
      <c r="AO1396" s="116" t="str">
        <f t="shared" si="386"/>
        <v/>
      </c>
      <c r="AP1396" s="118" t="str">
        <f t="shared" si="387"/>
        <v/>
      </c>
    </row>
    <row r="1397" spans="11:42" ht="20.100000000000001" customHeight="1" x14ac:dyDescent="0.25">
      <c r="K1397" s="123">
        <v>957</v>
      </c>
      <c r="L1397" s="116">
        <f t="shared" si="368"/>
        <v>-1.3721890069959315</v>
      </c>
      <c r="M1397" s="140">
        <f t="shared" si="369"/>
        <v>4.927203425426574E-2</v>
      </c>
      <c r="N1397" s="140">
        <f t="shared" si="370"/>
        <v>0.43171876449917274</v>
      </c>
      <c r="O1397" s="116" t="str">
        <f t="shared" si="371"/>
        <v/>
      </c>
      <c r="P1397" s="116">
        <f t="shared" si="372"/>
        <v>4.927203425426574E-2</v>
      </c>
      <c r="Q1397" s="116" t="str">
        <f t="shared" si="373"/>
        <v/>
      </c>
      <c r="R1397" s="116">
        <f t="shared" si="374"/>
        <v>0</v>
      </c>
      <c r="S1397" s="116">
        <f t="shared" si="375"/>
        <v>4.927203425426574E-2</v>
      </c>
      <c r="T1397" s="116" t="str">
        <f t="shared" si="376"/>
        <v/>
      </c>
      <c r="Y1397" s="123">
        <v>957</v>
      </c>
      <c r="Z1397" s="116">
        <f t="shared" si="377"/>
        <v>-4.5555464032275284E-3</v>
      </c>
      <c r="AA1397" s="140">
        <f t="shared" si="378"/>
        <v>14.84136869029132</v>
      </c>
      <c r="AB1397" s="140">
        <f t="shared" si="379"/>
        <v>0.4317187644991729</v>
      </c>
      <c r="AC1397" s="116" t="str">
        <f t="shared" si="380"/>
        <v/>
      </c>
      <c r="AD1397" s="116">
        <f t="shared" si="381"/>
        <v>14.84136869029132</v>
      </c>
      <c r="AE1397" s="116" t="str">
        <f t="shared" si="382"/>
        <v/>
      </c>
      <c r="AF1397" s="140">
        <f t="shared" si="383"/>
        <v>0</v>
      </c>
      <c r="AG1397" s="116">
        <f t="shared" si="384"/>
        <v>14.84136869029132</v>
      </c>
      <c r="AH1397" s="116" t="str">
        <f t="shared" si="385"/>
        <v/>
      </c>
      <c r="AL1397" s="126">
        <f t="shared" si="388"/>
        <v>6.169600000000111</v>
      </c>
      <c r="AM1397" s="116">
        <f t="shared" si="389"/>
        <v>0.52009168761418856</v>
      </c>
      <c r="AN1397" s="116">
        <f t="shared" si="390"/>
        <v>7.3586435229078262E-4</v>
      </c>
      <c r="AO1397" s="116" t="str">
        <f t="shared" si="386"/>
        <v/>
      </c>
      <c r="AP1397" s="118" t="str">
        <f t="shared" si="387"/>
        <v/>
      </c>
    </row>
    <row r="1398" spans="11:42" ht="20.100000000000001" customHeight="1" x14ac:dyDescent="0.25">
      <c r="K1398" s="123">
        <v>958</v>
      </c>
      <c r="L1398" s="116">
        <f t="shared" si="368"/>
        <v>-1.3402776347402146</v>
      </c>
      <c r="M1398" s="140">
        <f t="shared" si="369"/>
        <v>4.9305550631835518E-2</v>
      </c>
      <c r="N1398" s="140">
        <f t="shared" si="370"/>
        <v>0.43329163953941524</v>
      </c>
      <c r="O1398" s="116" t="str">
        <f t="shared" si="371"/>
        <v/>
      </c>
      <c r="P1398" s="116">
        <f t="shared" si="372"/>
        <v>4.9305550631835518E-2</v>
      </c>
      <c r="Q1398" s="116" t="str">
        <f t="shared" si="373"/>
        <v/>
      </c>
      <c r="R1398" s="116">
        <f t="shared" si="374"/>
        <v>0</v>
      </c>
      <c r="S1398" s="116">
        <f t="shared" si="375"/>
        <v>4.9305550631835518E-2</v>
      </c>
      <c r="T1398" s="116" t="str">
        <f t="shared" si="376"/>
        <v/>
      </c>
      <c r="Y1398" s="123">
        <v>958</v>
      </c>
      <c r="Z1398" s="116">
        <f t="shared" si="377"/>
        <v>-4.4496034636175852E-3</v>
      </c>
      <c r="AA1398" s="140">
        <f t="shared" si="378"/>
        <v>14.851464253103057</v>
      </c>
      <c r="AB1398" s="140">
        <f t="shared" si="379"/>
        <v>0.43329163953941552</v>
      </c>
      <c r="AC1398" s="116" t="str">
        <f t="shared" si="380"/>
        <v/>
      </c>
      <c r="AD1398" s="116">
        <f t="shared" si="381"/>
        <v>14.851464253103057</v>
      </c>
      <c r="AE1398" s="116" t="str">
        <f t="shared" si="382"/>
        <v/>
      </c>
      <c r="AF1398" s="140">
        <f t="shared" si="383"/>
        <v>0</v>
      </c>
      <c r="AG1398" s="116">
        <f t="shared" si="384"/>
        <v>14.851464253103057</v>
      </c>
      <c r="AH1398" s="116" t="str">
        <f t="shared" si="385"/>
        <v/>
      </c>
      <c r="AL1398" s="126">
        <f t="shared" si="388"/>
        <v>6.1760000000001112</v>
      </c>
      <c r="AM1398" s="116">
        <f t="shared" si="389"/>
        <v>0.51935582326189778</v>
      </c>
      <c r="AN1398" s="116">
        <f t="shared" si="390"/>
        <v>7.3541610771454824E-4</v>
      </c>
      <c r="AO1398" s="116" t="str">
        <f t="shared" si="386"/>
        <v/>
      </c>
      <c r="AP1398" s="118" t="str">
        <f t="shared" si="387"/>
        <v/>
      </c>
    </row>
    <row r="1399" spans="11:42" ht="20.100000000000001" customHeight="1" x14ac:dyDescent="0.25">
      <c r="K1399" s="123">
        <v>959</v>
      </c>
      <c r="L1399" s="116">
        <f t="shared" si="368"/>
        <v>-1.3083662624844941</v>
      </c>
      <c r="M1399" s="140">
        <f t="shared" si="369"/>
        <v>4.9338300389171218E-2</v>
      </c>
      <c r="N1399" s="140">
        <f t="shared" si="370"/>
        <v>0.43486557190549691</v>
      </c>
      <c r="O1399" s="116" t="str">
        <f t="shared" si="371"/>
        <v/>
      </c>
      <c r="P1399" s="116">
        <f t="shared" si="372"/>
        <v>4.9338300389171218E-2</v>
      </c>
      <c r="Q1399" s="116" t="str">
        <f t="shared" si="373"/>
        <v/>
      </c>
      <c r="R1399" s="116">
        <f t="shared" si="374"/>
        <v>0</v>
      </c>
      <c r="S1399" s="116">
        <f t="shared" si="375"/>
        <v>4.9338300389171218E-2</v>
      </c>
      <c r="T1399" s="116" t="str">
        <f t="shared" si="376"/>
        <v/>
      </c>
      <c r="Y1399" s="123">
        <v>959</v>
      </c>
      <c r="Z1399" s="116">
        <f t="shared" si="377"/>
        <v>-4.3436605240076559E-3</v>
      </c>
      <c r="AA1399" s="140">
        <f t="shared" si="378"/>
        <v>14.861328900067466</v>
      </c>
      <c r="AB1399" s="140">
        <f t="shared" si="379"/>
        <v>0.43486557190549691</v>
      </c>
      <c r="AC1399" s="116" t="str">
        <f t="shared" si="380"/>
        <v/>
      </c>
      <c r="AD1399" s="116">
        <f t="shared" si="381"/>
        <v>14.861328900067466</v>
      </c>
      <c r="AE1399" s="116" t="str">
        <f t="shared" si="382"/>
        <v/>
      </c>
      <c r="AF1399" s="140">
        <f t="shared" si="383"/>
        <v>0</v>
      </c>
      <c r="AG1399" s="116">
        <f t="shared" si="384"/>
        <v>14.861328900067466</v>
      </c>
      <c r="AH1399" s="116" t="str">
        <f t="shared" si="385"/>
        <v/>
      </c>
      <c r="AL1399" s="126">
        <f t="shared" si="388"/>
        <v>6.1824000000001114</v>
      </c>
      <c r="AM1399" s="116">
        <f t="shared" si="389"/>
        <v>0.51862040715418323</v>
      </c>
      <c r="AN1399" s="116">
        <f t="shared" si="390"/>
        <v>7.3496616510515533E-4</v>
      </c>
      <c r="AO1399" s="116" t="str">
        <f t="shared" si="386"/>
        <v/>
      </c>
      <c r="AP1399" s="118" t="str">
        <f t="shared" si="387"/>
        <v/>
      </c>
    </row>
    <row r="1400" spans="11:42" ht="20.100000000000001" customHeight="1" x14ac:dyDescent="0.25">
      <c r="K1400" s="123">
        <v>960</v>
      </c>
      <c r="L1400" s="116">
        <f t="shared" ref="L1400:L1463" si="391">$L$434+(K1400*$L$437)</f>
        <v>-1.2764548902287736</v>
      </c>
      <c r="M1400" s="140">
        <f t="shared" ref="M1400:M1463" si="392">_xlfn.NORM.DIST($L1400,$L$431,$L$432,0)</f>
        <v>4.9370281968736079E-2</v>
      </c>
      <c r="N1400" s="140">
        <f t="shared" ref="N1400:N1463" si="393">_xlfn.NORM.DIST($L1400,$L$431,$L$432,1)</f>
        <v>0.43644053710856706</v>
      </c>
      <c r="O1400" s="116" t="str">
        <f t="shared" ref="O1400:O1463" si="394">IF(OR(N1400&lt;$P$436,N1400&gt;$P$437),M1400,"")</f>
        <v/>
      </c>
      <c r="P1400" s="116">
        <f t="shared" ref="P1400:P1463" si="395">IF(AND(N1400&gt;$P$436,N1400&lt;$P$437),M1400,"")</f>
        <v>4.9370281968736079E-2</v>
      </c>
      <c r="Q1400" s="116" t="str">
        <f t="shared" ref="Q1400:Q1463" si="396">IF(M1400=MAX($M$440:$M$2440),M1400,"")</f>
        <v/>
      </c>
      <c r="R1400" s="116">
        <f t="shared" ref="R1400:R1463" si="397">_xlfn.NORM.DIST(L1400,$P$432,$P$433,0)</f>
        <v>0</v>
      </c>
      <c r="S1400" s="116">
        <f t="shared" ref="S1400:S1463" si="398">IF(R1400=MAX($R$440:$R$2440),M1400,"")</f>
        <v>4.9370281968736079E-2</v>
      </c>
      <c r="T1400" s="116" t="str">
        <f t="shared" ref="T1400:T1463" si="399">IF(S1400=MIN($S$440:$S$2440),S1400,"")</f>
        <v/>
      </c>
      <c r="Y1400" s="123">
        <v>960</v>
      </c>
      <c r="Z1400" s="116">
        <f t="shared" ref="Z1400:Z1463" si="400">$Z$434+(Y1400*$Z$437)</f>
        <v>-4.2377175843977127E-3</v>
      </c>
      <c r="AA1400" s="140">
        <f t="shared" ref="AA1400:AA1463" si="401">_xlfn.NORM.DIST(Z1400,Z$431,Z$432,0)</f>
        <v>14.870962162034502</v>
      </c>
      <c r="AB1400" s="140">
        <f t="shared" ref="AB1400:AB1463" si="402">_xlfn.NORM.DIST(Z1400,Z$431,Z$432,1)</f>
        <v>0.43644053710856701</v>
      </c>
      <c r="AC1400" s="116" t="str">
        <f t="shared" ref="AC1400:AC1463" si="403">IF(OR(AB1400&lt;$AD$436,AB1400&gt;$AD$437),AA1400,"")</f>
        <v/>
      </c>
      <c r="AD1400" s="116">
        <f t="shared" ref="AD1400:AD1463" si="404">IF(AND(AB1400&gt;$AD$436,AB1400&lt;$AD$437),AA1400,"")</f>
        <v>14.870962162034502</v>
      </c>
      <c r="AE1400" s="116" t="str">
        <f t="shared" ref="AE1400:AE1463" si="405">IF(AA1400=MAX($AA$440:$AA$2440),AA1400,"")</f>
        <v/>
      </c>
      <c r="AF1400" s="140">
        <f t="shared" ref="AF1400:AF1463" si="406">_xlfn.NORM.DIST(Z1400,$AD$432,$AD$433,0)</f>
        <v>0</v>
      </c>
      <c r="AG1400" s="116">
        <f t="shared" ref="AG1400:AG1463" si="407">IF(AF1400=MAX($AF$440:$AF$2440),AA1400,"")</f>
        <v>14.870962162034502</v>
      </c>
      <c r="AH1400" s="116" t="str">
        <f t="shared" ref="AH1400:AH1463" si="408">IF(AG1400=MIN($AG$440:$AG$2440),AG1400,"")</f>
        <v/>
      </c>
      <c r="AL1400" s="126">
        <f t="shared" si="388"/>
        <v>6.1888000000001115</v>
      </c>
      <c r="AM1400" s="116">
        <f t="shared" si="389"/>
        <v>0.51788544098907807</v>
      </c>
      <c r="AN1400" s="116">
        <f t="shared" si="390"/>
        <v>7.345145319873625E-4</v>
      </c>
      <c r="AO1400" s="116" t="str">
        <f t="shared" si="386"/>
        <v/>
      </c>
      <c r="AP1400" s="118" t="str">
        <f t="shared" si="387"/>
        <v/>
      </c>
    </row>
    <row r="1401" spans="11:42" ht="20.100000000000001" customHeight="1" x14ac:dyDescent="0.25">
      <c r="K1401" s="123">
        <v>961</v>
      </c>
      <c r="L1401" s="116">
        <f t="shared" si="391"/>
        <v>-1.2445435179730566</v>
      </c>
      <c r="M1401" s="140">
        <f t="shared" si="392"/>
        <v>4.9401493848855546E-2</v>
      </c>
      <c r="N1401" s="140">
        <f t="shared" si="393"/>
        <v>0.43801651061064389</v>
      </c>
      <c r="O1401" s="116" t="str">
        <f t="shared" si="394"/>
        <v/>
      </c>
      <c r="P1401" s="116">
        <f t="shared" si="395"/>
        <v>4.9401493848855546E-2</v>
      </c>
      <c r="Q1401" s="116" t="str">
        <f t="shared" si="396"/>
        <v/>
      </c>
      <c r="R1401" s="116">
        <f t="shared" si="397"/>
        <v>0</v>
      </c>
      <c r="S1401" s="116">
        <f t="shared" si="398"/>
        <v>4.9401493848855546E-2</v>
      </c>
      <c r="T1401" s="116" t="str">
        <f t="shared" si="399"/>
        <v/>
      </c>
      <c r="Y1401" s="123">
        <v>961</v>
      </c>
      <c r="Z1401" s="116">
        <f t="shared" si="400"/>
        <v>-4.1317746447877696E-3</v>
      </c>
      <c r="AA1401" s="140">
        <f t="shared" si="401"/>
        <v>14.880363580656264</v>
      </c>
      <c r="AB1401" s="140">
        <f t="shared" si="402"/>
        <v>0.43801651061064401</v>
      </c>
      <c r="AC1401" s="116" t="str">
        <f t="shared" si="403"/>
        <v/>
      </c>
      <c r="AD1401" s="116">
        <f t="shared" si="404"/>
        <v>14.880363580656264</v>
      </c>
      <c r="AE1401" s="116" t="str">
        <f t="shared" si="405"/>
        <v/>
      </c>
      <c r="AF1401" s="140">
        <f t="shared" si="406"/>
        <v>0</v>
      </c>
      <c r="AG1401" s="116">
        <f t="shared" si="407"/>
        <v>14.880363580656264</v>
      </c>
      <c r="AH1401" s="116" t="str">
        <f t="shared" si="408"/>
        <v/>
      </c>
      <c r="AL1401" s="126">
        <f t="shared" si="388"/>
        <v>6.1952000000001117</v>
      </c>
      <c r="AM1401" s="116">
        <f t="shared" si="389"/>
        <v>0.51715092645709071</v>
      </c>
      <c r="AN1401" s="116">
        <f t="shared" si="390"/>
        <v>7.3406121587671347E-4</v>
      </c>
      <c r="AO1401" s="116" t="str">
        <f t="shared" si="386"/>
        <v/>
      </c>
      <c r="AP1401" s="118" t="str">
        <f t="shared" si="387"/>
        <v/>
      </c>
    </row>
    <row r="1402" spans="11:42" ht="20.100000000000001" customHeight="1" x14ac:dyDescent="0.25">
      <c r="K1402" s="123">
        <v>962</v>
      </c>
      <c r="L1402" s="116">
        <f t="shared" si="391"/>
        <v>-1.2126321457173361</v>
      </c>
      <c r="M1402" s="140">
        <f t="shared" si="392"/>
        <v>4.9431934543837916E-2</v>
      </c>
      <c r="N1402" s="140">
        <f t="shared" si="393"/>
        <v>0.43959346782576114</v>
      </c>
      <c r="O1402" s="116" t="str">
        <f t="shared" si="394"/>
        <v/>
      </c>
      <c r="P1402" s="116">
        <f t="shared" si="395"/>
        <v>4.9431934543837916E-2</v>
      </c>
      <c r="Q1402" s="116" t="str">
        <f t="shared" si="396"/>
        <v/>
      </c>
      <c r="R1402" s="116">
        <f t="shared" si="397"/>
        <v>0</v>
      </c>
      <c r="S1402" s="116">
        <f t="shared" si="398"/>
        <v>4.9431934543837916E-2</v>
      </c>
      <c r="T1402" s="116" t="str">
        <f t="shared" si="399"/>
        <v/>
      </c>
      <c r="Y1402" s="123">
        <v>962</v>
      </c>
      <c r="Z1402" s="116">
        <f t="shared" si="400"/>
        <v>-4.0258317051778264E-3</v>
      </c>
      <c r="AA1402" s="140">
        <f t="shared" si="401"/>
        <v>14.88953270842336</v>
      </c>
      <c r="AB1402" s="140">
        <f t="shared" si="402"/>
        <v>0.43959346782576114</v>
      </c>
      <c r="AC1402" s="116" t="str">
        <f t="shared" si="403"/>
        <v/>
      </c>
      <c r="AD1402" s="116">
        <f t="shared" si="404"/>
        <v>14.88953270842336</v>
      </c>
      <c r="AE1402" s="116" t="str">
        <f t="shared" si="405"/>
        <v/>
      </c>
      <c r="AF1402" s="140">
        <f t="shared" si="406"/>
        <v>0</v>
      </c>
      <c r="AG1402" s="116">
        <f t="shared" si="407"/>
        <v>14.88953270842336</v>
      </c>
      <c r="AH1402" s="116" t="str">
        <f t="shared" si="408"/>
        <v/>
      </c>
      <c r="AL1402" s="126">
        <f t="shared" si="388"/>
        <v>6.2016000000001119</v>
      </c>
      <c r="AM1402" s="116">
        <f t="shared" si="389"/>
        <v>0.516416865241214</v>
      </c>
      <c r="AN1402" s="116">
        <f t="shared" si="390"/>
        <v>7.3360622427509625E-4</v>
      </c>
      <c r="AO1402" s="116" t="str">
        <f t="shared" si="386"/>
        <v/>
      </c>
      <c r="AP1402" s="118" t="str">
        <f t="shared" si="387"/>
        <v/>
      </c>
    </row>
    <row r="1403" spans="11:42" ht="20.100000000000001" customHeight="1" x14ac:dyDescent="0.25">
      <c r="K1403" s="123">
        <v>963</v>
      </c>
      <c r="L1403" s="116">
        <f t="shared" si="391"/>
        <v>-1.1807207734616156</v>
      </c>
      <c r="M1403" s="140">
        <f t="shared" si="392"/>
        <v>4.9461602604092256E-2</v>
      </c>
      <c r="N1403" s="140">
        <f t="shared" si="393"/>
        <v>0.44117138412111723</v>
      </c>
      <c r="O1403" s="116" t="str">
        <f t="shared" si="394"/>
        <v/>
      </c>
      <c r="P1403" s="116">
        <f t="shared" si="395"/>
        <v>4.9461602604092256E-2</v>
      </c>
      <c r="Q1403" s="116" t="str">
        <f t="shared" si="396"/>
        <v/>
      </c>
      <c r="R1403" s="116">
        <f t="shared" si="397"/>
        <v>0</v>
      </c>
      <c r="S1403" s="116">
        <f t="shared" si="398"/>
        <v>4.9461602604092256E-2</v>
      </c>
      <c r="T1403" s="116" t="str">
        <f t="shared" si="399"/>
        <v/>
      </c>
      <c r="Y1403" s="123">
        <v>963</v>
      </c>
      <c r="Z1403" s="116">
        <f t="shared" si="400"/>
        <v>-3.9198887655678832E-3</v>
      </c>
      <c r="AA1403" s="140">
        <f t="shared" si="401"/>
        <v>14.898469108700406</v>
      </c>
      <c r="AB1403" s="140">
        <f t="shared" si="402"/>
        <v>0.44117138412111723</v>
      </c>
      <c r="AC1403" s="116" t="str">
        <f t="shared" si="403"/>
        <v/>
      </c>
      <c r="AD1403" s="116">
        <f t="shared" si="404"/>
        <v>14.898469108700406</v>
      </c>
      <c r="AE1403" s="116" t="str">
        <f t="shared" si="405"/>
        <v/>
      </c>
      <c r="AF1403" s="140">
        <f t="shared" si="406"/>
        <v>0</v>
      </c>
      <c r="AG1403" s="116">
        <f t="shared" si="407"/>
        <v>14.898469108700406</v>
      </c>
      <c r="AH1403" s="116" t="str">
        <f t="shared" si="408"/>
        <v/>
      </c>
      <c r="AL1403" s="126">
        <f t="shared" si="388"/>
        <v>6.2080000000001121</v>
      </c>
      <c r="AM1403" s="116">
        <f t="shared" si="389"/>
        <v>0.5156832590169389</v>
      </c>
      <c r="AN1403" s="116">
        <f t="shared" si="390"/>
        <v>7.3314956467607217E-4</v>
      </c>
      <c r="AO1403" s="116" t="str">
        <f t="shared" si="386"/>
        <v/>
      </c>
      <c r="AP1403" s="118" t="str">
        <f t="shared" si="387"/>
        <v/>
      </c>
    </row>
    <row r="1404" spans="11:42" ht="20.100000000000001" customHeight="1" x14ac:dyDescent="0.25">
      <c r="K1404" s="123">
        <v>964</v>
      </c>
      <c r="L1404" s="116">
        <f t="shared" si="391"/>
        <v>-1.1488094012058987</v>
      </c>
      <c r="M1404" s="140">
        <f t="shared" si="392"/>
        <v>4.9490496616243385E-2</v>
      </c>
      <c r="N1404" s="140">
        <f t="shared" si="393"/>
        <v>0.44275023481822973</v>
      </c>
      <c r="O1404" s="116" t="str">
        <f t="shared" si="394"/>
        <v/>
      </c>
      <c r="P1404" s="116">
        <f t="shared" si="395"/>
        <v>4.9490496616243385E-2</v>
      </c>
      <c r="Q1404" s="116" t="str">
        <f t="shared" si="396"/>
        <v/>
      </c>
      <c r="R1404" s="116">
        <f t="shared" si="397"/>
        <v>0</v>
      </c>
      <c r="S1404" s="116">
        <f t="shared" si="398"/>
        <v>4.9490496616243385E-2</v>
      </c>
      <c r="T1404" s="116" t="str">
        <f t="shared" si="399"/>
        <v/>
      </c>
      <c r="Y1404" s="123">
        <v>964</v>
      </c>
      <c r="Z1404" s="116">
        <f t="shared" si="400"/>
        <v>-3.8139458259579401E-3</v>
      </c>
      <c r="AA1404" s="140">
        <f t="shared" si="401"/>
        <v>14.907172355760672</v>
      </c>
      <c r="AB1404" s="140">
        <f t="shared" si="402"/>
        <v>0.44275023481822989</v>
      </c>
      <c r="AC1404" s="116" t="str">
        <f t="shared" si="403"/>
        <v/>
      </c>
      <c r="AD1404" s="116">
        <f t="shared" si="404"/>
        <v>14.907172355760672</v>
      </c>
      <c r="AE1404" s="116" t="str">
        <f t="shared" si="405"/>
        <v/>
      </c>
      <c r="AF1404" s="140">
        <f t="shared" si="406"/>
        <v>0</v>
      </c>
      <c r="AG1404" s="116">
        <f t="shared" si="407"/>
        <v>14.907172355760672</v>
      </c>
      <c r="AH1404" s="116" t="str">
        <f t="shared" si="408"/>
        <v/>
      </c>
      <c r="AL1404" s="126">
        <f t="shared" si="388"/>
        <v>6.2144000000001123</v>
      </c>
      <c r="AM1404" s="116">
        <f t="shared" si="389"/>
        <v>0.51495010945226283</v>
      </c>
      <c r="AN1404" s="116">
        <f t="shared" si="390"/>
        <v>7.3269124456010193E-4</v>
      </c>
      <c r="AO1404" s="116" t="str">
        <f t="shared" si="386"/>
        <v/>
      </c>
      <c r="AP1404" s="118" t="str">
        <f t="shared" si="387"/>
        <v/>
      </c>
    </row>
    <row r="1405" spans="11:42" ht="20.100000000000001" customHeight="1" x14ac:dyDescent="0.25">
      <c r="K1405" s="123">
        <v>965</v>
      </c>
      <c r="L1405" s="116">
        <f t="shared" si="391"/>
        <v>-1.1168980289501782</v>
      </c>
      <c r="M1405" s="140">
        <f t="shared" si="392"/>
        <v>4.9518615203244146E-2</v>
      </c>
      <c r="N1405" s="140">
        <f t="shared" si="393"/>
        <v>0.44432999519409344</v>
      </c>
      <c r="O1405" s="116" t="str">
        <f t="shared" si="394"/>
        <v/>
      </c>
      <c r="P1405" s="116">
        <f t="shared" si="395"/>
        <v>4.9518615203244146E-2</v>
      </c>
      <c r="Q1405" s="116" t="str">
        <f t="shared" si="396"/>
        <v/>
      </c>
      <c r="R1405" s="116">
        <f t="shared" si="397"/>
        <v>0</v>
      </c>
      <c r="S1405" s="116">
        <f t="shared" si="398"/>
        <v>4.9518615203244146E-2</v>
      </c>
      <c r="T1405" s="116" t="str">
        <f t="shared" si="399"/>
        <v/>
      </c>
      <c r="Y1405" s="123">
        <v>965</v>
      </c>
      <c r="Z1405" s="116">
        <f t="shared" si="400"/>
        <v>-3.7080028863479969E-3</v>
      </c>
      <c r="AA1405" s="140">
        <f t="shared" si="401"/>
        <v>14.915642034819886</v>
      </c>
      <c r="AB1405" s="140">
        <f t="shared" si="402"/>
        <v>0.4443299951940935</v>
      </c>
      <c r="AC1405" s="116" t="str">
        <f t="shared" si="403"/>
        <v/>
      </c>
      <c r="AD1405" s="116">
        <f t="shared" si="404"/>
        <v>14.915642034819886</v>
      </c>
      <c r="AE1405" s="116" t="str">
        <f t="shared" si="405"/>
        <v/>
      </c>
      <c r="AF1405" s="140">
        <f t="shared" si="406"/>
        <v>0</v>
      </c>
      <c r="AG1405" s="116">
        <f t="shared" si="407"/>
        <v>14.915642034819886</v>
      </c>
      <c r="AH1405" s="116" t="str">
        <f t="shared" si="408"/>
        <v/>
      </c>
      <c r="AL1405" s="126">
        <f t="shared" si="388"/>
        <v>6.2208000000001125</v>
      </c>
      <c r="AM1405" s="116">
        <f t="shared" si="389"/>
        <v>0.51421741820770273</v>
      </c>
      <c r="AN1405" s="116">
        <f t="shared" si="390"/>
        <v>7.3223127139554478E-4</v>
      </c>
      <c r="AO1405" s="116" t="str">
        <f t="shared" si="386"/>
        <v/>
      </c>
      <c r="AP1405" s="118" t="str">
        <f t="shared" si="387"/>
        <v/>
      </c>
    </row>
    <row r="1406" spans="11:42" ht="20.100000000000001" customHeight="1" x14ac:dyDescent="0.25">
      <c r="K1406" s="123">
        <v>966</v>
      </c>
      <c r="L1406" s="116">
        <f t="shared" si="391"/>
        <v>-1.0849866566944577</v>
      </c>
      <c r="M1406" s="140">
        <f t="shared" si="392"/>
        <v>4.9545957024484735E-2</v>
      </c>
      <c r="N1406" s="140">
        <f t="shared" si="393"/>
        <v>0.44591064048234003</v>
      </c>
      <c r="O1406" s="116" t="str">
        <f t="shared" si="394"/>
        <v/>
      </c>
      <c r="P1406" s="116">
        <f t="shared" si="395"/>
        <v>4.9545957024484735E-2</v>
      </c>
      <c r="Q1406" s="116" t="str">
        <f t="shared" si="396"/>
        <v/>
      </c>
      <c r="R1406" s="116">
        <f t="shared" si="397"/>
        <v>0</v>
      </c>
      <c r="S1406" s="116">
        <f t="shared" si="398"/>
        <v>4.9545957024484735E-2</v>
      </c>
      <c r="T1406" s="116" t="str">
        <f t="shared" si="399"/>
        <v/>
      </c>
      <c r="Y1406" s="123">
        <v>966</v>
      </c>
      <c r="Z1406" s="116">
        <f t="shared" si="400"/>
        <v>-3.6020599467380537E-3</v>
      </c>
      <c r="AA1406" s="140">
        <f t="shared" si="401"/>
        <v>14.923877742069184</v>
      </c>
      <c r="AB1406" s="140">
        <f t="shared" si="402"/>
        <v>0.44591064048234003</v>
      </c>
      <c r="AC1406" s="116" t="str">
        <f t="shared" si="403"/>
        <v/>
      </c>
      <c r="AD1406" s="116">
        <f t="shared" si="404"/>
        <v>14.923877742069184</v>
      </c>
      <c r="AE1406" s="116" t="str">
        <f t="shared" si="405"/>
        <v/>
      </c>
      <c r="AF1406" s="140">
        <f t="shared" si="406"/>
        <v>0</v>
      </c>
      <c r="AG1406" s="116">
        <f t="shared" si="407"/>
        <v>14.923877742069184</v>
      </c>
      <c r="AH1406" s="116" t="str">
        <f t="shared" si="408"/>
        <v/>
      </c>
      <c r="AL1406" s="126">
        <f t="shared" si="388"/>
        <v>6.2272000000001126</v>
      </c>
      <c r="AM1406" s="116">
        <f t="shared" si="389"/>
        <v>0.51348518693630718</v>
      </c>
      <c r="AN1406" s="116">
        <f t="shared" si="390"/>
        <v>7.3176965264176719E-4</v>
      </c>
      <c r="AO1406" s="116" t="str">
        <f t="shared" si="386"/>
        <v/>
      </c>
      <c r="AP1406" s="118" t="str">
        <f t="shared" si="387"/>
        <v/>
      </c>
    </row>
    <row r="1407" spans="11:42" ht="20.100000000000001" customHeight="1" x14ac:dyDescent="0.25">
      <c r="K1407" s="123">
        <v>967</v>
      </c>
      <c r="L1407" s="116">
        <f t="shared" si="391"/>
        <v>-1.0530752844387408</v>
      </c>
      <c r="M1407" s="140">
        <f t="shared" si="392"/>
        <v>4.9572520775899263E-2</v>
      </c>
      <c r="N1407" s="140">
        <f t="shared" si="393"/>
        <v>0.4474921458744035</v>
      </c>
      <c r="O1407" s="116" t="str">
        <f t="shared" si="394"/>
        <v/>
      </c>
      <c r="P1407" s="116">
        <f t="shared" si="395"/>
        <v>4.9572520775899263E-2</v>
      </c>
      <c r="Q1407" s="116" t="str">
        <f t="shared" si="396"/>
        <v/>
      </c>
      <c r="R1407" s="116">
        <f t="shared" si="397"/>
        <v>0</v>
      </c>
      <c r="S1407" s="116">
        <f t="shared" si="398"/>
        <v>4.9572520775899263E-2</v>
      </c>
      <c r="T1407" s="116" t="str">
        <f t="shared" si="399"/>
        <v/>
      </c>
      <c r="Y1407" s="123">
        <v>967</v>
      </c>
      <c r="Z1407" s="116">
        <f t="shared" si="400"/>
        <v>-3.4961170071281106E-3</v>
      </c>
      <c r="AA1407" s="140">
        <f t="shared" si="401"/>
        <v>14.9318790847072</v>
      </c>
      <c r="AB1407" s="140">
        <f t="shared" si="402"/>
        <v>0.44749214587440361</v>
      </c>
      <c r="AC1407" s="116" t="str">
        <f t="shared" si="403"/>
        <v/>
      </c>
      <c r="AD1407" s="116">
        <f t="shared" si="404"/>
        <v>14.9318790847072</v>
      </c>
      <c r="AE1407" s="116" t="str">
        <f t="shared" si="405"/>
        <v/>
      </c>
      <c r="AF1407" s="140">
        <f t="shared" si="406"/>
        <v>0</v>
      </c>
      <c r="AG1407" s="116">
        <f t="shared" si="407"/>
        <v>14.9318790847072</v>
      </c>
      <c r="AH1407" s="116" t="str">
        <f t="shared" si="408"/>
        <v/>
      </c>
      <c r="AL1407" s="126">
        <f t="shared" si="388"/>
        <v>6.2336000000001128</v>
      </c>
      <c r="AM1407" s="116">
        <f t="shared" si="389"/>
        <v>0.51275341728366541</v>
      </c>
      <c r="AN1407" s="116">
        <f t="shared" si="390"/>
        <v>7.3130639574459089E-4</v>
      </c>
      <c r="AO1407" s="116" t="str">
        <f t="shared" si="386"/>
        <v/>
      </c>
      <c r="AP1407" s="118" t="str">
        <f t="shared" si="387"/>
        <v/>
      </c>
    </row>
    <row r="1408" spans="11:42" ht="20.100000000000001" customHeight="1" x14ac:dyDescent="0.25">
      <c r="K1408" s="123">
        <v>968</v>
      </c>
      <c r="L1408" s="116">
        <f t="shared" si="391"/>
        <v>-1.0211639121830203</v>
      </c>
      <c r="M1408" s="140">
        <f t="shared" si="392"/>
        <v>4.9598305190069407E-2</v>
      </c>
      <c r="N1408" s="140">
        <f t="shared" si="393"/>
        <v>0.44907448652068815</v>
      </c>
      <c r="O1408" s="116" t="str">
        <f t="shared" si="394"/>
        <v/>
      </c>
      <c r="P1408" s="116">
        <f t="shared" si="395"/>
        <v>4.9598305190069407E-2</v>
      </c>
      <c r="Q1408" s="116" t="str">
        <f t="shared" si="396"/>
        <v/>
      </c>
      <c r="R1408" s="116">
        <f t="shared" si="397"/>
        <v>0</v>
      </c>
      <c r="S1408" s="116">
        <f t="shared" si="398"/>
        <v>4.9598305190069407E-2</v>
      </c>
      <c r="T1408" s="116" t="str">
        <f t="shared" si="399"/>
        <v/>
      </c>
      <c r="Y1408" s="123">
        <v>968</v>
      </c>
      <c r="Z1408" s="116">
        <f t="shared" si="400"/>
        <v>-3.3901740675181674E-3</v>
      </c>
      <c r="AA1408" s="140">
        <f t="shared" si="401"/>
        <v>14.939645680971267</v>
      </c>
      <c r="AB1408" s="140">
        <f t="shared" si="402"/>
        <v>0.44907448652068827</v>
      </c>
      <c r="AC1408" s="116" t="str">
        <f t="shared" si="403"/>
        <v/>
      </c>
      <c r="AD1408" s="116">
        <f t="shared" si="404"/>
        <v>14.939645680971267</v>
      </c>
      <c r="AE1408" s="116" t="str">
        <f t="shared" si="405"/>
        <v/>
      </c>
      <c r="AF1408" s="140">
        <f t="shared" si="406"/>
        <v>0</v>
      </c>
      <c r="AG1408" s="116">
        <f t="shared" si="407"/>
        <v>14.939645680971267</v>
      </c>
      <c r="AH1408" s="116" t="str">
        <f t="shared" si="408"/>
        <v/>
      </c>
      <c r="AL1408" s="126">
        <f t="shared" si="388"/>
        <v>6.240000000000113</v>
      </c>
      <c r="AM1408" s="116">
        <f t="shared" si="389"/>
        <v>0.51202211088792082</v>
      </c>
      <c r="AN1408" s="116">
        <f t="shared" si="390"/>
        <v>7.3084150813906845E-4</v>
      </c>
      <c r="AO1408" s="116" t="str">
        <f t="shared" si="386"/>
        <v/>
      </c>
      <c r="AP1408" s="118" t="str">
        <f t="shared" si="387"/>
        <v/>
      </c>
    </row>
    <row r="1409" spans="11:42" ht="20.100000000000001" customHeight="1" x14ac:dyDescent="0.25">
      <c r="K1409" s="123">
        <v>969</v>
      </c>
      <c r="L1409" s="116">
        <f t="shared" si="391"/>
        <v>-0.98925253992729978</v>
      </c>
      <c r="M1409" s="140">
        <f t="shared" si="392"/>
        <v>4.9623309036325176E-2</v>
      </c>
      <c r="N1409" s="140">
        <f t="shared" si="393"/>
        <v>0.45065763753173893</v>
      </c>
      <c r="O1409" s="116" t="str">
        <f t="shared" si="394"/>
        <v/>
      </c>
      <c r="P1409" s="116">
        <f t="shared" si="395"/>
        <v>4.9623309036325176E-2</v>
      </c>
      <c r="Q1409" s="116" t="str">
        <f t="shared" si="396"/>
        <v/>
      </c>
      <c r="R1409" s="116">
        <f t="shared" si="397"/>
        <v>0</v>
      </c>
      <c r="S1409" s="116">
        <f t="shared" si="398"/>
        <v>4.9623309036325176E-2</v>
      </c>
      <c r="T1409" s="116" t="str">
        <f t="shared" si="399"/>
        <v/>
      </c>
      <c r="Y1409" s="123">
        <v>969</v>
      </c>
      <c r="Z1409" s="116">
        <f t="shared" si="400"/>
        <v>-3.2842311279082242E-3</v>
      </c>
      <c r="AA1409" s="140">
        <f t="shared" si="401"/>
        <v>14.947177160167808</v>
      </c>
      <c r="AB1409" s="140">
        <f t="shared" si="402"/>
        <v>0.45065763753173899</v>
      </c>
      <c r="AC1409" s="116" t="str">
        <f t="shared" si="403"/>
        <v/>
      </c>
      <c r="AD1409" s="116">
        <f t="shared" si="404"/>
        <v>14.947177160167808</v>
      </c>
      <c r="AE1409" s="116" t="str">
        <f t="shared" si="405"/>
        <v/>
      </c>
      <c r="AF1409" s="140">
        <f t="shared" si="406"/>
        <v>0</v>
      </c>
      <c r="AG1409" s="116">
        <f t="shared" si="407"/>
        <v>14.947177160167808</v>
      </c>
      <c r="AH1409" s="116" t="str">
        <f t="shared" si="408"/>
        <v/>
      </c>
      <c r="AL1409" s="126">
        <f t="shared" si="388"/>
        <v>6.2464000000001132</v>
      </c>
      <c r="AM1409" s="116">
        <f t="shared" si="389"/>
        <v>0.51129126937978175</v>
      </c>
      <c r="AN1409" s="116">
        <f t="shared" si="390"/>
        <v>7.303749972500384E-4</v>
      </c>
      <c r="AO1409" s="116" t="str">
        <f t="shared" si="386"/>
        <v/>
      </c>
      <c r="AP1409" s="118" t="str">
        <f t="shared" si="387"/>
        <v/>
      </c>
    </row>
    <row r="1410" spans="11:42" ht="20.100000000000001" customHeight="1" x14ac:dyDescent="0.25">
      <c r="K1410" s="123">
        <v>970</v>
      </c>
      <c r="L1410" s="116">
        <f t="shared" si="391"/>
        <v>-0.95734116767158284</v>
      </c>
      <c r="M1410" s="140">
        <f t="shared" si="392"/>
        <v>4.964753112084283E-2</v>
      </c>
      <c r="N1410" s="140">
        <f t="shared" si="393"/>
        <v>0.45224157397941595</v>
      </c>
      <c r="O1410" s="116" t="str">
        <f t="shared" si="394"/>
        <v/>
      </c>
      <c r="P1410" s="116">
        <f t="shared" si="395"/>
        <v>4.964753112084283E-2</v>
      </c>
      <c r="Q1410" s="116" t="str">
        <f t="shared" si="396"/>
        <v/>
      </c>
      <c r="R1410" s="116">
        <f t="shared" si="397"/>
        <v>0</v>
      </c>
      <c r="S1410" s="116">
        <f t="shared" si="398"/>
        <v>4.964753112084283E-2</v>
      </c>
      <c r="T1410" s="116" t="str">
        <f t="shared" si="399"/>
        <v/>
      </c>
      <c r="Y1410" s="123">
        <v>970</v>
      </c>
      <c r="Z1410" s="116">
        <f t="shared" si="400"/>
        <v>-3.1782881882982811E-3</v>
      </c>
      <c r="AA1410" s="140">
        <f t="shared" si="401"/>
        <v>14.954473162701797</v>
      </c>
      <c r="AB1410" s="140">
        <f t="shared" si="402"/>
        <v>0.45224157397941611</v>
      </c>
      <c r="AC1410" s="116" t="str">
        <f t="shared" si="403"/>
        <v/>
      </c>
      <c r="AD1410" s="116">
        <f t="shared" si="404"/>
        <v>14.954473162701797</v>
      </c>
      <c r="AE1410" s="116" t="str">
        <f t="shared" si="405"/>
        <v/>
      </c>
      <c r="AF1410" s="140">
        <f t="shared" si="406"/>
        <v>0</v>
      </c>
      <c r="AG1410" s="116">
        <f t="shared" si="407"/>
        <v>14.954473162701797</v>
      </c>
      <c r="AH1410" s="116" t="str">
        <f t="shared" si="408"/>
        <v/>
      </c>
      <c r="AL1410" s="126">
        <f t="shared" si="388"/>
        <v>6.2528000000001134</v>
      </c>
      <c r="AM1410" s="116">
        <f t="shared" si="389"/>
        <v>0.51056089438253172</v>
      </c>
      <c r="AN1410" s="116">
        <f t="shared" si="390"/>
        <v>7.2990687048712921E-4</v>
      </c>
      <c r="AO1410" s="116" t="str">
        <f t="shared" si="386"/>
        <v/>
      </c>
      <c r="AP1410" s="118" t="str">
        <f t="shared" si="387"/>
        <v/>
      </c>
    </row>
    <row r="1411" spans="11:42" ht="20.100000000000001" customHeight="1" x14ac:dyDescent="0.25">
      <c r="K1411" s="123">
        <v>971</v>
      </c>
      <c r="L1411" s="116">
        <f t="shared" si="391"/>
        <v>-0.92542979541586234</v>
      </c>
      <c r="M1411" s="140">
        <f t="shared" si="392"/>
        <v>4.967097028673987E-2</v>
      </c>
      <c r="N1411" s="140">
        <f t="shared" si="393"/>
        <v>0.45382627089807248</v>
      </c>
      <c r="O1411" s="116" t="str">
        <f t="shared" si="394"/>
        <v/>
      </c>
      <c r="P1411" s="116">
        <f t="shared" si="395"/>
        <v>4.967097028673987E-2</v>
      </c>
      <c r="Q1411" s="116" t="str">
        <f t="shared" si="396"/>
        <v/>
      </c>
      <c r="R1411" s="116">
        <f t="shared" si="397"/>
        <v>0</v>
      </c>
      <c r="S1411" s="116">
        <f t="shared" si="398"/>
        <v>4.967097028673987E-2</v>
      </c>
      <c r="T1411" s="116" t="str">
        <f t="shared" si="399"/>
        <v/>
      </c>
      <c r="Y1411" s="123">
        <v>971</v>
      </c>
      <c r="Z1411" s="116">
        <f t="shared" si="400"/>
        <v>-3.0723452486883379E-3</v>
      </c>
      <c r="AA1411" s="140">
        <f t="shared" si="401"/>
        <v>14.961533340105385</v>
      </c>
      <c r="AB1411" s="140">
        <f t="shared" si="402"/>
        <v>0.45382627089807259</v>
      </c>
      <c r="AC1411" s="116" t="str">
        <f t="shared" si="403"/>
        <v/>
      </c>
      <c r="AD1411" s="116">
        <f t="shared" si="404"/>
        <v>14.961533340105385</v>
      </c>
      <c r="AE1411" s="116" t="str">
        <f t="shared" si="405"/>
        <v/>
      </c>
      <c r="AF1411" s="140">
        <f t="shared" si="406"/>
        <v>0</v>
      </c>
      <c r="AG1411" s="116">
        <f t="shared" si="407"/>
        <v>14.961533340105385</v>
      </c>
      <c r="AH1411" s="116" t="str">
        <f t="shared" si="408"/>
        <v/>
      </c>
      <c r="AL1411" s="126">
        <f t="shared" si="388"/>
        <v>6.2592000000001136</v>
      </c>
      <c r="AM1411" s="116">
        <f t="shared" si="389"/>
        <v>0.50983098751204459</v>
      </c>
      <c r="AN1411" s="116">
        <f t="shared" si="390"/>
        <v>7.2943713525253084E-4</v>
      </c>
      <c r="AO1411" s="116" t="str">
        <f t="shared" si="386"/>
        <v/>
      </c>
      <c r="AP1411" s="118" t="str">
        <f t="shared" si="387"/>
        <v/>
      </c>
    </row>
    <row r="1412" spans="11:42" ht="20.100000000000001" customHeight="1" x14ac:dyDescent="0.25">
      <c r="K1412" s="123">
        <v>972</v>
      </c>
      <c r="L1412" s="116">
        <f t="shared" si="391"/>
        <v>-0.89351842316014185</v>
      </c>
      <c r="M1412" s="140">
        <f t="shared" si="392"/>
        <v>4.9693625414167109E-2</v>
      </c>
      <c r="N1412" s="140">
        <f t="shared" si="393"/>
        <v>0.45541170328573427</v>
      </c>
      <c r="O1412" s="116" t="str">
        <f t="shared" si="394"/>
        <v/>
      </c>
      <c r="P1412" s="116">
        <f t="shared" si="395"/>
        <v>4.9693625414167109E-2</v>
      </c>
      <c r="Q1412" s="116" t="str">
        <f t="shared" si="396"/>
        <v/>
      </c>
      <c r="R1412" s="116">
        <f t="shared" si="397"/>
        <v>0</v>
      </c>
      <c r="S1412" s="116">
        <f t="shared" si="398"/>
        <v>4.9693625414167109E-2</v>
      </c>
      <c r="T1412" s="116" t="str">
        <f t="shared" si="399"/>
        <v/>
      </c>
      <c r="Y1412" s="123">
        <v>972</v>
      </c>
      <c r="Z1412" s="116">
        <f t="shared" si="400"/>
        <v>-2.9664023090783948E-3</v>
      </c>
      <c r="AA1412" s="140">
        <f t="shared" si="401"/>
        <v>14.968357355065635</v>
      </c>
      <c r="AB1412" s="140">
        <f t="shared" si="402"/>
        <v>0.45541170328573433</v>
      </c>
      <c r="AC1412" s="116" t="str">
        <f t="shared" si="403"/>
        <v/>
      </c>
      <c r="AD1412" s="116">
        <f t="shared" si="404"/>
        <v>14.968357355065635</v>
      </c>
      <c r="AE1412" s="116" t="str">
        <f t="shared" si="405"/>
        <v/>
      </c>
      <c r="AF1412" s="140">
        <f t="shared" si="406"/>
        <v>0</v>
      </c>
      <c r="AG1412" s="116">
        <f t="shared" si="407"/>
        <v>14.968357355065635</v>
      </c>
      <c r="AH1412" s="116" t="str">
        <f t="shared" si="408"/>
        <v/>
      </c>
      <c r="AL1412" s="126">
        <f t="shared" si="388"/>
        <v>6.2656000000001137</v>
      </c>
      <c r="AM1412" s="116">
        <f t="shared" si="389"/>
        <v>0.50910155037679206</v>
      </c>
      <c r="AN1412" s="116">
        <f t="shared" si="390"/>
        <v>7.2896579893522162E-4</v>
      </c>
      <c r="AO1412" s="116" t="str">
        <f t="shared" si="386"/>
        <v/>
      </c>
      <c r="AP1412" s="118" t="str">
        <f t="shared" si="387"/>
        <v/>
      </c>
    </row>
    <row r="1413" spans="11:42" ht="20.100000000000001" customHeight="1" x14ac:dyDescent="0.25">
      <c r="K1413" s="123">
        <v>973</v>
      </c>
      <c r="L1413" s="116">
        <f t="shared" si="391"/>
        <v>-0.86160705090442491</v>
      </c>
      <c r="M1413" s="140">
        <f t="shared" si="392"/>
        <v>4.9715495420397868E-2</v>
      </c>
      <c r="N1413" s="140">
        <f t="shared" si="393"/>
        <v>0.45699784610528316</v>
      </c>
      <c r="O1413" s="116" t="str">
        <f t="shared" si="394"/>
        <v/>
      </c>
      <c r="P1413" s="116">
        <f t="shared" si="395"/>
        <v>4.9715495420397868E-2</v>
      </c>
      <c r="Q1413" s="116" t="str">
        <f t="shared" si="396"/>
        <v/>
      </c>
      <c r="R1413" s="116">
        <f t="shared" si="397"/>
        <v>0</v>
      </c>
      <c r="S1413" s="116">
        <f t="shared" si="398"/>
        <v>4.9715495420397868E-2</v>
      </c>
      <c r="T1413" s="116" t="str">
        <f t="shared" si="399"/>
        <v/>
      </c>
      <c r="Y1413" s="123">
        <v>973</v>
      </c>
      <c r="Z1413" s="116">
        <f t="shared" si="400"/>
        <v>-2.8604593694684516E-3</v>
      </c>
      <c r="AA1413" s="140">
        <f t="shared" si="401"/>
        <v>14.974944881451393</v>
      </c>
      <c r="AB1413" s="140">
        <f t="shared" si="402"/>
        <v>0.45699784610528338</v>
      </c>
      <c r="AC1413" s="116" t="str">
        <f t="shared" si="403"/>
        <v/>
      </c>
      <c r="AD1413" s="116">
        <f t="shared" si="404"/>
        <v>14.974944881451393</v>
      </c>
      <c r="AE1413" s="116" t="str">
        <f t="shared" si="405"/>
        <v/>
      </c>
      <c r="AF1413" s="140">
        <f t="shared" si="406"/>
        <v>0</v>
      </c>
      <c r="AG1413" s="116">
        <f t="shared" si="407"/>
        <v>14.974944881451393</v>
      </c>
      <c r="AH1413" s="116" t="str">
        <f t="shared" si="408"/>
        <v/>
      </c>
      <c r="AL1413" s="126">
        <f t="shared" si="388"/>
        <v>6.2720000000001139</v>
      </c>
      <c r="AM1413" s="116">
        <f t="shared" si="389"/>
        <v>0.50837258457785683</v>
      </c>
      <c r="AN1413" s="116">
        <f t="shared" si="390"/>
        <v>7.2849286891119025E-4</v>
      </c>
      <c r="AO1413" s="116" t="str">
        <f t="shared" si="386"/>
        <v/>
      </c>
      <c r="AP1413" s="118" t="str">
        <f t="shared" si="387"/>
        <v/>
      </c>
    </row>
    <row r="1414" spans="11:42" ht="20.100000000000001" customHeight="1" x14ac:dyDescent="0.25">
      <c r="K1414" s="123">
        <v>974</v>
      </c>
      <c r="L1414" s="116">
        <f t="shared" si="391"/>
        <v>-0.82969567864870442</v>
      </c>
      <c r="M1414" s="140">
        <f t="shared" si="392"/>
        <v>4.9736579259914232E-2</v>
      </c>
      <c r="N1414" s="140">
        <f t="shared" si="393"/>
        <v>0.45858467428564376</v>
      </c>
      <c r="O1414" s="116" t="str">
        <f t="shared" si="394"/>
        <v/>
      </c>
      <c r="P1414" s="116">
        <f t="shared" si="395"/>
        <v>4.9736579259914232E-2</v>
      </c>
      <c r="Q1414" s="116" t="str">
        <f t="shared" si="396"/>
        <v/>
      </c>
      <c r="R1414" s="116">
        <f t="shared" si="397"/>
        <v>0</v>
      </c>
      <c r="S1414" s="116">
        <f t="shared" si="398"/>
        <v>4.9736579259914232E-2</v>
      </c>
      <c r="T1414" s="116" t="str">
        <f t="shared" si="399"/>
        <v/>
      </c>
      <c r="Y1414" s="123">
        <v>974</v>
      </c>
      <c r="Z1414" s="116">
        <f t="shared" si="400"/>
        <v>-2.7545164298585084E-3</v>
      </c>
      <c r="AA1414" s="140">
        <f t="shared" si="401"/>
        <v>14.981295604339238</v>
      </c>
      <c r="AB1414" s="140">
        <f t="shared" si="402"/>
        <v>0.45858467428564387</v>
      </c>
      <c r="AC1414" s="116" t="str">
        <f t="shared" si="403"/>
        <v/>
      </c>
      <c r="AD1414" s="116">
        <f t="shared" si="404"/>
        <v>14.981295604339238</v>
      </c>
      <c r="AE1414" s="116" t="str">
        <f t="shared" si="405"/>
        <v/>
      </c>
      <c r="AF1414" s="140">
        <f t="shared" si="406"/>
        <v>0</v>
      </c>
      <c r="AG1414" s="116">
        <f t="shared" si="407"/>
        <v>14.981295604339238</v>
      </c>
      <c r="AH1414" s="116" t="str">
        <f t="shared" si="408"/>
        <v/>
      </c>
      <c r="AL1414" s="126">
        <f t="shared" si="388"/>
        <v>6.2784000000001141</v>
      </c>
      <c r="AM1414" s="116">
        <f t="shared" si="389"/>
        <v>0.50764409170894564</v>
      </c>
      <c r="AN1414" s="116">
        <f t="shared" si="390"/>
        <v>7.280183525467665E-4</v>
      </c>
      <c r="AO1414" s="116" t="str">
        <f t="shared" si="386"/>
        <v/>
      </c>
      <c r="AP1414" s="118" t="str">
        <f t="shared" si="387"/>
        <v/>
      </c>
    </row>
    <row r="1415" spans="11:42" ht="20.100000000000001" customHeight="1" x14ac:dyDescent="0.25">
      <c r="K1415" s="123">
        <v>975</v>
      </c>
      <c r="L1415" s="116">
        <f t="shared" si="391"/>
        <v>-0.79778430639298392</v>
      </c>
      <c r="M1415" s="140">
        <f t="shared" si="392"/>
        <v>4.9756875924490303E-2</v>
      </c>
      <c r="N1415" s="140">
        <f t="shared" si="393"/>
        <v>0.46017216272297096</v>
      </c>
      <c r="O1415" s="116" t="str">
        <f t="shared" si="394"/>
        <v/>
      </c>
      <c r="P1415" s="116">
        <f t="shared" si="395"/>
        <v>4.9756875924490303E-2</v>
      </c>
      <c r="Q1415" s="116" t="str">
        <f t="shared" si="396"/>
        <v/>
      </c>
      <c r="R1415" s="116">
        <f t="shared" si="397"/>
        <v>0</v>
      </c>
      <c r="S1415" s="116">
        <f t="shared" si="398"/>
        <v>4.9756875924490303E-2</v>
      </c>
      <c r="T1415" s="116" t="str">
        <f t="shared" si="399"/>
        <v/>
      </c>
      <c r="Y1415" s="123">
        <v>975</v>
      </c>
      <c r="Z1415" s="116">
        <f t="shared" si="400"/>
        <v>-2.6485734902485653E-3</v>
      </c>
      <c r="AA1415" s="140">
        <f t="shared" si="401"/>
        <v>14.987409220038602</v>
      </c>
      <c r="AB1415" s="140">
        <f t="shared" si="402"/>
        <v>0.46017216272297101</v>
      </c>
      <c r="AC1415" s="116" t="str">
        <f t="shared" si="403"/>
        <v/>
      </c>
      <c r="AD1415" s="116">
        <f t="shared" si="404"/>
        <v>14.987409220038602</v>
      </c>
      <c r="AE1415" s="116" t="str">
        <f t="shared" si="405"/>
        <v/>
      </c>
      <c r="AF1415" s="140">
        <f t="shared" si="406"/>
        <v>0</v>
      </c>
      <c r="AG1415" s="116">
        <f t="shared" si="407"/>
        <v>14.987409220038602</v>
      </c>
      <c r="AH1415" s="116" t="str">
        <f t="shared" si="408"/>
        <v/>
      </c>
      <c r="AL1415" s="126">
        <f t="shared" si="388"/>
        <v>6.2848000000001143</v>
      </c>
      <c r="AM1415" s="116">
        <f t="shared" si="389"/>
        <v>0.50691607335639888</v>
      </c>
      <c r="AN1415" s="116">
        <f t="shared" si="390"/>
        <v>7.2754225719429133E-4</v>
      </c>
      <c r="AO1415" s="116" t="str">
        <f t="shared" si="386"/>
        <v/>
      </c>
      <c r="AP1415" s="118" t="str">
        <f t="shared" si="387"/>
        <v/>
      </c>
    </row>
    <row r="1416" spans="11:42" ht="20.100000000000001" customHeight="1" x14ac:dyDescent="0.25">
      <c r="K1416" s="123">
        <v>976</v>
      </c>
      <c r="L1416" s="116">
        <f t="shared" si="391"/>
        <v>-0.76587293413726698</v>
      </c>
      <c r="M1416" s="140">
        <f t="shared" si="392"/>
        <v>4.9776384443272564E-2</v>
      </c>
      <c r="N1416" s="140">
        <f t="shared" si="393"/>
        <v>0.4617602862818419</v>
      </c>
      <c r="O1416" s="116" t="str">
        <f t="shared" si="394"/>
        <v/>
      </c>
      <c r="P1416" s="116">
        <f t="shared" si="395"/>
        <v>4.9776384443272564E-2</v>
      </c>
      <c r="Q1416" s="116" t="str">
        <f t="shared" si="396"/>
        <v/>
      </c>
      <c r="R1416" s="116">
        <f t="shared" si="397"/>
        <v>0</v>
      </c>
      <c r="S1416" s="116">
        <f t="shared" si="398"/>
        <v>4.9776384443272564E-2</v>
      </c>
      <c r="T1416" s="116" t="str">
        <f t="shared" si="399"/>
        <v/>
      </c>
      <c r="Y1416" s="123">
        <v>976</v>
      </c>
      <c r="Z1416" s="116">
        <f t="shared" si="400"/>
        <v>-2.5426305506386221E-3</v>
      </c>
      <c r="AA1416" s="140">
        <f t="shared" si="401"/>
        <v>14.993285436115963</v>
      </c>
      <c r="AB1416" s="140">
        <f t="shared" si="402"/>
        <v>0.46176028628184207</v>
      </c>
      <c r="AC1416" s="116" t="str">
        <f t="shared" si="403"/>
        <v/>
      </c>
      <c r="AD1416" s="116">
        <f t="shared" si="404"/>
        <v>14.993285436115963</v>
      </c>
      <c r="AE1416" s="116" t="str">
        <f t="shared" si="405"/>
        <v/>
      </c>
      <c r="AF1416" s="140">
        <f t="shared" si="406"/>
        <v>0</v>
      </c>
      <c r="AG1416" s="116">
        <f t="shared" si="407"/>
        <v>14.993285436115963</v>
      </c>
      <c r="AH1416" s="116" t="str">
        <f t="shared" si="408"/>
        <v/>
      </c>
      <c r="AL1416" s="126">
        <f t="shared" si="388"/>
        <v>6.2912000000001145</v>
      </c>
      <c r="AM1416" s="116">
        <f t="shared" si="389"/>
        <v>0.50618853109920459</v>
      </c>
      <c r="AN1416" s="116">
        <f t="shared" si="390"/>
        <v>7.2706459019677983E-4</v>
      </c>
      <c r="AO1416" s="116" t="str">
        <f t="shared" si="386"/>
        <v/>
      </c>
      <c r="AP1416" s="118" t="str">
        <f t="shared" si="387"/>
        <v/>
      </c>
    </row>
    <row r="1417" spans="11:42" ht="20.100000000000001" customHeight="1" x14ac:dyDescent="0.25">
      <c r="K1417" s="123">
        <v>977</v>
      </c>
      <c r="L1417" s="116">
        <f t="shared" si="391"/>
        <v>-0.73396156188154649</v>
      </c>
      <c r="M1417" s="140">
        <f t="shared" si="392"/>
        <v>4.9795103882857343E-2</v>
      </c>
      <c r="N1417" s="140">
        <f t="shared" si="393"/>
        <v>0.46334901979645038</v>
      </c>
      <c r="O1417" s="116" t="str">
        <f t="shared" si="394"/>
        <v/>
      </c>
      <c r="P1417" s="116">
        <f t="shared" si="395"/>
        <v>4.9795103882857343E-2</v>
      </c>
      <c r="Q1417" s="116" t="str">
        <f t="shared" si="396"/>
        <v/>
      </c>
      <c r="R1417" s="116">
        <f t="shared" si="397"/>
        <v>0</v>
      </c>
      <c r="S1417" s="116">
        <f t="shared" si="398"/>
        <v>4.9795103882857343E-2</v>
      </c>
      <c r="T1417" s="116" t="str">
        <f t="shared" si="399"/>
        <v/>
      </c>
      <c r="Y1417" s="123">
        <v>977</v>
      </c>
      <c r="Z1417" s="116">
        <f t="shared" si="400"/>
        <v>-2.4366876110286789E-3</v>
      </c>
      <c r="AA1417" s="140">
        <f t="shared" si="401"/>
        <v>14.998923971418149</v>
      </c>
      <c r="AB1417" s="140">
        <f t="shared" si="402"/>
        <v>0.46334901979645055</v>
      </c>
      <c r="AC1417" s="116" t="str">
        <f t="shared" si="403"/>
        <v/>
      </c>
      <c r="AD1417" s="116">
        <f t="shared" si="404"/>
        <v>14.998923971418149</v>
      </c>
      <c r="AE1417" s="116" t="str">
        <f t="shared" si="405"/>
        <v/>
      </c>
      <c r="AF1417" s="140">
        <f t="shared" si="406"/>
        <v>0</v>
      </c>
      <c r="AG1417" s="116">
        <f t="shared" si="407"/>
        <v>14.998923971418149</v>
      </c>
      <c r="AH1417" s="116" t="str">
        <f t="shared" si="408"/>
        <v/>
      </c>
      <c r="AL1417" s="126">
        <f t="shared" si="388"/>
        <v>6.2976000000001147</v>
      </c>
      <c r="AM1417" s="116">
        <f t="shared" si="389"/>
        <v>0.50546146650900781</v>
      </c>
      <c r="AN1417" s="116">
        <f t="shared" si="390"/>
        <v>7.2658535888381337E-4</v>
      </c>
      <c r="AO1417" s="116" t="str">
        <f t="shared" si="386"/>
        <v/>
      </c>
      <c r="AP1417" s="118" t="str">
        <f t="shared" si="387"/>
        <v/>
      </c>
    </row>
    <row r="1418" spans="11:42" ht="20.100000000000001" customHeight="1" x14ac:dyDescent="0.25">
      <c r="K1418" s="123">
        <v>978</v>
      </c>
      <c r="L1418" s="116">
        <f t="shared" si="391"/>
        <v>-0.70205018962582599</v>
      </c>
      <c r="M1418" s="140">
        <f t="shared" si="392"/>
        <v>4.9813033347365143E-2</v>
      </c>
      <c r="N1418" s="140">
        <f t="shared" si="393"/>
        <v>0.4649383380718019</v>
      </c>
      <c r="O1418" s="116" t="str">
        <f t="shared" si="394"/>
        <v/>
      </c>
      <c r="P1418" s="116">
        <f t="shared" si="395"/>
        <v>4.9813033347365143E-2</v>
      </c>
      <c r="Q1418" s="116" t="str">
        <f t="shared" si="396"/>
        <v/>
      </c>
      <c r="R1418" s="116">
        <f t="shared" si="397"/>
        <v>0</v>
      </c>
      <c r="S1418" s="116">
        <f t="shared" si="398"/>
        <v>4.9813033347365143E-2</v>
      </c>
      <c r="T1418" s="116" t="str">
        <f t="shared" si="399"/>
        <v/>
      </c>
      <c r="Y1418" s="123">
        <v>978</v>
      </c>
      <c r="Z1418" s="116">
        <f t="shared" si="400"/>
        <v>-2.3307446714187358E-3</v>
      </c>
      <c r="AA1418" s="140">
        <f t="shared" si="401"/>
        <v>15.004324556094778</v>
      </c>
      <c r="AB1418" s="140">
        <f t="shared" si="402"/>
        <v>0.46493833807180202</v>
      </c>
      <c r="AC1418" s="116" t="str">
        <f t="shared" si="403"/>
        <v/>
      </c>
      <c r="AD1418" s="116">
        <f t="shared" si="404"/>
        <v>15.004324556094778</v>
      </c>
      <c r="AE1418" s="116" t="str">
        <f t="shared" si="405"/>
        <v/>
      </c>
      <c r="AF1418" s="140">
        <f t="shared" si="406"/>
        <v>0</v>
      </c>
      <c r="AG1418" s="116">
        <f t="shared" si="407"/>
        <v>15.004324556094778</v>
      </c>
      <c r="AH1418" s="116" t="str">
        <f t="shared" si="408"/>
        <v/>
      </c>
      <c r="AL1418" s="126">
        <f t="shared" si="388"/>
        <v>6.3040000000001148</v>
      </c>
      <c r="AM1418" s="116">
        <f t="shared" si="389"/>
        <v>0.50473488115012399</v>
      </c>
      <c r="AN1418" s="116">
        <f t="shared" si="390"/>
        <v>7.2610457057309397E-4</v>
      </c>
      <c r="AO1418" s="116" t="str">
        <f t="shared" si="386"/>
        <v/>
      </c>
      <c r="AP1418" s="118" t="str">
        <f t="shared" si="387"/>
        <v/>
      </c>
    </row>
    <row r="1419" spans="11:42" ht="20.100000000000001" customHeight="1" x14ac:dyDescent="0.25">
      <c r="K1419" s="123">
        <v>979</v>
      </c>
      <c r="L1419" s="116">
        <f t="shared" si="391"/>
        <v>-0.67013881737010905</v>
      </c>
      <c r="M1419" s="140">
        <f t="shared" si="392"/>
        <v>4.983017197851218E-2</v>
      </c>
      <c r="N1419" s="140">
        <f t="shared" si="393"/>
        <v>0.466528215884913</v>
      </c>
      <c r="O1419" s="116" t="str">
        <f t="shared" si="394"/>
        <v/>
      </c>
      <c r="P1419" s="116">
        <f t="shared" si="395"/>
        <v>4.983017197851218E-2</v>
      </c>
      <c r="Q1419" s="116" t="str">
        <f t="shared" si="396"/>
        <v/>
      </c>
      <c r="R1419" s="116">
        <f t="shared" si="397"/>
        <v>0</v>
      </c>
      <c r="S1419" s="116">
        <f t="shared" si="398"/>
        <v>4.983017197851218E-2</v>
      </c>
      <c r="T1419" s="116" t="str">
        <f t="shared" si="399"/>
        <v/>
      </c>
      <c r="Y1419" s="123">
        <v>979</v>
      </c>
      <c r="Z1419" s="116">
        <f t="shared" si="400"/>
        <v>-2.2248017318087926E-3</v>
      </c>
      <c r="AA1419" s="140">
        <f t="shared" si="401"/>
        <v>15.009486931619753</v>
      </c>
      <c r="AB1419" s="140">
        <f t="shared" si="402"/>
        <v>0.46652821588491328</v>
      </c>
      <c r="AC1419" s="116" t="str">
        <f t="shared" si="403"/>
        <v/>
      </c>
      <c r="AD1419" s="116">
        <f t="shared" si="404"/>
        <v>15.009486931619753</v>
      </c>
      <c r="AE1419" s="116" t="str">
        <f t="shared" si="405"/>
        <v/>
      </c>
      <c r="AF1419" s="140">
        <f t="shared" si="406"/>
        <v>0</v>
      </c>
      <c r="AG1419" s="116">
        <f t="shared" si="407"/>
        <v>15.009486931619753</v>
      </c>
      <c r="AH1419" s="116" t="str">
        <f t="shared" si="408"/>
        <v/>
      </c>
      <c r="AL1419" s="126">
        <f t="shared" si="388"/>
        <v>6.310400000000115</v>
      </c>
      <c r="AM1419" s="116">
        <f t="shared" si="389"/>
        <v>0.5040087765795509</v>
      </c>
      <c r="AN1419" s="116">
        <f t="shared" si="390"/>
        <v>7.2562223257066627E-4</v>
      </c>
      <c r="AO1419" s="116" t="str">
        <f t="shared" si="386"/>
        <v/>
      </c>
      <c r="AP1419" s="118" t="str">
        <f t="shared" si="387"/>
        <v/>
      </c>
    </row>
    <row r="1420" spans="11:42" ht="20.100000000000001" customHeight="1" x14ac:dyDescent="0.25">
      <c r="K1420" s="123">
        <v>980</v>
      </c>
      <c r="L1420" s="116">
        <f t="shared" si="391"/>
        <v>-0.63822744511438856</v>
      </c>
      <c r="M1420" s="140">
        <f t="shared" si="392"/>
        <v>4.9846518955678834E-2</v>
      </c>
      <c r="N1420" s="140">
        <f t="shared" si="393"/>
        <v>0.4681186279860125</v>
      </c>
      <c r="O1420" s="116" t="str">
        <f t="shared" si="394"/>
        <v/>
      </c>
      <c r="P1420" s="116">
        <f t="shared" si="395"/>
        <v>4.9846518955678834E-2</v>
      </c>
      <c r="Q1420" s="116" t="str">
        <f t="shared" si="396"/>
        <v/>
      </c>
      <c r="R1420" s="116">
        <f t="shared" si="397"/>
        <v>0</v>
      </c>
      <c r="S1420" s="116">
        <f t="shared" si="398"/>
        <v>4.9846518955678834E-2</v>
      </c>
      <c r="T1420" s="116" t="str">
        <f t="shared" si="399"/>
        <v/>
      </c>
      <c r="Y1420" s="123">
        <v>980</v>
      </c>
      <c r="Z1420" s="116">
        <f t="shared" si="400"/>
        <v>-2.1188587921988494E-3</v>
      </c>
      <c r="AA1420" s="140">
        <f t="shared" si="401"/>
        <v>15.014410850811929</v>
      </c>
      <c r="AB1420" s="140">
        <f t="shared" si="402"/>
        <v>0.46811862798601267</v>
      </c>
      <c r="AC1420" s="116" t="str">
        <f t="shared" si="403"/>
        <v/>
      </c>
      <c r="AD1420" s="116">
        <f t="shared" si="404"/>
        <v>15.014410850811929</v>
      </c>
      <c r="AE1420" s="116" t="str">
        <f t="shared" si="405"/>
        <v/>
      </c>
      <c r="AF1420" s="140">
        <f t="shared" si="406"/>
        <v>0</v>
      </c>
      <c r="AG1420" s="116">
        <f t="shared" si="407"/>
        <v>15.014410850811929</v>
      </c>
      <c r="AH1420" s="116" t="str">
        <f t="shared" si="408"/>
        <v/>
      </c>
      <c r="AL1420" s="126">
        <f t="shared" si="388"/>
        <v>6.3168000000001152</v>
      </c>
      <c r="AM1420" s="116">
        <f t="shared" si="389"/>
        <v>0.50328315434698023</v>
      </c>
      <c r="AN1420" s="116">
        <f t="shared" si="390"/>
        <v>7.2513835217102862E-4</v>
      </c>
      <c r="AO1420" s="116" t="str">
        <f t="shared" si="386"/>
        <v/>
      </c>
      <c r="AP1420" s="118" t="str">
        <f t="shared" si="387"/>
        <v/>
      </c>
    </row>
    <row r="1421" spans="11:42" ht="20.100000000000001" customHeight="1" x14ac:dyDescent="0.25">
      <c r="K1421" s="123">
        <v>981</v>
      </c>
      <c r="L1421" s="116">
        <f t="shared" si="391"/>
        <v>-0.60631607285866806</v>
      </c>
      <c r="M1421" s="140">
        <f t="shared" si="392"/>
        <v>4.9862073495975115E-2</v>
      </c>
      <c r="N1421" s="140">
        <f t="shared" si="393"/>
        <v>0.46970954909974327</v>
      </c>
      <c r="O1421" s="116" t="str">
        <f t="shared" si="394"/>
        <v/>
      </c>
      <c r="P1421" s="116">
        <f t="shared" si="395"/>
        <v>4.9862073495975115E-2</v>
      </c>
      <c r="Q1421" s="116" t="str">
        <f t="shared" si="396"/>
        <v/>
      </c>
      <c r="R1421" s="116">
        <f t="shared" si="397"/>
        <v>0</v>
      </c>
      <c r="S1421" s="116">
        <f t="shared" si="398"/>
        <v>4.9862073495975115E-2</v>
      </c>
      <c r="T1421" s="116" t="str">
        <f t="shared" si="399"/>
        <v/>
      </c>
      <c r="Y1421" s="123">
        <v>981</v>
      </c>
      <c r="Z1421" s="116">
        <f t="shared" si="400"/>
        <v>-2.0129158525889063E-3</v>
      </c>
      <c r="AA1421" s="140">
        <f t="shared" si="401"/>
        <v>15.019096077854794</v>
      </c>
      <c r="AB1421" s="140">
        <f t="shared" si="402"/>
        <v>0.46970954909974344</v>
      </c>
      <c r="AC1421" s="116" t="str">
        <f t="shared" si="403"/>
        <v/>
      </c>
      <c r="AD1421" s="116">
        <f t="shared" si="404"/>
        <v>15.019096077854794</v>
      </c>
      <c r="AE1421" s="116" t="str">
        <f t="shared" si="405"/>
        <v/>
      </c>
      <c r="AF1421" s="140">
        <f t="shared" si="406"/>
        <v>0</v>
      </c>
      <c r="AG1421" s="116">
        <f t="shared" si="407"/>
        <v>15.019096077854794</v>
      </c>
      <c r="AH1421" s="116" t="str">
        <f t="shared" si="408"/>
        <v/>
      </c>
      <c r="AL1421" s="126">
        <f t="shared" si="388"/>
        <v>6.3232000000001154</v>
      </c>
      <c r="AM1421" s="116">
        <f t="shared" si="389"/>
        <v>0.5025580159948092</v>
      </c>
      <c r="AN1421" s="116">
        <f t="shared" si="390"/>
        <v>7.2465293665646691E-4</v>
      </c>
      <c r="AO1421" s="116" t="str">
        <f t="shared" si="386"/>
        <v/>
      </c>
      <c r="AP1421" s="118" t="str">
        <f t="shared" si="387"/>
        <v/>
      </c>
    </row>
    <row r="1422" spans="11:42" ht="20.100000000000001" customHeight="1" x14ac:dyDescent="0.25">
      <c r="K1422" s="123">
        <v>982</v>
      </c>
      <c r="L1422" s="116">
        <f t="shared" si="391"/>
        <v>-0.57440470060295112</v>
      </c>
      <c r="M1422" s="140">
        <f t="shared" si="392"/>
        <v>4.9876834854303179E-2</v>
      </c>
      <c r="N1422" s="140">
        <f t="shared" si="393"/>
        <v>0.47130095392636817</v>
      </c>
      <c r="O1422" s="116" t="str">
        <f t="shared" si="394"/>
        <v/>
      </c>
      <c r="P1422" s="116">
        <f t="shared" si="395"/>
        <v>4.9876834854303179E-2</v>
      </c>
      <c r="Q1422" s="116" t="str">
        <f t="shared" si="396"/>
        <v/>
      </c>
      <c r="R1422" s="116">
        <f t="shared" si="397"/>
        <v>0</v>
      </c>
      <c r="S1422" s="116">
        <f t="shared" si="398"/>
        <v>4.9876834854303179E-2</v>
      </c>
      <c r="T1422" s="116" t="str">
        <f t="shared" si="399"/>
        <v/>
      </c>
      <c r="Y1422" s="123">
        <v>982</v>
      </c>
      <c r="Z1422" s="116">
        <f t="shared" si="400"/>
        <v>-1.9069729129789631E-3</v>
      </c>
      <c r="AA1422" s="140">
        <f t="shared" si="401"/>
        <v>15.023542388315324</v>
      </c>
      <c r="AB1422" s="140">
        <f t="shared" si="402"/>
        <v>0.47130095392636845</v>
      </c>
      <c r="AC1422" s="116" t="str">
        <f t="shared" si="403"/>
        <v/>
      </c>
      <c r="AD1422" s="116">
        <f t="shared" si="404"/>
        <v>15.023542388315324</v>
      </c>
      <c r="AE1422" s="116" t="str">
        <f t="shared" si="405"/>
        <v/>
      </c>
      <c r="AF1422" s="140">
        <f t="shared" si="406"/>
        <v>0</v>
      </c>
      <c r="AG1422" s="116">
        <f t="shared" si="407"/>
        <v>15.023542388315324</v>
      </c>
      <c r="AH1422" s="116" t="str">
        <f t="shared" si="408"/>
        <v/>
      </c>
      <c r="AL1422" s="126">
        <f t="shared" si="388"/>
        <v>6.3296000000001156</v>
      </c>
      <c r="AM1422" s="116">
        <f t="shared" si="389"/>
        <v>0.50183336305815274</v>
      </c>
      <c r="AN1422" s="116">
        <f t="shared" si="390"/>
        <v>7.2416599329605535E-4</v>
      </c>
      <c r="AO1422" s="116" t="str">
        <f t="shared" si="386"/>
        <v/>
      </c>
      <c r="AP1422" s="118" t="str">
        <f t="shared" si="387"/>
        <v/>
      </c>
    </row>
    <row r="1423" spans="11:42" ht="20.100000000000001" customHeight="1" x14ac:dyDescent="0.25">
      <c r="K1423" s="123">
        <v>983</v>
      </c>
      <c r="L1423" s="116">
        <f t="shared" si="391"/>
        <v>-0.54249332834723063</v>
      </c>
      <c r="M1423" s="140">
        <f t="shared" si="392"/>
        <v>4.9890802323416805E-2</v>
      </c>
      <c r="N1423" s="140">
        <f t="shared" si="393"/>
        <v>0.4728928171429771</v>
      </c>
      <c r="O1423" s="116" t="str">
        <f t="shared" si="394"/>
        <v/>
      </c>
      <c r="P1423" s="116">
        <f t="shared" si="395"/>
        <v>4.9890802323416805E-2</v>
      </c>
      <c r="Q1423" s="116" t="str">
        <f t="shared" si="396"/>
        <v/>
      </c>
      <c r="R1423" s="116">
        <f t="shared" si="397"/>
        <v>0</v>
      </c>
      <c r="S1423" s="116">
        <f t="shared" si="398"/>
        <v>4.9890802323416805E-2</v>
      </c>
      <c r="T1423" s="116" t="str">
        <f t="shared" si="399"/>
        <v/>
      </c>
      <c r="Y1423" s="123">
        <v>983</v>
      </c>
      <c r="Z1423" s="116">
        <f t="shared" si="400"/>
        <v>-1.8010299733690199E-3</v>
      </c>
      <c r="AA1423" s="140">
        <f t="shared" si="401"/>
        <v>15.027749569161882</v>
      </c>
      <c r="AB1423" s="140">
        <f t="shared" si="402"/>
        <v>0.47289281714297732</v>
      </c>
      <c r="AC1423" s="116" t="str">
        <f t="shared" si="403"/>
        <v/>
      </c>
      <c r="AD1423" s="116">
        <f t="shared" si="404"/>
        <v>15.027749569161882</v>
      </c>
      <c r="AE1423" s="116" t="str">
        <f t="shared" si="405"/>
        <v/>
      </c>
      <c r="AF1423" s="140">
        <f t="shared" si="406"/>
        <v>0</v>
      </c>
      <c r="AG1423" s="116">
        <f t="shared" si="407"/>
        <v>15.027749569161882</v>
      </c>
      <c r="AH1423" s="116" t="str">
        <f t="shared" si="408"/>
        <v/>
      </c>
      <c r="AL1423" s="126">
        <f t="shared" si="388"/>
        <v>6.3360000000001158</v>
      </c>
      <c r="AM1423" s="116">
        <f t="shared" si="389"/>
        <v>0.50110919706485668</v>
      </c>
      <c r="AN1423" s="116">
        <f t="shared" si="390"/>
        <v>7.2367752934932028E-4</v>
      </c>
      <c r="AO1423" s="116" t="str">
        <f t="shared" si="386"/>
        <v/>
      </c>
      <c r="AP1423" s="118" t="str">
        <f t="shared" si="387"/>
        <v/>
      </c>
    </row>
    <row r="1424" spans="11:42" ht="20.100000000000001" customHeight="1" x14ac:dyDescent="0.25">
      <c r="K1424" s="123">
        <v>984</v>
      </c>
      <c r="L1424" s="116">
        <f t="shared" si="391"/>
        <v>-0.51058195609151014</v>
      </c>
      <c r="M1424" s="140">
        <f t="shared" si="392"/>
        <v>4.9903975233977875E-2</v>
      </c>
      <c r="N1424" s="140">
        <f t="shared" si="393"/>
        <v>0.47448511340469501</v>
      </c>
      <c r="O1424" s="116" t="str">
        <f t="shared" si="394"/>
        <v/>
      </c>
      <c r="P1424" s="116">
        <f t="shared" si="395"/>
        <v>4.9903975233977875E-2</v>
      </c>
      <c r="Q1424" s="116" t="str">
        <f t="shared" si="396"/>
        <v/>
      </c>
      <c r="R1424" s="116">
        <f t="shared" si="397"/>
        <v>0</v>
      </c>
      <c r="S1424" s="116">
        <f t="shared" si="398"/>
        <v>4.9903975233977875E-2</v>
      </c>
      <c r="T1424" s="116" t="str">
        <f t="shared" si="399"/>
        <v/>
      </c>
      <c r="Y1424" s="123">
        <v>984</v>
      </c>
      <c r="Z1424" s="116">
        <f t="shared" si="400"/>
        <v>-1.6950870337590768E-3</v>
      </c>
      <c r="AA1424" s="140">
        <f t="shared" si="401"/>
        <v>15.031717418781247</v>
      </c>
      <c r="AB1424" s="140">
        <f t="shared" si="402"/>
        <v>0.47448511340469518</v>
      </c>
      <c r="AC1424" s="116" t="str">
        <f t="shared" si="403"/>
        <v/>
      </c>
      <c r="AD1424" s="116">
        <f t="shared" si="404"/>
        <v>15.031717418781247</v>
      </c>
      <c r="AE1424" s="116" t="str">
        <f t="shared" si="405"/>
        <v/>
      </c>
      <c r="AF1424" s="140">
        <f t="shared" si="406"/>
        <v>0</v>
      </c>
      <c r="AG1424" s="116">
        <f t="shared" si="407"/>
        <v>15.031717418781247</v>
      </c>
      <c r="AH1424" s="116" t="str">
        <f t="shared" si="408"/>
        <v/>
      </c>
      <c r="AL1424" s="126">
        <f t="shared" si="388"/>
        <v>6.3424000000001159</v>
      </c>
      <c r="AM1424" s="116">
        <f t="shared" si="389"/>
        <v>0.50038551953550736</v>
      </c>
      <c r="AN1424" s="116">
        <f t="shared" si="390"/>
        <v>7.2318755206102203E-4</v>
      </c>
      <c r="AO1424" s="116" t="str">
        <f t="shared" si="386"/>
        <v/>
      </c>
      <c r="AP1424" s="118" t="str">
        <f t="shared" si="387"/>
        <v/>
      </c>
    </row>
    <row r="1425" spans="11:42" ht="20.100000000000001" customHeight="1" x14ac:dyDescent="0.25">
      <c r="K1425" s="123">
        <v>985</v>
      </c>
      <c r="L1425" s="116">
        <f t="shared" si="391"/>
        <v>-0.4786705838357932</v>
      </c>
      <c r="M1425" s="140">
        <f t="shared" si="392"/>
        <v>4.9916352954609812E-2</v>
      </c>
      <c r="N1425" s="140">
        <f t="shared" si="393"/>
        <v>0.47607781734589294</v>
      </c>
      <c r="O1425" s="116" t="str">
        <f t="shared" si="394"/>
        <v/>
      </c>
      <c r="P1425" s="116">
        <f t="shared" si="395"/>
        <v>4.9916352954609812E-2</v>
      </c>
      <c r="Q1425" s="116" t="str">
        <f t="shared" si="396"/>
        <v/>
      </c>
      <c r="R1425" s="116">
        <f t="shared" si="397"/>
        <v>0</v>
      </c>
      <c r="S1425" s="116">
        <f t="shared" si="398"/>
        <v>4.9916352954609812E-2</v>
      </c>
      <c r="T1425" s="116" t="str">
        <f t="shared" si="399"/>
        <v/>
      </c>
      <c r="Y1425" s="123">
        <v>985</v>
      </c>
      <c r="Z1425" s="116">
        <f t="shared" si="400"/>
        <v>-1.5891440941491475E-3</v>
      </c>
      <c r="AA1425" s="140">
        <f t="shared" si="401"/>
        <v>15.035445746994691</v>
      </c>
      <c r="AB1425" s="140">
        <f t="shared" si="402"/>
        <v>0.47607781734589305</v>
      </c>
      <c r="AC1425" s="116" t="str">
        <f t="shared" si="403"/>
        <v/>
      </c>
      <c r="AD1425" s="116">
        <f t="shared" si="404"/>
        <v>15.035445746994691</v>
      </c>
      <c r="AE1425" s="116" t="str">
        <f t="shared" si="405"/>
        <v/>
      </c>
      <c r="AF1425" s="140">
        <f t="shared" si="406"/>
        <v>0</v>
      </c>
      <c r="AG1425" s="116">
        <f t="shared" si="407"/>
        <v>15.035445746994691</v>
      </c>
      <c r="AH1425" s="116" t="str">
        <f t="shared" si="408"/>
        <v/>
      </c>
      <c r="AL1425" s="126">
        <f t="shared" si="388"/>
        <v>6.3488000000001161</v>
      </c>
      <c r="AM1425" s="116">
        <f t="shared" si="389"/>
        <v>0.49966233198344634</v>
      </c>
      <c r="AN1425" s="116">
        <f t="shared" si="390"/>
        <v>7.2269606866459668E-4</v>
      </c>
      <c r="AO1425" s="116" t="str">
        <f t="shared" si="386"/>
        <v/>
      </c>
      <c r="AP1425" s="118" t="str">
        <f t="shared" si="387"/>
        <v/>
      </c>
    </row>
    <row r="1426" spans="11:42" ht="20.100000000000001" customHeight="1" x14ac:dyDescent="0.25">
      <c r="K1426" s="123">
        <v>986</v>
      </c>
      <c r="L1426" s="116">
        <f t="shared" si="391"/>
        <v>-0.4467592115800727</v>
      </c>
      <c r="M1426" s="140">
        <f t="shared" si="392"/>
        <v>4.9927934891948071E-2</v>
      </c>
      <c r="N1426" s="140">
        <f t="shared" si="393"/>
        <v>0.47767090358140069</v>
      </c>
      <c r="O1426" s="116" t="str">
        <f t="shared" si="394"/>
        <v/>
      </c>
      <c r="P1426" s="116">
        <f t="shared" si="395"/>
        <v>4.9927934891948071E-2</v>
      </c>
      <c r="Q1426" s="116" t="str">
        <f t="shared" si="396"/>
        <v/>
      </c>
      <c r="R1426" s="116">
        <f t="shared" si="397"/>
        <v>0</v>
      </c>
      <c r="S1426" s="116">
        <f t="shared" si="398"/>
        <v>4.9927934891948071E-2</v>
      </c>
      <c r="T1426" s="116" t="str">
        <f t="shared" si="399"/>
        <v/>
      </c>
      <c r="Y1426" s="123">
        <v>986</v>
      </c>
      <c r="Z1426" s="116">
        <f t="shared" si="400"/>
        <v>-1.4832011545392043E-3</v>
      </c>
      <c r="AA1426" s="140">
        <f t="shared" si="401"/>
        <v>15.038934375073206</v>
      </c>
      <c r="AB1426" s="140">
        <f t="shared" si="402"/>
        <v>0.47767090358140074</v>
      </c>
      <c r="AC1426" s="116" t="str">
        <f t="shared" si="403"/>
        <v/>
      </c>
      <c r="AD1426" s="116">
        <f t="shared" si="404"/>
        <v>15.038934375073206</v>
      </c>
      <c r="AE1426" s="116" t="str">
        <f t="shared" si="405"/>
        <v/>
      </c>
      <c r="AF1426" s="140">
        <f t="shared" si="406"/>
        <v>0</v>
      </c>
      <c r="AG1426" s="116">
        <f t="shared" si="407"/>
        <v>15.038934375073206</v>
      </c>
      <c r="AH1426" s="116" t="str">
        <f t="shared" si="408"/>
        <v/>
      </c>
      <c r="AL1426" s="126">
        <f t="shared" si="388"/>
        <v>6.3552000000001163</v>
      </c>
      <c r="AM1426" s="116">
        <f t="shared" si="389"/>
        <v>0.49893963591478174</v>
      </c>
      <c r="AN1426" s="116">
        <f t="shared" si="390"/>
        <v>7.2220308638293318E-4</v>
      </c>
      <c r="AO1426" s="116" t="str">
        <f t="shared" si="386"/>
        <v/>
      </c>
      <c r="AP1426" s="118" t="str">
        <f t="shared" si="387"/>
        <v/>
      </c>
    </row>
    <row r="1427" spans="11:42" ht="20.100000000000001" customHeight="1" x14ac:dyDescent="0.25">
      <c r="K1427" s="123">
        <v>987</v>
      </c>
      <c r="L1427" s="116">
        <f t="shared" si="391"/>
        <v>-0.41484783932435221</v>
      </c>
      <c r="M1427" s="140">
        <f t="shared" si="392"/>
        <v>4.9938720490687462E-2</v>
      </c>
      <c r="N1427" s="140">
        <f t="shared" si="393"/>
        <v>0.47926434670771961</v>
      </c>
      <c r="O1427" s="116" t="str">
        <f t="shared" si="394"/>
        <v/>
      </c>
      <c r="P1427" s="116">
        <f t="shared" si="395"/>
        <v>4.9938720490687462E-2</v>
      </c>
      <c r="Q1427" s="116" t="str">
        <f t="shared" si="396"/>
        <v/>
      </c>
      <c r="R1427" s="116">
        <f t="shared" si="397"/>
        <v>0</v>
      </c>
      <c r="S1427" s="116">
        <f t="shared" si="398"/>
        <v>4.9938720490687462E-2</v>
      </c>
      <c r="T1427" s="116" t="str">
        <f t="shared" si="399"/>
        <v/>
      </c>
      <c r="Y1427" s="123">
        <v>987</v>
      </c>
      <c r="Z1427" s="116">
        <f t="shared" si="400"/>
        <v>-1.3772582149292611E-3</v>
      </c>
      <c r="AA1427" s="140">
        <f t="shared" si="401"/>
        <v>15.042183135751742</v>
      </c>
      <c r="AB1427" s="140">
        <f t="shared" si="402"/>
        <v>0.47926434670771961</v>
      </c>
      <c r="AC1427" s="116" t="str">
        <f t="shared" si="403"/>
        <v/>
      </c>
      <c r="AD1427" s="116">
        <f t="shared" si="404"/>
        <v>15.042183135751742</v>
      </c>
      <c r="AE1427" s="116" t="str">
        <f t="shared" si="405"/>
        <v/>
      </c>
      <c r="AF1427" s="140">
        <f t="shared" si="406"/>
        <v>0</v>
      </c>
      <c r="AG1427" s="116">
        <f t="shared" si="407"/>
        <v>15.042183135751742</v>
      </c>
      <c r="AH1427" s="116" t="str">
        <f t="shared" si="408"/>
        <v/>
      </c>
      <c r="AL1427" s="126">
        <f t="shared" si="388"/>
        <v>6.3616000000001165</v>
      </c>
      <c r="AM1427" s="116">
        <f t="shared" si="389"/>
        <v>0.49821743282839881</v>
      </c>
      <c r="AN1427" s="116">
        <f t="shared" si="390"/>
        <v>7.2170861242393247E-4</v>
      </c>
      <c r="AO1427" s="116" t="str">
        <f t="shared" si="386"/>
        <v/>
      </c>
      <c r="AP1427" s="118" t="str">
        <f t="shared" si="387"/>
        <v/>
      </c>
    </row>
    <row r="1428" spans="11:42" ht="20.100000000000001" customHeight="1" x14ac:dyDescent="0.25">
      <c r="K1428" s="123">
        <v>988</v>
      </c>
      <c r="L1428" s="116">
        <f t="shared" si="391"/>
        <v>-0.38293646706863527</v>
      </c>
      <c r="M1428" s="140">
        <f t="shared" si="392"/>
        <v>4.9948709233626598E-2</v>
      </c>
      <c r="N1428" s="140">
        <f t="shared" si="393"/>
        <v>0.48085812130423838</v>
      </c>
      <c r="O1428" s="116" t="str">
        <f t="shared" si="394"/>
        <v/>
      </c>
      <c r="P1428" s="116">
        <f t="shared" si="395"/>
        <v>4.9948709233626598E-2</v>
      </c>
      <c r="Q1428" s="116" t="str">
        <f t="shared" si="396"/>
        <v/>
      </c>
      <c r="R1428" s="116">
        <f t="shared" si="397"/>
        <v>0</v>
      </c>
      <c r="S1428" s="116">
        <f t="shared" si="398"/>
        <v>4.9948709233626598E-2</v>
      </c>
      <c r="T1428" s="116" t="str">
        <f t="shared" si="399"/>
        <v/>
      </c>
      <c r="Y1428" s="123">
        <v>988</v>
      </c>
      <c r="Z1428" s="116">
        <f t="shared" si="400"/>
        <v>-1.271315275319318E-3</v>
      </c>
      <c r="AA1428" s="140">
        <f t="shared" si="401"/>
        <v>15.045191873242612</v>
      </c>
      <c r="AB1428" s="140">
        <f t="shared" si="402"/>
        <v>0.48085812130423849</v>
      </c>
      <c r="AC1428" s="116" t="str">
        <f t="shared" si="403"/>
        <v/>
      </c>
      <c r="AD1428" s="116">
        <f t="shared" si="404"/>
        <v>15.045191873242612</v>
      </c>
      <c r="AE1428" s="116" t="str">
        <f t="shared" si="405"/>
        <v/>
      </c>
      <c r="AF1428" s="140">
        <f t="shared" si="406"/>
        <v>0</v>
      </c>
      <c r="AG1428" s="116">
        <f t="shared" si="407"/>
        <v>15.045191873242612</v>
      </c>
      <c r="AH1428" s="116" t="str">
        <f t="shared" si="408"/>
        <v/>
      </c>
      <c r="AL1428" s="126">
        <f t="shared" si="388"/>
        <v>6.3680000000001167</v>
      </c>
      <c r="AM1428" s="116">
        <f t="shared" si="389"/>
        <v>0.49749572421597488</v>
      </c>
      <c r="AN1428" s="116">
        <f t="shared" si="390"/>
        <v>7.2121265398583656E-4</v>
      </c>
      <c r="AO1428" s="116" t="str">
        <f t="shared" si="386"/>
        <v/>
      </c>
      <c r="AP1428" s="118" t="str">
        <f t="shared" si="387"/>
        <v/>
      </c>
    </row>
    <row r="1429" spans="11:42" ht="20.100000000000001" customHeight="1" x14ac:dyDescent="0.25">
      <c r="K1429" s="123">
        <v>989</v>
      </c>
      <c r="L1429" s="116">
        <f t="shared" si="391"/>
        <v>-0.35102509481291477</v>
      </c>
      <c r="M1429" s="140">
        <f t="shared" si="392"/>
        <v>4.9957900641709192E-2</v>
      </c>
      <c r="N1429" s="140">
        <f t="shared" si="393"/>
        <v>0.4824522019344501</v>
      </c>
      <c r="O1429" s="116" t="str">
        <f t="shared" si="394"/>
        <v/>
      </c>
      <c r="P1429" s="116">
        <f t="shared" si="395"/>
        <v>4.9957900641709192E-2</v>
      </c>
      <c r="Q1429" s="116" t="str">
        <f t="shared" si="396"/>
        <v/>
      </c>
      <c r="R1429" s="116">
        <f t="shared" si="397"/>
        <v>0</v>
      </c>
      <c r="S1429" s="116">
        <f t="shared" si="398"/>
        <v>4.9957900641709192E-2</v>
      </c>
      <c r="T1429" s="116" t="str">
        <f t="shared" si="399"/>
        <v/>
      </c>
      <c r="Y1429" s="123">
        <v>989</v>
      </c>
      <c r="Z1429" s="116">
        <f t="shared" si="400"/>
        <v>-1.1653723357093748E-3</v>
      </c>
      <c r="AA1429" s="140">
        <f t="shared" si="401"/>
        <v>15.04796044324792</v>
      </c>
      <c r="AB1429" s="140">
        <f t="shared" si="402"/>
        <v>0.48245220193445015</v>
      </c>
      <c r="AC1429" s="116" t="str">
        <f t="shared" si="403"/>
        <v/>
      </c>
      <c r="AD1429" s="116">
        <f t="shared" si="404"/>
        <v>15.04796044324792</v>
      </c>
      <c r="AE1429" s="116" t="str">
        <f t="shared" si="405"/>
        <v/>
      </c>
      <c r="AF1429" s="140">
        <f t="shared" si="406"/>
        <v>0</v>
      </c>
      <c r="AG1429" s="116">
        <f t="shared" si="407"/>
        <v>15.04796044324792</v>
      </c>
      <c r="AH1429" s="116" t="str">
        <f t="shared" si="408"/>
        <v/>
      </c>
      <c r="AL1429" s="126">
        <f t="shared" si="388"/>
        <v>6.3744000000001169</v>
      </c>
      <c r="AM1429" s="116">
        <f t="shared" si="389"/>
        <v>0.49677451156198904</v>
      </c>
      <c r="AN1429" s="116">
        <f t="shared" si="390"/>
        <v>7.207152182522325E-4</v>
      </c>
      <c r="AO1429" s="116" t="str">
        <f t="shared" si="386"/>
        <v/>
      </c>
      <c r="AP1429" s="118" t="str">
        <f t="shared" si="387"/>
        <v/>
      </c>
    </row>
    <row r="1430" spans="11:42" ht="20.100000000000001" customHeight="1" x14ac:dyDescent="0.25">
      <c r="K1430" s="123">
        <v>990</v>
      </c>
      <c r="L1430" s="116">
        <f t="shared" si="391"/>
        <v>-0.31911372255719783</v>
      </c>
      <c r="M1430" s="140">
        <f t="shared" si="392"/>
        <v>4.9966294274062378E-2</v>
      </c>
      <c r="N1430" s="140">
        <f t="shared" si="393"/>
        <v>0.48404656314716898</v>
      </c>
      <c r="O1430" s="116" t="str">
        <f t="shared" si="394"/>
        <v/>
      </c>
      <c r="P1430" s="116">
        <f t="shared" si="395"/>
        <v>4.9966294274062378E-2</v>
      </c>
      <c r="Q1430" s="116" t="str">
        <f t="shared" si="396"/>
        <v/>
      </c>
      <c r="R1430" s="116">
        <f t="shared" si="397"/>
        <v>0</v>
      </c>
      <c r="S1430" s="116">
        <f t="shared" si="398"/>
        <v>4.9966294274062378E-2</v>
      </c>
      <c r="T1430" s="116" t="str">
        <f t="shared" si="399"/>
        <v/>
      </c>
      <c r="Y1430" s="123">
        <v>990</v>
      </c>
      <c r="Z1430" s="116">
        <f t="shared" si="400"/>
        <v>-1.0594293960994317E-3</v>
      </c>
      <c r="AA1430" s="140">
        <f t="shared" si="401"/>
        <v>15.050488712971095</v>
      </c>
      <c r="AB1430" s="140">
        <f t="shared" si="402"/>
        <v>0.48404656314716915</v>
      </c>
      <c r="AC1430" s="116" t="str">
        <f t="shared" si="403"/>
        <v/>
      </c>
      <c r="AD1430" s="116">
        <f t="shared" si="404"/>
        <v>15.050488712971095</v>
      </c>
      <c r="AE1430" s="116" t="str">
        <f t="shared" si="405"/>
        <v/>
      </c>
      <c r="AF1430" s="140">
        <f t="shared" si="406"/>
        <v>0</v>
      </c>
      <c r="AG1430" s="116">
        <f t="shared" si="407"/>
        <v>15.050488712971095</v>
      </c>
      <c r="AH1430" s="116" t="str">
        <f t="shared" si="408"/>
        <v/>
      </c>
      <c r="AL1430" s="126">
        <f t="shared" si="388"/>
        <v>6.380800000000117</v>
      </c>
      <c r="AM1430" s="116">
        <f t="shared" si="389"/>
        <v>0.49605379634373681</v>
      </c>
      <c r="AN1430" s="116">
        <f t="shared" si="390"/>
        <v>7.2021631239671535E-4</v>
      </c>
      <c r="AO1430" s="116" t="str">
        <f t="shared" si="386"/>
        <v/>
      </c>
      <c r="AP1430" s="118" t="str">
        <f t="shared" si="387"/>
        <v/>
      </c>
    </row>
    <row r="1431" spans="11:42" ht="20.100000000000001" customHeight="1" x14ac:dyDescent="0.25">
      <c r="K1431" s="123">
        <v>991</v>
      </c>
      <c r="L1431" s="116">
        <f t="shared" si="391"/>
        <v>-0.28720235030147734</v>
      </c>
      <c r="M1431" s="140">
        <f t="shared" si="392"/>
        <v>4.997388972803192E-2</v>
      </c>
      <c r="N1431" s="140">
        <f t="shared" si="393"/>
        <v>0.48564117947775082</v>
      </c>
      <c r="O1431" s="116" t="str">
        <f t="shared" si="394"/>
        <v/>
      </c>
      <c r="P1431" s="116">
        <f t="shared" si="395"/>
        <v>4.997388972803192E-2</v>
      </c>
      <c r="Q1431" s="116" t="str">
        <f t="shared" si="396"/>
        <v/>
      </c>
      <c r="R1431" s="116">
        <f t="shared" si="397"/>
        <v>0</v>
      </c>
      <c r="S1431" s="116">
        <f t="shared" si="398"/>
        <v>4.997388972803192E-2</v>
      </c>
      <c r="T1431" s="116" t="str">
        <f t="shared" si="399"/>
        <v/>
      </c>
      <c r="Y1431" s="123">
        <v>991</v>
      </c>
      <c r="Z1431" s="116">
        <f t="shared" si="400"/>
        <v>-9.5348645648948849E-4</v>
      </c>
      <c r="AA1431" s="140">
        <f t="shared" si="401"/>
        <v>15.052776561127523</v>
      </c>
      <c r="AB1431" s="140">
        <f t="shared" si="402"/>
        <v>0.48564117947775093</v>
      </c>
      <c r="AC1431" s="116" t="str">
        <f t="shared" si="403"/>
        <v/>
      </c>
      <c r="AD1431" s="116">
        <f t="shared" si="404"/>
        <v>15.052776561127523</v>
      </c>
      <c r="AE1431" s="116" t="str">
        <f t="shared" si="405"/>
        <v/>
      </c>
      <c r="AF1431" s="140">
        <f t="shared" si="406"/>
        <v>0</v>
      </c>
      <c r="AG1431" s="116">
        <f t="shared" si="407"/>
        <v>15.052776561127523</v>
      </c>
      <c r="AH1431" s="116" t="str">
        <f t="shared" si="408"/>
        <v/>
      </c>
      <c r="AL1431" s="126">
        <f t="shared" si="388"/>
        <v>6.3872000000001172</v>
      </c>
      <c r="AM1431" s="116">
        <f t="shared" si="389"/>
        <v>0.49533358003134009</v>
      </c>
      <c r="AN1431" s="116">
        <f t="shared" si="390"/>
        <v>7.1971594357811419E-4</v>
      </c>
      <c r="AO1431" s="116" t="str">
        <f t="shared" si="386"/>
        <v/>
      </c>
      <c r="AP1431" s="118" t="str">
        <f t="shared" si="387"/>
        <v/>
      </c>
    </row>
    <row r="1432" spans="11:42" ht="20.100000000000001" customHeight="1" x14ac:dyDescent="0.25">
      <c r="K1432" s="123">
        <v>992</v>
      </c>
      <c r="L1432" s="116">
        <f t="shared" si="391"/>
        <v>-0.25529097804575684</v>
      </c>
      <c r="M1432" s="140">
        <f t="shared" si="392"/>
        <v>4.99806866392144E-2</v>
      </c>
      <c r="N1432" s="140">
        <f t="shared" si="393"/>
        <v>0.48723602544931183</v>
      </c>
      <c r="O1432" s="116" t="str">
        <f t="shared" si="394"/>
        <v/>
      </c>
      <c r="P1432" s="116">
        <f t="shared" si="395"/>
        <v>4.99806866392144E-2</v>
      </c>
      <c r="Q1432" s="116" t="str">
        <f t="shared" si="396"/>
        <v/>
      </c>
      <c r="R1432" s="116">
        <f t="shared" si="397"/>
        <v>0</v>
      </c>
      <c r="S1432" s="116">
        <f t="shared" si="398"/>
        <v>4.99806866392144E-2</v>
      </c>
      <c r="T1432" s="116" t="str">
        <f t="shared" si="399"/>
        <v/>
      </c>
      <c r="Y1432" s="123">
        <v>992</v>
      </c>
      <c r="Z1432" s="116">
        <f t="shared" si="400"/>
        <v>-8.4754351687954532E-4</v>
      </c>
      <c r="AA1432" s="140">
        <f t="shared" si="401"/>
        <v>15.054823877954224</v>
      </c>
      <c r="AB1432" s="140">
        <f t="shared" si="402"/>
        <v>0.48723602544931188</v>
      </c>
      <c r="AC1432" s="116" t="str">
        <f t="shared" si="403"/>
        <v/>
      </c>
      <c r="AD1432" s="116">
        <f t="shared" si="404"/>
        <v>15.054823877954224</v>
      </c>
      <c r="AE1432" s="116" t="str">
        <f t="shared" si="405"/>
        <v/>
      </c>
      <c r="AF1432" s="140">
        <f t="shared" si="406"/>
        <v>0</v>
      </c>
      <c r="AG1432" s="116">
        <f t="shared" si="407"/>
        <v>15.054823877954224</v>
      </c>
      <c r="AH1432" s="116" t="str">
        <f t="shared" si="408"/>
        <v/>
      </c>
      <c r="AL1432" s="126">
        <f t="shared" si="388"/>
        <v>6.3936000000001174</v>
      </c>
      <c r="AM1432" s="116">
        <f t="shared" si="389"/>
        <v>0.49461386408776198</v>
      </c>
      <c r="AN1432" s="116">
        <f t="shared" si="390"/>
        <v>7.1921411894515508E-4</v>
      </c>
      <c r="AO1432" s="116" t="str">
        <f t="shared" si="386"/>
        <v/>
      </c>
      <c r="AP1432" s="118" t="str">
        <f t="shared" si="387"/>
        <v/>
      </c>
    </row>
    <row r="1433" spans="11:42" ht="20.100000000000001" customHeight="1" x14ac:dyDescent="0.25">
      <c r="K1433" s="123">
        <v>993</v>
      </c>
      <c r="L1433" s="116">
        <f t="shared" si="391"/>
        <v>-0.2233796057900399</v>
      </c>
      <c r="M1433" s="140">
        <f t="shared" si="392"/>
        <v>4.9986684681486447E-2</v>
      </c>
      <c r="N1433" s="140">
        <f t="shared" si="393"/>
        <v>0.48883107557395028</v>
      </c>
      <c r="O1433" s="116" t="str">
        <f t="shared" si="394"/>
        <v/>
      </c>
      <c r="P1433" s="116">
        <f t="shared" si="395"/>
        <v>4.9986684681486447E-2</v>
      </c>
      <c r="Q1433" s="116" t="str">
        <f t="shared" si="396"/>
        <v/>
      </c>
      <c r="R1433" s="116">
        <f t="shared" si="397"/>
        <v>0</v>
      </c>
      <c r="S1433" s="116">
        <f t="shared" si="398"/>
        <v>4.9986684681486447E-2</v>
      </c>
      <c r="T1433" s="116" t="str">
        <f t="shared" si="399"/>
        <v/>
      </c>
      <c r="Y1433" s="123">
        <v>993</v>
      </c>
      <c r="Z1433" s="116">
        <f t="shared" si="400"/>
        <v>-7.4160057726960216E-4</v>
      </c>
      <c r="AA1433" s="140">
        <f t="shared" si="401"/>
        <v>15.056630565218647</v>
      </c>
      <c r="AB1433" s="140">
        <f t="shared" si="402"/>
        <v>0.4888310755739505</v>
      </c>
      <c r="AC1433" s="116" t="str">
        <f t="shared" si="403"/>
        <v/>
      </c>
      <c r="AD1433" s="116">
        <f t="shared" si="404"/>
        <v>15.056630565218647</v>
      </c>
      <c r="AE1433" s="116" t="str">
        <f t="shared" si="405"/>
        <v/>
      </c>
      <c r="AF1433" s="140">
        <f t="shared" si="406"/>
        <v>0</v>
      </c>
      <c r="AG1433" s="116">
        <f t="shared" si="407"/>
        <v>15.056630565218647</v>
      </c>
      <c r="AH1433" s="116" t="str">
        <f t="shared" si="408"/>
        <v/>
      </c>
      <c r="AL1433" s="126">
        <f t="shared" si="388"/>
        <v>6.4000000000001176</v>
      </c>
      <c r="AM1433" s="116">
        <f t="shared" si="389"/>
        <v>0.49389464996881682</v>
      </c>
      <c r="AN1433" s="116">
        <f t="shared" si="390"/>
        <v>7.187108456327973E-4</v>
      </c>
      <c r="AO1433" s="116" t="str">
        <f t="shared" si="386"/>
        <v/>
      </c>
      <c r="AP1433" s="118" t="str">
        <f t="shared" si="387"/>
        <v/>
      </c>
    </row>
    <row r="1434" spans="11:42" ht="20.100000000000001" customHeight="1" x14ac:dyDescent="0.25">
      <c r="K1434" s="123">
        <v>994</v>
      </c>
      <c r="L1434" s="116">
        <f t="shared" si="391"/>
        <v>-0.19146823353431941</v>
      </c>
      <c r="M1434" s="140">
        <f t="shared" si="392"/>
        <v>4.9991883567030687E-2</v>
      </c>
      <c r="N1434" s="140">
        <f t="shared" si="393"/>
        <v>0.49042630435396922</v>
      </c>
      <c r="O1434" s="116" t="str">
        <f t="shared" si="394"/>
        <v/>
      </c>
      <c r="P1434" s="116">
        <f t="shared" si="395"/>
        <v>4.9991883567030687E-2</v>
      </c>
      <c r="Q1434" s="116" t="str">
        <f t="shared" si="396"/>
        <v/>
      </c>
      <c r="R1434" s="116">
        <f t="shared" si="397"/>
        <v>0</v>
      </c>
      <c r="S1434" s="116">
        <f t="shared" si="398"/>
        <v>4.9991883567030687E-2</v>
      </c>
      <c r="T1434" s="116" t="str">
        <f t="shared" si="399"/>
        <v/>
      </c>
      <c r="Y1434" s="123">
        <v>994</v>
      </c>
      <c r="Z1434" s="116">
        <f t="shared" si="400"/>
        <v>-6.3565763765965899E-4</v>
      </c>
      <c r="AA1434" s="140">
        <f t="shared" si="401"/>
        <v>15.058196536226509</v>
      </c>
      <c r="AB1434" s="140">
        <f t="shared" si="402"/>
        <v>0.49042630435396939</v>
      </c>
      <c r="AC1434" s="116" t="str">
        <f t="shared" si="403"/>
        <v/>
      </c>
      <c r="AD1434" s="116">
        <f t="shared" si="404"/>
        <v>15.058196536226509</v>
      </c>
      <c r="AE1434" s="116" t="str">
        <f t="shared" si="405"/>
        <v/>
      </c>
      <c r="AF1434" s="140">
        <f t="shared" si="406"/>
        <v>0</v>
      </c>
      <c r="AG1434" s="116">
        <f t="shared" si="407"/>
        <v>15.058196536226509</v>
      </c>
      <c r="AH1434" s="116" t="str">
        <f t="shared" si="408"/>
        <v/>
      </c>
      <c r="AL1434" s="126">
        <f t="shared" si="388"/>
        <v>6.4064000000001178</v>
      </c>
      <c r="AM1434" s="116">
        <f t="shared" si="389"/>
        <v>0.49317593912318403</v>
      </c>
      <c r="AN1434" s="116">
        <f t="shared" si="390"/>
        <v>7.1820613076312156E-4</v>
      </c>
      <c r="AO1434" s="116" t="str">
        <f t="shared" si="386"/>
        <v/>
      </c>
      <c r="AP1434" s="118" t="str">
        <f t="shared" si="387"/>
        <v/>
      </c>
    </row>
    <row r="1435" spans="11:42" ht="20.100000000000001" customHeight="1" x14ac:dyDescent="0.25">
      <c r="K1435" s="123">
        <v>995</v>
      </c>
      <c r="L1435" s="116">
        <f t="shared" si="391"/>
        <v>-0.15955686127859892</v>
      </c>
      <c r="M1435" s="140">
        <f t="shared" si="392"/>
        <v>4.9996283046358843E-2</v>
      </c>
      <c r="N1435" s="140">
        <f t="shared" si="393"/>
        <v>0.49202168628309789</v>
      </c>
      <c r="O1435" s="116" t="str">
        <f t="shared" si="394"/>
        <v/>
      </c>
      <c r="P1435" s="116">
        <f t="shared" si="395"/>
        <v>4.9996283046358843E-2</v>
      </c>
      <c r="Q1435" s="116" t="str">
        <f t="shared" si="396"/>
        <v/>
      </c>
      <c r="R1435" s="116">
        <f t="shared" si="397"/>
        <v>0</v>
      </c>
      <c r="S1435" s="116">
        <f t="shared" si="398"/>
        <v>4.9996283046358843E-2</v>
      </c>
      <c r="T1435" s="116" t="str">
        <f t="shared" si="399"/>
        <v/>
      </c>
      <c r="Y1435" s="123">
        <v>995</v>
      </c>
      <c r="Z1435" s="116">
        <f t="shared" si="400"/>
        <v>-5.2971469804971583E-4</v>
      </c>
      <c r="AA1435" s="140">
        <f t="shared" si="401"/>
        <v>15.059521715828748</v>
      </c>
      <c r="AB1435" s="140">
        <f t="shared" si="402"/>
        <v>0.492021686283098</v>
      </c>
      <c r="AC1435" s="116" t="str">
        <f t="shared" si="403"/>
        <v/>
      </c>
      <c r="AD1435" s="116">
        <f t="shared" si="404"/>
        <v>15.059521715828748</v>
      </c>
      <c r="AE1435" s="116" t="str">
        <f t="shared" si="405"/>
        <v/>
      </c>
      <c r="AF1435" s="140">
        <f t="shared" si="406"/>
        <v>0</v>
      </c>
      <c r="AG1435" s="116">
        <f t="shared" si="407"/>
        <v>15.059521715828748</v>
      </c>
      <c r="AH1435" s="116" t="str">
        <f t="shared" si="408"/>
        <v/>
      </c>
      <c r="AL1435" s="126">
        <f t="shared" si="388"/>
        <v>6.412800000000118</v>
      </c>
      <c r="AM1435" s="116">
        <f t="shared" si="389"/>
        <v>0.4924577329924209</v>
      </c>
      <c r="AN1435" s="116">
        <f t="shared" si="390"/>
        <v>7.1769998144721736E-4</v>
      </c>
      <c r="AO1435" s="116" t="str">
        <f t="shared" si="386"/>
        <v/>
      </c>
      <c r="AP1435" s="118" t="str">
        <f t="shared" si="387"/>
        <v/>
      </c>
    </row>
    <row r="1436" spans="11:42" ht="20.100000000000001" customHeight="1" x14ac:dyDescent="0.25">
      <c r="K1436" s="123">
        <v>996</v>
      </c>
      <c r="L1436" s="116">
        <f t="shared" si="391"/>
        <v>-0.12764548902288197</v>
      </c>
      <c r="M1436" s="140">
        <f t="shared" si="392"/>
        <v>4.9999882908331655E-2</v>
      </c>
      <c r="N1436" s="140">
        <f t="shared" si="393"/>
        <v>0.49361719584771585</v>
      </c>
      <c r="O1436" s="116" t="str">
        <f t="shared" si="394"/>
        <v/>
      </c>
      <c r="P1436" s="116">
        <f t="shared" si="395"/>
        <v>4.9999882908331655E-2</v>
      </c>
      <c r="Q1436" s="116" t="str">
        <f t="shared" si="396"/>
        <v/>
      </c>
      <c r="R1436" s="116">
        <f t="shared" si="397"/>
        <v>0</v>
      </c>
      <c r="S1436" s="116">
        <f t="shared" si="398"/>
        <v>4.9999882908331655E-2</v>
      </c>
      <c r="T1436" s="116" t="str">
        <f t="shared" si="399"/>
        <v/>
      </c>
      <c r="Y1436" s="123">
        <v>996</v>
      </c>
      <c r="Z1436" s="116">
        <f t="shared" si="400"/>
        <v>-4.2377175843977266E-4</v>
      </c>
      <c r="AA1436" s="140">
        <f t="shared" si="401"/>
        <v>15.060606040427501</v>
      </c>
      <c r="AB1436" s="140">
        <f t="shared" si="402"/>
        <v>0.49361719584771607</v>
      </c>
      <c r="AC1436" s="116" t="str">
        <f t="shared" si="403"/>
        <v/>
      </c>
      <c r="AD1436" s="116">
        <f t="shared" si="404"/>
        <v>15.060606040427501</v>
      </c>
      <c r="AE1436" s="116" t="str">
        <f t="shared" si="405"/>
        <v/>
      </c>
      <c r="AF1436" s="140">
        <f t="shared" si="406"/>
        <v>0</v>
      </c>
      <c r="AG1436" s="116">
        <f t="shared" si="407"/>
        <v>15.060606040427501</v>
      </c>
      <c r="AH1436" s="116" t="str">
        <f t="shared" si="408"/>
        <v/>
      </c>
      <c r="AL1436" s="126">
        <f t="shared" si="388"/>
        <v>6.4192000000001181</v>
      </c>
      <c r="AM1436" s="116">
        <f t="shared" si="389"/>
        <v>0.49174003301097369</v>
      </c>
      <c r="AN1436" s="116">
        <f t="shared" si="390"/>
        <v>7.1719240478218538E-4</v>
      </c>
      <c r="AO1436" s="116" t="str">
        <f t="shared" si="386"/>
        <v/>
      </c>
      <c r="AP1436" s="118" t="str">
        <f t="shared" si="387"/>
        <v/>
      </c>
    </row>
    <row r="1437" spans="11:42" ht="20.100000000000001" customHeight="1" x14ac:dyDescent="0.25">
      <c r="K1437" s="123">
        <v>997</v>
      </c>
      <c r="L1437" s="116">
        <f t="shared" si="391"/>
        <v>-9.5734116767161481E-2</v>
      </c>
      <c r="M1437" s="140">
        <f t="shared" si="392"/>
        <v>5.0002682980175801E-2</v>
      </c>
      <c r="N1437" s="140">
        <f t="shared" si="393"/>
        <v>0.49521280752807767</v>
      </c>
      <c r="O1437" s="116" t="str">
        <f t="shared" si="394"/>
        <v/>
      </c>
      <c r="P1437" s="116">
        <f t="shared" si="395"/>
        <v>5.0002682980175801E-2</v>
      </c>
      <c r="Q1437" s="116" t="str">
        <f t="shared" si="396"/>
        <v/>
      </c>
      <c r="R1437" s="116">
        <f t="shared" si="397"/>
        <v>0</v>
      </c>
      <c r="S1437" s="116">
        <f t="shared" si="398"/>
        <v>5.0002682980175801E-2</v>
      </c>
      <c r="T1437" s="116" t="str">
        <f t="shared" si="399"/>
        <v/>
      </c>
      <c r="Y1437" s="123">
        <v>997</v>
      </c>
      <c r="Z1437" s="116">
        <f t="shared" si="400"/>
        <v>-3.178288188298295E-4</v>
      </c>
      <c r="AA1437" s="140">
        <f t="shared" si="401"/>
        <v>15.061449457981238</v>
      </c>
      <c r="AB1437" s="140">
        <f t="shared" si="402"/>
        <v>0.49521280752807784</v>
      </c>
      <c r="AC1437" s="116" t="str">
        <f t="shared" si="403"/>
        <v/>
      </c>
      <c r="AD1437" s="116">
        <f t="shared" si="404"/>
        <v>15.061449457981238</v>
      </c>
      <c r="AE1437" s="116" t="str">
        <f t="shared" si="405"/>
        <v/>
      </c>
      <c r="AF1437" s="140">
        <f t="shared" si="406"/>
        <v>0</v>
      </c>
      <c r="AG1437" s="116">
        <f t="shared" si="407"/>
        <v>15.061449457981238</v>
      </c>
      <c r="AH1437" s="116" t="str">
        <f t="shared" si="408"/>
        <v/>
      </c>
      <c r="AL1437" s="126">
        <f t="shared" si="388"/>
        <v>6.4256000000001183</v>
      </c>
      <c r="AM1437" s="116">
        <f t="shared" si="389"/>
        <v>0.4910228406061915</v>
      </c>
      <c r="AN1437" s="116">
        <f t="shared" si="390"/>
        <v>7.1668340785402407E-4</v>
      </c>
      <c r="AO1437" s="116" t="str">
        <f t="shared" si="386"/>
        <v/>
      </c>
      <c r="AP1437" s="118" t="str">
        <f t="shared" si="387"/>
        <v/>
      </c>
    </row>
    <row r="1438" spans="11:42" ht="20.100000000000001" customHeight="1" x14ac:dyDescent="0.25">
      <c r="K1438" s="123">
        <v>998</v>
      </c>
      <c r="L1438" s="116">
        <f t="shared" si="391"/>
        <v>-6.3822744511440987E-2</v>
      </c>
      <c r="M1438" s="140">
        <f t="shared" si="392"/>
        <v>5.0004683127497687E-2</v>
      </c>
      <c r="N1438" s="140">
        <f t="shared" si="393"/>
        <v>0.49680849579953618</v>
      </c>
      <c r="O1438" s="116" t="str">
        <f t="shared" si="394"/>
        <v/>
      </c>
      <c r="P1438" s="116">
        <f t="shared" si="395"/>
        <v>5.0004683127497687E-2</v>
      </c>
      <c r="Q1438" s="116" t="str">
        <f t="shared" si="396"/>
        <v/>
      </c>
      <c r="R1438" s="116">
        <f t="shared" si="397"/>
        <v>0</v>
      </c>
      <c r="S1438" s="116">
        <f t="shared" si="398"/>
        <v>5.0004683127497687E-2</v>
      </c>
      <c r="T1438" s="116" t="str">
        <f t="shared" si="399"/>
        <v/>
      </c>
      <c r="Y1438" s="123">
        <v>998</v>
      </c>
      <c r="Z1438" s="116">
        <f t="shared" si="400"/>
        <v>-2.1188587921988633E-4</v>
      </c>
      <c r="AA1438" s="140">
        <f t="shared" si="401"/>
        <v>15.062051928008875</v>
      </c>
      <c r="AB1438" s="140">
        <f t="shared" si="402"/>
        <v>0.49680849579953629</v>
      </c>
      <c r="AC1438" s="116" t="str">
        <f t="shared" si="403"/>
        <v/>
      </c>
      <c r="AD1438" s="116">
        <f t="shared" si="404"/>
        <v>15.062051928008875</v>
      </c>
      <c r="AE1438" s="116" t="str">
        <f t="shared" si="405"/>
        <v/>
      </c>
      <c r="AF1438" s="140">
        <f t="shared" si="406"/>
        <v>0</v>
      </c>
      <c r="AG1438" s="116">
        <f t="shared" si="407"/>
        <v>15.062051928008875</v>
      </c>
      <c r="AH1438" s="116" t="str">
        <f t="shared" si="408"/>
        <v/>
      </c>
      <c r="AL1438" s="126">
        <f t="shared" si="388"/>
        <v>6.4320000000001185</v>
      </c>
      <c r="AM1438" s="116">
        <f t="shared" si="389"/>
        <v>0.49030615719833748</v>
      </c>
      <c r="AN1438" s="116">
        <f t="shared" si="390"/>
        <v>7.1617299773429899E-4</v>
      </c>
      <c r="AO1438" s="116" t="str">
        <f t="shared" si="386"/>
        <v/>
      </c>
      <c r="AP1438" s="118" t="str">
        <f t="shared" si="387"/>
        <v/>
      </c>
    </row>
    <row r="1439" spans="11:42" ht="20.100000000000001" customHeight="1" x14ac:dyDescent="0.25">
      <c r="K1439" s="123">
        <v>999</v>
      </c>
      <c r="L1439" s="116">
        <f t="shared" si="391"/>
        <v>-3.1911372255724046E-2</v>
      </c>
      <c r="M1439" s="140">
        <f t="shared" si="392"/>
        <v>5.0005883254294212E-2</v>
      </c>
      <c r="N1439" s="140">
        <f t="shared" si="393"/>
        <v>0.49840423513376814</v>
      </c>
      <c r="O1439" s="116" t="str">
        <f t="shared" si="394"/>
        <v/>
      </c>
      <c r="P1439" s="116">
        <f t="shared" si="395"/>
        <v>5.0005883254294212E-2</v>
      </c>
      <c r="Q1439" s="116" t="str">
        <f t="shared" si="396"/>
        <v/>
      </c>
      <c r="R1439" s="116">
        <f t="shared" si="397"/>
        <v>0</v>
      </c>
      <c r="S1439" s="116">
        <f t="shared" si="398"/>
        <v>5.0005883254294212E-2</v>
      </c>
      <c r="T1439" s="116" t="str">
        <f t="shared" si="399"/>
        <v/>
      </c>
      <c r="Y1439" s="123">
        <v>999</v>
      </c>
      <c r="Z1439" s="116">
        <f t="shared" si="400"/>
        <v>-1.0594293960994317E-4</v>
      </c>
      <c r="AA1439" s="140">
        <f t="shared" si="401"/>
        <v>15.062413421593057</v>
      </c>
      <c r="AB1439" s="140">
        <f t="shared" si="402"/>
        <v>0.49840423513376836</v>
      </c>
      <c r="AC1439" s="116" t="str">
        <f t="shared" si="403"/>
        <v/>
      </c>
      <c r="AD1439" s="116">
        <f t="shared" si="404"/>
        <v>15.062413421593057</v>
      </c>
      <c r="AE1439" s="116" t="str">
        <f t="shared" si="405"/>
        <v/>
      </c>
      <c r="AF1439" s="140">
        <f t="shared" si="406"/>
        <v>0</v>
      </c>
      <c r="AG1439" s="116">
        <f t="shared" si="407"/>
        <v>15.062413421593057</v>
      </c>
      <c r="AH1439" s="116" t="str">
        <f t="shared" si="408"/>
        <v/>
      </c>
      <c r="AL1439" s="126">
        <f t="shared" si="388"/>
        <v>6.4384000000001187</v>
      </c>
      <c r="AM1439" s="116">
        <f t="shared" si="389"/>
        <v>0.48958998420060318</v>
      </c>
      <c r="AN1439" s="116">
        <f t="shared" si="390"/>
        <v>7.1566118148358449E-4</v>
      </c>
      <c r="AO1439" s="116" t="str">
        <f t="shared" si="386"/>
        <v/>
      </c>
      <c r="AP1439" s="118" t="str">
        <f t="shared" si="387"/>
        <v/>
      </c>
    </row>
    <row r="1440" spans="11:42" ht="20.100000000000001" customHeight="1" x14ac:dyDescent="0.25">
      <c r="K1440" s="123">
        <v>1000</v>
      </c>
      <c r="L1440" s="116">
        <f t="shared" si="391"/>
        <v>0</v>
      </c>
      <c r="M1440" s="140">
        <f t="shared" si="392"/>
        <v>5.0006283302960433E-2</v>
      </c>
      <c r="N1440" s="140">
        <f t="shared" si="393"/>
        <v>0.5</v>
      </c>
      <c r="O1440" s="116" t="str">
        <f t="shared" si="394"/>
        <v/>
      </c>
      <c r="P1440" s="116">
        <f t="shared" si="395"/>
        <v>5.0006283302960433E-2</v>
      </c>
      <c r="Q1440" s="116">
        <f t="shared" si="396"/>
        <v>5.0006283302960433E-2</v>
      </c>
      <c r="R1440" s="116">
        <f t="shared" si="397"/>
        <v>0</v>
      </c>
      <c r="S1440" s="116">
        <f t="shared" si="398"/>
        <v>5.0006283302960433E-2</v>
      </c>
      <c r="T1440" s="116" t="str">
        <f t="shared" si="399"/>
        <v/>
      </c>
      <c r="Y1440" s="123">
        <v>1000</v>
      </c>
      <c r="Z1440" s="116">
        <f t="shared" si="400"/>
        <v>0</v>
      </c>
      <c r="AA1440" s="140">
        <f t="shared" si="401"/>
        <v>15.062533921382427</v>
      </c>
      <c r="AB1440" s="140">
        <f t="shared" si="402"/>
        <v>0.5</v>
      </c>
      <c r="AC1440" s="116" t="str">
        <f t="shared" si="403"/>
        <v/>
      </c>
      <c r="AD1440" s="116">
        <f t="shared" si="404"/>
        <v>15.062533921382427</v>
      </c>
      <c r="AE1440" s="116">
        <f t="shared" si="405"/>
        <v>15.062533921382427</v>
      </c>
      <c r="AF1440" s="140">
        <f t="shared" si="406"/>
        <v>0</v>
      </c>
      <c r="AG1440" s="116">
        <f t="shared" si="407"/>
        <v>15.062533921382427</v>
      </c>
      <c r="AH1440" s="116" t="str">
        <f t="shared" si="408"/>
        <v/>
      </c>
      <c r="AL1440" s="126">
        <f t="shared" si="388"/>
        <v>6.4448000000001189</v>
      </c>
      <c r="AM1440" s="116">
        <f t="shared" si="389"/>
        <v>0.48887432301911959</v>
      </c>
      <c r="AN1440" s="116">
        <f t="shared" si="390"/>
        <v>7.1514796614902121E-4</v>
      </c>
      <c r="AO1440" s="116" t="str">
        <f t="shared" si="386"/>
        <v/>
      </c>
      <c r="AP1440" s="118" t="str">
        <f t="shared" si="387"/>
        <v/>
      </c>
    </row>
    <row r="1441" spans="11:42" ht="20.100000000000001" customHeight="1" x14ac:dyDescent="0.25">
      <c r="K1441" s="123">
        <v>1001</v>
      </c>
      <c r="L1441" s="116">
        <f t="shared" si="391"/>
        <v>3.1911372255716941E-2</v>
      </c>
      <c r="M1441" s="140">
        <f t="shared" si="392"/>
        <v>5.0005883254294212E-2</v>
      </c>
      <c r="N1441" s="140">
        <f t="shared" si="393"/>
        <v>0.50159576486623147</v>
      </c>
      <c r="O1441" s="116" t="str">
        <f t="shared" si="394"/>
        <v/>
      </c>
      <c r="P1441" s="116">
        <f t="shared" si="395"/>
        <v>5.0005883254294212E-2</v>
      </c>
      <c r="Q1441" s="116" t="str">
        <f t="shared" si="396"/>
        <v/>
      </c>
      <c r="R1441" s="116">
        <f t="shared" si="397"/>
        <v>0</v>
      </c>
      <c r="S1441" s="116">
        <f t="shared" si="398"/>
        <v>5.0005883254294212E-2</v>
      </c>
      <c r="T1441" s="116" t="str">
        <f t="shared" si="399"/>
        <v/>
      </c>
      <c r="Y1441" s="123">
        <v>1001</v>
      </c>
      <c r="Z1441" s="116">
        <f t="shared" si="400"/>
        <v>1.0594293960994317E-4</v>
      </c>
      <c r="AA1441" s="140">
        <f t="shared" si="401"/>
        <v>15.062413421593057</v>
      </c>
      <c r="AB1441" s="140">
        <f t="shared" si="402"/>
        <v>0.5015957648662317</v>
      </c>
      <c r="AC1441" s="116" t="str">
        <f t="shared" si="403"/>
        <v/>
      </c>
      <c r="AD1441" s="116">
        <f t="shared" si="404"/>
        <v>15.062413421593057</v>
      </c>
      <c r="AE1441" s="116" t="str">
        <f t="shared" si="405"/>
        <v/>
      </c>
      <c r="AF1441" s="140">
        <f t="shared" si="406"/>
        <v>0</v>
      </c>
      <c r="AG1441" s="116">
        <f t="shared" si="407"/>
        <v>15.062413421593057</v>
      </c>
      <c r="AH1441" s="116" t="str">
        <f t="shared" si="408"/>
        <v/>
      </c>
      <c r="AL1441" s="126">
        <f t="shared" si="388"/>
        <v>6.4512000000001191</v>
      </c>
      <c r="AM1441" s="116">
        <f t="shared" si="389"/>
        <v>0.48815917505297057</v>
      </c>
      <c r="AN1441" s="116">
        <f t="shared" si="390"/>
        <v>7.1463335876531531E-4</v>
      </c>
      <c r="AO1441" s="116" t="str">
        <f t="shared" si="386"/>
        <v/>
      </c>
      <c r="AP1441" s="118" t="str">
        <f t="shared" si="387"/>
        <v/>
      </c>
    </row>
    <row r="1442" spans="11:42" ht="20.100000000000001" customHeight="1" x14ac:dyDescent="0.25">
      <c r="K1442" s="123">
        <v>1002</v>
      </c>
      <c r="L1442" s="116">
        <f t="shared" si="391"/>
        <v>6.3822744511433882E-2</v>
      </c>
      <c r="M1442" s="140">
        <f t="shared" si="392"/>
        <v>5.0004683127497687E-2</v>
      </c>
      <c r="N1442" s="140">
        <f t="shared" si="393"/>
        <v>0.50319150420046344</v>
      </c>
      <c r="O1442" s="116" t="str">
        <f t="shared" si="394"/>
        <v/>
      </c>
      <c r="P1442" s="116">
        <f t="shared" si="395"/>
        <v>5.0004683127497687E-2</v>
      </c>
      <c r="Q1442" s="116" t="str">
        <f t="shared" si="396"/>
        <v/>
      </c>
      <c r="R1442" s="116">
        <f t="shared" si="397"/>
        <v>0</v>
      </c>
      <c r="S1442" s="116">
        <f t="shared" si="398"/>
        <v>5.0004683127497687E-2</v>
      </c>
      <c r="T1442" s="116" t="str">
        <f t="shared" si="399"/>
        <v/>
      </c>
      <c r="Y1442" s="123">
        <v>1002</v>
      </c>
      <c r="Z1442" s="116">
        <f t="shared" si="400"/>
        <v>2.1188587921988633E-4</v>
      </c>
      <c r="AA1442" s="140">
        <f t="shared" si="401"/>
        <v>15.062051928008875</v>
      </c>
      <c r="AB1442" s="140">
        <f t="shared" si="402"/>
        <v>0.50319150420046377</v>
      </c>
      <c r="AC1442" s="116" t="str">
        <f t="shared" si="403"/>
        <v/>
      </c>
      <c r="AD1442" s="116">
        <f t="shared" si="404"/>
        <v>15.062051928008875</v>
      </c>
      <c r="AE1442" s="116" t="str">
        <f t="shared" si="405"/>
        <v/>
      </c>
      <c r="AF1442" s="140">
        <f t="shared" si="406"/>
        <v>0</v>
      </c>
      <c r="AG1442" s="116">
        <f t="shared" si="407"/>
        <v>15.062051928008875</v>
      </c>
      <c r="AH1442" s="116" t="str">
        <f t="shared" si="408"/>
        <v/>
      </c>
      <c r="AL1442" s="126">
        <f t="shared" si="388"/>
        <v>6.4576000000001192</v>
      </c>
      <c r="AM1442" s="116">
        <f t="shared" si="389"/>
        <v>0.48744454169420526</v>
      </c>
      <c r="AN1442" s="116">
        <f t="shared" si="390"/>
        <v>7.1411736635484946E-4</v>
      </c>
      <c r="AO1442" s="116" t="str">
        <f t="shared" si="386"/>
        <v/>
      </c>
      <c r="AP1442" s="118" t="str">
        <f t="shared" si="387"/>
        <v/>
      </c>
    </row>
    <row r="1443" spans="11:42" ht="20.100000000000001" customHeight="1" x14ac:dyDescent="0.25">
      <c r="K1443" s="123">
        <v>1003</v>
      </c>
      <c r="L1443" s="116">
        <f t="shared" si="391"/>
        <v>9.5734116767157929E-2</v>
      </c>
      <c r="M1443" s="140">
        <f t="shared" si="392"/>
        <v>5.0002682980175801E-2</v>
      </c>
      <c r="N1443" s="140">
        <f t="shared" si="393"/>
        <v>0.50478719247192216</v>
      </c>
      <c r="O1443" s="116" t="str">
        <f t="shared" si="394"/>
        <v/>
      </c>
      <c r="P1443" s="116">
        <f t="shared" si="395"/>
        <v>5.0002682980175801E-2</v>
      </c>
      <c r="Q1443" s="116" t="str">
        <f t="shared" si="396"/>
        <v/>
      </c>
      <c r="R1443" s="116">
        <f t="shared" si="397"/>
        <v>0</v>
      </c>
      <c r="S1443" s="116">
        <f t="shared" si="398"/>
        <v>5.0002682980175801E-2</v>
      </c>
      <c r="T1443" s="116" t="str">
        <f t="shared" si="399"/>
        <v/>
      </c>
      <c r="Y1443" s="123">
        <v>1003</v>
      </c>
      <c r="Z1443" s="116">
        <f t="shared" si="400"/>
        <v>3.178288188298295E-4</v>
      </c>
      <c r="AA1443" s="140">
        <f t="shared" si="401"/>
        <v>15.061449457981238</v>
      </c>
      <c r="AB1443" s="140">
        <f t="shared" si="402"/>
        <v>0.50478719247192216</v>
      </c>
      <c r="AC1443" s="116" t="str">
        <f t="shared" si="403"/>
        <v/>
      </c>
      <c r="AD1443" s="116">
        <f t="shared" si="404"/>
        <v>15.061449457981238</v>
      </c>
      <c r="AE1443" s="116" t="str">
        <f t="shared" si="405"/>
        <v/>
      </c>
      <c r="AF1443" s="140">
        <f t="shared" si="406"/>
        <v>0</v>
      </c>
      <c r="AG1443" s="116">
        <f t="shared" si="407"/>
        <v>15.061449457981238</v>
      </c>
      <c r="AH1443" s="116" t="str">
        <f t="shared" si="408"/>
        <v/>
      </c>
      <c r="AL1443" s="126">
        <f t="shared" si="388"/>
        <v>6.4640000000001194</v>
      </c>
      <c r="AM1443" s="116">
        <f t="shared" si="389"/>
        <v>0.48673042432785041</v>
      </c>
      <c r="AN1443" s="116">
        <f t="shared" si="390"/>
        <v>7.1359999592512935E-4</v>
      </c>
      <c r="AO1443" s="116" t="str">
        <f t="shared" si="386"/>
        <v/>
      </c>
      <c r="AP1443" s="118" t="str">
        <f t="shared" si="387"/>
        <v/>
      </c>
    </row>
    <row r="1444" spans="11:42" ht="20.100000000000001" customHeight="1" x14ac:dyDescent="0.25">
      <c r="K1444" s="123">
        <v>1004</v>
      </c>
      <c r="L1444" s="116">
        <f t="shared" si="391"/>
        <v>0.12764548902287132</v>
      </c>
      <c r="M1444" s="140">
        <f t="shared" si="392"/>
        <v>4.9999882908331655E-2</v>
      </c>
      <c r="N1444" s="140">
        <f t="shared" si="393"/>
        <v>0.50638280415228354</v>
      </c>
      <c r="O1444" s="116" t="str">
        <f t="shared" si="394"/>
        <v/>
      </c>
      <c r="P1444" s="116">
        <f t="shared" si="395"/>
        <v>4.9999882908331655E-2</v>
      </c>
      <c r="Q1444" s="116" t="str">
        <f t="shared" si="396"/>
        <v/>
      </c>
      <c r="R1444" s="116">
        <f t="shared" si="397"/>
        <v>0</v>
      </c>
      <c r="S1444" s="116">
        <f t="shared" si="398"/>
        <v>4.9999882908331655E-2</v>
      </c>
      <c r="T1444" s="116" t="str">
        <f t="shared" si="399"/>
        <v/>
      </c>
      <c r="Y1444" s="123">
        <v>1004</v>
      </c>
      <c r="Z1444" s="116">
        <f t="shared" si="400"/>
        <v>4.2377175843977266E-4</v>
      </c>
      <c r="AA1444" s="140">
        <f t="shared" si="401"/>
        <v>15.060606040427501</v>
      </c>
      <c r="AB1444" s="140">
        <f t="shared" si="402"/>
        <v>0.50638280415228398</v>
      </c>
      <c r="AC1444" s="116" t="str">
        <f t="shared" si="403"/>
        <v/>
      </c>
      <c r="AD1444" s="116">
        <f t="shared" si="404"/>
        <v>15.060606040427501</v>
      </c>
      <c r="AE1444" s="116" t="str">
        <f t="shared" si="405"/>
        <v/>
      </c>
      <c r="AF1444" s="140">
        <f t="shared" si="406"/>
        <v>0</v>
      </c>
      <c r="AG1444" s="116">
        <f t="shared" si="407"/>
        <v>15.060606040427501</v>
      </c>
      <c r="AH1444" s="116" t="str">
        <f t="shared" si="408"/>
        <v/>
      </c>
      <c r="AL1444" s="126">
        <f t="shared" si="388"/>
        <v>6.4704000000001196</v>
      </c>
      <c r="AM1444" s="116">
        <f t="shared" si="389"/>
        <v>0.48601682433192528</v>
      </c>
      <c r="AN1444" s="116">
        <f t="shared" si="390"/>
        <v>7.1308125447433479E-4</v>
      </c>
      <c r="AO1444" s="116" t="str">
        <f t="shared" si="386"/>
        <v/>
      </c>
      <c r="AP1444" s="118" t="str">
        <f t="shared" si="387"/>
        <v/>
      </c>
    </row>
    <row r="1445" spans="11:42" ht="20.100000000000001" customHeight="1" x14ac:dyDescent="0.25">
      <c r="K1445" s="123">
        <v>1005</v>
      </c>
      <c r="L1445" s="116">
        <f t="shared" si="391"/>
        <v>0.15955686127859181</v>
      </c>
      <c r="M1445" s="140">
        <f t="shared" si="392"/>
        <v>4.9996283046358843E-2</v>
      </c>
      <c r="N1445" s="140">
        <f t="shared" si="393"/>
        <v>0.50797831371690183</v>
      </c>
      <c r="O1445" s="116" t="str">
        <f t="shared" si="394"/>
        <v/>
      </c>
      <c r="P1445" s="116">
        <f t="shared" si="395"/>
        <v>4.9996283046358843E-2</v>
      </c>
      <c r="Q1445" s="116" t="str">
        <f t="shared" si="396"/>
        <v/>
      </c>
      <c r="R1445" s="116">
        <f t="shared" si="397"/>
        <v>0</v>
      </c>
      <c r="S1445" s="116">
        <f t="shared" si="398"/>
        <v>4.9996283046358843E-2</v>
      </c>
      <c r="T1445" s="116" t="str">
        <f t="shared" si="399"/>
        <v/>
      </c>
      <c r="Y1445" s="123">
        <v>1005</v>
      </c>
      <c r="Z1445" s="116">
        <f t="shared" si="400"/>
        <v>5.2971469804971583E-4</v>
      </c>
      <c r="AA1445" s="140">
        <f t="shared" si="401"/>
        <v>15.059521715828748</v>
      </c>
      <c r="AB1445" s="140">
        <f t="shared" si="402"/>
        <v>0.50797831371690205</v>
      </c>
      <c r="AC1445" s="116" t="str">
        <f t="shared" si="403"/>
        <v/>
      </c>
      <c r="AD1445" s="116">
        <f t="shared" si="404"/>
        <v>15.059521715828748</v>
      </c>
      <c r="AE1445" s="116" t="str">
        <f t="shared" si="405"/>
        <v/>
      </c>
      <c r="AF1445" s="140">
        <f t="shared" si="406"/>
        <v>0</v>
      </c>
      <c r="AG1445" s="116">
        <f t="shared" si="407"/>
        <v>15.059521715828748</v>
      </c>
      <c r="AH1445" s="116" t="str">
        <f t="shared" si="408"/>
        <v/>
      </c>
      <c r="AL1445" s="126">
        <f t="shared" si="388"/>
        <v>6.4768000000001198</v>
      </c>
      <c r="AM1445" s="116">
        <f t="shared" si="389"/>
        <v>0.48530374307745094</v>
      </c>
      <c r="AN1445" s="116">
        <f t="shared" si="390"/>
        <v>7.1256114898543554E-4</v>
      </c>
      <c r="AO1445" s="116" t="str">
        <f t="shared" si="386"/>
        <v/>
      </c>
      <c r="AP1445" s="118" t="str">
        <f t="shared" si="387"/>
        <v/>
      </c>
    </row>
    <row r="1446" spans="11:42" ht="20.100000000000001" customHeight="1" x14ac:dyDescent="0.25">
      <c r="K1446" s="123">
        <v>1006</v>
      </c>
      <c r="L1446" s="116">
        <f t="shared" si="391"/>
        <v>0.1914682335343123</v>
      </c>
      <c r="M1446" s="140">
        <f t="shared" si="392"/>
        <v>4.9991883567030687E-2</v>
      </c>
      <c r="N1446" s="140">
        <f t="shared" si="393"/>
        <v>0.50957369564603039</v>
      </c>
      <c r="O1446" s="116" t="str">
        <f t="shared" si="394"/>
        <v/>
      </c>
      <c r="P1446" s="116">
        <f t="shared" si="395"/>
        <v>4.9991883567030687E-2</v>
      </c>
      <c r="Q1446" s="116" t="str">
        <f t="shared" si="396"/>
        <v/>
      </c>
      <c r="R1446" s="116">
        <f t="shared" si="397"/>
        <v>0</v>
      </c>
      <c r="S1446" s="116">
        <f t="shared" si="398"/>
        <v>4.9991883567030687E-2</v>
      </c>
      <c r="T1446" s="116" t="str">
        <f t="shared" si="399"/>
        <v/>
      </c>
      <c r="Y1446" s="123">
        <v>1006</v>
      </c>
      <c r="Z1446" s="116">
        <f t="shared" si="400"/>
        <v>6.3565763765965899E-4</v>
      </c>
      <c r="AA1446" s="140">
        <f t="shared" si="401"/>
        <v>15.058196536226509</v>
      </c>
      <c r="AB1446" s="140">
        <f t="shared" si="402"/>
        <v>0.50957369564603061</v>
      </c>
      <c r="AC1446" s="116" t="str">
        <f t="shared" si="403"/>
        <v/>
      </c>
      <c r="AD1446" s="116">
        <f t="shared" si="404"/>
        <v>15.058196536226509</v>
      </c>
      <c r="AE1446" s="116" t="str">
        <f t="shared" si="405"/>
        <v/>
      </c>
      <c r="AF1446" s="140">
        <f t="shared" si="406"/>
        <v>0</v>
      </c>
      <c r="AG1446" s="116">
        <f t="shared" si="407"/>
        <v>15.058196536226509</v>
      </c>
      <c r="AH1446" s="116" t="str">
        <f t="shared" si="408"/>
        <v/>
      </c>
      <c r="AL1446" s="126">
        <f t="shared" si="388"/>
        <v>6.48320000000012</v>
      </c>
      <c r="AM1446" s="116">
        <f t="shared" si="389"/>
        <v>0.48459118192846551</v>
      </c>
      <c r="AN1446" s="116">
        <f t="shared" si="390"/>
        <v>7.1203968642896687E-4</v>
      </c>
      <c r="AO1446" s="116" t="str">
        <f t="shared" si="386"/>
        <v/>
      </c>
      <c r="AP1446" s="118" t="str">
        <f t="shared" si="387"/>
        <v/>
      </c>
    </row>
    <row r="1447" spans="11:42" ht="20.100000000000001" customHeight="1" x14ac:dyDescent="0.25">
      <c r="K1447" s="123">
        <v>1007</v>
      </c>
      <c r="L1447" s="116">
        <f t="shared" si="391"/>
        <v>0.2233796057900328</v>
      </c>
      <c r="M1447" s="140">
        <f t="shared" si="392"/>
        <v>4.9986684681486447E-2</v>
      </c>
      <c r="N1447" s="140">
        <f t="shared" si="393"/>
        <v>0.51116892442604933</v>
      </c>
      <c r="O1447" s="116" t="str">
        <f t="shared" si="394"/>
        <v/>
      </c>
      <c r="P1447" s="116">
        <f t="shared" si="395"/>
        <v>4.9986684681486447E-2</v>
      </c>
      <c r="Q1447" s="116" t="str">
        <f t="shared" si="396"/>
        <v/>
      </c>
      <c r="R1447" s="116">
        <f t="shared" si="397"/>
        <v>0</v>
      </c>
      <c r="S1447" s="116">
        <f t="shared" si="398"/>
        <v>4.9986684681486447E-2</v>
      </c>
      <c r="T1447" s="116" t="str">
        <f t="shared" si="399"/>
        <v/>
      </c>
      <c r="Y1447" s="123">
        <v>1007</v>
      </c>
      <c r="Z1447" s="116">
        <f t="shared" si="400"/>
        <v>7.4160057726960216E-4</v>
      </c>
      <c r="AA1447" s="140">
        <f t="shared" si="401"/>
        <v>15.056630565218647</v>
      </c>
      <c r="AB1447" s="140">
        <f t="shared" si="402"/>
        <v>0.51116892442604955</v>
      </c>
      <c r="AC1447" s="116" t="str">
        <f t="shared" si="403"/>
        <v/>
      </c>
      <c r="AD1447" s="116">
        <f t="shared" si="404"/>
        <v>15.056630565218647</v>
      </c>
      <c r="AE1447" s="116" t="str">
        <f t="shared" si="405"/>
        <v/>
      </c>
      <c r="AF1447" s="140">
        <f t="shared" si="406"/>
        <v>0</v>
      </c>
      <c r="AG1447" s="116">
        <f t="shared" si="407"/>
        <v>15.056630565218647</v>
      </c>
      <c r="AH1447" s="116" t="str">
        <f t="shared" si="408"/>
        <v/>
      </c>
      <c r="AL1447" s="126">
        <f t="shared" si="388"/>
        <v>6.4896000000001202</v>
      </c>
      <c r="AM1447" s="116">
        <f t="shared" si="389"/>
        <v>0.48387914224203654</v>
      </c>
      <c r="AN1447" s="116">
        <f t="shared" si="390"/>
        <v>7.1151687376302952E-4</v>
      </c>
      <c r="AO1447" s="116" t="str">
        <f t="shared" si="386"/>
        <v/>
      </c>
      <c r="AP1447" s="118" t="str">
        <f t="shared" si="387"/>
        <v/>
      </c>
    </row>
    <row r="1448" spans="11:42" ht="20.100000000000001" customHeight="1" x14ac:dyDescent="0.25">
      <c r="K1448" s="123">
        <v>1008</v>
      </c>
      <c r="L1448" s="116">
        <f t="shared" si="391"/>
        <v>0.25529097804575329</v>
      </c>
      <c r="M1448" s="140">
        <f t="shared" si="392"/>
        <v>4.9980686639214414E-2</v>
      </c>
      <c r="N1448" s="140">
        <f t="shared" si="393"/>
        <v>0.51276397455068801</v>
      </c>
      <c r="O1448" s="116" t="str">
        <f t="shared" si="394"/>
        <v/>
      </c>
      <c r="P1448" s="116">
        <f t="shared" si="395"/>
        <v>4.9980686639214414E-2</v>
      </c>
      <c r="Q1448" s="116" t="str">
        <f t="shared" si="396"/>
        <v/>
      </c>
      <c r="R1448" s="116">
        <f t="shared" si="397"/>
        <v>0</v>
      </c>
      <c r="S1448" s="116">
        <f t="shared" si="398"/>
        <v>4.9980686639214414E-2</v>
      </c>
      <c r="T1448" s="116" t="str">
        <f t="shared" si="399"/>
        <v/>
      </c>
      <c r="Y1448" s="123">
        <v>1008</v>
      </c>
      <c r="Z1448" s="116">
        <f t="shared" si="400"/>
        <v>8.4754351687954532E-4</v>
      </c>
      <c r="AA1448" s="140">
        <f t="shared" si="401"/>
        <v>15.054823877954224</v>
      </c>
      <c r="AB1448" s="140">
        <f t="shared" si="402"/>
        <v>0.51276397455068812</v>
      </c>
      <c r="AC1448" s="116" t="str">
        <f t="shared" si="403"/>
        <v/>
      </c>
      <c r="AD1448" s="116">
        <f t="shared" si="404"/>
        <v>15.054823877954224</v>
      </c>
      <c r="AE1448" s="116" t="str">
        <f t="shared" si="405"/>
        <v/>
      </c>
      <c r="AF1448" s="140">
        <f t="shared" si="406"/>
        <v>0</v>
      </c>
      <c r="AG1448" s="116">
        <f t="shared" si="407"/>
        <v>15.054823877954224</v>
      </c>
      <c r="AH1448" s="116" t="str">
        <f t="shared" si="408"/>
        <v/>
      </c>
      <c r="AL1448" s="126">
        <f t="shared" si="388"/>
        <v>6.4960000000001203</v>
      </c>
      <c r="AM1448" s="116">
        <f t="shared" si="389"/>
        <v>0.48316762536827351</v>
      </c>
      <c r="AN1448" s="116">
        <f t="shared" si="390"/>
        <v>7.1099271793206853E-4</v>
      </c>
      <c r="AO1448" s="116" t="str">
        <f t="shared" si="386"/>
        <v/>
      </c>
      <c r="AP1448" s="118" t="str">
        <f t="shared" si="387"/>
        <v/>
      </c>
    </row>
    <row r="1449" spans="11:42" ht="20.100000000000001" customHeight="1" x14ac:dyDescent="0.25">
      <c r="K1449" s="123">
        <v>1009</v>
      </c>
      <c r="L1449" s="116">
        <f t="shared" si="391"/>
        <v>0.28720235030147379</v>
      </c>
      <c r="M1449" s="140">
        <f t="shared" si="392"/>
        <v>4.997388972803192E-2</v>
      </c>
      <c r="N1449" s="140">
        <f t="shared" si="393"/>
        <v>0.51435882052224902</v>
      </c>
      <c r="O1449" s="116" t="str">
        <f t="shared" si="394"/>
        <v/>
      </c>
      <c r="P1449" s="116">
        <f t="shared" si="395"/>
        <v>4.997388972803192E-2</v>
      </c>
      <c r="Q1449" s="116" t="str">
        <f t="shared" si="396"/>
        <v/>
      </c>
      <c r="R1449" s="116">
        <f t="shared" si="397"/>
        <v>0</v>
      </c>
      <c r="S1449" s="116">
        <f t="shared" si="398"/>
        <v>4.997388972803192E-2</v>
      </c>
      <c r="T1449" s="116" t="str">
        <f t="shared" si="399"/>
        <v/>
      </c>
      <c r="Y1449" s="123">
        <v>1009</v>
      </c>
      <c r="Z1449" s="116">
        <f t="shared" si="400"/>
        <v>9.5348645648948849E-4</v>
      </c>
      <c r="AA1449" s="140">
        <f t="shared" si="401"/>
        <v>15.052776561127523</v>
      </c>
      <c r="AB1449" s="140">
        <f t="shared" si="402"/>
        <v>0.51435882052224913</v>
      </c>
      <c r="AC1449" s="116" t="str">
        <f t="shared" si="403"/>
        <v/>
      </c>
      <c r="AD1449" s="116">
        <f t="shared" si="404"/>
        <v>15.052776561127523</v>
      </c>
      <c r="AE1449" s="116" t="str">
        <f t="shared" si="405"/>
        <v/>
      </c>
      <c r="AF1449" s="140">
        <f t="shared" si="406"/>
        <v>0</v>
      </c>
      <c r="AG1449" s="116">
        <f t="shared" si="407"/>
        <v>15.052776561127523</v>
      </c>
      <c r="AH1449" s="116" t="str">
        <f t="shared" si="408"/>
        <v/>
      </c>
      <c r="AL1449" s="126">
        <f t="shared" si="388"/>
        <v>6.5024000000001205</v>
      </c>
      <c r="AM1449" s="116">
        <f t="shared" si="389"/>
        <v>0.48245663265034144</v>
      </c>
      <c r="AN1449" s="116">
        <f t="shared" si="390"/>
        <v>7.104672258695377E-4</v>
      </c>
      <c r="AO1449" s="116" t="str">
        <f t="shared" si="386"/>
        <v/>
      </c>
      <c r="AP1449" s="118" t="str">
        <f t="shared" si="387"/>
        <v/>
      </c>
    </row>
    <row r="1450" spans="11:42" ht="20.100000000000001" customHeight="1" x14ac:dyDescent="0.25">
      <c r="K1450" s="123">
        <v>1010</v>
      </c>
      <c r="L1450" s="116">
        <f t="shared" si="391"/>
        <v>0.31911372255718717</v>
      </c>
      <c r="M1450" s="140">
        <f t="shared" si="392"/>
        <v>4.9966294274062378E-2</v>
      </c>
      <c r="N1450" s="140">
        <f t="shared" si="393"/>
        <v>0.51595343685283046</v>
      </c>
      <c r="O1450" s="116" t="str">
        <f t="shared" si="394"/>
        <v/>
      </c>
      <c r="P1450" s="116">
        <f t="shared" si="395"/>
        <v>4.9966294274062378E-2</v>
      </c>
      <c r="Q1450" s="116" t="str">
        <f t="shared" si="396"/>
        <v/>
      </c>
      <c r="R1450" s="116">
        <f t="shared" si="397"/>
        <v>0</v>
      </c>
      <c r="S1450" s="116">
        <f t="shared" si="398"/>
        <v>4.9966294274062378E-2</v>
      </c>
      <c r="T1450" s="116" t="str">
        <f t="shared" si="399"/>
        <v/>
      </c>
      <c r="Y1450" s="123">
        <v>1010</v>
      </c>
      <c r="Z1450" s="116">
        <f t="shared" si="400"/>
        <v>1.0594293960994317E-3</v>
      </c>
      <c r="AA1450" s="140">
        <f t="shared" si="401"/>
        <v>15.050488712971095</v>
      </c>
      <c r="AB1450" s="140">
        <f t="shared" si="402"/>
        <v>0.5159534368528309</v>
      </c>
      <c r="AC1450" s="116" t="str">
        <f t="shared" si="403"/>
        <v/>
      </c>
      <c r="AD1450" s="116">
        <f t="shared" si="404"/>
        <v>15.050488712971095</v>
      </c>
      <c r="AE1450" s="116" t="str">
        <f t="shared" si="405"/>
        <v/>
      </c>
      <c r="AF1450" s="140">
        <f t="shared" si="406"/>
        <v>0</v>
      </c>
      <c r="AG1450" s="116">
        <f t="shared" si="407"/>
        <v>15.050488712971095</v>
      </c>
      <c r="AH1450" s="116" t="str">
        <f t="shared" si="408"/>
        <v/>
      </c>
      <c r="AL1450" s="126">
        <f t="shared" si="388"/>
        <v>6.5088000000001207</v>
      </c>
      <c r="AM1450" s="116">
        <f t="shared" si="389"/>
        <v>0.48174616542447191</v>
      </c>
      <c r="AN1450" s="116">
        <f t="shared" si="390"/>
        <v>7.0994040449368079E-4</v>
      </c>
      <c r="AO1450" s="116" t="str">
        <f t="shared" si="386"/>
        <v/>
      </c>
      <c r="AP1450" s="118" t="str">
        <f t="shared" si="387"/>
        <v/>
      </c>
    </row>
    <row r="1451" spans="11:42" ht="20.100000000000001" customHeight="1" x14ac:dyDescent="0.25">
      <c r="K1451" s="123">
        <v>1011</v>
      </c>
      <c r="L1451" s="116">
        <f t="shared" si="391"/>
        <v>0.35102509481290767</v>
      </c>
      <c r="M1451" s="140">
        <f t="shared" si="392"/>
        <v>4.9957900641709192E-2</v>
      </c>
      <c r="N1451" s="140">
        <f t="shared" si="393"/>
        <v>0.51754779806554951</v>
      </c>
      <c r="O1451" s="116" t="str">
        <f t="shared" si="394"/>
        <v/>
      </c>
      <c r="P1451" s="116">
        <f t="shared" si="395"/>
        <v>4.9957900641709192E-2</v>
      </c>
      <c r="Q1451" s="116" t="str">
        <f t="shared" si="396"/>
        <v/>
      </c>
      <c r="R1451" s="116">
        <f t="shared" si="397"/>
        <v>0</v>
      </c>
      <c r="S1451" s="116">
        <f t="shared" si="398"/>
        <v>4.9957900641709192E-2</v>
      </c>
      <c r="T1451" s="116" t="str">
        <f t="shared" si="399"/>
        <v/>
      </c>
      <c r="Y1451" s="123">
        <v>1011</v>
      </c>
      <c r="Z1451" s="116">
        <f t="shared" si="400"/>
        <v>1.1653723357093609E-3</v>
      </c>
      <c r="AA1451" s="140">
        <f t="shared" si="401"/>
        <v>15.04796044324792</v>
      </c>
      <c r="AB1451" s="140">
        <f t="shared" si="402"/>
        <v>0.51754779806554962</v>
      </c>
      <c r="AC1451" s="116" t="str">
        <f t="shared" si="403"/>
        <v/>
      </c>
      <c r="AD1451" s="116">
        <f t="shared" si="404"/>
        <v>15.04796044324792</v>
      </c>
      <c r="AE1451" s="116" t="str">
        <f t="shared" si="405"/>
        <v/>
      </c>
      <c r="AF1451" s="140">
        <f t="shared" si="406"/>
        <v>0</v>
      </c>
      <c r="AG1451" s="116">
        <f t="shared" si="407"/>
        <v>15.04796044324792</v>
      </c>
      <c r="AH1451" s="116" t="str">
        <f t="shared" si="408"/>
        <v/>
      </c>
      <c r="AL1451" s="126">
        <f t="shared" si="388"/>
        <v>6.5152000000001209</v>
      </c>
      <c r="AM1451" s="116">
        <f t="shared" si="389"/>
        <v>0.48103622501997823</v>
      </c>
      <c r="AN1451" s="116">
        <f t="shared" si="390"/>
        <v>7.0941226070975194E-4</v>
      </c>
      <c r="AO1451" s="116" t="str">
        <f t="shared" si="386"/>
        <v/>
      </c>
      <c r="AP1451" s="118" t="str">
        <f t="shared" si="387"/>
        <v/>
      </c>
    </row>
    <row r="1452" spans="11:42" ht="20.100000000000001" customHeight="1" x14ac:dyDescent="0.25">
      <c r="K1452" s="123">
        <v>1012</v>
      </c>
      <c r="L1452" s="116">
        <f t="shared" si="391"/>
        <v>0.38293646706862816</v>
      </c>
      <c r="M1452" s="140">
        <f t="shared" si="392"/>
        <v>4.9948709233626598E-2</v>
      </c>
      <c r="N1452" s="140">
        <f t="shared" si="393"/>
        <v>0.51914187869576134</v>
      </c>
      <c r="O1452" s="116" t="str">
        <f t="shared" si="394"/>
        <v/>
      </c>
      <c r="P1452" s="116">
        <f t="shared" si="395"/>
        <v>4.9948709233626598E-2</v>
      </c>
      <c r="Q1452" s="116" t="str">
        <f t="shared" si="396"/>
        <v/>
      </c>
      <c r="R1452" s="116">
        <f t="shared" si="397"/>
        <v>0</v>
      </c>
      <c r="S1452" s="116">
        <f t="shared" si="398"/>
        <v>4.9948709233626598E-2</v>
      </c>
      <c r="T1452" s="116" t="str">
        <f t="shared" si="399"/>
        <v/>
      </c>
      <c r="Y1452" s="123">
        <v>1012</v>
      </c>
      <c r="Z1452" s="116">
        <f t="shared" si="400"/>
        <v>1.2713152753193041E-3</v>
      </c>
      <c r="AA1452" s="140">
        <f t="shared" si="401"/>
        <v>15.045191873242612</v>
      </c>
      <c r="AB1452" s="140">
        <f t="shared" si="402"/>
        <v>0.51914187869576134</v>
      </c>
      <c r="AC1452" s="116" t="str">
        <f t="shared" si="403"/>
        <v/>
      </c>
      <c r="AD1452" s="116">
        <f t="shared" si="404"/>
        <v>15.045191873242612</v>
      </c>
      <c r="AE1452" s="116" t="str">
        <f t="shared" si="405"/>
        <v/>
      </c>
      <c r="AF1452" s="140">
        <f t="shared" si="406"/>
        <v>0</v>
      </c>
      <c r="AG1452" s="116">
        <f t="shared" si="407"/>
        <v>15.045191873242612</v>
      </c>
      <c r="AH1452" s="116" t="str">
        <f t="shared" si="408"/>
        <v/>
      </c>
      <c r="AL1452" s="126">
        <f t="shared" si="388"/>
        <v>6.5216000000001211</v>
      </c>
      <c r="AM1452" s="116">
        <f t="shared" si="389"/>
        <v>0.48032681275926847</v>
      </c>
      <c r="AN1452" s="116">
        <f t="shared" si="390"/>
        <v>7.0888280141290227E-4</v>
      </c>
      <c r="AO1452" s="116" t="str">
        <f t="shared" si="386"/>
        <v/>
      </c>
      <c r="AP1452" s="118" t="str">
        <f t="shared" si="387"/>
        <v/>
      </c>
    </row>
    <row r="1453" spans="11:42" ht="20.100000000000001" customHeight="1" x14ac:dyDescent="0.25">
      <c r="K1453" s="123">
        <v>1013</v>
      </c>
      <c r="L1453" s="116">
        <f t="shared" si="391"/>
        <v>0.41484783932434866</v>
      </c>
      <c r="M1453" s="140">
        <f t="shared" si="392"/>
        <v>4.9938720490687462E-2</v>
      </c>
      <c r="N1453" s="140">
        <f t="shared" si="393"/>
        <v>0.52073565329228022</v>
      </c>
      <c r="O1453" s="116" t="str">
        <f t="shared" si="394"/>
        <v/>
      </c>
      <c r="P1453" s="116">
        <f t="shared" si="395"/>
        <v>4.9938720490687462E-2</v>
      </c>
      <c r="Q1453" s="116" t="str">
        <f t="shared" si="396"/>
        <v/>
      </c>
      <c r="R1453" s="116">
        <f t="shared" si="397"/>
        <v>0</v>
      </c>
      <c r="S1453" s="116">
        <f t="shared" si="398"/>
        <v>4.9938720490687462E-2</v>
      </c>
      <c r="T1453" s="116" t="str">
        <f t="shared" si="399"/>
        <v/>
      </c>
      <c r="Y1453" s="123">
        <v>1013</v>
      </c>
      <c r="Z1453" s="116">
        <f t="shared" si="400"/>
        <v>1.3772582149292473E-3</v>
      </c>
      <c r="AA1453" s="140">
        <f t="shared" si="401"/>
        <v>15.042183135751744</v>
      </c>
      <c r="AB1453" s="140">
        <f t="shared" si="402"/>
        <v>0.52073565329228022</v>
      </c>
      <c r="AC1453" s="116" t="str">
        <f t="shared" si="403"/>
        <v/>
      </c>
      <c r="AD1453" s="116">
        <f t="shared" si="404"/>
        <v>15.042183135751744</v>
      </c>
      <c r="AE1453" s="116" t="str">
        <f t="shared" si="405"/>
        <v/>
      </c>
      <c r="AF1453" s="140">
        <f t="shared" si="406"/>
        <v>0</v>
      </c>
      <c r="AG1453" s="116">
        <f t="shared" si="407"/>
        <v>15.042183135751744</v>
      </c>
      <c r="AH1453" s="116" t="str">
        <f t="shared" si="408"/>
        <v/>
      </c>
      <c r="AL1453" s="126">
        <f t="shared" si="388"/>
        <v>6.5280000000001213</v>
      </c>
      <c r="AM1453" s="116">
        <f t="shared" si="389"/>
        <v>0.47961792995785557</v>
      </c>
      <c r="AN1453" s="116">
        <f t="shared" si="390"/>
        <v>7.0835203348207365E-4</v>
      </c>
      <c r="AO1453" s="116" t="str">
        <f t="shared" si="386"/>
        <v/>
      </c>
      <c r="AP1453" s="118" t="str">
        <f t="shared" si="387"/>
        <v/>
      </c>
    </row>
    <row r="1454" spans="11:42" ht="20.100000000000001" customHeight="1" x14ac:dyDescent="0.25">
      <c r="K1454" s="123">
        <v>1014</v>
      </c>
      <c r="L1454" s="116">
        <f t="shared" si="391"/>
        <v>0.44675921158006915</v>
      </c>
      <c r="M1454" s="140">
        <f t="shared" si="392"/>
        <v>4.9927934891948071E-2</v>
      </c>
      <c r="N1454" s="140">
        <f t="shared" si="393"/>
        <v>0.52232909641859915</v>
      </c>
      <c r="O1454" s="116" t="str">
        <f t="shared" si="394"/>
        <v/>
      </c>
      <c r="P1454" s="116">
        <f t="shared" si="395"/>
        <v>4.9927934891948071E-2</v>
      </c>
      <c r="Q1454" s="116" t="str">
        <f t="shared" si="396"/>
        <v/>
      </c>
      <c r="R1454" s="116">
        <f t="shared" si="397"/>
        <v>0</v>
      </c>
      <c r="S1454" s="116">
        <f t="shared" si="398"/>
        <v>4.9927934891948071E-2</v>
      </c>
      <c r="T1454" s="116" t="str">
        <f t="shared" si="399"/>
        <v/>
      </c>
      <c r="Y1454" s="123">
        <v>1014</v>
      </c>
      <c r="Z1454" s="116">
        <f t="shared" si="400"/>
        <v>1.4832011545391904E-3</v>
      </c>
      <c r="AA1454" s="140">
        <f t="shared" si="401"/>
        <v>15.038934375073206</v>
      </c>
      <c r="AB1454" s="140">
        <f t="shared" si="402"/>
        <v>0.52232909641859904</v>
      </c>
      <c r="AC1454" s="116" t="str">
        <f t="shared" si="403"/>
        <v/>
      </c>
      <c r="AD1454" s="116">
        <f t="shared" si="404"/>
        <v>15.038934375073206</v>
      </c>
      <c r="AE1454" s="116" t="str">
        <f t="shared" si="405"/>
        <v/>
      </c>
      <c r="AF1454" s="140">
        <f t="shared" si="406"/>
        <v>0</v>
      </c>
      <c r="AG1454" s="116">
        <f t="shared" si="407"/>
        <v>15.038934375073206</v>
      </c>
      <c r="AH1454" s="116" t="str">
        <f t="shared" si="408"/>
        <v/>
      </c>
      <c r="AL1454" s="126">
        <f t="shared" si="388"/>
        <v>6.5344000000001214</v>
      </c>
      <c r="AM1454" s="116">
        <f t="shared" si="389"/>
        <v>0.4789095779243735</v>
      </c>
      <c r="AN1454" s="116">
        <f t="shared" si="390"/>
        <v>7.0781996378477263E-4</v>
      </c>
      <c r="AO1454" s="116" t="str">
        <f t="shared" si="386"/>
        <v/>
      </c>
      <c r="AP1454" s="118" t="str">
        <f t="shared" si="387"/>
        <v/>
      </c>
    </row>
    <row r="1455" spans="11:42" ht="20.100000000000001" customHeight="1" x14ac:dyDescent="0.25">
      <c r="K1455" s="123">
        <v>1015</v>
      </c>
      <c r="L1455" s="116">
        <f t="shared" si="391"/>
        <v>0.47867058383578964</v>
      </c>
      <c r="M1455" s="140">
        <f t="shared" si="392"/>
        <v>4.9916352954609826E-2</v>
      </c>
      <c r="N1455" s="140">
        <f t="shared" si="393"/>
        <v>0.52392218265410684</v>
      </c>
      <c r="O1455" s="116" t="str">
        <f t="shared" si="394"/>
        <v/>
      </c>
      <c r="P1455" s="116">
        <f t="shared" si="395"/>
        <v>4.9916352954609826E-2</v>
      </c>
      <c r="Q1455" s="116" t="str">
        <f t="shared" si="396"/>
        <v/>
      </c>
      <c r="R1455" s="116">
        <f t="shared" si="397"/>
        <v>0</v>
      </c>
      <c r="S1455" s="116">
        <f t="shared" si="398"/>
        <v>4.9916352954609826E-2</v>
      </c>
      <c r="T1455" s="116" t="str">
        <f t="shared" si="399"/>
        <v/>
      </c>
      <c r="Y1455" s="123">
        <v>1015</v>
      </c>
      <c r="Z1455" s="116">
        <f t="shared" si="400"/>
        <v>1.5891440941491336E-3</v>
      </c>
      <c r="AA1455" s="140">
        <f t="shared" si="401"/>
        <v>15.035445746994695</v>
      </c>
      <c r="AB1455" s="140">
        <f t="shared" si="402"/>
        <v>0.52392218265410673</v>
      </c>
      <c r="AC1455" s="116" t="str">
        <f t="shared" si="403"/>
        <v/>
      </c>
      <c r="AD1455" s="116">
        <f t="shared" si="404"/>
        <v>15.035445746994695</v>
      </c>
      <c r="AE1455" s="116" t="str">
        <f t="shared" si="405"/>
        <v/>
      </c>
      <c r="AF1455" s="140">
        <f t="shared" si="406"/>
        <v>0</v>
      </c>
      <c r="AG1455" s="116">
        <f t="shared" si="407"/>
        <v>15.035445746994695</v>
      </c>
      <c r="AH1455" s="116" t="str">
        <f t="shared" si="408"/>
        <v/>
      </c>
      <c r="AL1455" s="126">
        <f t="shared" si="388"/>
        <v>6.5408000000001216</v>
      </c>
      <c r="AM1455" s="116">
        <f t="shared" si="389"/>
        <v>0.47820175796058872</v>
      </c>
      <c r="AN1455" s="116">
        <f t="shared" si="390"/>
        <v>7.0728659917485004E-4</v>
      </c>
      <c r="AO1455" s="116" t="str">
        <f t="shared" si="386"/>
        <v/>
      </c>
      <c r="AP1455" s="118" t="str">
        <f t="shared" si="387"/>
        <v/>
      </c>
    </row>
    <row r="1456" spans="11:42" ht="20.100000000000001" customHeight="1" x14ac:dyDescent="0.25">
      <c r="K1456" s="123">
        <v>1016</v>
      </c>
      <c r="L1456" s="116">
        <f t="shared" si="391"/>
        <v>0.51058195609150303</v>
      </c>
      <c r="M1456" s="140">
        <f t="shared" si="392"/>
        <v>4.9903975233977875E-2</v>
      </c>
      <c r="N1456" s="140">
        <f t="shared" si="393"/>
        <v>0.52551488659530454</v>
      </c>
      <c r="O1456" s="116" t="str">
        <f t="shared" si="394"/>
        <v/>
      </c>
      <c r="P1456" s="116">
        <f t="shared" si="395"/>
        <v>4.9903975233977875E-2</v>
      </c>
      <c r="Q1456" s="116" t="str">
        <f t="shared" si="396"/>
        <v/>
      </c>
      <c r="R1456" s="116">
        <f t="shared" si="397"/>
        <v>0</v>
      </c>
      <c r="S1456" s="116">
        <f t="shared" si="398"/>
        <v>4.9903975233977875E-2</v>
      </c>
      <c r="T1456" s="116" t="str">
        <f t="shared" si="399"/>
        <v/>
      </c>
      <c r="Y1456" s="123">
        <v>1016</v>
      </c>
      <c r="Z1456" s="116">
        <f t="shared" si="400"/>
        <v>1.6950870337590768E-3</v>
      </c>
      <c r="AA1456" s="140">
        <f t="shared" si="401"/>
        <v>15.031717418781247</v>
      </c>
      <c r="AB1456" s="140">
        <f t="shared" si="402"/>
        <v>0.52551488659530476</v>
      </c>
      <c r="AC1456" s="116" t="str">
        <f t="shared" si="403"/>
        <v/>
      </c>
      <c r="AD1456" s="116">
        <f t="shared" si="404"/>
        <v>15.031717418781247</v>
      </c>
      <c r="AE1456" s="116" t="str">
        <f t="shared" si="405"/>
        <v/>
      </c>
      <c r="AF1456" s="140">
        <f t="shared" si="406"/>
        <v>0</v>
      </c>
      <c r="AG1456" s="116">
        <f t="shared" si="407"/>
        <v>15.031717418781247</v>
      </c>
      <c r="AH1456" s="116" t="str">
        <f t="shared" si="408"/>
        <v/>
      </c>
      <c r="AL1456" s="126">
        <f t="shared" si="388"/>
        <v>6.5472000000001218</v>
      </c>
      <c r="AM1456" s="116">
        <f t="shared" si="389"/>
        <v>0.47749447136141387</v>
      </c>
      <c r="AN1456" s="116">
        <f t="shared" si="390"/>
        <v>7.0675194649361117E-4</v>
      </c>
      <c r="AO1456" s="116" t="str">
        <f t="shared" si="386"/>
        <v/>
      </c>
      <c r="AP1456" s="118" t="str">
        <f t="shared" si="387"/>
        <v/>
      </c>
    </row>
    <row r="1457" spans="11:42" ht="20.100000000000001" customHeight="1" x14ac:dyDescent="0.25">
      <c r="K1457" s="123">
        <v>1017</v>
      </c>
      <c r="L1457" s="116">
        <f t="shared" si="391"/>
        <v>0.54249332834722352</v>
      </c>
      <c r="M1457" s="140">
        <f t="shared" si="392"/>
        <v>4.9890802323416805E-2</v>
      </c>
      <c r="N1457" s="140">
        <f t="shared" si="393"/>
        <v>0.52710718285702252</v>
      </c>
      <c r="O1457" s="116" t="str">
        <f t="shared" si="394"/>
        <v/>
      </c>
      <c r="P1457" s="116">
        <f t="shared" si="395"/>
        <v>4.9890802323416805E-2</v>
      </c>
      <c r="Q1457" s="116" t="str">
        <f t="shared" si="396"/>
        <v/>
      </c>
      <c r="R1457" s="116">
        <f t="shared" si="397"/>
        <v>0</v>
      </c>
      <c r="S1457" s="116">
        <f t="shared" si="398"/>
        <v>4.9890802323416805E-2</v>
      </c>
      <c r="T1457" s="116" t="str">
        <f t="shared" si="399"/>
        <v/>
      </c>
      <c r="Y1457" s="123">
        <v>1017</v>
      </c>
      <c r="Z1457" s="116">
        <f t="shared" si="400"/>
        <v>1.8010299733690199E-3</v>
      </c>
      <c r="AA1457" s="140">
        <f t="shared" si="401"/>
        <v>15.027749569161882</v>
      </c>
      <c r="AB1457" s="140">
        <f t="shared" si="402"/>
        <v>0.52710718285702263</v>
      </c>
      <c r="AC1457" s="116" t="str">
        <f t="shared" si="403"/>
        <v/>
      </c>
      <c r="AD1457" s="116">
        <f t="shared" si="404"/>
        <v>15.027749569161882</v>
      </c>
      <c r="AE1457" s="116" t="str">
        <f t="shared" si="405"/>
        <v/>
      </c>
      <c r="AF1457" s="140">
        <f t="shared" si="406"/>
        <v>0</v>
      </c>
      <c r="AG1457" s="116">
        <f t="shared" si="407"/>
        <v>15.027749569161882</v>
      </c>
      <c r="AH1457" s="116" t="str">
        <f t="shared" si="408"/>
        <v/>
      </c>
      <c r="AL1457" s="126">
        <f t="shared" si="388"/>
        <v>6.553600000000122</v>
      </c>
      <c r="AM1457" s="116">
        <f t="shared" si="389"/>
        <v>0.47678771941492026</v>
      </c>
      <c r="AN1457" s="116">
        <f t="shared" si="390"/>
        <v>7.0621601256837252E-4</v>
      </c>
      <c r="AO1457" s="116" t="str">
        <f t="shared" ref="AO1457:AO1520" si="409">IF(AM1457&lt;(1-$AK$437),AN1457,"")</f>
        <v/>
      </c>
      <c r="AP1457" s="118" t="str">
        <f t="shared" ref="AP1457:AP1520" si="410">IF(AM1457&lt;(1-$AK$443),AN1457,"")</f>
        <v/>
      </c>
    </row>
    <row r="1458" spans="11:42" ht="20.100000000000001" customHeight="1" x14ac:dyDescent="0.25">
      <c r="K1458" s="123">
        <v>1018</v>
      </c>
      <c r="L1458" s="116">
        <f t="shared" si="391"/>
        <v>0.57440470060294402</v>
      </c>
      <c r="M1458" s="140">
        <f t="shared" si="392"/>
        <v>4.9876834854303179E-2</v>
      </c>
      <c r="N1458" s="140">
        <f t="shared" si="393"/>
        <v>0.52869904607363138</v>
      </c>
      <c r="O1458" s="116" t="str">
        <f t="shared" si="394"/>
        <v/>
      </c>
      <c r="P1458" s="116">
        <f t="shared" si="395"/>
        <v>4.9876834854303179E-2</v>
      </c>
      <c r="Q1458" s="116" t="str">
        <f t="shared" si="396"/>
        <v/>
      </c>
      <c r="R1458" s="116">
        <f t="shared" si="397"/>
        <v>0</v>
      </c>
      <c r="S1458" s="116">
        <f t="shared" si="398"/>
        <v>4.9876834854303179E-2</v>
      </c>
      <c r="T1458" s="116" t="str">
        <f t="shared" si="399"/>
        <v/>
      </c>
      <c r="Y1458" s="123">
        <v>1018</v>
      </c>
      <c r="Z1458" s="116">
        <f t="shared" si="400"/>
        <v>1.9069729129789631E-3</v>
      </c>
      <c r="AA1458" s="140">
        <f t="shared" si="401"/>
        <v>15.023542388315324</v>
      </c>
      <c r="AB1458" s="140">
        <f t="shared" si="402"/>
        <v>0.52869904607363161</v>
      </c>
      <c r="AC1458" s="116" t="str">
        <f t="shared" si="403"/>
        <v/>
      </c>
      <c r="AD1458" s="116">
        <f t="shared" si="404"/>
        <v>15.023542388315324</v>
      </c>
      <c r="AE1458" s="116" t="str">
        <f t="shared" si="405"/>
        <v/>
      </c>
      <c r="AF1458" s="140">
        <f t="shared" si="406"/>
        <v>0</v>
      </c>
      <c r="AG1458" s="116">
        <f t="shared" si="407"/>
        <v>15.023542388315324</v>
      </c>
      <c r="AH1458" s="116" t="str">
        <f t="shared" si="408"/>
        <v/>
      </c>
      <c r="AL1458" s="126">
        <f t="shared" ref="AL1458:AL1521" si="411">AL1457+$AO$430</f>
        <v>6.5600000000001222</v>
      </c>
      <c r="AM1458" s="116">
        <f t="shared" ref="AM1458:AM1521" si="412">_xlfn.CHISQ.DIST.RT(AL1458,7)</f>
        <v>0.47608150340235189</v>
      </c>
      <c r="AN1458" s="116">
        <f t="shared" ref="AN1458:AN1521" si="413">AM1458-AM1459</f>
        <v>7.0567880421468221E-4</v>
      </c>
      <c r="AO1458" s="116" t="str">
        <f t="shared" si="409"/>
        <v/>
      </c>
      <c r="AP1458" s="118" t="str">
        <f t="shared" si="410"/>
        <v/>
      </c>
    </row>
    <row r="1459" spans="11:42" ht="20.100000000000001" customHeight="1" x14ac:dyDescent="0.25">
      <c r="K1459" s="123">
        <v>1019</v>
      </c>
      <c r="L1459" s="116">
        <f t="shared" si="391"/>
        <v>0.60631607285866451</v>
      </c>
      <c r="M1459" s="140">
        <f t="shared" si="392"/>
        <v>4.9862073495975115E-2</v>
      </c>
      <c r="N1459" s="140">
        <f t="shared" si="393"/>
        <v>0.5302904509002565</v>
      </c>
      <c r="O1459" s="116" t="str">
        <f t="shared" si="394"/>
        <v/>
      </c>
      <c r="P1459" s="116">
        <f t="shared" si="395"/>
        <v>4.9862073495975115E-2</v>
      </c>
      <c r="Q1459" s="116" t="str">
        <f t="shared" si="396"/>
        <v/>
      </c>
      <c r="R1459" s="116">
        <f t="shared" si="397"/>
        <v>0</v>
      </c>
      <c r="S1459" s="116">
        <f t="shared" si="398"/>
        <v>4.9862073495975115E-2</v>
      </c>
      <c r="T1459" s="116" t="str">
        <f t="shared" si="399"/>
        <v/>
      </c>
      <c r="Y1459" s="123">
        <v>1019</v>
      </c>
      <c r="Z1459" s="116">
        <f t="shared" si="400"/>
        <v>2.0129158525889063E-3</v>
      </c>
      <c r="AA1459" s="140">
        <f t="shared" si="401"/>
        <v>15.019096077854794</v>
      </c>
      <c r="AB1459" s="140">
        <f t="shared" si="402"/>
        <v>0.53029045090025662</v>
      </c>
      <c r="AC1459" s="116" t="str">
        <f t="shared" si="403"/>
        <v/>
      </c>
      <c r="AD1459" s="116">
        <f t="shared" si="404"/>
        <v>15.019096077854794</v>
      </c>
      <c r="AE1459" s="116" t="str">
        <f t="shared" si="405"/>
        <v/>
      </c>
      <c r="AF1459" s="140">
        <f t="shared" si="406"/>
        <v>0</v>
      </c>
      <c r="AG1459" s="116">
        <f t="shared" si="407"/>
        <v>15.019096077854794</v>
      </c>
      <c r="AH1459" s="116" t="str">
        <f t="shared" si="408"/>
        <v/>
      </c>
      <c r="AL1459" s="126">
        <f t="shared" si="411"/>
        <v>6.5664000000001224</v>
      </c>
      <c r="AM1459" s="116">
        <f t="shared" si="412"/>
        <v>0.47537582459813721</v>
      </c>
      <c r="AN1459" s="116">
        <f t="shared" si="413"/>
        <v>7.051403282333224E-4</v>
      </c>
      <c r="AO1459" s="116" t="str">
        <f t="shared" si="409"/>
        <v/>
      </c>
      <c r="AP1459" s="118" t="str">
        <f t="shared" si="410"/>
        <v/>
      </c>
    </row>
    <row r="1460" spans="11:42" ht="20.100000000000001" customHeight="1" x14ac:dyDescent="0.25">
      <c r="K1460" s="123">
        <v>1020</v>
      </c>
      <c r="L1460" s="116">
        <f t="shared" si="391"/>
        <v>0.63822744511438501</v>
      </c>
      <c r="M1460" s="140">
        <f t="shared" si="392"/>
        <v>4.9846518955678841E-2</v>
      </c>
      <c r="N1460" s="140">
        <f t="shared" si="393"/>
        <v>0.53188137201398733</v>
      </c>
      <c r="O1460" s="116" t="str">
        <f t="shared" si="394"/>
        <v/>
      </c>
      <c r="P1460" s="116">
        <f t="shared" si="395"/>
        <v>4.9846518955678841E-2</v>
      </c>
      <c r="Q1460" s="116" t="str">
        <f t="shared" si="396"/>
        <v/>
      </c>
      <c r="R1460" s="116">
        <f t="shared" si="397"/>
        <v>0</v>
      </c>
      <c r="S1460" s="116">
        <f t="shared" si="398"/>
        <v>4.9846518955678841E-2</v>
      </c>
      <c r="T1460" s="116" t="str">
        <f t="shared" si="399"/>
        <v/>
      </c>
      <c r="Y1460" s="123">
        <v>1020</v>
      </c>
      <c r="Z1460" s="116">
        <f t="shared" si="400"/>
        <v>2.1188587921988494E-3</v>
      </c>
      <c r="AA1460" s="140">
        <f t="shared" si="401"/>
        <v>15.014410850811929</v>
      </c>
      <c r="AB1460" s="140">
        <f t="shared" si="402"/>
        <v>0.53188137201398733</v>
      </c>
      <c r="AC1460" s="116" t="str">
        <f t="shared" si="403"/>
        <v/>
      </c>
      <c r="AD1460" s="116">
        <f t="shared" si="404"/>
        <v>15.014410850811929</v>
      </c>
      <c r="AE1460" s="116" t="str">
        <f t="shared" si="405"/>
        <v/>
      </c>
      <c r="AF1460" s="140">
        <f t="shared" si="406"/>
        <v>0</v>
      </c>
      <c r="AG1460" s="116">
        <f t="shared" si="407"/>
        <v>15.014410850811929</v>
      </c>
      <c r="AH1460" s="116" t="str">
        <f t="shared" si="408"/>
        <v/>
      </c>
      <c r="AL1460" s="126">
        <f t="shared" si="411"/>
        <v>6.5728000000001225</v>
      </c>
      <c r="AM1460" s="116">
        <f t="shared" si="412"/>
        <v>0.47467068426990389</v>
      </c>
      <c r="AN1460" s="116">
        <f t="shared" si="413"/>
        <v>7.0460059141297382E-4</v>
      </c>
      <c r="AO1460" s="116" t="str">
        <f t="shared" si="409"/>
        <v/>
      </c>
      <c r="AP1460" s="118" t="str">
        <f t="shared" si="410"/>
        <v/>
      </c>
    </row>
    <row r="1461" spans="11:42" ht="20.100000000000001" customHeight="1" x14ac:dyDescent="0.25">
      <c r="K1461" s="123">
        <v>1021</v>
      </c>
      <c r="L1461" s="116">
        <f t="shared" si="391"/>
        <v>0.6701388173701055</v>
      </c>
      <c r="M1461" s="140">
        <f t="shared" si="392"/>
        <v>4.983017197851218E-2</v>
      </c>
      <c r="N1461" s="140">
        <f t="shared" si="393"/>
        <v>0.53347178411508678</v>
      </c>
      <c r="O1461" s="116" t="str">
        <f t="shared" si="394"/>
        <v/>
      </c>
      <c r="P1461" s="116">
        <f t="shared" si="395"/>
        <v>4.983017197851218E-2</v>
      </c>
      <c r="Q1461" s="116" t="str">
        <f t="shared" si="396"/>
        <v/>
      </c>
      <c r="R1461" s="116">
        <f t="shared" si="397"/>
        <v>0</v>
      </c>
      <c r="S1461" s="116">
        <f t="shared" si="398"/>
        <v>4.983017197851218E-2</v>
      </c>
      <c r="T1461" s="116" t="str">
        <f t="shared" si="399"/>
        <v/>
      </c>
      <c r="Y1461" s="123">
        <v>1021</v>
      </c>
      <c r="Z1461" s="116">
        <f t="shared" si="400"/>
        <v>2.2248017318087926E-3</v>
      </c>
      <c r="AA1461" s="140">
        <f t="shared" si="401"/>
        <v>15.009486931619753</v>
      </c>
      <c r="AB1461" s="140">
        <f t="shared" si="402"/>
        <v>0.53347178411508667</v>
      </c>
      <c r="AC1461" s="116" t="str">
        <f t="shared" si="403"/>
        <v/>
      </c>
      <c r="AD1461" s="116">
        <f t="shared" si="404"/>
        <v>15.009486931619753</v>
      </c>
      <c r="AE1461" s="116" t="str">
        <f t="shared" si="405"/>
        <v/>
      </c>
      <c r="AF1461" s="140">
        <f t="shared" si="406"/>
        <v>0</v>
      </c>
      <c r="AG1461" s="116">
        <f t="shared" si="407"/>
        <v>15.009486931619753</v>
      </c>
      <c r="AH1461" s="116" t="str">
        <f t="shared" si="408"/>
        <v/>
      </c>
      <c r="AL1461" s="126">
        <f t="shared" si="411"/>
        <v>6.5792000000001227</v>
      </c>
      <c r="AM1461" s="116">
        <f t="shared" si="412"/>
        <v>0.47396608367849091</v>
      </c>
      <c r="AN1461" s="116">
        <f t="shared" si="413"/>
        <v>7.0405960052810634E-4</v>
      </c>
      <c r="AO1461" s="116" t="str">
        <f t="shared" si="409"/>
        <v/>
      </c>
      <c r="AP1461" s="118" t="str">
        <f t="shared" si="410"/>
        <v/>
      </c>
    </row>
    <row r="1462" spans="11:42" ht="20.100000000000001" customHeight="1" x14ac:dyDescent="0.25">
      <c r="K1462" s="123">
        <v>1022</v>
      </c>
      <c r="L1462" s="116">
        <f t="shared" si="391"/>
        <v>0.70205018962581889</v>
      </c>
      <c r="M1462" s="140">
        <f t="shared" si="392"/>
        <v>4.981303334736515E-2</v>
      </c>
      <c r="N1462" s="140">
        <f t="shared" si="393"/>
        <v>0.53506166192819771</v>
      </c>
      <c r="O1462" s="116" t="str">
        <f t="shared" si="394"/>
        <v/>
      </c>
      <c r="P1462" s="116">
        <f t="shared" si="395"/>
        <v>4.981303334736515E-2</v>
      </c>
      <c r="Q1462" s="116" t="str">
        <f t="shared" si="396"/>
        <v/>
      </c>
      <c r="R1462" s="116">
        <f t="shared" si="397"/>
        <v>0</v>
      </c>
      <c r="S1462" s="116">
        <f t="shared" si="398"/>
        <v>4.981303334736515E-2</v>
      </c>
      <c r="T1462" s="116" t="str">
        <f t="shared" si="399"/>
        <v/>
      </c>
      <c r="Y1462" s="123">
        <v>1022</v>
      </c>
      <c r="Z1462" s="116">
        <f t="shared" si="400"/>
        <v>2.3307446714187358E-3</v>
      </c>
      <c r="AA1462" s="140">
        <f t="shared" si="401"/>
        <v>15.004324556094778</v>
      </c>
      <c r="AB1462" s="140">
        <f t="shared" si="402"/>
        <v>0.53506166192819804</v>
      </c>
      <c r="AC1462" s="116" t="str">
        <f t="shared" si="403"/>
        <v/>
      </c>
      <c r="AD1462" s="116">
        <f t="shared" si="404"/>
        <v>15.004324556094778</v>
      </c>
      <c r="AE1462" s="116" t="str">
        <f t="shared" si="405"/>
        <v/>
      </c>
      <c r="AF1462" s="140">
        <f t="shared" si="406"/>
        <v>0</v>
      </c>
      <c r="AG1462" s="116">
        <f t="shared" si="407"/>
        <v>15.004324556094778</v>
      </c>
      <c r="AH1462" s="116" t="str">
        <f t="shared" si="408"/>
        <v/>
      </c>
      <c r="AL1462" s="126">
        <f t="shared" si="411"/>
        <v>6.5856000000001229</v>
      </c>
      <c r="AM1462" s="116">
        <f t="shared" si="412"/>
        <v>0.47326202407796281</v>
      </c>
      <c r="AN1462" s="116">
        <f t="shared" si="413"/>
        <v>7.0351736234208762E-4</v>
      </c>
      <c r="AO1462" s="116" t="str">
        <f t="shared" si="409"/>
        <v/>
      </c>
      <c r="AP1462" s="118" t="str">
        <f t="shared" si="410"/>
        <v/>
      </c>
    </row>
    <row r="1463" spans="11:42" ht="20.100000000000001" customHeight="1" x14ac:dyDescent="0.25">
      <c r="K1463" s="123">
        <v>1023</v>
      </c>
      <c r="L1463" s="116">
        <f t="shared" si="391"/>
        <v>0.73396156188153938</v>
      </c>
      <c r="M1463" s="140">
        <f t="shared" si="392"/>
        <v>4.9795103882857343E-2</v>
      </c>
      <c r="N1463" s="140">
        <f t="shared" si="393"/>
        <v>0.53665098020354929</v>
      </c>
      <c r="O1463" s="116" t="str">
        <f t="shared" si="394"/>
        <v/>
      </c>
      <c r="P1463" s="116">
        <f t="shared" si="395"/>
        <v>4.9795103882857343E-2</v>
      </c>
      <c r="Q1463" s="116" t="str">
        <f t="shared" si="396"/>
        <v/>
      </c>
      <c r="R1463" s="116">
        <f t="shared" si="397"/>
        <v>0</v>
      </c>
      <c r="S1463" s="116">
        <f t="shared" si="398"/>
        <v>4.9795103882857343E-2</v>
      </c>
      <c r="T1463" s="116" t="str">
        <f t="shared" si="399"/>
        <v/>
      </c>
      <c r="Y1463" s="123">
        <v>1023</v>
      </c>
      <c r="Z1463" s="116">
        <f t="shared" si="400"/>
        <v>2.4366876110286789E-3</v>
      </c>
      <c r="AA1463" s="140">
        <f t="shared" si="401"/>
        <v>14.998923971418149</v>
      </c>
      <c r="AB1463" s="140">
        <f t="shared" si="402"/>
        <v>0.53665098020354951</v>
      </c>
      <c r="AC1463" s="116" t="str">
        <f t="shared" si="403"/>
        <v/>
      </c>
      <c r="AD1463" s="116">
        <f t="shared" si="404"/>
        <v>14.998923971418149</v>
      </c>
      <c r="AE1463" s="116" t="str">
        <f t="shared" si="405"/>
        <v/>
      </c>
      <c r="AF1463" s="140">
        <f t="shared" si="406"/>
        <v>0</v>
      </c>
      <c r="AG1463" s="116">
        <f t="shared" si="407"/>
        <v>14.998923971418149</v>
      </c>
      <c r="AH1463" s="116" t="str">
        <f t="shared" si="408"/>
        <v/>
      </c>
      <c r="AL1463" s="126">
        <f t="shared" si="411"/>
        <v>6.5920000000001231</v>
      </c>
      <c r="AM1463" s="116">
        <f t="shared" si="412"/>
        <v>0.47255850671562072</v>
      </c>
      <c r="AN1463" s="116">
        <f t="shared" si="413"/>
        <v>7.0297388360263113E-4</v>
      </c>
      <c r="AO1463" s="116" t="str">
        <f t="shared" si="409"/>
        <v/>
      </c>
      <c r="AP1463" s="118" t="str">
        <f t="shared" si="410"/>
        <v/>
      </c>
    </row>
    <row r="1464" spans="11:42" ht="20.100000000000001" customHeight="1" x14ac:dyDescent="0.25">
      <c r="K1464" s="123">
        <v>1024</v>
      </c>
      <c r="L1464" s="116">
        <f t="shared" ref="L1464:L1527" si="414">$L$434+(K1464*$L$437)</f>
        <v>0.76587293413725988</v>
      </c>
      <c r="M1464" s="140">
        <f t="shared" ref="M1464:M1527" si="415">_xlfn.NORM.DIST($L1464,$L$431,$L$432,0)</f>
        <v>4.9776384443272571E-2</v>
      </c>
      <c r="N1464" s="140">
        <f t="shared" ref="N1464:N1527" si="416">_xlfn.NORM.DIST($L1464,$L$431,$L$432,1)</f>
        <v>0.53823971371815782</v>
      </c>
      <c r="O1464" s="116" t="str">
        <f t="shared" ref="O1464:O1527" si="417">IF(OR(N1464&lt;$P$436,N1464&gt;$P$437),M1464,"")</f>
        <v/>
      </c>
      <c r="P1464" s="116">
        <f t="shared" ref="P1464:P1527" si="418">IF(AND(N1464&gt;$P$436,N1464&lt;$P$437),M1464,"")</f>
        <v>4.9776384443272571E-2</v>
      </c>
      <c r="Q1464" s="116" t="str">
        <f t="shared" ref="Q1464:Q1527" si="419">IF(M1464=MAX($M$440:$M$2440),M1464,"")</f>
        <v/>
      </c>
      <c r="R1464" s="116">
        <f t="shared" ref="R1464:R1527" si="420">_xlfn.NORM.DIST(L1464,$P$432,$P$433,0)</f>
        <v>0</v>
      </c>
      <c r="S1464" s="116">
        <f t="shared" ref="S1464:S1527" si="421">IF(R1464=MAX($R$440:$R$2440),M1464,"")</f>
        <v>4.9776384443272571E-2</v>
      </c>
      <c r="T1464" s="116" t="str">
        <f t="shared" ref="T1464:T1527" si="422">IF(S1464=MIN($S$440:$S$2440),S1464,"")</f>
        <v/>
      </c>
      <c r="Y1464" s="123">
        <v>1024</v>
      </c>
      <c r="Z1464" s="116">
        <f t="shared" ref="Z1464:Z1527" si="423">$Z$434+(Y1464*$Z$437)</f>
        <v>2.5426305506386221E-3</v>
      </c>
      <c r="AA1464" s="140">
        <f t="shared" ref="AA1464:AA1527" si="424">_xlfn.NORM.DIST(Z1464,Z$431,Z$432,0)</f>
        <v>14.993285436115963</v>
      </c>
      <c r="AB1464" s="140">
        <f t="shared" ref="AB1464:AB1527" si="425">_xlfn.NORM.DIST(Z1464,Z$431,Z$432,1)</f>
        <v>0.53823971371815793</v>
      </c>
      <c r="AC1464" s="116" t="str">
        <f t="shared" ref="AC1464:AC1527" si="426">IF(OR(AB1464&lt;$AD$436,AB1464&gt;$AD$437),AA1464,"")</f>
        <v/>
      </c>
      <c r="AD1464" s="116">
        <f t="shared" ref="AD1464:AD1527" si="427">IF(AND(AB1464&gt;$AD$436,AB1464&lt;$AD$437),AA1464,"")</f>
        <v>14.993285436115963</v>
      </c>
      <c r="AE1464" s="116" t="str">
        <f t="shared" ref="AE1464:AE1527" si="428">IF(AA1464=MAX($AA$440:$AA$2440),AA1464,"")</f>
        <v/>
      </c>
      <c r="AF1464" s="140">
        <f t="shared" ref="AF1464:AF1527" si="429">_xlfn.NORM.DIST(Z1464,$AD$432,$AD$433,0)</f>
        <v>0</v>
      </c>
      <c r="AG1464" s="116">
        <f t="shared" ref="AG1464:AG1527" si="430">IF(AF1464=MAX($AF$440:$AF$2440),AA1464,"")</f>
        <v>14.993285436115963</v>
      </c>
      <c r="AH1464" s="116" t="str">
        <f t="shared" ref="AH1464:AH1527" si="431">IF(AG1464=MIN($AG$440:$AG$2440),AG1464,"")</f>
        <v/>
      </c>
      <c r="AL1464" s="126">
        <f t="shared" si="411"/>
        <v>6.5984000000001233</v>
      </c>
      <c r="AM1464" s="116">
        <f t="shared" si="412"/>
        <v>0.47185553283201809</v>
      </c>
      <c r="AN1464" s="116">
        <f t="shared" si="413"/>
        <v>7.0242917104479385E-4</v>
      </c>
      <c r="AO1464" s="116" t="str">
        <f t="shared" si="409"/>
        <v/>
      </c>
      <c r="AP1464" s="118" t="str">
        <f t="shared" si="410"/>
        <v/>
      </c>
    </row>
    <row r="1465" spans="11:42" ht="20.100000000000001" customHeight="1" x14ac:dyDescent="0.25">
      <c r="K1465" s="123">
        <v>1025</v>
      </c>
      <c r="L1465" s="116">
        <f t="shared" si="414"/>
        <v>0.79778430639298037</v>
      </c>
      <c r="M1465" s="140">
        <f t="shared" si="415"/>
        <v>4.9756875924490303E-2</v>
      </c>
      <c r="N1465" s="140">
        <f t="shared" si="416"/>
        <v>0.53982783727702888</v>
      </c>
      <c r="O1465" s="116" t="str">
        <f t="shared" si="417"/>
        <v/>
      </c>
      <c r="P1465" s="116">
        <f t="shared" si="418"/>
        <v>4.9756875924490303E-2</v>
      </c>
      <c r="Q1465" s="116" t="str">
        <f t="shared" si="419"/>
        <v/>
      </c>
      <c r="R1465" s="116">
        <f t="shared" si="420"/>
        <v>0</v>
      </c>
      <c r="S1465" s="116">
        <f t="shared" si="421"/>
        <v>4.9756875924490303E-2</v>
      </c>
      <c r="T1465" s="116" t="str">
        <f t="shared" si="422"/>
        <v/>
      </c>
      <c r="Y1465" s="123">
        <v>1025</v>
      </c>
      <c r="Z1465" s="116">
        <f t="shared" si="423"/>
        <v>2.6485734902485653E-3</v>
      </c>
      <c r="AA1465" s="140">
        <f t="shared" si="424"/>
        <v>14.987409220038602</v>
      </c>
      <c r="AB1465" s="140">
        <f t="shared" si="425"/>
        <v>0.53982783727702899</v>
      </c>
      <c r="AC1465" s="116" t="str">
        <f t="shared" si="426"/>
        <v/>
      </c>
      <c r="AD1465" s="116">
        <f t="shared" si="427"/>
        <v>14.987409220038602</v>
      </c>
      <c r="AE1465" s="116" t="str">
        <f t="shared" si="428"/>
        <v/>
      </c>
      <c r="AF1465" s="140">
        <f t="shared" si="429"/>
        <v>0</v>
      </c>
      <c r="AG1465" s="116">
        <f t="shared" si="430"/>
        <v>14.987409220038602</v>
      </c>
      <c r="AH1465" s="116" t="str">
        <f t="shared" si="431"/>
        <v/>
      </c>
      <c r="AL1465" s="126">
        <f t="shared" si="411"/>
        <v>6.6048000000001235</v>
      </c>
      <c r="AM1465" s="116">
        <f t="shared" si="412"/>
        <v>0.47115310366097329</v>
      </c>
      <c r="AN1465" s="116">
        <f t="shared" si="413"/>
        <v>7.0188323139086517E-4</v>
      </c>
      <c r="AO1465" s="116" t="str">
        <f t="shared" si="409"/>
        <v/>
      </c>
      <c r="AP1465" s="118" t="str">
        <f t="shared" si="410"/>
        <v/>
      </c>
    </row>
    <row r="1466" spans="11:42" ht="20.100000000000001" customHeight="1" x14ac:dyDescent="0.25">
      <c r="K1466" s="123">
        <v>1026</v>
      </c>
      <c r="L1466" s="116">
        <f t="shared" si="414"/>
        <v>0.82969567864870086</v>
      </c>
      <c r="M1466" s="140">
        <f t="shared" si="415"/>
        <v>4.9736579259914232E-2</v>
      </c>
      <c r="N1466" s="140">
        <f t="shared" si="416"/>
        <v>0.54141532571435613</v>
      </c>
      <c r="O1466" s="116" t="str">
        <f t="shared" si="417"/>
        <v/>
      </c>
      <c r="P1466" s="116">
        <f t="shared" si="418"/>
        <v>4.9736579259914232E-2</v>
      </c>
      <c r="Q1466" s="116" t="str">
        <f t="shared" si="419"/>
        <v/>
      </c>
      <c r="R1466" s="116">
        <f t="shared" si="420"/>
        <v>0</v>
      </c>
      <c r="S1466" s="116">
        <f t="shared" si="421"/>
        <v>4.9736579259914232E-2</v>
      </c>
      <c r="T1466" s="116" t="str">
        <f t="shared" si="422"/>
        <v/>
      </c>
      <c r="Y1466" s="123">
        <v>1026</v>
      </c>
      <c r="Z1466" s="116">
        <f t="shared" si="423"/>
        <v>2.7545164298585084E-3</v>
      </c>
      <c r="AA1466" s="140">
        <f t="shared" si="424"/>
        <v>14.981295604339238</v>
      </c>
      <c r="AB1466" s="140">
        <f t="shared" si="425"/>
        <v>0.54141532571435613</v>
      </c>
      <c r="AC1466" s="116" t="str">
        <f t="shared" si="426"/>
        <v/>
      </c>
      <c r="AD1466" s="116">
        <f t="shared" si="427"/>
        <v>14.981295604339238</v>
      </c>
      <c r="AE1466" s="116" t="str">
        <f t="shared" si="428"/>
        <v/>
      </c>
      <c r="AF1466" s="140">
        <f t="shared" si="429"/>
        <v>0</v>
      </c>
      <c r="AG1466" s="116">
        <f t="shared" si="430"/>
        <v>14.981295604339238</v>
      </c>
      <c r="AH1466" s="116" t="str">
        <f t="shared" si="431"/>
        <v/>
      </c>
      <c r="AL1466" s="126">
        <f t="shared" si="411"/>
        <v>6.6112000000001236</v>
      </c>
      <c r="AM1466" s="116">
        <f t="shared" si="412"/>
        <v>0.47045122042958243</v>
      </c>
      <c r="AN1466" s="116">
        <f t="shared" si="413"/>
        <v>7.0133607135025589E-4</v>
      </c>
      <c r="AO1466" s="116" t="str">
        <f t="shared" si="409"/>
        <v/>
      </c>
      <c r="AP1466" s="118" t="str">
        <f t="shared" si="410"/>
        <v/>
      </c>
    </row>
    <row r="1467" spans="11:42" ht="20.100000000000001" customHeight="1" x14ac:dyDescent="0.25">
      <c r="K1467" s="123">
        <v>1027</v>
      </c>
      <c r="L1467" s="116">
        <f t="shared" si="414"/>
        <v>0.86160705090441425</v>
      </c>
      <c r="M1467" s="140">
        <f t="shared" si="415"/>
        <v>4.9715495420397882E-2</v>
      </c>
      <c r="N1467" s="140">
        <f t="shared" si="416"/>
        <v>0.54300215389471629</v>
      </c>
      <c r="O1467" s="116" t="str">
        <f t="shared" si="417"/>
        <v/>
      </c>
      <c r="P1467" s="116">
        <f t="shared" si="418"/>
        <v>4.9715495420397882E-2</v>
      </c>
      <c r="Q1467" s="116" t="str">
        <f t="shared" si="419"/>
        <v/>
      </c>
      <c r="R1467" s="116">
        <f t="shared" si="420"/>
        <v>0</v>
      </c>
      <c r="S1467" s="116">
        <f t="shared" si="421"/>
        <v>4.9715495420397882E-2</v>
      </c>
      <c r="T1467" s="116" t="str">
        <f t="shared" si="422"/>
        <v/>
      </c>
      <c r="Y1467" s="123">
        <v>1027</v>
      </c>
      <c r="Z1467" s="116">
        <f t="shared" si="423"/>
        <v>2.8604593694684516E-3</v>
      </c>
      <c r="AA1467" s="140">
        <f t="shared" si="424"/>
        <v>14.974944881451393</v>
      </c>
      <c r="AB1467" s="140">
        <f t="shared" si="425"/>
        <v>0.54300215389471662</v>
      </c>
      <c r="AC1467" s="116" t="str">
        <f t="shared" si="426"/>
        <v/>
      </c>
      <c r="AD1467" s="116">
        <f t="shared" si="427"/>
        <v>14.974944881451393</v>
      </c>
      <c r="AE1467" s="116" t="str">
        <f t="shared" si="428"/>
        <v/>
      </c>
      <c r="AF1467" s="140">
        <f t="shared" si="429"/>
        <v>0</v>
      </c>
      <c r="AG1467" s="116">
        <f t="shared" si="430"/>
        <v>14.974944881451393</v>
      </c>
      <c r="AH1467" s="116" t="str">
        <f t="shared" si="431"/>
        <v/>
      </c>
      <c r="AL1467" s="126">
        <f t="shared" si="411"/>
        <v>6.6176000000001238</v>
      </c>
      <c r="AM1467" s="116">
        <f t="shared" si="412"/>
        <v>0.46974988435823217</v>
      </c>
      <c r="AN1467" s="116">
        <f t="shared" si="413"/>
        <v>7.0078769761749982E-4</v>
      </c>
      <c r="AO1467" s="116" t="str">
        <f t="shared" si="409"/>
        <v/>
      </c>
      <c r="AP1467" s="118" t="str">
        <f t="shared" si="410"/>
        <v/>
      </c>
    </row>
    <row r="1468" spans="11:42" ht="20.100000000000001" customHeight="1" x14ac:dyDescent="0.25">
      <c r="K1468" s="123">
        <v>1028</v>
      </c>
      <c r="L1468" s="116">
        <f t="shared" si="414"/>
        <v>0.89351842316013474</v>
      </c>
      <c r="M1468" s="140">
        <f t="shared" si="415"/>
        <v>4.9693625414167109E-2</v>
      </c>
      <c r="N1468" s="140">
        <f t="shared" si="416"/>
        <v>0.54458829671426545</v>
      </c>
      <c r="O1468" s="116" t="str">
        <f t="shared" si="417"/>
        <v/>
      </c>
      <c r="P1468" s="116">
        <f t="shared" si="418"/>
        <v>4.9693625414167109E-2</v>
      </c>
      <c r="Q1468" s="116" t="str">
        <f t="shared" si="419"/>
        <v/>
      </c>
      <c r="R1468" s="116">
        <f t="shared" si="420"/>
        <v>0</v>
      </c>
      <c r="S1468" s="116">
        <f t="shared" si="421"/>
        <v>4.9693625414167109E-2</v>
      </c>
      <c r="T1468" s="116" t="str">
        <f t="shared" si="422"/>
        <v/>
      </c>
      <c r="Y1468" s="123">
        <v>1028</v>
      </c>
      <c r="Z1468" s="116">
        <f t="shared" si="423"/>
        <v>2.9664023090783948E-3</v>
      </c>
      <c r="AA1468" s="140">
        <f t="shared" si="424"/>
        <v>14.968357355065635</v>
      </c>
      <c r="AB1468" s="140">
        <f t="shared" si="425"/>
        <v>0.54458829671426567</v>
      </c>
      <c r="AC1468" s="116" t="str">
        <f t="shared" si="426"/>
        <v/>
      </c>
      <c r="AD1468" s="116">
        <f t="shared" si="427"/>
        <v>14.968357355065635</v>
      </c>
      <c r="AE1468" s="116" t="str">
        <f t="shared" si="428"/>
        <v/>
      </c>
      <c r="AF1468" s="140">
        <f t="shared" si="429"/>
        <v>0</v>
      </c>
      <c r="AG1468" s="116">
        <f t="shared" si="430"/>
        <v>14.968357355065635</v>
      </c>
      <c r="AH1468" s="116" t="str">
        <f t="shared" si="431"/>
        <v/>
      </c>
      <c r="AL1468" s="126">
        <f t="shared" si="411"/>
        <v>6.624000000000124</v>
      </c>
      <c r="AM1468" s="116">
        <f t="shared" si="412"/>
        <v>0.46904909666061467</v>
      </c>
      <c r="AN1468" s="116">
        <f t="shared" si="413"/>
        <v>7.0023811687525139E-4</v>
      </c>
      <c r="AO1468" s="116" t="str">
        <f t="shared" si="409"/>
        <v/>
      </c>
      <c r="AP1468" s="118" t="str">
        <f t="shared" si="410"/>
        <v/>
      </c>
    </row>
    <row r="1469" spans="11:42" ht="20.100000000000001" customHeight="1" x14ac:dyDescent="0.25">
      <c r="K1469" s="123">
        <v>1029</v>
      </c>
      <c r="L1469" s="116">
        <f t="shared" si="414"/>
        <v>0.92542979541585524</v>
      </c>
      <c r="M1469" s="140">
        <f t="shared" si="415"/>
        <v>4.9670970286739877E-2</v>
      </c>
      <c r="N1469" s="140">
        <f t="shared" si="416"/>
        <v>0.54617372910192719</v>
      </c>
      <c r="O1469" s="116" t="str">
        <f t="shared" si="417"/>
        <v/>
      </c>
      <c r="P1469" s="116">
        <f t="shared" si="418"/>
        <v>4.9670970286739877E-2</v>
      </c>
      <c r="Q1469" s="116" t="str">
        <f t="shared" si="419"/>
        <v/>
      </c>
      <c r="R1469" s="116">
        <f t="shared" si="420"/>
        <v>0</v>
      </c>
      <c r="S1469" s="116">
        <f t="shared" si="421"/>
        <v>4.9670970286739877E-2</v>
      </c>
      <c r="T1469" s="116" t="str">
        <f t="shared" si="422"/>
        <v/>
      </c>
      <c r="Y1469" s="123">
        <v>1029</v>
      </c>
      <c r="Z1469" s="116">
        <f t="shared" si="423"/>
        <v>3.0723452486883379E-3</v>
      </c>
      <c r="AA1469" s="140">
        <f t="shared" si="424"/>
        <v>14.961533340105385</v>
      </c>
      <c r="AB1469" s="140">
        <f t="shared" si="425"/>
        <v>0.54617372910192741</v>
      </c>
      <c r="AC1469" s="116" t="str">
        <f t="shared" si="426"/>
        <v/>
      </c>
      <c r="AD1469" s="116">
        <f t="shared" si="427"/>
        <v>14.961533340105385</v>
      </c>
      <c r="AE1469" s="116" t="str">
        <f t="shared" si="428"/>
        <v/>
      </c>
      <c r="AF1469" s="140">
        <f t="shared" si="429"/>
        <v>0</v>
      </c>
      <c r="AG1469" s="116">
        <f t="shared" si="430"/>
        <v>14.961533340105385</v>
      </c>
      <c r="AH1469" s="116" t="str">
        <f t="shared" si="431"/>
        <v/>
      </c>
      <c r="AL1469" s="126">
        <f t="shared" si="411"/>
        <v>6.6304000000001242</v>
      </c>
      <c r="AM1469" s="116">
        <f t="shared" si="412"/>
        <v>0.46834885854373942</v>
      </c>
      <c r="AN1469" s="116">
        <f t="shared" si="413"/>
        <v>6.9968733579173215E-4</v>
      </c>
      <c r="AO1469" s="116" t="str">
        <f t="shared" si="409"/>
        <v/>
      </c>
      <c r="AP1469" s="118" t="str">
        <f t="shared" si="410"/>
        <v/>
      </c>
    </row>
    <row r="1470" spans="11:42" ht="20.100000000000001" customHeight="1" x14ac:dyDescent="0.25">
      <c r="K1470" s="123">
        <v>1030</v>
      </c>
      <c r="L1470" s="116">
        <f t="shared" si="414"/>
        <v>0.95734116767157573</v>
      </c>
      <c r="M1470" s="140">
        <f t="shared" si="415"/>
        <v>4.9647531120842837E-2</v>
      </c>
      <c r="N1470" s="140">
        <f t="shared" si="416"/>
        <v>0.54775842602058367</v>
      </c>
      <c r="O1470" s="116" t="str">
        <f t="shared" si="417"/>
        <v/>
      </c>
      <c r="P1470" s="116">
        <f t="shared" si="418"/>
        <v>4.9647531120842837E-2</v>
      </c>
      <c r="Q1470" s="116" t="str">
        <f t="shared" si="419"/>
        <v/>
      </c>
      <c r="R1470" s="116">
        <f t="shared" si="420"/>
        <v>0</v>
      </c>
      <c r="S1470" s="116">
        <f t="shared" si="421"/>
        <v>4.9647531120842837E-2</v>
      </c>
      <c r="T1470" s="116" t="str">
        <f t="shared" si="422"/>
        <v/>
      </c>
      <c r="Y1470" s="123">
        <v>1030</v>
      </c>
      <c r="Z1470" s="116">
        <f t="shared" si="423"/>
        <v>3.1782881882982811E-3</v>
      </c>
      <c r="AA1470" s="140">
        <f t="shared" si="424"/>
        <v>14.954473162701797</v>
      </c>
      <c r="AB1470" s="140">
        <f t="shared" si="425"/>
        <v>0.54775842602058389</v>
      </c>
      <c r="AC1470" s="116" t="str">
        <f t="shared" si="426"/>
        <v/>
      </c>
      <c r="AD1470" s="116">
        <f t="shared" si="427"/>
        <v>14.954473162701797</v>
      </c>
      <c r="AE1470" s="116" t="str">
        <f t="shared" si="428"/>
        <v/>
      </c>
      <c r="AF1470" s="140">
        <f t="shared" si="429"/>
        <v>0</v>
      </c>
      <c r="AG1470" s="116">
        <f t="shared" si="430"/>
        <v>14.954473162701797</v>
      </c>
      <c r="AH1470" s="116" t="str">
        <f t="shared" si="431"/>
        <v/>
      </c>
      <c r="AL1470" s="126">
        <f t="shared" si="411"/>
        <v>6.6368000000001244</v>
      </c>
      <c r="AM1470" s="116">
        <f t="shared" si="412"/>
        <v>0.46764917120794769</v>
      </c>
      <c r="AN1470" s="116">
        <f t="shared" si="413"/>
        <v>6.9913536102184093E-4</v>
      </c>
      <c r="AO1470" s="116" t="str">
        <f t="shared" si="409"/>
        <v/>
      </c>
      <c r="AP1470" s="118" t="str">
        <f t="shared" si="410"/>
        <v/>
      </c>
    </row>
    <row r="1471" spans="11:42" ht="20.100000000000001" customHeight="1" x14ac:dyDescent="0.25">
      <c r="K1471" s="123">
        <v>1031</v>
      </c>
      <c r="L1471" s="116">
        <f t="shared" si="414"/>
        <v>0.98925253992729623</v>
      </c>
      <c r="M1471" s="140">
        <f t="shared" si="415"/>
        <v>4.9623309036325176E-2</v>
      </c>
      <c r="N1471" s="140">
        <f t="shared" si="416"/>
        <v>0.54934236246826096</v>
      </c>
      <c r="O1471" s="116" t="str">
        <f t="shared" si="417"/>
        <v/>
      </c>
      <c r="P1471" s="116">
        <f t="shared" si="418"/>
        <v>4.9623309036325176E-2</v>
      </c>
      <c r="Q1471" s="116" t="str">
        <f t="shared" si="419"/>
        <v/>
      </c>
      <c r="R1471" s="116">
        <f t="shared" si="420"/>
        <v>0</v>
      </c>
      <c r="S1471" s="116">
        <f t="shared" si="421"/>
        <v>4.9623309036325176E-2</v>
      </c>
      <c r="T1471" s="116" t="str">
        <f t="shared" si="422"/>
        <v/>
      </c>
      <c r="Y1471" s="123">
        <v>1031</v>
      </c>
      <c r="Z1471" s="116">
        <f t="shared" si="423"/>
        <v>3.2842311279082242E-3</v>
      </c>
      <c r="AA1471" s="140">
        <f t="shared" si="424"/>
        <v>14.947177160167808</v>
      </c>
      <c r="AB1471" s="140">
        <f t="shared" si="425"/>
        <v>0.54934236246826096</v>
      </c>
      <c r="AC1471" s="116" t="str">
        <f t="shared" si="426"/>
        <v/>
      </c>
      <c r="AD1471" s="116">
        <f t="shared" si="427"/>
        <v>14.947177160167808</v>
      </c>
      <c r="AE1471" s="116" t="str">
        <f t="shared" si="428"/>
        <v/>
      </c>
      <c r="AF1471" s="140">
        <f t="shared" si="429"/>
        <v>0</v>
      </c>
      <c r="AG1471" s="116">
        <f t="shared" si="430"/>
        <v>14.947177160167808</v>
      </c>
      <c r="AH1471" s="116" t="str">
        <f t="shared" si="431"/>
        <v/>
      </c>
      <c r="AL1471" s="126">
        <f t="shared" si="411"/>
        <v>6.6432000000001246</v>
      </c>
      <c r="AM1471" s="116">
        <f t="shared" si="412"/>
        <v>0.46695003584692585</v>
      </c>
      <c r="AN1471" s="116">
        <f t="shared" si="413"/>
        <v>6.9858219920859721E-4</v>
      </c>
      <c r="AO1471" s="116" t="str">
        <f t="shared" si="409"/>
        <v/>
      </c>
      <c r="AP1471" s="118" t="str">
        <f t="shared" si="410"/>
        <v/>
      </c>
    </row>
    <row r="1472" spans="11:42" ht="20.100000000000001" customHeight="1" x14ac:dyDescent="0.25">
      <c r="K1472" s="123">
        <v>1032</v>
      </c>
      <c r="L1472" s="116">
        <f t="shared" si="414"/>
        <v>1.0211639121830167</v>
      </c>
      <c r="M1472" s="140">
        <f t="shared" si="415"/>
        <v>4.9598305190069407E-2</v>
      </c>
      <c r="N1472" s="140">
        <f t="shared" si="416"/>
        <v>0.55092551347931162</v>
      </c>
      <c r="O1472" s="116" t="str">
        <f t="shared" si="417"/>
        <v/>
      </c>
      <c r="P1472" s="116">
        <f t="shared" si="418"/>
        <v>4.9598305190069407E-2</v>
      </c>
      <c r="Q1472" s="116" t="str">
        <f t="shared" si="419"/>
        <v/>
      </c>
      <c r="R1472" s="116">
        <f t="shared" si="420"/>
        <v>0</v>
      </c>
      <c r="S1472" s="116">
        <f t="shared" si="421"/>
        <v>4.9598305190069407E-2</v>
      </c>
      <c r="T1472" s="116" t="str">
        <f t="shared" si="422"/>
        <v/>
      </c>
      <c r="Y1472" s="123">
        <v>1032</v>
      </c>
      <c r="Z1472" s="116">
        <f t="shared" si="423"/>
        <v>3.3901740675181674E-3</v>
      </c>
      <c r="AA1472" s="140">
        <f t="shared" si="424"/>
        <v>14.939645680971267</v>
      </c>
      <c r="AB1472" s="140">
        <f t="shared" si="425"/>
        <v>0.55092551347931173</v>
      </c>
      <c r="AC1472" s="116" t="str">
        <f t="shared" si="426"/>
        <v/>
      </c>
      <c r="AD1472" s="116">
        <f t="shared" si="427"/>
        <v>14.939645680971267</v>
      </c>
      <c r="AE1472" s="116" t="str">
        <f t="shared" si="428"/>
        <v/>
      </c>
      <c r="AF1472" s="140">
        <f t="shared" si="429"/>
        <v>0</v>
      </c>
      <c r="AG1472" s="116">
        <f t="shared" si="430"/>
        <v>14.939645680971267</v>
      </c>
      <c r="AH1472" s="116" t="str">
        <f t="shared" si="431"/>
        <v/>
      </c>
      <c r="AL1472" s="126">
        <f t="shared" si="411"/>
        <v>6.6496000000001247</v>
      </c>
      <c r="AM1472" s="116">
        <f t="shared" si="412"/>
        <v>0.46625145364771725</v>
      </c>
      <c r="AN1472" s="116">
        <f t="shared" si="413"/>
        <v>6.9802785697903325E-4</v>
      </c>
      <c r="AO1472" s="116" t="str">
        <f t="shared" si="409"/>
        <v/>
      </c>
      <c r="AP1472" s="118" t="str">
        <f t="shared" si="410"/>
        <v/>
      </c>
    </row>
    <row r="1473" spans="11:42" ht="20.100000000000001" customHeight="1" x14ac:dyDescent="0.25">
      <c r="K1473" s="123">
        <v>1033</v>
      </c>
      <c r="L1473" s="116">
        <f t="shared" si="414"/>
        <v>1.0530752844387301</v>
      </c>
      <c r="M1473" s="140">
        <f t="shared" si="415"/>
        <v>4.957252077589927E-2</v>
      </c>
      <c r="N1473" s="140">
        <f t="shared" si="416"/>
        <v>0.552507854125596</v>
      </c>
      <c r="O1473" s="116" t="str">
        <f t="shared" si="417"/>
        <v/>
      </c>
      <c r="P1473" s="116">
        <f t="shared" si="418"/>
        <v>4.957252077589927E-2</v>
      </c>
      <c r="Q1473" s="116" t="str">
        <f t="shared" si="419"/>
        <v/>
      </c>
      <c r="R1473" s="116">
        <f t="shared" si="420"/>
        <v>0</v>
      </c>
      <c r="S1473" s="116">
        <f t="shared" si="421"/>
        <v>4.957252077589927E-2</v>
      </c>
      <c r="T1473" s="116" t="str">
        <f t="shared" si="422"/>
        <v/>
      </c>
      <c r="Y1473" s="123">
        <v>1033</v>
      </c>
      <c r="Z1473" s="116">
        <f t="shared" si="423"/>
        <v>3.4961170071281106E-3</v>
      </c>
      <c r="AA1473" s="140">
        <f t="shared" si="424"/>
        <v>14.9318790847072</v>
      </c>
      <c r="AB1473" s="140">
        <f t="shared" si="425"/>
        <v>0.55250785412559633</v>
      </c>
      <c r="AC1473" s="116" t="str">
        <f t="shared" si="426"/>
        <v/>
      </c>
      <c r="AD1473" s="116">
        <f t="shared" si="427"/>
        <v>14.9318790847072</v>
      </c>
      <c r="AE1473" s="116" t="str">
        <f t="shared" si="428"/>
        <v/>
      </c>
      <c r="AF1473" s="140">
        <f t="shared" si="429"/>
        <v>0</v>
      </c>
      <c r="AG1473" s="116">
        <f t="shared" si="430"/>
        <v>14.9318790847072</v>
      </c>
      <c r="AH1473" s="116" t="str">
        <f t="shared" si="431"/>
        <v/>
      </c>
      <c r="AL1473" s="126">
        <f t="shared" si="411"/>
        <v>6.6560000000001249</v>
      </c>
      <c r="AM1473" s="116">
        <f t="shared" si="412"/>
        <v>0.46555342579073822</v>
      </c>
      <c r="AN1473" s="116">
        <f t="shared" si="413"/>
        <v>6.9747234094930111E-4</v>
      </c>
      <c r="AO1473" s="116" t="str">
        <f t="shared" si="409"/>
        <v/>
      </c>
      <c r="AP1473" s="118" t="str">
        <f t="shared" si="410"/>
        <v/>
      </c>
    </row>
    <row r="1474" spans="11:42" ht="20.100000000000001" customHeight="1" x14ac:dyDescent="0.25">
      <c r="K1474" s="123">
        <v>1034</v>
      </c>
      <c r="L1474" s="116">
        <f t="shared" si="414"/>
        <v>1.0849866566944506</v>
      </c>
      <c r="M1474" s="140">
        <f t="shared" si="415"/>
        <v>4.9545957024484735E-2</v>
      </c>
      <c r="N1474" s="140">
        <f t="shared" si="416"/>
        <v>0.55408935951765959</v>
      </c>
      <c r="O1474" s="116" t="str">
        <f t="shared" si="417"/>
        <v/>
      </c>
      <c r="P1474" s="116">
        <f t="shared" si="418"/>
        <v>4.9545957024484735E-2</v>
      </c>
      <c r="Q1474" s="116" t="str">
        <f t="shared" si="419"/>
        <v/>
      </c>
      <c r="R1474" s="116">
        <f t="shared" si="420"/>
        <v>0</v>
      </c>
      <c r="S1474" s="116">
        <f t="shared" si="421"/>
        <v>4.9545957024484735E-2</v>
      </c>
      <c r="T1474" s="116" t="str">
        <f t="shared" si="422"/>
        <v/>
      </c>
      <c r="Y1474" s="123">
        <v>1034</v>
      </c>
      <c r="Z1474" s="116">
        <f t="shared" si="423"/>
        <v>3.6020599467380537E-3</v>
      </c>
      <c r="AA1474" s="140">
        <f t="shared" si="424"/>
        <v>14.923877742069184</v>
      </c>
      <c r="AB1474" s="140">
        <f t="shared" si="425"/>
        <v>0.55408935951765992</v>
      </c>
      <c r="AC1474" s="116" t="str">
        <f t="shared" si="426"/>
        <v/>
      </c>
      <c r="AD1474" s="116">
        <f t="shared" si="427"/>
        <v>14.923877742069184</v>
      </c>
      <c r="AE1474" s="116" t="str">
        <f t="shared" si="428"/>
        <v/>
      </c>
      <c r="AF1474" s="140">
        <f t="shared" si="429"/>
        <v>0</v>
      </c>
      <c r="AG1474" s="116">
        <f t="shared" si="430"/>
        <v>14.923877742069184</v>
      </c>
      <c r="AH1474" s="116" t="str">
        <f t="shared" si="431"/>
        <v/>
      </c>
      <c r="AL1474" s="126">
        <f t="shared" si="411"/>
        <v>6.6624000000001251</v>
      </c>
      <c r="AM1474" s="116">
        <f t="shared" si="412"/>
        <v>0.46485595344978892</v>
      </c>
      <c r="AN1474" s="116">
        <f t="shared" si="413"/>
        <v>6.9691565771967667E-4</v>
      </c>
      <c r="AO1474" s="116" t="str">
        <f t="shared" si="409"/>
        <v/>
      </c>
      <c r="AP1474" s="118" t="str">
        <f t="shared" si="410"/>
        <v/>
      </c>
    </row>
    <row r="1475" spans="11:42" ht="20.100000000000001" customHeight="1" x14ac:dyDescent="0.25">
      <c r="K1475" s="123">
        <v>1035</v>
      </c>
      <c r="L1475" s="116">
        <f t="shared" si="414"/>
        <v>1.1168980289501711</v>
      </c>
      <c r="M1475" s="140">
        <f t="shared" si="415"/>
        <v>4.9518615203244153E-2</v>
      </c>
      <c r="N1475" s="140">
        <f t="shared" si="416"/>
        <v>0.55567000480590623</v>
      </c>
      <c r="O1475" s="116" t="str">
        <f t="shared" si="417"/>
        <v/>
      </c>
      <c r="P1475" s="116">
        <f t="shared" si="418"/>
        <v>4.9518615203244153E-2</v>
      </c>
      <c r="Q1475" s="116" t="str">
        <f t="shared" si="419"/>
        <v/>
      </c>
      <c r="R1475" s="116">
        <f t="shared" si="420"/>
        <v>0</v>
      </c>
      <c r="S1475" s="116">
        <f t="shared" si="421"/>
        <v>4.9518615203244153E-2</v>
      </c>
      <c r="T1475" s="116" t="str">
        <f t="shared" si="422"/>
        <v/>
      </c>
      <c r="Y1475" s="123">
        <v>1035</v>
      </c>
      <c r="Z1475" s="116">
        <f t="shared" si="423"/>
        <v>3.7080028863479969E-3</v>
      </c>
      <c r="AA1475" s="140">
        <f t="shared" si="424"/>
        <v>14.915642034819886</v>
      </c>
      <c r="AB1475" s="140">
        <f t="shared" si="425"/>
        <v>0.55567000480590645</v>
      </c>
      <c r="AC1475" s="116" t="str">
        <f t="shared" si="426"/>
        <v/>
      </c>
      <c r="AD1475" s="116">
        <f t="shared" si="427"/>
        <v>14.915642034819886</v>
      </c>
      <c r="AE1475" s="116" t="str">
        <f t="shared" si="428"/>
        <v/>
      </c>
      <c r="AF1475" s="140">
        <f t="shared" si="429"/>
        <v>0</v>
      </c>
      <c r="AG1475" s="116">
        <f t="shared" si="430"/>
        <v>14.915642034819886</v>
      </c>
      <c r="AH1475" s="116" t="str">
        <f t="shared" si="431"/>
        <v/>
      </c>
      <c r="AL1475" s="126">
        <f t="shared" si="411"/>
        <v>6.6688000000001253</v>
      </c>
      <c r="AM1475" s="116">
        <f t="shared" si="412"/>
        <v>0.46415903779206924</v>
      </c>
      <c r="AN1475" s="116">
        <f t="shared" si="413"/>
        <v>6.9635781387855644E-4</v>
      </c>
      <c r="AO1475" s="116" t="str">
        <f t="shared" si="409"/>
        <v/>
      </c>
      <c r="AP1475" s="118" t="str">
        <f t="shared" si="410"/>
        <v/>
      </c>
    </row>
    <row r="1476" spans="11:42" ht="20.100000000000001" customHeight="1" x14ac:dyDescent="0.25">
      <c r="K1476" s="123">
        <v>1036</v>
      </c>
      <c r="L1476" s="116">
        <f t="shared" si="414"/>
        <v>1.1488094012058916</v>
      </c>
      <c r="M1476" s="140">
        <f t="shared" si="415"/>
        <v>4.9490496616243392E-2</v>
      </c>
      <c r="N1476" s="140">
        <f t="shared" si="416"/>
        <v>0.55724976518176983</v>
      </c>
      <c r="O1476" s="116" t="str">
        <f t="shared" si="417"/>
        <v/>
      </c>
      <c r="P1476" s="116">
        <f t="shared" si="418"/>
        <v>4.9490496616243392E-2</v>
      </c>
      <c r="Q1476" s="116" t="str">
        <f t="shared" si="419"/>
        <v/>
      </c>
      <c r="R1476" s="116">
        <f t="shared" si="420"/>
        <v>0</v>
      </c>
      <c r="S1476" s="116">
        <f t="shared" si="421"/>
        <v>4.9490496616243392E-2</v>
      </c>
      <c r="T1476" s="116" t="str">
        <f t="shared" si="422"/>
        <v/>
      </c>
      <c r="Y1476" s="123">
        <v>1036</v>
      </c>
      <c r="Z1476" s="116">
        <f t="shared" si="423"/>
        <v>3.8139458259579401E-3</v>
      </c>
      <c r="AA1476" s="140">
        <f t="shared" si="424"/>
        <v>14.907172355760672</v>
      </c>
      <c r="AB1476" s="140">
        <f t="shared" si="425"/>
        <v>0.55724976518177005</v>
      </c>
      <c r="AC1476" s="116" t="str">
        <f t="shared" si="426"/>
        <v/>
      </c>
      <c r="AD1476" s="116">
        <f t="shared" si="427"/>
        <v>14.907172355760672</v>
      </c>
      <c r="AE1476" s="116" t="str">
        <f t="shared" si="428"/>
        <v/>
      </c>
      <c r="AF1476" s="140">
        <f t="shared" si="429"/>
        <v>0</v>
      </c>
      <c r="AG1476" s="116">
        <f t="shared" si="430"/>
        <v>14.907172355760672</v>
      </c>
      <c r="AH1476" s="116" t="str">
        <f t="shared" si="431"/>
        <v/>
      </c>
      <c r="AL1476" s="126">
        <f t="shared" si="411"/>
        <v>6.6752000000001255</v>
      </c>
      <c r="AM1476" s="116">
        <f t="shared" si="412"/>
        <v>0.46346267997819068</v>
      </c>
      <c r="AN1476" s="116">
        <f t="shared" si="413"/>
        <v>6.9579881599990401E-4</v>
      </c>
      <c r="AO1476" s="116" t="str">
        <f t="shared" si="409"/>
        <v/>
      </c>
      <c r="AP1476" s="118" t="str">
        <f t="shared" si="410"/>
        <v/>
      </c>
    </row>
    <row r="1477" spans="11:42" ht="20.100000000000001" customHeight="1" x14ac:dyDescent="0.25">
      <c r="K1477" s="123">
        <v>1037</v>
      </c>
      <c r="L1477" s="116">
        <f t="shared" si="414"/>
        <v>1.1807207734616121</v>
      </c>
      <c r="M1477" s="140">
        <f t="shared" si="415"/>
        <v>4.9461602604092256E-2</v>
      </c>
      <c r="N1477" s="140">
        <f t="shared" si="416"/>
        <v>0.55882861587888266</v>
      </c>
      <c r="O1477" s="116" t="str">
        <f t="shared" si="417"/>
        <v/>
      </c>
      <c r="P1477" s="116">
        <f t="shared" si="418"/>
        <v>4.9461602604092256E-2</v>
      </c>
      <c r="Q1477" s="116" t="str">
        <f t="shared" si="419"/>
        <v/>
      </c>
      <c r="R1477" s="116">
        <f t="shared" si="420"/>
        <v>0</v>
      </c>
      <c r="S1477" s="116">
        <f t="shared" si="421"/>
        <v>4.9461602604092256E-2</v>
      </c>
      <c r="T1477" s="116" t="str">
        <f t="shared" si="422"/>
        <v/>
      </c>
      <c r="Y1477" s="123">
        <v>1037</v>
      </c>
      <c r="Z1477" s="116">
        <f t="shared" si="423"/>
        <v>3.9198887655678832E-3</v>
      </c>
      <c r="AA1477" s="140">
        <f t="shared" si="424"/>
        <v>14.898469108700406</v>
      </c>
      <c r="AB1477" s="140">
        <f t="shared" si="425"/>
        <v>0.55882861587888277</v>
      </c>
      <c r="AC1477" s="116" t="str">
        <f t="shared" si="426"/>
        <v/>
      </c>
      <c r="AD1477" s="116">
        <f t="shared" si="427"/>
        <v>14.898469108700406</v>
      </c>
      <c r="AE1477" s="116" t="str">
        <f t="shared" si="428"/>
        <v/>
      </c>
      <c r="AF1477" s="140">
        <f t="shared" si="429"/>
        <v>0</v>
      </c>
      <c r="AG1477" s="116">
        <f t="shared" si="430"/>
        <v>14.898469108700406</v>
      </c>
      <c r="AH1477" s="116" t="str">
        <f t="shared" si="431"/>
        <v/>
      </c>
      <c r="AL1477" s="126">
        <f t="shared" si="411"/>
        <v>6.6816000000001257</v>
      </c>
      <c r="AM1477" s="116">
        <f t="shared" si="412"/>
        <v>0.46276688116219078</v>
      </c>
      <c r="AN1477" s="116">
        <f t="shared" si="413"/>
        <v>6.9523867064580358E-4</v>
      </c>
      <c r="AO1477" s="116" t="str">
        <f t="shared" si="409"/>
        <v/>
      </c>
      <c r="AP1477" s="118" t="str">
        <f t="shared" si="410"/>
        <v/>
      </c>
    </row>
    <row r="1478" spans="11:42" ht="20.100000000000001" customHeight="1" x14ac:dyDescent="0.25">
      <c r="K1478" s="123">
        <v>1038</v>
      </c>
      <c r="L1478" s="116">
        <f t="shared" si="414"/>
        <v>1.2126321457173326</v>
      </c>
      <c r="M1478" s="140">
        <f t="shared" si="415"/>
        <v>4.9431934543837923E-2</v>
      </c>
      <c r="N1478" s="140">
        <f t="shared" si="416"/>
        <v>0.56040653217423864</v>
      </c>
      <c r="O1478" s="116" t="str">
        <f t="shared" si="417"/>
        <v/>
      </c>
      <c r="P1478" s="116">
        <f t="shared" si="418"/>
        <v>4.9431934543837923E-2</v>
      </c>
      <c r="Q1478" s="116" t="str">
        <f t="shared" si="419"/>
        <v/>
      </c>
      <c r="R1478" s="116">
        <f t="shared" si="420"/>
        <v>0</v>
      </c>
      <c r="S1478" s="116">
        <f t="shared" si="421"/>
        <v>4.9431934543837923E-2</v>
      </c>
      <c r="T1478" s="116" t="str">
        <f t="shared" si="422"/>
        <v/>
      </c>
      <c r="Y1478" s="123">
        <v>1038</v>
      </c>
      <c r="Z1478" s="116">
        <f t="shared" si="423"/>
        <v>4.0258317051778125E-3</v>
      </c>
      <c r="AA1478" s="140">
        <f t="shared" si="424"/>
        <v>14.88953270842336</v>
      </c>
      <c r="AB1478" s="140">
        <f t="shared" si="425"/>
        <v>0.56040653217423864</v>
      </c>
      <c r="AC1478" s="116" t="str">
        <f t="shared" si="426"/>
        <v/>
      </c>
      <c r="AD1478" s="116">
        <f t="shared" si="427"/>
        <v>14.88953270842336</v>
      </c>
      <c r="AE1478" s="116" t="str">
        <f t="shared" si="428"/>
        <v/>
      </c>
      <c r="AF1478" s="140">
        <f t="shared" si="429"/>
        <v>0</v>
      </c>
      <c r="AG1478" s="116">
        <f t="shared" si="430"/>
        <v>14.88953270842336</v>
      </c>
      <c r="AH1478" s="116" t="str">
        <f t="shared" si="431"/>
        <v/>
      </c>
      <c r="AL1478" s="126">
        <f t="shared" si="411"/>
        <v>6.6880000000001258</v>
      </c>
      <c r="AM1478" s="116">
        <f t="shared" si="412"/>
        <v>0.46207164249154498</v>
      </c>
      <c r="AN1478" s="116">
        <f t="shared" si="413"/>
        <v>6.9467738436224113E-4</v>
      </c>
      <c r="AO1478" s="116" t="str">
        <f t="shared" si="409"/>
        <v/>
      </c>
      <c r="AP1478" s="118" t="str">
        <f t="shared" si="410"/>
        <v/>
      </c>
    </row>
    <row r="1479" spans="11:42" ht="20.100000000000001" customHeight="1" x14ac:dyDescent="0.25">
      <c r="K1479" s="123">
        <v>1039</v>
      </c>
      <c r="L1479" s="116">
        <f t="shared" si="414"/>
        <v>1.244543517973046</v>
      </c>
      <c r="M1479" s="140">
        <f t="shared" si="415"/>
        <v>4.9401493848855546E-2</v>
      </c>
      <c r="N1479" s="140">
        <f t="shared" si="416"/>
        <v>0.56198348938935561</v>
      </c>
      <c r="O1479" s="116" t="str">
        <f t="shared" si="417"/>
        <v/>
      </c>
      <c r="P1479" s="116">
        <f t="shared" si="418"/>
        <v>4.9401493848855546E-2</v>
      </c>
      <c r="Q1479" s="116" t="str">
        <f t="shared" si="419"/>
        <v/>
      </c>
      <c r="R1479" s="116">
        <f t="shared" si="420"/>
        <v>0</v>
      </c>
      <c r="S1479" s="116">
        <f t="shared" si="421"/>
        <v>4.9401493848855546E-2</v>
      </c>
      <c r="T1479" s="116" t="str">
        <f t="shared" si="422"/>
        <v/>
      </c>
      <c r="Y1479" s="123">
        <v>1039</v>
      </c>
      <c r="Z1479" s="116">
        <f t="shared" si="423"/>
        <v>4.1317746447877557E-3</v>
      </c>
      <c r="AA1479" s="140">
        <f t="shared" si="424"/>
        <v>14.880363580656264</v>
      </c>
      <c r="AB1479" s="140">
        <f t="shared" si="425"/>
        <v>0.56198348938935583</v>
      </c>
      <c r="AC1479" s="116" t="str">
        <f t="shared" si="426"/>
        <v/>
      </c>
      <c r="AD1479" s="116">
        <f t="shared" si="427"/>
        <v>14.880363580656264</v>
      </c>
      <c r="AE1479" s="116" t="str">
        <f t="shared" si="428"/>
        <v/>
      </c>
      <c r="AF1479" s="140">
        <f t="shared" si="429"/>
        <v>0</v>
      </c>
      <c r="AG1479" s="116">
        <f t="shared" si="430"/>
        <v>14.880363580656264</v>
      </c>
      <c r="AH1479" s="116" t="str">
        <f t="shared" si="431"/>
        <v/>
      </c>
      <c r="AL1479" s="126">
        <f t="shared" si="411"/>
        <v>6.694400000000126</v>
      </c>
      <c r="AM1479" s="116">
        <f t="shared" si="412"/>
        <v>0.46137696510718273</v>
      </c>
      <c r="AN1479" s="116">
        <f t="shared" si="413"/>
        <v>6.9411496368310122E-4</v>
      </c>
      <c r="AO1479" s="116" t="str">
        <f t="shared" si="409"/>
        <v/>
      </c>
      <c r="AP1479" s="118" t="str">
        <f t="shared" si="410"/>
        <v/>
      </c>
    </row>
    <row r="1480" spans="11:42" ht="20.100000000000001" customHeight="1" x14ac:dyDescent="0.25">
      <c r="K1480" s="123">
        <v>1040</v>
      </c>
      <c r="L1480" s="116">
        <f t="shared" si="414"/>
        <v>1.2764548902287665</v>
      </c>
      <c r="M1480" s="140">
        <f t="shared" si="415"/>
        <v>4.9370281968736086E-2</v>
      </c>
      <c r="N1480" s="140">
        <f t="shared" si="416"/>
        <v>0.56355946289143255</v>
      </c>
      <c r="O1480" s="116" t="str">
        <f t="shared" si="417"/>
        <v/>
      </c>
      <c r="P1480" s="116">
        <f t="shared" si="418"/>
        <v>4.9370281968736086E-2</v>
      </c>
      <c r="Q1480" s="116" t="str">
        <f t="shared" si="419"/>
        <v/>
      </c>
      <c r="R1480" s="116">
        <f t="shared" si="420"/>
        <v>0</v>
      </c>
      <c r="S1480" s="116">
        <f t="shared" si="421"/>
        <v>4.9370281968736086E-2</v>
      </c>
      <c r="T1480" s="116" t="str">
        <f t="shared" si="422"/>
        <v/>
      </c>
      <c r="Y1480" s="123">
        <v>1040</v>
      </c>
      <c r="Z1480" s="116">
        <f t="shared" si="423"/>
        <v>4.2377175843976989E-3</v>
      </c>
      <c r="AA1480" s="140">
        <f t="shared" si="424"/>
        <v>14.870962162034502</v>
      </c>
      <c r="AB1480" s="140">
        <f t="shared" si="425"/>
        <v>0.56355946289143277</v>
      </c>
      <c r="AC1480" s="116" t="str">
        <f t="shared" si="426"/>
        <v/>
      </c>
      <c r="AD1480" s="116">
        <f t="shared" si="427"/>
        <v>14.870962162034502</v>
      </c>
      <c r="AE1480" s="116" t="str">
        <f t="shared" si="428"/>
        <v/>
      </c>
      <c r="AF1480" s="140">
        <f t="shared" si="429"/>
        <v>0</v>
      </c>
      <c r="AG1480" s="116">
        <f t="shared" si="430"/>
        <v>14.870962162034502</v>
      </c>
      <c r="AH1480" s="116" t="str">
        <f t="shared" si="431"/>
        <v/>
      </c>
      <c r="AL1480" s="126">
        <f t="shared" si="411"/>
        <v>6.7008000000001262</v>
      </c>
      <c r="AM1480" s="116">
        <f t="shared" si="412"/>
        <v>0.46068285014349963</v>
      </c>
      <c r="AN1480" s="116">
        <f t="shared" si="413"/>
        <v>6.9355141512961183E-4</v>
      </c>
      <c r="AO1480" s="116" t="str">
        <f t="shared" si="409"/>
        <v/>
      </c>
      <c r="AP1480" s="118" t="str">
        <f t="shared" si="410"/>
        <v/>
      </c>
    </row>
    <row r="1481" spans="11:42" ht="20.100000000000001" customHeight="1" x14ac:dyDescent="0.25">
      <c r="K1481" s="123">
        <v>1041</v>
      </c>
      <c r="L1481" s="116">
        <f t="shared" si="414"/>
        <v>1.308366262484487</v>
      </c>
      <c r="M1481" s="140">
        <f t="shared" si="415"/>
        <v>4.9338300389171232E-2</v>
      </c>
      <c r="N1481" s="140">
        <f t="shared" si="416"/>
        <v>0.56513442809450276</v>
      </c>
      <c r="O1481" s="116" t="str">
        <f t="shared" si="417"/>
        <v/>
      </c>
      <c r="P1481" s="116">
        <f t="shared" si="418"/>
        <v>4.9338300389171232E-2</v>
      </c>
      <c r="Q1481" s="116" t="str">
        <f t="shared" si="419"/>
        <v/>
      </c>
      <c r="R1481" s="116">
        <f t="shared" si="420"/>
        <v>0</v>
      </c>
      <c r="S1481" s="116">
        <f t="shared" si="421"/>
        <v>4.9338300389171232E-2</v>
      </c>
      <c r="T1481" s="116" t="str">
        <f t="shared" si="422"/>
        <v/>
      </c>
      <c r="Y1481" s="123">
        <v>1041</v>
      </c>
      <c r="Z1481" s="116">
        <f t="shared" si="423"/>
        <v>4.343660524007642E-3</v>
      </c>
      <c r="AA1481" s="140">
        <f t="shared" si="424"/>
        <v>14.86132890006747</v>
      </c>
      <c r="AB1481" s="140">
        <f t="shared" si="425"/>
        <v>0.56513442809450287</v>
      </c>
      <c r="AC1481" s="116" t="str">
        <f t="shared" si="426"/>
        <v/>
      </c>
      <c r="AD1481" s="116">
        <f t="shared" si="427"/>
        <v>14.86132890006747</v>
      </c>
      <c r="AE1481" s="116" t="str">
        <f t="shared" si="428"/>
        <v/>
      </c>
      <c r="AF1481" s="140">
        <f t="shared" si="429"/>
        <v>0</v>
      </c>
      <c r="AG1481" s="116">
        <f t="shared" si="430"/>
        <v>14.86132890006747</v>
      </c>
      <c r="AH1481" s="116" t="str">
        <f t="shared" si="431"/>
        <v/>
      </c>
      <c r="AL1481" s="126">
        <f t="shared" si="411"/>
        <v>6.7072000000001264</v>
      </c>
      <c r="AM1481" s="116">
        <f t="shared" si="412"/>
        <v>0.45998929872837002</v>
      </c>
      <c r="AN1481" s="116">
        <f t="shared" si="413"/>
        <v>6.9298674520690273E-4</v>
      </c>
      <c r="AO1481" s="116" t="str">
        <f t="shared" si="409"/>
        <v/>
      </c>
      <c r="AP1481" s="118" t="str">
        <f t="shared" si="410"/>
        <v/>
      </c>
    </row>
    <row r="1482" spans="11:42" ht="20.100000000000001" customHeight="1" x14ac:dyDescent="0.25">
      <c r="K1482" s="123">
        <v>1042</v>
      </c>
      <c r="L1482" s="116">
        <f t="shared" si="414"/>
        <v>1.3402776347402074</v>
      </c>
      <c r="M1482" s="140">
        <f t="shared" si="415"/>
        <v>4.9305550631835518E-2</v>
      </c>
      <c r="N1482" s="140">
        <f t="shared" si="416"/>
        <v>0.56670836046058437</v>
      </c>
      <c r="O1482" s="116" t="str">
        <f t="shared" si="417"/>
        <v/>
      </c>
      <c r="P1482" s="116">
        <f t="shared" si="418"/>
        <v>4.9305550631835518E-2</v>
      </c>
      <c r="Q1482" s="116" t="str">
        <f t="shared" si="419"/>
        <v/>
      </c>
      <c r="R1482" s="116">
        <f t="shared" si="420"/>
        <v>0</v>
      </c>
      <c r="S1482" s="116">
        <f t="shared" si="421"/>
        <v>4.9305550631835518E-2</v>
      </c>
      <c r="T1482" s="116" t="str">
        <f t="shared" si="422"/>
        <v/>
      </c>
      <c r="Y1482" s="123">
        <v>1042</v>
      </c>
      <c r="Z1482" s="116">
        <f t="shared" si="423"/>
        <v>4.4496034636175852E-3</v>
      </c>
      <c r="AA1482" s="140">
        <f t="shared" si="424"/>
        <v>14.851464253103057</v>
      </c>
      <c r="AB1482" s="140">
        <f t="shared" si="425"/>
        <v>0.56670836046058448</v>
      </c>
      <c r="AC1482" s="116" t="str">
        <f t="shared" si="426"/>
        <v/>
      </c>
      <c r="AD1482" s="116">
        <f t="shared" si="427"/>
        <v>14.851464253103057</v>
      </c>
      <c r="AE1482" s="116" t="str">
        <f t="shared" si="428"/>
        <v/>
      </c>
      <c r="AF1482" s="140">
        <f t="shared" si="429"/>
        <v>0</v>
      </c>
      <c r="AG1482" s="116">
        <f t="shared" si="430"/>
        <v>14.851464253103057</v>
      </c>
      <c r="AH1482" s="116" t="str">
        <f t="shared" si="431"/>
        <v/>
      </c>
      <c r="AL1482" s="126">
        <f t="shared" si="411"/>
        <v>6.7136000000001266</v>
      </c>
      <c r="AM1482" s="116">
        <f t="shared" si="412"/>
        <v>0.45929631198316312</v>
      </c>
      <c r="AN1482" s="116">
        <f t="shared" si="413"/>
        <v>6.9242096040866841E-4</v>
      </c>
      <c r="AO1482" s="116" t="str">
        <f t="shared" si="409"/>
        <v/>
      </c>
      <c r="AP1482" s="118" t="str">
        <f t="shared" si="410"/>
        <v/>
      </c>
    </row>
    <row r="1483" spans="11:42" ht="20.100000000000001" customHeight="1" x14ac:dyDescent="0.25">
      <c r="K1483" s="123">
        <v>1043</v>
      </c>
      <c r="L1483" s="116">
        <f t="shared" si="414"/>
        <v>1.3721890069959279</v>
      </c>
      <c r="M1483" s="140">
        <f t="shared" si="415"/>
        <v>4.9272034254265747E-2</v>
      </c>
      <c r="N1483" s="140">
        <f t="shared" si="416"/>
        <v>0.5682812355008271</v>
      </c>
      <c r="O1483" s="116" t="str">
        <f t="shared" si="417"/>
        <v/>
      </c>
      <c r="P1483" s="116">
        <f t="shared" si="418"/>
        <v>4.9272034254265747E-2</v>
      </c>
      <c r="Q1483" s="116" t="str">
        <f t="shared" si="419"/>
        <v/>
      </c>
      <c r="R1483" s="116">
        <f t="shared" si="420"/>
        <v>0</v>
      </c>
      <c r="S1483" s="116">
        <f t="shared" si="421"/>
        <v>4.9272034254265747E-2</v>
      </c>
      <c r="T1483" s="116" t="str">
        <f t="shared" si="422"/>
        <v/>
      </c>
      <c r="Y1483" s="123">
        <v>1043</v>
      </c>
      <c r="Z1483" s="116">
        <f t="shared" si="423"/>
        <v>4.5555464032275284E-3</v>
      </c>
      <c r="AA1483" s="140">
        <f t="shared" si="424"/>
        <v>14.84136869029132</v>
      </c>
      <c r="AB1483" s="140">
        <f t="shared" si="425"/>
        <v>0.5682812355008271</v>
      </c>
      <c r="AC1483" s="116" t="str">
        <f t="shared" si="426"/>
        <v/>
      </c>
      <c r="AD1483" s="116">
        <f t="shared" si="427"/>
        <v>14.84136869029132</v>
      </c>
      <c r="AE1483" s="116" t="str">
        <f t="shared" si="428"/>
        <v/>
      </c>
      <c r="AF1483" s="140">
        <f t="shared" si="429"/>
        <v>0</v>
      </c>
      <c r="AG1483" s="116">
        <f t="shared" si="430"/>
        <v>14.84136869029132</v>
      </c>
      <c r="AH1483" s="116" t="str">
        <f t="shared" si="431"/>
        <v/>
      </c>
      <c r="AL1483" s="126">
        <f t="shared" si="411"/>
        <v>6.7200000000001268</v>
      </c>
      <c r="AM1483" s="116">
        <f t="shared" si="412"/>
        <v>0.45860389102275445</v>
      </c>
      <c r="AN1483" s="116">
        <f t="shared" si="413"/>
        <v>6.9185406721361531E-4</v>
      </c>
      <c r="AO1483" s="116" t="str">
        <f t="shared" si="409"/>
        <v/>
      </c>
      <c r="AP1483" s="118" t="str">
        <f t="shared" si="410"/>
        <v/>
      </c>
    </row>
    <row r="1484" spans="11:42" ht="20.100000000000001" customHeight="1" x14ac:dyDescent="0.25">
      <c r="K1484" s="123">
        <v>1044</v>
      </c>
      <c r="L1484" s="116">
        <f t="shared" si="414"/>
        <v>1.4041003792516484</v>
      </c>
      <c r="M1484" s="140">
        <f t="shared" si="415"/>
        <v>4.9237752849737422E-2</v>
      </c>
      <c r="N1484" s="140">
        <f t="shared" si="416"/>
        <v>0.56985302877665411</v>
      </c>
      <c r="O1484" s="116" t="str">
        <f t="shared" si="417"/>
        <v/>
      </c>
      <c r="P1484" s="116">
        <f t="shared" si="418"/>
        <v>4.9237752849737422E-2</v>
      </c>
      <c r="Q1484" s="116" t="str">
        <f t="shared" si="419"/>
        <v/>
      </c>
      <c r="R1484" s="116">
        <f t="shared" si="420"/>
        <v>0</v>
      </c>
      <c r="S1484" s="116">
        <f t="shared" si="421"/>
        <v>4.9237752849737422E-2</v>
      </c>
      <c r="T1484" s="116" t="str">
        <f t="shared" si="422"/>
        <v/>
      </c>
      <c r="Y1484" s="123">
        <v>1044</v>
      </c>
      <c r="Z1484" s="116">
        <f t="shared" si="423"/>
        <v>4.6614893428374715E-3</v>
      </c>
      <c r="AA1484" s="140">
        <f t="shared" si="424"/>
        <v>14.831042691547278</v>
      </c>
      <c r="AB1484" s="140">
        <f t="shared" si="425"/>
        <v>0.569853028776654</v>
      </c>
      <c r="AC1484" s="116" t="str">
        <f t="shared" si="426"/>
        <v/>
      </c>
      <c r="AD1484" s="116">
        <f t="shared" si="427"/>
        <v>14.831042691547278</v>
      </c>
      <c r="AE1484" s="116" t="str">
        <f t="shared" si="428"/>
        <v/>
      </c>
      <c r="AF1484" s="140">
        <f t="shared" si="429"/>
        <v>0</v>
      </c>
      <c r="AG1484" s="116">
        <f t="shared" si="430"/>
        <v>14.831042691547278</v>
      </c>
      <c r="AH1484" s="116" t="str">
        <f t="shared" si="431"/>
        <v/>
      </c>
      <c r="AL1484" s="126">
        <f t="shared" si="411"/>
        <v>6.7264000000001269</v>
      </c>
      <c r="AM1484" s="116">
        <f t="shared" si="412"/>
        <v>0.45791203695554084</v>
      </c>
      <c r="AN1484" s="116">
        <f t="shared" si="413"/>
        <v>6.9128607208834847E-4</v>
      </c>
      <c r="AO1484" s="116" t="str">
        <f t="shared" si="409"/>
        <v/>
      </c>
      <c r="AP1484" s="118" t="str">
        <f t="shared" si="410"/>
        <v/>
      </c>
    </row>
    <row r="1485" spans="11:42" ht="20.100000000000001" customHeight="1" x14ac:dyDescent="0.25">
      <c r="K1485" s="123">
        <v>1045</v>
      </c>
      <c r="L1485" s="116">
        <f t="shared" si="414"/>
        <v>1.4360117515073618</v>
      </c>
      <c r="M1485" s="140">
        <f t="shared" si="415"/>
        <v>4.9202708047138617E-2</v>
      </c>
      <c r="N1485" s="140">
        <f t="shared" si="416"/>
        <v>0.57142371590090035</v>
      </c>
      <c r="O1485" s="116" t="str">
        <f t="shared" si="417"/>
        <v/>
      </c>
      <c r="P1485" s="116">
        <f t="shared" si="418"/>
        <v>4.9202708047138617E-2</v>
      </c>
      <c r="Q1485" s="116" t="str">
        <f t="shared" si="419"/>
        <v/>
      </c>
      <c r="R1485" s="116">
        <f t="shared" si="420"/>
        <v>0</v>
      </c>
      <c r="S1485" s="116">
        <f t="shared" si="421"/>
        <v>4.9202708047138617E-2</v>
      </c>
      <c r="T1485" s="116" t="str">
        <f t="shared" si="422"/>
        <v/>
      </c>
      <c r="Y1485" s="123">
        <v>1045</v>
      </c>
      <c r="Z1485" s="116">
        <f t="shared" si="423"/>
        <v>4.7674322824474147E-3</v>
      </c>
      <c r="AA1485" s="140">
        <f t="shared" si="424"/>
        <v>14.820486747512913</v>
      </c>
      <c r="AB1485" s="140">
        <f t="shared" si="425"/>
        <v>0.57142371590090069</v>
      </c>
      <c r="AC1485" s="116" t="str">
        <f t="shared" si="426"/>
        <v/>
      </c>
      <c r="AD1485" s="116">
        <f t="shared" si="427"/>
        <v>14.820486747512913</v>
      </c>
      <c r="AE1485" s="116" t="str">
        <f t="shared" si="428"/>
        <v/>
      </c>
      <c r="AF1485" s="140">
        <f t="shared" si="429"/>
        <v>0</v>
      </c>
      <c r="AG1485" s="116">
        <f t="shared" si="430"/>
        <v>14.820486747512913</v>
      </c>
      <c r="AH1485" s="116" t="str">
        <f t="shared" si="431"/>
        <v/>
      </c>
      <c r="AL1485" s="126">
        <f t="shared" si="411"/>
        <v>6.7328000000001271</v>
      </c>
      <c r="AM1485" s="116">
        <f t="shared" si="412"/>
        <v>0.45722075088345249</v>
      </c>
      <c r="AN1485" s="116">
        <f t="shared" si="413"/>
        <v>6.9071698148315264E-4</v>
      </c>
      <c r="AO1485" s="116" t="str">
        <f t="shared" si="409"/>
        <v/>
      </c>
      <c r="AP1485" s="118" t="str">
        <f t="shared" si="410"/>
        <v/>
      </c>
    </row>
    <row r="1486" spans="11:42" ht="20.100000000000001" customHeight="1" x14ac:dyDescent="0.25">
      <c r="K1486" s="123">
        <v>1046</v>
      </c>
      <c r="L1486" s="116">
        <f t="shared" si="414"/>
        <v>1.4679231237630823</v>
      </c>
      <c r="M1486" s="140">
        <f t="shared" si="415"/>
        <v>4.9166901510840917E-2</v>
      </c>
      <c r="N1486" s="140">
        <f t="shared" si="416"/>
        <v>0.57299327253894883</v>
      </c>
      <c r="O1486" s="116" t="str">
        <f t="shared" si="417"/>
        <v/>
      </c>
      <c r="P1486" s="116">
        <f t="shared" si="418"/>
        <v>4.9166901510840917E-2</v>
      </c>
      <c r="Q1486" s="116" t="str">
        <f t="shared" si="419"/>
        <v/>
      </c>
      <c r="R1486" s="116">
        <f t="shared" si="420"/>
        <v>0</v>
      </c>
      <c r="S1486" s="116">
        <f t="shared" si="421"/>
        <v>4.9166901510840917E-2</v>
      </c>
      <c r="T1486" s="116" t="str">
        <f t="shared" si="422"/>
        <v/>
      </c>
      <c r="Y1486" s="123">
        <v>1046</v>
      </c>
      <c r="Z1486" s="116">
        <f t="shared" si="423"/>
        <v>4.8733752220573578E-3</v>
      </c>
      <c r="AA1486" s="140">
        <f t="shared" si="424"/>
        <v>14.809701359518293</v>
      </c>
      <c r="AB1486" s="140">
        <f t="shared" si="425"/>
        <v>0.57299327253894905</v>
      </c>
      <c r="AC1486" s="116" t="str">
        <f t="shared" si="426"/>
        <v/>
      </c>
      <c r="AD1486" s="116">
        <f t="shared" si="427"/>
        <v>14.809701359518293</v>
      </c>
      <c r="AE1486" s="116" t="str">
        <f t="shared" si="428"/>
        <v/>
      </c>
      <c r="AF1486" s="140">
        <f t="shared" si="429"/>
        <v>0</v>
      </c>
      <c r="AG1486" s="116">
        <f t="shared" si="430"/>
        <v>14.809701359518293</v>
      </c>
      <c r="AH1486" s="116" t="str">
        <f t="shared" si="431"/>
        <v/>
      </c>
      <c r="AL1486" s="126">
        <f t="shared" si="411"/>
        <v>6.7392000000001273</v>
      </c>
      <c r="AM1486" s="116">
        <f t="shared" si="412"/>
        <v>0.45653003390196933</v>
      </c>
      <c r="AN1486" s="116">
        <f t="shared" si="413"/>
        <v>6.9014680183787647E-4</v>
      </c>
      <c r="AO1486" s="116" t="str">
        <f t="shared" si="409"/>
        <v/>
      </c>
      <c r="AP1486" s="118" t="str">
        <f t="shared" si="410"/>
        <v/>
      </c>
    </row>
    <row r="1487" spans="11:42" ht="20.100000000000001" customHeight="1" x14ac:dyDescent="0.25">
      <c r="K1487" s="123">
        <v>1047</v>
      </c>
      <c r="L1487" s="116">
        <f t="shared" si="414"/>
        <v>1.4998344960188028</v>
      </c>
      <c r="M1487" s="140">
        <f t="shared" si="415"/>
        <v>4.9130334940567739E-2</v>
      </c>
      <c r="N1487" s="140">
        <f t="shared" si="416"/>
        <v>0.57456167440985784</v>
      </c>
      <c r="O1487" s="116" t="str">
        <f t="shared" si="417"/>
        <v/>
      </c>
      <c r="P1487" s="116">
        <f t="shared" si="418"/>
        <v>4.9130334940567739E-2</v>
      </c>
      <c r="Q1487" s="116" t="str">
        <f t="shared" si="419"/>
        <v/>
      </c>
      <c r="R1487" s="116">
        <f t="shared" si="420"/>
        <v>0</v>
      </c>
      <c r="S1487" s="116">
        <f t="shared" si="421"/>
        <v>4.9130334940567739E-2</v>
      </c>
      <c r="T1487" s="116" t="str">
        <f t="shared" si="422"/>
        <v/>
      </c>
      <c r="Y1487" s="123">
        <v>1047</v>
      </c>
      <c r="Z1487" s="116">
        <f t="shared" si="423"/>
        <v>4.979318161667301E-3</v>
      </c>
      <c r="AA1487" s="140">
        <f t="shared" si="424"/>
        <v>14.798687039541912</v>
      </c>
      <c r="AB1487" s="140">
        <f t="shared" si="425"/>
        <v>0.57456167440985795</v>
      </c>
      <c r="AC1487" s="116" t="str">
        <f t="shared" si="426"/>
        <v/>
      </c>
      <c r="AD1487" s="116">
        <f t="shared" si="427"/>
        <v>14.798687039541912</v>
      </c>
      <c r="AE1487" s="116" t="str">
        <f t="shared" si="428"/>
        <v/>
      </c>
      <c r="AF1487" s="140">
        <f t="shared" si="429"/>
        <v>0</v>
      </c>
      <c r="AG1487" s="116">
        <f t="shared" si="430"/>
        <v>14.798687039541912</v>
      </c>
      <c r="AH1487" s="116" t="str">
        <f t="shared" si="431"/>
        <v/>
      </c>
      <c r="AL1487" s="126">
        <f t="shared" si="411"/>
        <v>6.7456000000001275</v>
      </c>
      <c r="AM1487" s="116">
        <f t="shared" si="412"/>
        <v>0.45583988710013146</v>
      </c>
      <c r="AN1487" s="116">
        <f t="shared" si="413"/>
        <v>6.8957553957682549E-4</v>
      </c>
      <c r="AO1487" s="116" t="str">
        <f t="shared" si="409"/>
        <v/>
      </c>
      <c r="AP1487" s="118" t="str">
        <f t="shared" si="410"/>
        <v/>
      </c>
    </row>
    <row r="1488" spans="11:42" ht="20.100000000000001" customHeight="1" x14ac:dyDescent="0.25">
      <c r="K1488" s="123">
        <v>1048</v>
      </c>
      <c r="L1488" s="116">
        <f t="shared" si="414"/>
        <v>1.5317458682745233</v>
      </c>
      <c r="M1488" s="140">
        <f t="shared" si="415"/>
        <v>4.909301007125981E-2</v>
      </c>
      <c r="N1488" s="140">
        <f t="shared" si="416"/>
        <v>0.57612889728748884</v>
      </c>
      <c r="O1488" s="116" t="str">
        <f t="shared" si="417"/>
        <v/>
      </c>
      <c r="P1488" s="116">
        <f t="shared" si="418"/>
        <v>4.909301007125981E-2</v>
      </c>
      <c r="Q1488" s="116" t="str">
        <f t="shared" si="419"/>
        <v/>
      </c>
      <c r="R1488" s="116">
        <f t="shared" si="420"/>
        <v>0</v>
      </c>
      <c r="S1488" s="116">
        <f t="shared" si="421"/>
        <v>4.909301007125981E-2</v>
      </c>
      <c r="T1488" s="116" t="str">
        <f t="shared" si="422"/>
        <v/>
      </c>
      <c r="Y1488" s="123">
        <v>1048</v>
      </c>
      <c r="Z1488" s="116">
        <f t="shared" si="423"/>
        <v>5.0852611012772442E-3</v>
      </c>
      <c r="AA1488" s="140">
        <f t="shared" si="424"/>
        <v>14.787444310170169</v>
      </c>
      <c r="AB1488" s="140">
        <f t="shared" si="425"/>
        <v>0.57612889728748895</v>
      </c>
      <c r="AC1488" s="116" t="str">
        <f t="shared" si="426"/>
        <v/>
      </c>
      <c r="AD1488" s="116">
        <f t="shared" si="427"/>
        <v>14.787444310170169</v>
      </c>
      <c r="AE1488" s="116" t="str">
        <f t="shared" si="428"/>
        <v/>
      </c>
      <c r="AF1488" s="140">
        <f t="shared" si="429"/>
        <v>0</v>
      </c>
      <c r="AG1488" s="116">
        <f t="shared" si="430"/>
        <v>14.787444310170169</v>
      </c>
      <c r="AH1488" s="116" t="str">
        <f t="shared" si="431"/>
        <v/>
      </c>
      <c r="AL1488" s="126">
        <f t="shared" si="411"/>
        <v>6.7520000000001277</v>
      </c>
      <c r="AM1488" s="116">
        <f t="shared" si="412"/>
        <v>0.45515031156055463</v>
      </c>
      <c r="AN1488" s="116">
        <f t="shared" si="413"/>
        <v>6.8900320110876212E-4</v>
      </c>
      <c r="AO1488" s="116" t="str">
        <f t="shared" si="409"/>
        <v/>
      </c>
      <c r="AP1488" s="118" t="str">
        <f t="shared" si="410"/>
        <v/>
      </c>
    </row>
    <row r="1489" spans="11:42" ht="20.100000000000001" customHeight="1" x14ac:dyDescent="0.25">
      <c r="K1489" s="123">
        <v>1049</v>
      </c>
      <c r="L1489" s="116">
        <f t="shared" si="414"/>
        <v>1.5636572405302438</v>
      </c>
      <c r="M1489" s="140">
        <f t="shared" si="415"/>
        <v>4.9054928672938036E-2</v>
      </c>
      <c r="N1489" s="140">
        <f t="shared" si="416"/>
        <v>0.57769491700162812</v>
      </c>
      <c r="O1489" s="116" t="str">
        <f t="shared" si="417"/>
        <v/>
      </c>
      <c r="P1489" s="116">
        <f t="shared" si="418"/>
        <v>4.9054928672938036E-2</v>
      </c>
      <c r="Q1489" s="116" t="str">
        <f t="shared" si="419"/>
        <v/>
      </c>
      <c r="R1489" s="116">
        <f t="shared" si="420"/>
        <v>0</v>
      </c>
      <c r="S1489" s="116">
        <f t="shared" si="421"/>
        <v>4.9054928672938036E-2</v>
      </c>
      <c r="T1489" s="116" t="str">
        <f t="shared" si="422"/>
        <v/>
      </c>
      <c r="Y1489" s="123">
        <v>1049</v>
      </c>
      <c r="Z1489" s="116">
        <f t="shared" si="423"/>
        <v>5.1912040408871873E-3</v>
      </c>
      <c r="AA1489" s="140">
        <f t="shared" si="424"/>
        <v>14.775973704556067</v>
      </c>
      <c r="AB1489" s="140">
        <f t="shared" si="425"/>
        <v>0.57769491700162812</v>
      </c>
      <c r="AC1489" s="116" t="str">
        <f t="shared" si="426"/>
        <v/>
      </c>
      <c r="AD1489" s="116">
        <f t="shared" si="427"/>
        <v>14.775973704556067</v>
      </c>
      <c r="AE1489" s="116" t="str">
        <f t="shared" si="428"/>
        <v/>
      </c>
      <c r="AF1489" s="140">
        <f t="shared" si="429"/>
        <v>0</v>
      </c>
      <c r="AG1489" s="116">
        <f t="shared" si="430"/>
        <v>14.775973704556067</v>
      </c>
      <c r="AH1489" s="116" t="str">
        <f t="shared" si="431"/>
        <v/>
      </c>
      <c r="AL1489" s="126">
        <f t="shared" si="411"/>
        <v>6.7584000000001279</v>
      </c>
      <c r="AM1489" s="116">
        <f t="shared" si="412"/>
        <v>0.45446130835944587</v>
      </c>
      <c r="AN1489" s="116">
        <f t="shared" si="413"/>
        <v>6.8842979283478822E-4</v>
      </c>
      <c r="AO1489" s="116" t="str">
        <f t="shared" si="409"/>
        <v/>
      </c>
      <c r="AP1489" s="118" t="str">
        <f t="shared" si="410"/>
        <v/>
      </c>
    </row>
    <row r="1490" spans="11:42" ht="20.100000000000001" customHeight="1" x14ac:dyDescent="0.25">
      <c r="K1490" s="123">
        <v>1050</v>
      </c>
      <c r="L1490" s="116">
        <f t="shared" si="414"/>
        <v>1.5955686127859643</v>
      </c>
      <c r="M1490" s="140">
        <f t="shared" si="415"/>
        <v>4.9016092550563571E-2</v>
      </c>
      <c r="N1490" s="140">
        <f t="shared" si="416"/>
        <v>0.57925970943910299</v>
      </c>
      <c r="O1490" s="116" t="str">
        <f t="shared" si="417"/>
        <v/>
      </c>
      <c r="P1490" s="116">
        <f t="shared" si="418"/>
        <v>4.9016092550563571E-2</v>
      </c>
      <c r="Q1490" s="116" t="str">
        <f t="shared" si="419"/>
        <v/>
      </c>
      <c r="R1490" s="116">
        <f t="shared" si="420"/>
        <v>0</v>
      </c>
      <c r="S1490" s="116">
        <f t="shared" si="421"/>
        <v>4.9016092550563571E-2</v>
      </c>
      <c r="T1490" s="116" t="str">
        <f t="shared" si="422"/>
        <v/>
      </c>
      <c r="Y1490" s="123">
        <v>1050</v>
      </c>
      <c r="Z1490" s="116">
        <f t="shared" si="423"/>
        <v>5.2971469804971305E-3</v>
      </c>
      <c r="AA1490" s="140">
        <f t="shared" si="424"/>
        <v>14.764275766377054</v>
      </c>
      <c r="AB1490" s="140">
        <f t="shared" si="425"/>
        <v>0.57925970943910299</v>
      </c>
      <c r="AC1490" s="116" t="str">
        <f t="shared" si="426"/>
        <v/>
      </c>
      <c r="AD1490" s="116">
        <f t="shared" si="427"/>
        <v>14.764275766377054</v>
      </c>
      <c r="AE1490" s="116" t="str">
        <f t="shared" si="428"/>
        <v/>
      </c>
      <c r="AF1490" s="140">
        <f t="shared" si="429"/>
        <v>0</v>
      </c>
      <c r="AG1490" s="116">
        <f t="shared" si="430"/>
        <v>14.764275766377054</v>
      </c>
      <c r="AH1490" s="116" t="str">
        <f t="shared" si="431"/>
        <v/>
      </c>
      <c r="AL1490" s="126">
        <f t="shared" si="411"/>
        <v>6.764800000000128</v>
      </c>
      <c r="AM1490" s="116">
        <f t="shared" si="412"/>
        <v>0.45377287856661108</v>
      </c>
      <c r="AN1490" s="116">
        <f t="shared" si="413"/>
        <v>6.8785532113346814E-4</v>
      </c>
      <c r="AO1490" s="116" t="str">
        <f t="shared" si="409"/>
        <v/>
      </c>
      <c r="AP1490" s="118" t="str">
        <f t="shared" si="410"/>
        <v/>
      </c>
    </row>
    <row r="1491" spans="11:42" ht="20.100000000000001" customHeight="1" x14ac:dyDescent="0.25">
      <c r="K1491" s="123">
        <v>1051</v>
      </c>
      <c r="L1491" s="116">
        <f t="shared" si="414"/>
        <v>1.6274799850416777</v>
      </c>
      <c r="M1491" s="140">
        <f t="shared" si="415"/>
        <v>4.8976503543895267E-2</v>
      </c>
      <c r="N1491" s="140">
        <f t="shared" si="416"/>
        <v>0.58082325054489559</v>
      </c>
      <c r="O1491" s="116" t="str">
        <f t="shared" si="417"/>
        <v/>
      </c>
      <c r="P1491" s="116">
        <f t="shared" si="418"/>
        <v>4.8976503543895267E-2</v>
      </c>
      <c r="Q1491" s="116" t="str">
        <f t="shared" si="419"/>
        <v/>
      </c>
      <c r="R1491" s="116">
        <f t="shared" si="420"/>
        <v>0</v>
      </c>
      <c r="S1491" s="116">
        <f t="shared" si="421"/>
        <v>4.8976503543895267E-2</v>
      </c>
      <c r="T1491" s="116" t="str">
        <f t="shared" si="422"/>
        <v/>
      </c>
      <c r="Y1491" s="123">
        <v>1051</v>
      </c>
      <c r="Z1491" s="116">
        <f t="shared" si="423"/>
        <v>5.4030899201070737E-3</v>
      </c>
      <c r="AA1491" s="140">
        <f t="shared" si="424"/>
        <v>14.752351049792086</v>
      </c>
      <c r="AB1491" s="140">
        <f t="shared" si="425"/>
        <v>0.58082325054489581</v>
      </c>
      <c r="AC1491" s="116" t="str">
        <f t="shared" si="426"/>
        <v/>
      </c>
      <c r="AD1491" s="116">
        <f t="shared" si="427"/>
        <v>14.752351049792086</v>
      </c>
      <c r="AE1491" s="116" t="str">
        <f t="shared" si="428"/>
        <v/>
      </c>
      <c r="AF1491" s="140">
        <f t="shared" si="429"/>
        <v>0</v>
      </c>
      <c r="AG1491" s="116">
        <f t="shared" si="430"/>
        <v>14.752351049792086</v>
      </c>
      <c r="AH1491" s="116" t="str">
        <f t="shared" si="431"/>
        <v/>
      </c>
      <c r="AL1491" s="126">
        <f t="shared" si="411"/>
        <v>6.7712000000001282</v>
      </c>
      <c r="AM1491" s="116">
        <f t="shared" si="412"/>
        <v>0.45308502324547761</v>
      </c>
      <c r="AN1491" s="116">
        <f t="shared" si="413"/>
        <v>6.872797923782592E-4</v>
      </c>
      <c r="AO1491" s="116" t="str">
        <f t="shared" si="409"/>
        <v/>
      </c>
      <c r="AP1491" s="118" t="str">
        <f t="shared" si="410"/>
        <v/>
      </c>
    </row>
    <row r="1492" spans="11:42" ht="20.100000000000001" customHeight="1" x14ac:dyDescent="0.25">
      <c r="K1492" s="123">
        <v>1052</v>
      </c>
      <c r="L1492" s="116">
        <f t="shared" si="414"/>
        <v>1.6593913572973982</v>
      </c>
      <c r="M1492" s="140">
        <f t="shared" si="415"/>
        <v>4.8936163527344409E-2</v>
      </c>
      <c r="N1492" s="140">
        <f t="shared" si="416"/>
        <v>0.58238551632325086</v>
      </c>
      <c r="O1492" s="116" t="str">
        <f t="shared" si="417"/>
        <v/>
      </c>
      <c r="P1492" s="116">
        <f t="shared" si="418"/>
        <v>4.8936163527344409E-2</v>
      </c>
      <c r="Q1492" s="116" t="str">
        <f t="shared" si="419"/>
        <v/>
      </c>
      <c r="R1492" s="116">
        <f t="shared" si="420"/>
        <v>0</v>
      </c>
      <c r="S1492" s="116">
        <f t="shared" si="421"/>
        <v>4.8936163527344409E-2</v>
      </c>
      <c r="T1492" s="116" t="str">
        <f t="shared" si="422"/>
        <v/>
      </c>
      <c r="Y1492" s="123">
        <v>1052</v>
      </c>
      <c r="Z1492" s="116">
        <f t="shared" si="423"/>
        <v>5.5090328597170168E-3</v>
      </c>
      <c r="AA1492" s="140">
        <f t="shared" si="424"/>
        <v>14.740200119397896</v>
      </c>
      <c r="AB1492" s="140">
        <f t="shared" si="425"/>
        <v>0.58238551632325108</v>
      </c>
      <c r="AC1492" s="116" t="str">
        <f t="shared" si="426"/>
        <v/>
      </c>
      <c r="AD1492" s="116">
        <f t="shared" si="427"/>
        <v>14.740200119397896</v>
      </c>
      <c r="AE1492" s="116" t="str">
        <f t="shared" si="428"/>
        <v/>
      </c>
      <c r="AF1492" s="140">
        <f t="shared" si="429"/>
        <v>0</v>
      </c>
      <c r="AG1492" s="116">
        <f t="shared" si="430"/>
        <v>14.740200119397896</v>
      </c>
      <c r="AH1492" s="116" t="str">
        <f t="shared" si="431"/>
        <v/>
      </c>
      <c r="AL1492" s="126">
        <f t="shared" si="411"/>
        <v>6.7776000000001284</v>
      </c>
      <c r="AM1492" s="116">
        <f t="shared" si="412"/>
        <v>0.45239774345309935</v>
      </c>
      <c r="AN1492" s="116">
        <f t="shared" si="413"/>
        <v>6.8670321292318981E-4</v>
      </c>
      <c r="AO1492" s="116" t="str">
        <f t="shared" si="409"/>
        <v/>
      </c>
      <c r="AP1492" s="118" t="str">
        <f t="shared" si="410"/>
        <v/>
      </c>
    </row>
    <row r="1493" spans="11:42" ht="20.100000000000001" customHeight="1" x14ac:dyDescent="0.25">
      <c r="K1493" s="123">
        <v>1053</v>
      </c>
      <c r="L1493" s="116">
        <f t="shared" si="414"/>
        <v>1.6913027295531187</v>
      </c>
      <c r="M1493" s="140">
        <f t="shared" si="415"/>
        <v>4.8895074409826836E-2</v>
      </c>
      <c r="N1493" s="140">
        <f t="shared" si="416"/>
        <v>0.58394648283877926</v>
      </c>
      <c r="O1493" s="116" t="str">
        <f t="shared" si="417"/>
        <v/>
      </c>
      <c r="P1493" s="116">
        <f t="shared" si="418"/>
        <v>4.8895074409826836E-2</v>
      </c>
      <c r="Q1493" s="116" t="str">
        <f t="shared" si="419"/>
        <v/>
      </c>
      <c r="R1493" s="116">
        <f t="shared" si="420"/>
        <v>0</v>
      </c>
      <c r="S1493" s="116">
        <f t="shared" si="421"/>
        <v>4.8895074409826836E-2</v>
      </c>
      <c r="T1493" s="116" t="str">
        <f t="shared" si="422"/>
        <v/>
      </c>
      <c r="Y1493" s="123">
        <v>1053</v>
      </c>
      <c r="Z1493" s="116">
        <f t="shared" si="423"/>
        <v>5.61497579932696E-3</v>
      </c>
      <c r="AA1493" s="140">
        <f t="shared" si="424"/>
        <v>14.727823550184416</v>
      </c>
      <c r="AB1493" s="140">
        <f t="shared" si="425"/>
        <v>0.58394648283877937</v>
      </c>
      <c r="AC1493" s="116" t="str">
        <f t="shared" si="426"/>
        <v/>
      </c>
      <c r="AD1493" s="116">
        <f t="shared" si="427"/>
        <v>14.727823550184416</v>
      </c>
      <c r="AE1493" s="116" t="str">
        <f t="shared" si="428"/>
        <v/>
      </c>
      <c r="AF1493" s="140">
        <f t="shared" si="429"/>
        <v>0</v>
      </c>
      <c r="AG1493" s="116">
        <f t="shared" si="430"/>
        <v>14.727823550184416</v>
      </c>
      <c r="AH1493" s="116" t="str">
        <f t="shared" si="431"/>
        <v/>
      </c>
      <c r="AL1493" s="126">
        <f t="shared" si="411"/>
        <v>6.7840000000001286</v>
      </c>
      <c r="AM1493" s="116">
        <f t="shared" si="412"/>
        <v>0.45171104024017616</v>
      </c>
      <c r="AN1493" s="116">
        <f t="shared" si="413"/>
        <v>6.86125589110409E-4</v>
      </c>
      <c r="AO1493" s="116" t="str">
        <f t="shared" si="409"/>
        <v/>
      </c>
      <c r="AP1493" s="118" t="str">
        <f t="shared" si="410"/>
        <v/>
      </c>
    </row>
    <row r="1494" spans="11:42" ht="20.100000000000001" customHeight="1" x14ac:dyDescent="0.25">
      <c r="K1494" s="123">
        <v>1054</v>
      </c>
      <c r="L1494" s="116">
        <f t="shared" si="414"/>
        <v>1.7232141018088392</v>
      </c>
      <c r="M1494" s="140">
        <f t="shared" si="415"/>
        <v>4.8853238134612391E-2</v>
      </c>
      <c r="N1494" s="140">
        <f t="shared" si="416"/>
        <v>0.58550612621755582</v>
      </c>
      <c r="O1494" s="116" t="str">
        <f t="shared" si="417"/>
        <v/>
      </c>
      <c r="P1494" s="116">
        <f t="shared" si="418"/>
        <v>4.8853238134612391E-2</v>
      </c>
      <c r="Q1494" s="116" t="str">
        <f t="shared" si="419"/>
        <v/>
      </c>
      <c r="R1494" s="116">
        <f t="shared" si="420"/>
        <v>0</v>
      </c>
      <c r="S1494" s="116">
        <f t="shared" si="421"/>
        <v>4.8853238134612391E-2</v>
      </c>
      <c r="T1494" s="116" t="str">
        <f t="shared" si="422"/>
        <v/>
      </c>
      <c r="Y1494" s="123">
        <v>1054</v>
      </c>
      <c r="Z1494" s="116">
        <f t="shared" si="423"/>
        <v>5.7209187389369032E-3</v>
      </c>
      <c r="AA1494" s="140">
        <f t="shared" si="424"/>
        <v>14.715221927489441</v>
      </c>
      <c r="AB1494" s="140">
        <f t="shared" si="425"/>
        <v>0.58550612621755604</v>
      </c>
      <c r="AC1494" s="116" t="str">
        <f t="shared" si="426"/>
        <v/>
      </c>
      <c r="AD1494" s="116">
        <f t="shared" si="427"/>
        <v>14.715221927489441</v>
      </c>
      <c r="AE1494" s="116" t="str">
        <f t="shared" si="428"/>
        <v/>
      </c>
      <c r="AF1494" s="140">
        <f t="shared" si="429"/>
        <v>0</v>
      </c>
      <c r="AG1494" s="116">
        <f t="shared" si="430"/>
        <v>14.715221927489441</v>
      </c>
      <c r="AH1494" s="116" t="str">
        <f t="shared" si="431"/>
        <v/>
      </c>
      <c r="AL1494" s="126">
        <f t="shared" si="411"/>
        <v>6.7904000000001288</v>
      </c>
      <c r="AM1494" s="116">
        <f t="shared" si="412"/>
        <v>0.45102491465106576</v>
      </c>
      <c r="AN1494" s="116">
        <f t="shared" si="413"/>
        <v>6.8554692726829902E-4</v>
      </c>
      <c r="AO1494" s="116" t="str">
        <f t="shared" si="409"/>
        <v/>
      </c>
      <c r="AP1494" s="118" t="str">
        <f t="shared" si="410"/>
        <v/>
      </c>
    </row>
    <row r="1495" spans="11:42" ht="20.100000000000001" customHeight="1" x14ac:dyDescent="0.25">
      <c r="K1495" s="123">
        <v>1055</v>
      </c>
      <c r="L1495" s="116">
        <f t="shared" si="414"/>
        <v>1.7551254740645597</v>
      </c>
      <c r="M1495" s="140">
        <f t="shared" si="415"/>
        <v>4.8810656679171775E-2</v>
      </c>
      <c r="N1495" s="140">
        <f t="shared" si="416"/>
        <v>0.58706442264821457</v>
      </c>
      <c r="O1495" s="116" t="str">
        <f t="shared" si="417"/>
        <v/>
      </c>
      <c r="P1495" s="116">
        <f t="shared" si="418"/>
        <v>4.8810656679171775E-2</v>
      </c>
      <c r="Q1495" s="116" t="str">
        <f t="shared" si="419"/>
        <v/>
      </c>
      <c r="R1495" s="116">
        <f t="shared" si="420"/>
        <v>0</v>
      </c>
      <c r="S1495" s="116">
        <f t="shared" si="421"/>
        <v>4.8810656679171775E-2</v>
      </c>
      <c r="T1495" s="116" t="str">
        <f t="shared" si="422"/>
        <v/>
      </c>
      <c r="Y1495" s="123">
        <v>1055</v>
      </c>
      <c r="Z1495" s="116">
        <f t="shared" si="423"/>
        <v>5.8268616785468463E-3</v>
      </c>
      <c r="AA1495" s="140">
        <f t="shared" si="424"/>
        <v>14.702395846952514</v>
      </c>
      <c r="AB1495" s="140">
        <f t="shared" si="425"/>
        <v>0.58706442264821468</v>
      </c>
      <c r="AC1495" s="116" t="str">
        <f t="shared" si="426"/>
        <v/>
      </c>
      <c r="AD1495" s="116">
        <f t="shared" si="427"/>
        <v>14.702395846952514</v>
      </c>
      <c r="AE1495" s="116" t="str">
        <f t="shared" si="428"/>
        <v/>
      </c>
      <c r="AF1495" s="140">
        <f t="shared" si="429"/>
        <v>0</v>
      </c>
      <c r="AG1495" s="116">
        <f t="shared" si="430"/>
        <v>14.702395846952514</v>
      </c>
      <c r="AH1495" s="116" t="str">
        <f t="shared" si="431"/>
        <v/>
      </c>
      <c r="AL1495" s="126">
        <f t="shared" si="411"/>
        <v>6.796800000000129</v>
      </c>
      <c r="AM1495" s="116">
        <f t="shared" si="412"/>
        <v>0.45033936772379746</v>
      </c>
      <c r="AN1495" s="116">
        <f t="shared" si="413"/>
        <v>6.8496723371114232E-4</v>
      </c>
      <c r="AO1495" s="116" t="str">
        <f t="shared" si="409"/>
        <v/>
      </c>
      <c r="AP1495" s="118" t="str">
        <f t="shared" si="410"/>
        <v/>
      </c>
    </row>
    <row r="1496" spans="11:42" ht="20.100000000000001" customHeight="1" x14ac:dyDescent="0.25">
      <c r="K1496" s="123">
        <v>1056</v>
      </c>
      <c r="L1496" s="116">
        <f t="shared" si="414"/>
        <v>1.7870368463202801</v>
      </c>
      <c r="M1496" s="140">
        <f t="shared" si="415"/>
        <v>4.8767332055020735E-2</v>
      </c>
      <c r="N1496" s="140">
        <f t="shared" si="416"/>
        <v>0.58862134838303648</v>
      </c>
      <c r="O1496" s="116" t="str">
        <f t="shared" si="417"/>
        <v/>
      </c>
      <c r="P1496" s="116">
        <f t="shared" si="418"/>
        <v>4.8767332055020735E-2</v>
      </c>
      <c r="Q1496" s="116" t="str">
        <f t="shared" si="419"/>
        <v/>
      </c>
      <c r="R1496" s="116">
        <f t="shared" si="420"/>
        <v>0</v>
      </c>
      <c r="S1496" s="116">
        <f t="shared" si="421"/>
        <v>4.8767332055020735E-2</v>
      </c>
      <c r="T1496" s="116" t="str">
        <f t="shared" si="422"/>
        <v/>
      </c>
      <c r="Y1496" s="123">
        <v>1056</v>
      </c>
      <c r="Z1496" s="116">
        <f t="shared" si="423"/>
        <v>5.9328046181567895E-3</v>
      </c>
      <c r="AA1496" s="140">
        <f t="shared" si="424"/>
        <v>14.689345914467982</v>
      </c>
      <c r="AB1496" s="140">
        <f t="shared" si="425"/>
        <v>0.58862134838303648</v>
      </c>
      <c r="AC1496" s="116" t="str">
        <f t="shared" si="426"/>
        <v/>
      </c>
      <c r="AD1496" s="116">
        <f t="shared" si="427"/>
        <v>14.689345914467982</v>
      </c>
      <c r="AE1496" s="116" t="str">
        <f t="shared" si="428"/>
        <v/>
      </c>
      <c r="AF1496" s="140">
        <f t="shared" si="429"/>
        <v>0</v>
      </c>
      <c r="AG1496" s="116">
        <f t="shared" si="430"/>
        <v>14.689345914467982</v>
      </c>
      <c r="AH1496" s="116" t="str">
        <f t="shared" si="431"/>
        <v/>
      </c>
      <c r="AL1496" s="126">
        <f t="shared" si="411"/>
        <v>6.8032000000001291</v>
      </c>
      <c r="AM1496" s="116">
        <f t="shared" si="412"/>
        <v>0.44965440049008631</v>
      </c>
      <c r="AN1496" s="116">
        <f t="shared" si="413"/>
        <v>6.8438651474023171E-4</v>
      </c>
      <c r="AO1496" s="116" t="str">
        <f t="shared" si="409"/>
        <v/>
      </c>
      <c r="AP1496" s="118" t="str">
        <f t="shared" si="410"/>
        <v/>
      </c>
    </row>
    <row r="1497" spans="11:42" ht="20.100000000000001" customHeight="1" x14ac:dyDescent="0.25">
      <c r="K1497" s="123">
        <v>1057</v>
      </c>
      <c r="L1497" s="116">
        <f t="shared" si="414"/>
        <v>1.8189482185759935</v>
      </c>
      <c r="M1497" s="140">
        <f t="shared" si="415"/>
        <v>4.872326630756179E-2</v>
      </c>
      <c r="N1497" s="140">
        <f t="shared" si="416"/>
        <v>0.59017687973903388</v>
      </c>
      <c r="O1497" s="116" t="str">
        <f t="shared" si="417"/>
        <v/>
      </c>
      <c r="P1497" s="116">
        <f t="shared" si="418"/>
        <v>4.872326630756179E-2</v>
      </c>
      <c r="Q1497" s="116" t="str">
        <f t="shared" si="419"/>
        <v/>
      </c>
      <c r="R1497" s="116">
        <f t="shared" si="420"/>
        <v>0</v>
      </c>
      <c r="S1497" s="116">
        <f t="shared" si="421"/>
        <v>4.872326630756179E-2</v>
      </c>
      <c r="T1497" s="116" t="str">
        <f t="shared" si="422"/>
        <v/>
      </c>
      <c r="Y1497" s="123">
        <v>1057</v>
      </c>
      <c r="Z1497" s="116">
        <f t="shared" si="423"/>
        <v>6.0387475577667327E-3</v>
      </c>
      <c r="AA1497" s="140">
        <f t="shared" si="424"/>
        <v>14.676072746137308</v>
      </c>
      <c r="AB1497" s="140">
        <f t="shared" si="425"/>
        <v>0.59017687973903421</v>
      </c>
      <c r="AC1497" s="116" t="str">
        <f t="shared" si="426"/>
        <v/>
      </c>
      <c r="AD1497" s="116">
        <f t="shared" si="427"/>
        <v>14.676072746137308</v>
      </c>
      <c r="AE1497" s="116" t="str">
        <f t="shared" si="428"/>
        <v/>
      </c>
      <c r="AF1497" s="140">
        <f t="shared" si="429"/>
        <v>0</v>
      </c>
      <c r="AG1497" s="116">
        <f t="shared" si="430"/>
        <v>14.676072746137308</v>
      </c>
      <c r="AH1497" s="116" t="str">
        <f t="shared" si="431"/>
        <v/>
      </c>
      <c r="AL1497" s="126">
        <f t="shared" si="411"/>
        <v>6.8096000000001293</v>
      </c>
      <c r="AM1497" s="116">
        <f t="shared" si="412"/>
        <v>0.44897001397534608</v>
      </c>
      <c r="AN1497" s="116">
        <f t="shared" si="413"/>
        <v>6.8380477664098382E-4</v>
      </c>
      <c r="AO1497" s="116" t="str">
        <f t="shared" si="409"/>
        <v/>
      </c>
      <c r="AP1497" s="118" t="str">
        <f t="shared" si="410"/>
        <v/>
      </c>
    </row>
    <row r="1498" spans="11:42" ht="20.100000000000001" customHeight="1" x14ac:dyDescent="0.25">
      <c r="K1498" s="123">
        <v>1058</v>
      </c>
      <c r="L1498" s="116">
        <f t="shared" si="414"/>
        <v>1.850859590831714</v>
      </c>
      <c r="M1498" s="140">
        <f t="shared" si="415"/>
        <v>4.867846151592322E-2</v>
      </c>
      <c r="N1498" s="140">
        <f t="shared" si="416"/>
        <v>0.59173099309902999</v>
      </c>
      <c r="O1498" s="116" t="str">
        <f t="shared" si="417"/>
        <v/>
      </c>
      <c r="P1498" s="116">
        <f t="shared" si="418"/>
        <v>4.867846151592322E-2</v>
      </c>
      <c r="Q1498" s="116" t="str">
        <f t="shared" si="419"/>
        <v/>
      </c>
      <c r="R1498" s="116">
        <f t="shared" si="420"/>
        <v>0</v>
      </c>
      <c r="S1498" s="116">
        <f t="shared" si="421"/>
        <v>4.867846151592322E-2</v>
      </c>
      <c r="T1498" s="116" t="str">
        <f t="shared" si="422"/>
        <v/>
      </c>
      <c r="Y1498" s="123">
        <v>1058</v>
      </c>
      <c r="Z1498" s="116">
        <f t="shared" si="423"/>
        <v>6.1446904973766758E-3</v>
      </c>
      <c r="AA1498" s="140">
        <f t="shared" si="424"/>
        <v>14.662576968220606</v>
      </c>
      <c r="AB1498" s="140">
        <f t="shared" si="425"/>
        <v>0.59173099309903032</v>
      </c>
      <c r="AC1498" s="116" t="str">
        <f t="shared" si="426"/>
        <v/>
      </c>
      <c r="AD1498" s="116">
        <f t="shared" si="427"/>
        <v>14.662576968220606</v>
      </c>
      <c r="AE1498" s="116" t="str">
        <f t="shared" si="428"/>
        <v/>
      </c>
      <c r="AF1498" s="140">
        <f t="shared" si="429"/>
        <v>0</v>
      </c>
      <c r="AG1498" s="116">
        <f t="shared" si="430"/>
        <v>14.662576968220606</v>
      </c>
      <c r="AH1498" s="116" t="str">
        <f t="shared" si="431"/>
        <v/>
      </c>
      <c r="AL1498" s="126">
        <f t="shared" si="411"/>
        <v>6.8160000000001295</v>
      </c>
      <c r="AM1498" s="116">
        <f t="shared" si="412"/>
        <v>0.4482862091987051</v>
      </c>
      <c r="AN1498" s="116">
        <f t="shared" si="413"/>
        <v>6.8322202568738E-4</v>
      </c>
      <c r="AO1498" s="116" t="str">
        <f t="shared" si="409"/>
        <v/>
      </c>
      <c r="AP1498" s="118" t="str">
        <f t="shared" si="410"/>
        <v/>
      </c>
    </row>
    <row r="1499" spans="11:42" ht="20.100000000000001" customHeight="1" x14ac:dyDescent="0.25">
      <c r="K1499" s="123">
        <v>1059</v>
      </c>
      <c r="L1499" s="116">
        <f t="shared" si="414"/>
        <v>1.8827709630874345</v>
      </c>
      <c r="M1499" s="140">
        <f t="shared" si="415"/>
        <v>4.8632919792795645E-2</v>
      </c>
      <c r="N1499" s="140">
        <f t="shared" si="416"/>
        <v>0.5932836649127311</v>
      </c>
      <c r="O1499" s="116" t="str">
        <f t="shared" si="417"/>
        <v/>
      </c>
      <c r="P1499" s="116">
        <f t="shared" si="418"/>
        <v>4.8632919792795645E-2</v>
      </c>
      <c r="Q1499" s="116" t="str">
        <f t="shared" si="419"/>
        <v/>
      </c>
      <c r="R1499" s="116">
        <f t="shared" si="420"/>
        <v>0</v>
      </c>
      <c r="S1499" s="116">
        <f t="shared" si="421"/>
        <v>4.8632919792795645E-2</v>
      </c>
      <c r="T1499" s="116" t="str">
        <f t="shared" si="422"/>
        <v/>
      </c>
      <c r="Y1499" s="123">
        <v>1059</v>
      </c>
      <c r="Z1499" s="116">
        <f t="shared" si="423"/>
        <v>6.250633436986619E-3</v>
      </c>
      <c r="AA1499" s="140">
        <f t="shared" si="424"/>
        <v>14.648859217087386</v>
      </c>
      <c r="AB1499" s="140">
        <f t="shared" si="425"/>
        <v>0.59328366491273132</v>
      </c>
      <c r="AC1499" s="116" t="str">
        <f t="shared" si="426"/>
        <v/>
      </c>
      <c r="AD1499" s="116">
        <f t="shared" si="427"/>
        <v>14.648859217087386</v>
      </c>
      <c r="AE1499" s="116" t="str">
        <f t="shared" si="428"/>
        <v/>
      </c>
      <c r="AF1499" s="140">
        <f t="shared" si="429"/>
        <v>0</v>
      </c>
      <c r="AG1499" s="116">
        <f t="shared" si="430"/>
        <v>14.648859217087386</v>
      </c>
      <c r="AH1499" s="116" t="str">
        <f t="shared" si="431"/>
        <v/>
      </c>
      <c r="AL1499" s="126">
        <f t="shared" si="411"/>
        <v>6.8224000000001297</v>
      </c>
      <c r="AM1499" s="116">
        <f t="shared" si="412"/>
        <v>0.44760298717301772</v>
      </c>
      <c r="AN1499" s="116">
        <f t="shared" si="413"/>
        <v>6.8263826813841355E-4</v>
      </c>
      <c r="AO1499" s="116" t="str">
        <f t="shared" si="409"/>
        <v/>
      </c>
      <c r="AP1499" s="118" t="str">
        <f t="shared" si="410"/>
        <v/>
      </c>
    </row>
    <row r="1500" spans="11:42" ht="20.100000000000001" customHeight="1" x14ac:dyDescent="0.25">
      <c r="K1500" s="123">
        <v>1060</v>
      </c>
      <c r="L1500" s="116">
        <f t="shared" si="414"/>
        <v>1.914682335343155</v>
      </c>
      <c r="M1500" s="140">
        <f t="shared" si="415"/>
        <v>4.8586643284266012E-2</v>
      </c>
      <c r="N1500" s="140">
        <f t="shared" si="416"/>
        <v>0.5948348716977957</v>
      </c>
      <c r="O1500" s="116" t="str">
        <f t="shared" si="417"/>
        <v/>
      </c>
      <c r="P1500" s="116">
        <f t="shared" si="418"/>
        <v>4.8586643284266012E-2</v>
      </c>
      <c r="Q1500" s="116" t="str">
        <f t="shared" si="419"/>
        <v/>
      </c>
      <c r="R1500" s="116">
        <f t="shared" si="420"/>
        <v>0</v>
      </c>
      <c r="S1500" s="116">
        <f t="shared" si="421"/>
        <v>4.8586643284266012E-2</v>
      </c>
      <c r="T1500" s="116" t="str">
        <f t="shared" si="422"/>
        <v/>
      </c>
      <c r="Y1500" s="123">
        <v>1060</v>
      </c>
      <c r="Z1500" s="116">
        <f t="shared" si="423"/>
        <v>6.3565763765965622E-3</v>
      </c>
      <c r="AA1500" s="140">
        <f t="shared" si="424"/>
        <v>14.634920139166562</v>
      </c>
      <c r="AB1500" s="140">
        <f t="shared" si="425"/>
        <v>0.59483487169779592</v>
      </c>
      <c r="AC1500" s="116" t="str">
        <f t="shared" si="426"/>
        <v/>
      </c>
      <c r="AD1500" s="116">
        <f t="shared" si="427"/>
        <v>14.634920139166562</v>
      </c>
      <c r="AE1500" s="116" t="str">
        <f t="shared" si="428"/>
        <v/>
      </c>
      <c r="AF1500" s="140">
        <f t="shared" si="429"/>
        <v>0</v>
      </c>
      <c r="AG1500" s="116">
        <f t="shared" si="430"/>
        <v>14.634920139166562</v>
      </c>
      <c r="AH1500" s="116" t="str">
        <f t="shared" si="431"/>
        <v/>
      </c>
      <c r="AL1500" s="126">
        <f t="shared" si="411"/>
        <v>6.8288000000001299</v>
      </c>
      <c r="AM1500" s="116">
        <f t="shared" si="412"/>
        <v>0.44692034890487931</v>
      </c>
      <c r="AN1500" s="116">
        <f t="shared" si="413"/>
        <v>6.8205351023864491E-4</v>
      </c>
      <c r="AO1500" s="116" t="str">
        <f t="shared" si="409"/>
        <v/>
      </c>
      <c r="AP1500" s="118" t="str">
        <f t="shared" si="410"/>
        <v/>
      </c>
    </row>
    <row r="1501" spans="11:42" ht="20.100000000000001" customHeight="1" x14ac:dyDescent="0.25">
      <c r="K1501" s="123">
        <v>1061</v>
      </c>
      <c r="L1501" s="116">
        <f t="shared" si="414"/>
        <v>1.9465937075988755</v>
      </c>
      <c r="M1501" s="140">
        <f t="shared" si="415"/>
        <v>4.8539634169649043E-2</v>
      </c>
      <c r="N1501" s="140">
        <f t="shared" si="416"/>
        <v>0.59638459004089772</v>
      </c>
      <c r="O1501" s="116" t="str">
        <f t="shared" si="417"/>
        <v/>
      </c>
      <c r="P1501" s="116">
        <f t="shared" si="418"/>
        <v>4.8539634169649043E-2</v>
      </c>
      <c r="Q1501" s="116" t="str">
        <f t="shared" si="419"/>
        <v/>
      </c>
      <c r="R1501" s="116">
        <f t="shared" si="420"/>
        <v>0</v>
      </c>
      <c r="S1501" s="116">
        <f t="shared" si="421"/>
        <v>4.8539634169649043E-2</v>
      </c>
      <c r="T1501" s="116" t="str">
        <f t="shared" si="422"/>
        <v/>
      </c>
      <c r="Y1501" s="123">
        <v>1061</v>
      </c>
      <c r="Z1501" s="116">
        <f t="shared" si="423"/>
        <v>6.4625193162065053E-3</v>
      </c>
      <c r="AA1501" s="140">
        <f t="shared" si="424"/>
        <v>14.620760390895683</v>
      </c>
      <c r="AB1501" s="140">
        <f t="shared" si="425"/>
        <v>0.59638459004089794</v>
      </c>
      <c r="AC1501" s="116" t="str">
        <f t="shared" si="426"/>
        <v/>
      </c>
      <c r="AD1501" s="116">
        <f t="shared" si="427"/>
        <v>14.620760390895683</v>
      </c>
      <c r="AE1501" s="116" t="str">
        <f t="shared" si="428"/>
        <v/>
      </c>
      <c r="AF1501" s="140">
        <f t="shared" si="429"/>
        <v>0</v>
      </c>
      <c r="AG1501" s="116">
        <f t="shared" si="430"/>
        <v>14.620760390895683</v>
      </c>
      <c r="AH1501" s="116" t="str">
        <f t="shared" si="431"/>
        <v/>
      </c>
      <c r="AL1501" s="126">
        <f t="shared" si="411"/>
        <v>6.8352000000001301</v>
      </c>
      <c r="AM1501" s="116">
        <f t="shared" si="412"/>
        <v>0.44623829539464066</v>
      </c>
      <c r="AN1501" s="116">
        <f t="shared" si="413"/>
        <v>6.8146775821953387E-4</v>
      </c>
      <c r="AO1501" s="116" t="str">
        <f t="shared" si="409"/>
        <v/>
      </c>
      <c r="AP1501" s="118" t="str">
        <f t="shared" si="410"/>
        <v/>
      </c>
    </row>
    <row r="1502" spans="11:42" ht="20.100000000000001" customHeight="1" x14ac:dyDescent="0.25">
      <c r="K1502" s="123">
        <v>1062</v>
      </c>
      <c r="L1502" s="116">
        <f t="shared" si="414"/>
        <v>1.978505079854596</v>
      </c>
      <c r="M1502" s="140">
        <f t="shared" si="415"/>
        <v>4.8491894661316211E-2</v>
      </c>
      <c r="N1502" s="140">
        <f t="shared" si="416"/>
        <v>0.59793279659878373</v>
      </c>
      <c r="O1502" s="116" t="str">
        <f t="shared" si="417"/>
        <v/>
      </c>
      <c r="P1502" s="116">
        <f t="shared" si="418"/>
        <v>4.8491894661316211E-2</v>
      </c>
      <c r="Q1502" s="116" t="str">
        <f t="shared" si="419"/>
        <v/>
      </c>
      <c r="R1502" s="116">
        <f t="shared" si="420"/>
        <v>0</v>
      </c>
      <c r="S1502" s="116">
        <f t="shared" si="421"/>
        <v>4.8491894661316211E-2</v>
      </c>
      <c r="T1502" s="116" t="str">
        <f t="shared" si="422"/>
        <v/>
      </c>
      <c r="Y1502" s="123">
        <v>1062</v>
      </c>
      <c r="Z1502" s="116">
        <f t="shared" si="423"/>
        <v>6.5684622558164485E-3</v>
      </c>
      <c r="AA1502" s="140">
        <f t="shared" si="424"/>
        <v>14.606380638669409</v>
      </c>
      <c r="AB1502" s="140">
        <f t="shared" si="425"/>
        <v>0.59793279659878396</v>
      </c>
      <c r="AC1502" s="116" t="str">
        <f t="shared" si="426"/>
        <v/>
      </c>
      <c r="AD1502" s="116">
        <f t="shared" si="427"/>
        <v>14.606380638669409</v>
      </c>
      <c r="AE1502" s="116" t="str">
        <f t="shared" si="428"/>
        <v/>
      </c>
      <c r="AF1502" s="140">
        <f t="shared" si="429"/>
        <v>0</v>
      </c>
      <c r="AG1502" s="116">
        <f t="shared" si="430"/>
        <v>14.606380638669409</v>
      </c>
      <c r="AH1502" s="116" t="str">
        <f t="shared" si="431"/>
        <v/>
      </c>
      <c r="AL1502" s="126">
        <f t="shared" si="411"/>
        <v>6.8416000000001302</v>
      </c>
      <c r="AM1502" s="116">
        <f t="shared" si="412"/>
        <v>0.44555682763642113</v>
      </c>
      <c r="AN1502" s="116">
        <f t="shared" si="413"/>
        <v>6.8088101829844039E-4</v>
      </c>
      <c r="AO1502" s="116" t="str">
        <f t="shared" si="409"/>
        <v/>
      </c>
      <c r="AP1502" s="118" t="str">
        <f t="shared" si="410"/>
        <v/>
      </c>
    </row>
    <row r="1503" spans="11:42" ht="20.100000000000001" customHeight="1" x14ac:dyDescent="0.25">
      <c r="K1503" s="123">
        <v>1063</v>
      </c>
      <c r="L1503" s="116">
        <f t="shared" si="414"/>
        <v>2.0104164521103094</v>
      </c>
      <c r="M1503" s="140">
        <f t="shared" si="415"/>
        <v>4.8443427004522269E-2</v>
      </c>
      <c r="N1503" s="140">
        <f t="shared" si="416"/>
        <v>0.59947946809932517</v>
      </c>
      <c r="O1503" s="116" t="str">
        <f t="shared" si="417"/>
        <v/>
      </c>
      <c r="P1503" s="116">
        <f t="shared" si="418"/>
        <v>4.8443427004522269E-2</v>
      </c>
      <c r="Q1503" s="116" t="str">
        <f t="shared" si="419"/>
        <v/>
      </c>
      <c r="R1503" s="116">
        <f t="shared" si="420"/>
        <v>0</v>
      </c>
      <c r="S1503" s="116">
        <f t="shared" si="421"/>
        <v>4.8443427004522269E-2</v>
      </c>
      <c r="T1503" s="116" t="str">
        <f t="shared" si="422"/>
        <v/>
      </c>
      <c r="Y1503" s="123">
        <v>1063</v>
      </c>
      <c r="Z1503" s="116">
        <f t="shared" si="423"/>
        <v>6.6744051954263917E-3</v>
      </c>
      <c r="AA1503" s="140">
        <f t="shared" si="424"/>
        <v>14.591781558787268</v>
      </c>
      <c r="AB1503" s="140">
        <f t="shared" si="425"/>
        <v>0.59947946809932562</v>
      </c>
      <c r="AC1503" s="116" t="str">
        <f t="shared" si="426"/>
        <v/>
      </c>
      <c r="AD1503" s="116">
        <f t="shared" si="427"/>
        <v>14.591781558787268</v>
      </c>
      <c r="AE1503" s="116" t="str">
        <f t="shared" si="428"/>
        <v/>
      </c>
      <c r="AF1503" s="140">
        <f t="shared" si="429"/>
        <v>0</v>
      </c>
      <c r="AG1503" s="116">
        <f t="shared" si="430"/>
        <v>14.591781558787268</v>
      </c>
      <c r="AH1503" s="116" t="str">
        <f t="shared" si="431"/>
        <v/>
      </c>
      <c r="AL1503" s="126">
        <f t="shared" si="411"/>
        <v>6.8480000000001304</v>
      </c>
      <c r="AM1503" s="116">
        <f t="shared" si="412"/>
        <v>0.44487594661812269</v>
      </c>
      <c r="AN1503" s="116">
        <f t="shared" si="413"/>
        <v>6.802932966801789E-4</v>
      </c>
      <c r="AO1503" s="116" t="str">
        <f t="shared" si="409"/>
        <v/>
      </c>
      <c r="AP1503" s="118" t="str">
        <f t="shared" si="410"/>
        <v/>
      </c>
    </row>
    <row r="1504" spans="11:42" ht="20.100000000000001" customHeight="1" x14ac:dyDescent="0.25">
      <c r="K1504" s="123">
        <v>1064</v>
      </c>
      <c r="L1504" s="116">
        <f t="shared" si="414"/>
        <v>2.0423278243660299</v>
      </c>
      <c r="M1504" s="140">
        <f t="shared" si="415"/>
        <v>4.8394233477229237E-2</v>
      </c>
      <c r="N1504" s="140">
        <f t="shared" si="416"/>
        <v>0.60102458134256564</v>
      </c>
      <c r="O1504" s="116" t="str">
        <f t="shared" si="417"/>
        <v/>
      </c>
      <c r="P1504" s="116">
        <f t="shared" si="418"/>
        <v>4.8394233477229237E-2</v>
      </c>
      <c r="Q1504" s="116" t="str">
        <f t="shared" si="419"/>
        <v/>
      </c>
      <c r="R1504" s="116">
        <f t="shared" si="420"/>
        <v>0</v>
      </c>
      <c r="S1504" s="116">
        <f t="shared" si="421"/>
        <v>4.8394233477229237E-2</v>
      </c>
      <c r="T1504" s="116" t="str">
        <f t="shared" si="422"/>
        <v/>
      </c>
      <c r="Y1504" s="123">
        <v>1064</v>
      </c>
      <c r="Z1504" s="116">
        <f t="shared" si="423"/>
        <v>6.7803481350363209E-3</v>
      </c>
      <c r="AA1504" s="140">
        <f t="shared" si="424"/>
        <v>14.576963837400649</v>
      </c>
      <c r="AB1504" s="140">
        <f t="shared" si="425"/>
        <v>0.60102458134256576</v>
      </c>
      <c r="AC1504" s="116" t="str">
        <f t="shared" si="426"/>
        <v/>
      </c>
      <c r="AD1504" s="116">
        <f t="shared" si="427"/>
        <v>14.576963837400649</v>
      </c>
      <c r="AE1504" s="116" t="str">
        <f t="shared" si="428"/>
        <v/>
      </c>
      <c r="AF1504" s="140">
        <f t="shared" si="429"/>
        <v>0</v>
      </c>
      <c r="AG1504" s="116">
        <f t="shared" si="430"/>
        <v>14.576963837400649</v>
      </c>
      <c r="AH1504" s="116" t="str">
        <f t="shared" si="431"/>
        <v/>
      </c>
      <c r="AL1504" s="126">
        <f t="shared" si="411"/>
        <v>6.8544000000001306</v>
      </c>
      <c r="AM1504" s="116">
        <f t="shared" si="412"/>
        <v>0.44419565332144251</v>
      </c>
      <c r="AN1504" s="116">
        <f t="shared" si="413"/>
        <v>6.7970459955224438E-4</v>
      </c>
      <c r="AO1504" s="116" t="str">
        <f t="shared" si="409"/>
        <v/>
      </c>
      <c r="AP1504" s="118" t="str">
        <f t="shared" si="410"/>
        <v/>
      </c>
    </row>
    <row r="1505" spans="11:42" ht="20.100000000000001" customHeight="1" x14ac:dyDescent="0.25">
      <c r="K1505" s="123">
        <v>1065</v>
      </c>
      <c r="L1505" s="116">
        <f t="shared" si="414"/>
        <v>2.0742391966217504</v>
      </c>
      <c r="M1505" s="140">
        <f t="shared" si="415"/>
        <v>4.8344316389928019E-2</v>
      </c>
      <c r="N1505" s="140">
        <f t="shared" si="416"/>
        <v>0.60256811320176029</v>
      </c>
      <c r="O1505" s="116" t="str">
        <f t="shared" si="417"/>
        <v/>
      </c>
      <c r="P1505" s="116">
        <f t="shared" si="418"/>
        <v>4.8344316389928019E-2</v>
      </c>
      <c r="Q1505" s="116" t="str">
        <f t="shared" si="419"/>
        <v/>
      </c>
      <c r="R1505" s="116">
        <f t="shared" si="420"/>
        <v>0</v>
      </c>
      <c r="S1505" s="116">
        <f t="shared" si="421"/>
        <v>4.8344316389928019E-2</v>
      </c>
      <c r="T1505" s="116" t="str">
        <f t="shared" si="422"/>
        <v/>
      </c>
      <c r="Y1505" s="123">
        <v>1065</v>
      </c>
      <c r="Z1505" s="116">
        <f t="shared" si="423"/>
        <v>6.8862910746462641E-3</v>
      </c>
      <c r="AA1505" s="140">
        <f t="shared" si="424"/>
        <v>14.561928170459037</v>
      </c>
      <c r="AB1505" s="140">
        <f t="shared" si="425"/>
        <v>0.6025681132017604</v>
      </c>
      <c r="AC1505" s="116" t="str">
        <f t="shared" si="426"/>
        <v/>
      </c>
      <c r="AD1505" s="116">
        <f t="shared" si="427"/>
        <v>14.561928170459037</v>
      </c>
      <c r="AE1505" s="116" t="str">
        <f t="shared" si="428"/>
        <v/>
      </c>
      <c r="AF1505" s="140">
        <f t="shared" si="429"/>
        <v>0</v>
      </c>
      <c r="AG1505" s="116">
        <f t="shared" si="430"/>
        <v>14.561928170459037</v>
      </c>
      <c r="AH1505" s="116" t="str">
        <f t="shared" si="431"/>
        <v/>
      </c>
      <c r="AL1505" s="126">
        <f t="shared" si="411"/>
        <v>6.8608000000001308</v>
      </c>
      <c r="AM1505" s="116">
        <f t="shared" si="412"/>
        <v>0.44351594872189026</v>
      </c>
      <c r="AN1505" s="116">
        <f t="shared" si="413"/>
        <v>6.7911493309147364E-4</v>
      </c>
      <c r="AO1505" s="116" t="str">
        <f t="shared" si="409"/>
        <v/>
      </c>
      <c r="AP1505" s="118" t="str">
        <f t="shared" si="410"/>
        <v/>
      </c>
    </row>
    <row r="1506" spans="11:42" ht="20.100000000000001" customHeight="1" x14ac:dyDescent="0.25">
      <c r="K1506" s="123">
        <v>1066</v>
      </c>
      <c r="L1506" s="116">
        <f t="shared" si="414"/>
        <v>2.1061505688774709</v>
      </c>
      <c r="M1506" s="140">
        <f t="shared" si="415"/>
        <v>4.8293678085457599E-2</v>
      </c>
      <c r="N1506" s="140">
        <f t="shared" si="416"/>
        <v>0.60411004062441231</v>
      </c>
      <c r="O1506" s="116" t="str">
        <f t="shared" si="417"/>
        <v/>
      </c>
      <c r="P1506" s="116">
        <f t="shared" si="418"/>
        <v>4.8293678085457599E-2</v>
      </c>
      <c r="Q1506" s="116" t="str">
        <f t="shared" si="419"/>
        <v/>
      </c>
      <c r="R1506" s="116">
        <f t="shared" si="420"/>
        <v>0</v>
      </c>
      <c r="S1506" s="116">
        <f t="shared" si="421"/>
        <v>4.8293678085457599E-2</v>
      </c>
      <c r="T1506" s="116" t="str">
        <f t="shared" si="422"/>
        <v/>
      </c>
      <c r="Y1506" s="123">
        <v>1066</v>
      </c>
      <c r="Z1506" s="116">
        <f t="shared" si="423"/>
        <v>6.9922340142562073E-3</v>
      </c>
      <c r="AA1506" s="140">
        <f t="shared" si="424"/>
        <v>14.54667526365559</v>
      </c>
      <c r="AB1506" s="140">
        <f t="shared" si="425"/>
        <v>0.60411004062441243</v>
      </c>
      <c r="AC1506" s="116" t="str">
        <f t="shared" si="426"/>
        <v/>
      </c>
      <c r="AD1506" s="116">
        <f t="shared" si="427"/>
        <v>14.54667526365559</v>
      </c>
      <c r="AE1506" s="116" t="str">
        <f t="shared" si="428"/>
        <v/>
      </c>
      <c r="AF1506" s="140">
        <f t="shared" si="429"/>
        <v>0</v>
      </c>
      <c r="AG1506" s="116">
        <f t="shared" si="430"/>
        <v>14.54667526365559</v>
      </c>
      <c r="AH1506" s="116" t="str">
        <f t="shared" si="431"/>
        <v/>
      </c>
      <c r="AL1506" s="126">
        <f t="shared" si="411"/>
        <v>6.867200000000131</v>
      </c>
      <c r="AM1506" s="116">
        <f t="shared" si="412"/>
        <v>0.44283683378879879</v>
      </c>
      <c r="AN1506" s="116">
        <f t="shared" si="413"/>
        <v>6.7852430345949344E-4</v>
      </c>
      <c r="AO1506" s="116" t="str">
        <f t="shared" si="409"/>
        <v/>
      </c>
      <c r="AP1506" s="118" t="str">
        <f t="shared" si="410"/>
        <v/>
      </c>
    </row>
    <row r="1507" spans="11:42" ht="20.100000000000001" customHeight="1" x14ac:dyDescent="0.25">
      <c r="K1507" s="123">
        <v>1067</v>
      </c>
      <c r="L1507" s="116">
        <f t="shared" si="414"/>
        <v>2.1380619411331914</v>
      </c>
      <c r="M1507" s="140">
        <f t="shared" si="415"/>
        <v>4.8242320938821782E-2</v>
      </c>
      <c r="N1507" s="140">
        <f t="shared" si="416"/>
        <v>0.60565034063330159</v>
      </c>
      <c r="O1507" s="116" t="str">
        <f t="shared" si="417"/>
        <v/>
      </c>
      <c r="P1507" s="116">
        <f t="shared" si="418"/>
        <v>4.8242320938821782E-2</v>
      </c>
      <c r="Q1507" s="116" t="str">
        <f t="shared" si="419"/>
        <v/>
      </c>
      <c r="R1507" s="116">
        <f t="shared" si="420"/>
        <v>0</v>
      </c>
      <c r="S1507" s="116">
        <f t="shared" si="421"/>
        <v>4.8242320938821782E-2</v>
      </c>
      <c r="T1507" s="116" t="str">
        <f t="shared" si="422"/>
        <v/>
      </c>
      <c r="Y1507" s="123">
        <v>1067</v>
      </c>
      <c r="Z1507" s="116">
        <f t="shared" si="423"/>
        <v>7.0981769538661504E-3</v>
      </c>
      <c r="AA1507" s="140">
        <f t="shared" si="424"/>
        <v>14.53120583237191</v>
      </c>
      <c r="AB1507" s="140">
        <f t="shared" si="425"/>
        <v>0.60565034063330159</v>
      </c>
      <c r="AC1507" s="116" t="str">
        <f t="shared" si="426"/>
        <v/>
      </c>
      <c r="AD1507" s="116">
        <f t="shared" si="427"/>
        <v>14.53120583237191</v>
      </c>
      <c r="AE1507" s="116" t="str">
        <f t="shared" si="428"/>
        <v/>
      </c>
      <c r="AF1507" s="140">
        <f t="shared" si="429"/>
        <v>0</v>
      </c>
      <c r="AG1507" s="116">
        <f t="shared" si="430"/>
        <v>14.53120583237191</v>
      </c>
      <c r="AH1507" s="116" t="str">
        <f t="shared" si="431"/>
        <v/>
      </c>
      <c r="AL1507" s="126">
        <f t="shared" si="411"/>
        <v>6.8736000000001312</v>
      </c>
      <c r="AM1507" s="116">
        <f t="shared" si="412"/>
        <v>0.4421583094853393</v>
      </c>
      <c r="AN1507" s="116">
        <f t="shared" si="413"/>
        <v>6.7793271680349765E-4</v>
      </c>
      <c r="AO1507" s="116" t="str">
        <f t="shared" si="409"/>
        <v/>
      </c>
      <c r="AP1507" s="118" t="str">
        <f t="shared" si="410"/>
        <v/>
      </c>
    </row>
    <row r="1508" spans="11:42" ht="20.100000000000001" customHeight="1" x14ac:dyDescent="0.25">
      <c r="K1508" s="123">
        <v>1068</v>
      </c>
      <c r="L1508" s="116">
        <f t="shared" si="414"/>
        <v>2.1699733133889119</v>
      </c>
      <c r="M1508" s="140">
        <f t="shared" si="415"/>
        <v>4.8190247357003592E-2</v>
      </c>
      <c r="N1508" s="140">
        <f t="shared" si="416"/>
        <v>0.6071889903275085</v>
      </c>
      <c r="O1508" s="116" t="str">
        <f t="shared" si="417"/>
        <v/>
      </c>
      <c r="P1508" s="116">
        <f t="shared" si="418"/>
        <v>4.8190247357003592E-2</v>
      </c>
      <c r="Q1508" s="116" t="str">
        <f t="shared" si="419"/>
        <v/>
      </c>
      <c r="R1508" s="116">
        <f t="shared" si="420"/>
        <v>0</v>
      </c>
      <c r="S1508" s="116">
        <f t="shared" si="421"/>
        <v>4.8190247357003592E-2</v>
      </c>
      <c r="T1508" s="116" t="str">
        <f t="shared" si="422"/>
        <v/>
      </c>
      <c r="Y1508" s="123">
        <v>1068</v>
      </c>
      <c r="Z1508" s="116">
        <f t="shared" si="423"/>
        <v>7.2041198934760936E-3</v>
      </c>
      <c r="AA1508" s="140">
        <f t="shared" si="424"/>
        <v>14.515520601622157</v>
      </c>
      <c r="AB1508" s="140">
        <f t="shared" si="425"/>
        <v>0.6071889903275085</v>
      </c>
      <c r="AC1508" s="116" t="str">
        <f t="shared" si="426"/>
        <v/>
      </c>
      <c r="AD1508" s="116">
        <f t="shared" si="427"/>
        <v>14.515520601622157</v>
      </c>
      <c r="AE1508" s="116" t="str">
        <f t="shared" si="428"/>
        <v/>
      </c>
      <c r="AF1508" s="140">
        <f t="shared" si="429"/>
        <v>0</v>
      </c>
      <c r="AG1508" s="116">
        <f t="shared" si="430"/>
        <v>14.515520601622157</v>
      </c>
      <c r="AH1508" s="116" t="str">
        <f t="shared" si="431"/>
        <v/>
      </c>
      <c r="AL1508" s="126">
        <f t="shared" si="411"/>
        <v>6.8800000000001313</v>
      </c>
      <c r="AM1508" s="116">
        <f t="shared" si="412"/>
        <v>0.4414803767685358</v>
      </c>
      <c r="AN1508" s="116">
        <f t="shared" si="413"/>
        <v>6.7734017925802359E-4</v>
      </c>
      <c r="AO1508" s="116" t="str">
        <f t="shared" si="409"/>
        <v/>
      </c>
      <c r="AP1508" s="118" t="str">
        <f t="shared" si="410"/>
        <v/>
      </c>
    </row>
    <row r="1509" spans="11:42" ht="20.100000000000001" customHeight="1" x14ac:dyDescent="0.25">
      <c r="K1509" s="123">
        <v>1069</v>
      </c>
      <c r="L1509" s="116">
        <f t="shared" si="414"/>
        <v>2.2018846856446253</v>
      </c>
      <c r="M1509" s="140">
        <f t="shared" si="415"/>
        <v>4.8137459778777293E-2</v>
      </c>
      <c r="N1509" s="140">
        <f t="shared" si="416"/>
        <v>0.60872596688343084</v>
      </c>
      <c r="O1509" s="116" t="str">
        <f t="shared" si="417"/>
        <v/>
      </c>
      <c r="P1509" s="116">
        <f t="shared" si="418"/>
        <v>4.8137459778777293E-2</v>
      </c>
      <c r="Q1509" s="116" t="str">
        <f t="shared" si="419"/>
        <v/>
      </c>
      <c r="R1509" s="116">
        <f t="shared" si="420"/>
        <v>0</v>
      </c>
      <c r="S1509" s="116">
        <f t="shared" si="421"/>
        <v>4.8137459778777293E-2</v>
      </c>
      <c r="T1509" s="116" t="str">
        <f t="shared" si="422"/>
        <v/>
      </c>
      <c r="Y1509" s="123">
        <v>1069</v>
      </c>
      <c r="Z1509" s="116">
        <f t="shared" si="423"/>
        <v>7.3100628330860368E-3</v>
      </c>
      <c r="AA1509" s="140">
        <f t="shared" si="424"/>
        <v>14.499620305996423</v>
      </c>
      <c r="AB1509" s="140">
        <f t="shared" si="425"/>
        <v>0.60872596688343106</v>
      </c>
      <c r="AC1509" s="116" t="str">
        <f t="shared" si="426"/>
        <v/>
      </c>
      <c r="AD1509" s="116">
        <f t="shared" si="427"/>
        <v>14.499620305996423</v>
      </c>
      <c r="AE1509" s="116" t="str">
        <f t="shared" si="428"/>
        <v/>
      </c>
      <c r="AF1509" s="140">
        <f t="shared" si="429"/>
        <v>0</v>
      </c>
      <c r="AG1509" s="116">
        <f t="shared" si="430"/>
        <v>14.499620305996423</v>
      </c>
      <c r="AH1509" s="116" t="str">
        <f t="shared" si="431"/>
        <v/>
      </c>
      <c r="AL1509" s="126">
        <f t="shared" si="411"/>
        <v>6.8864000000001315</v>
      </c>
      <c r="AM1509" s="116">
        <f t="shared" si="412"/>
        <v>0.44080303658927777</v>
      </c>
      <c r="AN1509" s="116">
        <f t="shared" si="413"/>
        <v>6.7674669694262057E-4</v>
      </c>
      <c r="AO1509" s="116" t="str">
        <f t="shared" si="409"/>
        <v/>
      </c>
      <c r="AP1509" s="118" t="str">
        <f t="shared" si="410"/>
        <v/>
      </c>
    </row>
    <row r="1510" spans="11:42" ht="20.100000000000001" customHeight="1" x14ac:dyDescent="0.25">
      <c r="K1510" s="123">
        <v>1070</v>
      </c>
      <c r="L1510" s="116">
        <f t="shared" si="414"/>
        <v>2.2337960579003457</v>
      </c>
      <c r="M1510" s="140">
        <f t="shared" si="415"/>
        <v>4.8083960674518089E-2</v>
      </c>
      <c r="N1510" s="140">
        <f t="shared" si="416"/>
        <v>0.61026124755579692</v>
      </c>
      <c r="O1510" s="116" t="str">
        <f t="shared" si="417"/>
        <v/>
      </c>
      <c r="P1510" s="116">
        <f t="shared" si="418"/>
        <v>4.8083960674518089E-2</v>
      </c>
      <c r="Q1510" s="116" t="str">
        <f t="shared" si="419"/>
        <v/>
      </c>
      <c r="R1510" s="116">
        <f t="shared" si="420"/>
        <v>0</v>
      </c>
      <c r="S1510" s="116">
        <f t="shared" si="421"/>
        <v>4.8083960674518089E-2</v>
      </c>
      <c r="T1510" s="116" t="str">
        <f t="shared" si="422"/>
        <v/>
      </c>
      <c r="Y1510" s="123">
        <v>1070</v>
      </c>
      <c r="Z1510" s="116">
        <f t="shared" si="423"/>
        <v>7.4160057726959799E-3</v>
      </c>
      <c r="AA1510" s="140">
        <f t="shared" si="424"/>
        <v>14.483505689603406</v>
      </c>
      <c r="AB1510" s="140">
        <f t="shared" si="425"/>
        <v>0.61026124755579714</v>
      </c>
      <c r="AC1510" s="116" t="str">
        <f t="shared" si="426"/>
        <v/>
      </c>
      <c r="AD1510" s="116">
        <f t="shared" si="427"/>
        <v>14.483505689603406</v>
      </c>
      <c r="AE1510" s="116" t="str">
        <f t="shared" si="428"/>
        <v/>
      </c>
      <c r="AF1510" s="140">
        <f t="shared" si="429"/>
        <v>0</v>
      </c>
      <c r="AG1510" s="116">
        <f t="shared" si="430"/>
        <v>14.483505689603406</v>
      </c>
      <c r="AH1510" s="116" t="str">
        <f t="shared" si="431"/>
        <v/>
      </c>
      <c r="AL1510" s="126">
        <f t="shared" si="411"/>
        <v>6.8928000000001317</v>
      </c>
      <c r="AM1510" s="116">
        <f t="shared" si="412"/>
        <v>0.44012628989233515</v>
      </c>
      <c r="AN1510" s="116">
        <f t="shared" si="413"/>
        <v>6.7615227596340421E-4</v>
      </c>
      <c r="AO1510" s="116" t="str">
        <f t="shared" si="409"/>
        <v/>
      </c>
      <c r="AP1510" s="118" t="str">
        <f t="shared" si="410"/>
        <v/>
      </c>
    </row>
    <row r="1511" spans="11:42" ht="20.100000000000001" customHeight="1" x14ac:dyDescent="0.25">
      <c r="K1511" s="123">
        <v>1071</v>
      </c>
      <c r="L1511" s="116">
        <f t="shared" si="414"/>
        <v>2.2657074301560662</v>
      </c>
      <c r="M1511" s="140">
        <f t="shared" si="415"/>
        <v>4.802975254600951E-2</v>
      </c>
      <c r="N1511" s="140">
        <f t="shared" si="416"/>
        <v>0.61179480967866884</v>
      </c>
      <c r="O1511" s="116" t="str">
        <f t="shared" si="417"/>
        <v/>
      </c>
      <c r="P1511" s="116">
        <f t="shared" si="418"/>
        <v>4.802975254600951E-2</v>
      </c>
      <c r="Q1511" s="116" t="str">
        <f t="shared" si="419"/>
        <v/>
      </c>
      <c r="R1511" s="116">
        <f t="shared" si="420"/>
        <v>0</v>
      </c>
      <c r="S1511" s="116">
        <f t="shared" si="421"/>
        <v>4.802975254600951E-2</v>
      </c>
      <c r="T1511" s="116" t="str">
        <f t="shared" si="422"/>
        <v/>
      </c>
      <c r="Y1511" s="123">
        <v>1071</v>
      </c>
      <c r="Z1511" s="116">
        <f t="shared" si="423"/>
        <v>7.5219487123059231E-3</v>
      </c>
      <c r="AA1511" s="140">
        <f t="shared" si="424"/>
        <v>14.467177506012389</v>
      </c>
      <c r="AB1511" s="140">
        <f t="shared" si="425"/>
        <v>0.61179480967866895</v>
      </c>
      <c r="AC1511" s="116" t="str">
        <f t="shared" si="426"/>
        <v/>
      </c>
      <c r="AD1511" s="116">
        <f t="shared" si="427"/>
        <v>14.467177506012389</v>
      </c>
      <c r="AE1511" s="116" t="str">
        <f t="shared" si="428"/>
        <v/>
      </c>
      <c r="AF1511" s="140">
        <f t="shared" si="429"/>
        <v>0</v>
      </c>
      <c r="AG1511" s="116">
        <f t="shared" si="430"/>
        <v>14.467177506012389</v>
      </c>
      <c r="AH1511" s="116" t="str">
        <f t="shared" si="431"/>
        <v/>
      </c>
      <c r="AL1511" s="126">
        <f t="shared" si="411"/>
        <v>6.8992000000001319</v>
      </c>
      <c r="AM1511" s="116">
        <f t="shared" si="412"/>
        <v>0.43945013761637175</v>
      </c>
      <c r="AN1511" s="116">
        <f t="shared" si="413"/>
        <v>6.7555692241172416E-4</v>
      </c>
      <c r="AO1511" s="116" t="str">
        <f t="shared" si="409"/>
        <v/>
      </c>
      <c r="AP1511" s="118" t="str">
        <f t="shared" si="410"/>
        <v/>
      </c>
    </row>
    <row r="1512" spans="11:42" ht="20.100000000000001" customHeight="1" x14ac:dyDescent="0.25">
      <c r="K1512" s="123">
        <v>1072</v>
      </c>
      <c r="L1512" s="116">
        <f t="shared" si="414"/>
        <v>2.2976188024117867</v>
      </c>
      <c r="M1512" s="140">
        <f t="shared" si="415"/>
        <v>4.7974837926248445E-2</v>
      </c>
      <c r="N1512" s="140">
        <f t="shared" si="416"/>
        <v>0.61332663066644255</v>
      </c>
      <c r="O1512" s="116" t="str">
        <f t="shared" si="417"/>
        <v/>
      </c>
      <c r="P1512" s="116">
        <f t="shared" si="418"/>
        <v>4.7974837926248445E-2</v>
      </c>
      <c r="Q1512" s="116" t="str">
        <f t="shared" si="419"/>
        <v/>
      </c>
      <c r="R1512" s="116">
        <f t="shared" si="420"/>
        <v>0</v>
      </c>
      <c r="S1512" s="116">
        <f t="shared" si="421"/>
        <v>4.7974837926248445E-2</v>
      </c>
      <c r="T1512" s="116" t="str">
        <f t="shared" si="422"/>
        <v/>
      </c>
      <c r="Y1512" s="123">
        <v>1072</v>
      </c>
      <c r="Z1512" s="116">
        <f t="shared" si="423"/>
        <v>7.6278916519158663E-3</v>
      </c>
      <c r="AA1512" s="140">
        <f t="shared" si="424"/>
        <v>14.450636518194525</v>
      </c>
      <c r="AB1512" s="140">
        <f t="shared" si="425"/>
        <v>0.61332663066644266</v>
      </c>
      <c r="AC1512" s="116" t="str">
        <f t="shared" si="426"/>
        <v/>
      </c>
      <c r="AD1512" s="116">
        <f t="shared" si="427"/>
        <v>14.450636518194525</v>
      </c>
      <c r="AE1512" s="116" t="str">
        <f t="shared" si="428"/>
        <v/>
      </c>
      <c r="AF1512" s="140">
        <f t="shared" si="429"/>
        <v>0</v>
      </c>
      <c r="AG1512" s="116">
        <f t="shared" si="430"/>
        <v>14.450636518194525</v>
      </c>
      <c r="AH1512" s="116" t="str">
        <f t="shared" si="431"/>
        <v/>
      </c>
      <c r="AL1512" s="126">
        <f t="shared" si="411"/>
        <v>6.9056000000001321</v>
      </c>
      <c r="AM1512" s="116">
        <f t="shared" si="412"/>
        <v>0.43877458069396003</v>
      </c>
      <c r="AN1512" s="116">
        <f t="shared" si="413"/>
        <v>6.7496064236627351E-4</v>
      </c>
      <c r="AO1512" s="116" t="str">
        <f t="shared" si="409"/>
        <v/>
      </c>
      <c r="AP1512" s="118" t="str">
        <f t="shared" si="410"/>
        <v/>
      </c>
    </row>
    <row r="1513" spans="11:42" ht="20.100000000000001" customHeight="1" x14ac:dyDescent="0.25">
      <c r="K1513" s="123">
        <v>1073</v>
      </c>
      <c r="L1513" s="116">
        <f t="shared" si="414"/>
        <v>2.3295301746675072</v>
      </c>
      <c r="M1513" s="140">
        <f t="shared" si="415"/>
        <v>4.7919219379247945E-2</v>
      </c>
      <c r="N1513" s="140">
        <f t="shared" si="416"/>
        <v>0.61485668801484117</v>
      </c>
      <c r="O1513" s="116" t="str">
        <f t="shared" si="417"/>
        <v/>
      </c>
      <c r="P1513" s="116">
        <f t="shared" si="418"/>
        <v>4.7919219379247945E-2</v>
      </c>
      <c r="Q1513" s="116" t="str">
        <f t="shared" si="419"/>
        <v/>
      </c>
      <c r="R1513" s="116">
        <f t="shared" si="420"/>
        <v>0</v>
      </c>
      <c r="S1513" s="116">
        <f t="shared" si="421"/>
        <v>4.7919219379247945E-2</v>
      </c>
      <c r="T1513" s="116" t="str">
        <f t="shared" si="422"/>
        <v/>
      </c>
      <c r="Y1513" s="123">
        <v>1073</v>
      </c>
      <c r="Z1513" s="116">
        <f t="shared" si="423"/>
        <v>7.7338345915258094E-3</v>
      </c>
      <c r="AA1513" s="140">
        <f t="shared" si="424"/>
        <v>14.433883498463432</v>
      </c>
      <c r="AB1513" s="140">
        <f t="shared" si="425"/>
        <v>0.61485668801484128</v>
      </c>
      <c r="AC1513" s="116" t="str">
        <f t="shared" si="426"/>
        <v/>
      </c>
      <c r="AD1513" s="116">
        <f t="shared" si="427"/>
        <v>14.433883498463432</v>
      </c>
      <c r="AE1513" s="116" t="str">
        <f t="shared" si="428"/>
        <v/>
      </c>
      <c r="AF1513" s="140">
        <f t="shared" si="429"/>
        <v>0</v>
      </c>
      <c r="AG1513" s="116">
        <f t="shared" si="430"/>
        <v>14.433883498463432</v>
      </c>
      <c r="AH1513" s="116" t="str">
        <f t="shared" si="431"/>
        <v/>
      </c>
      <c r="AL1513" s="126">
        <f t="shared" si="411"/>
        <v>6.9120000000001323</v>
      </c>
      <c r="AM1513" s="116">
        <f t="shared" si="412"/>
        <v>0.43809962005159375</v>
      </c>
      <c r="AN1513" s="116">
        <f t="shared" si="413"/>
        <v>6.7436344189020225E-4</v>
      </c>
      <c r="AO1513" s="116" t="str">
        <f t="shared" si="409"/>
        <v/>
      </c>
      <c r="AP1513" s="118" t="str">
        <f t="shared" si="410"/>
        <v/>
      </c>
    </row>
    <row r="1514" spans="11:42" ht="20.100000000000001" customHeight="1" x14ac:dyDescent="0.25">
      <c r="K1514" s="123">
        <v>1074</v>
      </c>
      <c r="L1514" s="116">
        <f t="shared" si="414"/>
        <v>2.3614415469232277</v>
      </c>
      <c r="M1514" s="140">
        <f t="shared" si="415"/>
        <v>4.786289949983779E-2</v>
      </c>
      <c r="N1514" s="140">
        <f t="shared" si="416"/>
        <v>0.61638495930190129</v>
      </c>
      <c r="O1514" s="116" t="str">
        <f t="shared" si="417"/>
        <v/>
      </c>
      <c r="P1514" s="116">
        <f t="shared" si="418"/>
        <v>4.786289949983779E-2</v>
      </c>
      <c r="Q1514" s="116" t="str">
        <f t="shared" si="419"/>
        <v/>
      </c>
      <c r="R1514" s="116">
        <f t="shared" si="420"/>
        <v>0</v>
      </c>
      <c r="S1514" s="116">
        <f t="shared" si="421"/>
        <v>4.786289949983779E-2</v>
      </c>
      <c r="T1514" s="116" t="str">
        <f t="shared" si="422"/>
        <v/>
      </c>
      <c r="Y1514" s="123">
        <v>1074</v>
      </c>
      <c r="Z1514" s="116">
        <f t="shared" si="423"/>
        <v>7.8397775311357526E-3</v>
      </c>
      <c r="AA1514" s="140">
        <f t="shared" si="424"/>
        <v>14.416919228415127</v>
      </c>
      <c r="AB1514" s="140">
        <f t="shared" si="425"/>
        <v>0.61638495930190129</v>
      </c>
      <c r="AC1514" s="116" t="str">
        <f t="shared" si="426"/>
        <v/>
      </c>
      <c r="AD1514" s="116">
        <f t="shared" si="427"/>
        <v>14.416919228415127</v>
      </c>
      <c r="AE1514" s="116" t="str">
        <f t="shared" si="428"/>
        <v/>
      </c>
      <c r="AF1514" s="140">
        <f t="shared" si="429"/>
        <v>0</v>
      </c>
      <c r="AG1514" s="116">
        <f t="shared" si="430"/>
        <v>14.416919228415127</v>
      </c>
      <c r="AH1514" s="116" t="str">
        <f t="shared" si="431"/>
        <v/>
      </c>
      <c r="AL1514" s="126">
        <f t="shared" si="411"/>
        <v>6.9184000000001324</v>
      </c>
      <c r="AM1514" s="116">
        <f t="shared" si="412"/>
        <v>0.43742525660970355</v>
      </c>
      <c r="AN1514" s="116">
        <f t="shared" si="413"/>
        <v>6.7376532703400382E-4</v>
      </c>
      <c r="AO1514" s="116" t="str">
        <f t="shared" si="409"/>
        <v/>
      </c>
      <c r="AP1514" s="118" t="str">
        <f t="shared" si="410"/>
        <v/>
      </c>
    </row>
    <row r="1515" spans="11:42" ht="20.100000000000001" customHeight="1" x14ac:dyDescent="0.25">
      <c r="K1515" s="123">
        <v>1075</v>
      </c>
      <c r="L1515" s="116">
        <f t="shared" si="414"/>
        <v>2.3933529191789411</v>
      </c>
      <c r="M1515" s="140">
        <f t="shared" si="415"/>
        <v>4.780588091346278E-2</v>
      </c>
      <c r="N1515" s="140">
        <f t="shared" si="416"/>
        <v>0.61791142218895234</v>
      </c>
      <c r="O1515" s="116" t="str">
        <f t="shared" si="417"/>
        <v/>
      </c>
      <c r="P1515" s="116">
        <f t="shared" si="418"/>
        <v>4.780588091346278E-2</v>
      </c>
      <c r="Q1515" s="116" t="str">
        <f t="shared" si="419"/>
        <v/>
      </c>
      <c r="R1515" s="116">
        <f t="shared" si="420"/>
        <v>0</v>
      </c>
      <c r="S1515" s="116">
        <f t="shared" si="421"/>
        <v>4.780588091346278E-2</v>
      </c>
      <c r="T1515" s="116" t="str">
        <f t="shared" si="422"/>
        <v/>
      </c>
      <c r="Y1515" s="123">
        <v>1075</v>
      </c>
      <c r="Z1515" s="116">
        <f t="shared" si="423"/>
        <v>7.9457204707456958E-3</v>
      </c>
      <c r="AA1515" s="140">
        <f t="shared" si="424"/>
        <v>14.399744498867248</v>
      </c>
      <c r="AB1515" s="140">
        <f t="shared" si="425"/>
        <v>0.61791142218895256</v>
      </c>
      <c r="AC1515" s="116" t="str">
        <f t="shared" si="426"/>
        <v/>
      </c>
      <c r="AD1515" s="116">
        <f t="shared" si="427"/>
        <v>14.399744498867248</v>
      </c>
      <c r="AE1515" s="116" t="str">
        <f t="shared" si="428"/>
        <v/>
      </c>
      <c r="AF1515" s="140">
        <f t="shared" si="429"/>
        <v>0</v>
      </c>
      <c r="AG1515" s="116">
        <f t="shared" si="430"/>
        <v>14.399744498867248</v>
      </c>
      <c r="AH1515" s="116" t="str">
        <f t="shared" si="431"/>
        <v/>
      </c>
      <c r="AL1515" s="126">
        <f t="shared" si="411"/>
        <v>6.9248000000001326</v>
      </c>
      <c r="AM1515" s="116">
        <f t="shared" si="412"/>
        <v>0.43675149128266955</v>
      </c>
      <c r="AN1515" s="116">
        <f t="shared" si="413"/>
        <v>6.7316630383373877E-4</v>
      </c>
      <c r="AO1515" s="116" t="str">
        <f t="shared" si="409"/>
        <v/>
      </c>
      <c r="AP1515" s="118" t="str">
        <f t="shared" si="410"/>
        <v/>
      </c>
    </row>
    <row r="1516" spans="11:42" ht="20.100000000000001" customHeight="1" x14ac:dyDescent="0.25">
      <c r="K1516" s="123">
        <v>1076</v>
      </c>
      <c r="L1516" s="116">
        <f t="shared" si="414"/>
        <v>2.4252642914346616</v>
      </c>
      <c r="M1516" s="140">
        <f t="shared" si="415"/>
        <v>4.7748166275978762E-2</v>
      </c>
      <c r="N1516" s="140">
        <f t="shared" si="416"/>
        <v>0.61943605442159255</v>
      </c>
      <c r="O1516" s="116" t="str">
        <f t="shared" si="417"/>
        <v/>
      </c>
      <c r="P1516" s="116">
        <f t="shared" si="418"/>
        <v>4.7748166275978762E-2</v>
      </c>
      <c r="Q1516" s="116" t="str">
        <f t="shared" si="419"/>
        <v/>
      </c>
      <c r="R1516" s="116">
        <f t="shared" si="420"/>
        <v>0</v>
      </c>
      <c r="S1516" s="116">
        <f t="shared" si="421"/>
        <v>4.7748166275978762E-2</v>
      </c>
      <c r="T1516" s="116" t="str">
        <f t="shared" si="422"/>
        <v/>
      </c>
      <c r="Y1516" s="123">
        <v>1076</v>
      </c>
      <c r="Z1516" s="116">
        <f t="shared" si="423"/>
        <v>8.0516634103556389E-3</v>
      </c>
      <c r="AA1516" s="140">
        <f t="shared" si="424"/>
        <v>14.382360109797647</v>
      </c>
      <c r="AB1516" s="140">
        <f t="shared" si="425"/>
        <v>0.61943605442159266</v>
      </c>
      <c r="AC1516" s="116" t="str">
        <f t="shared" si="426"/>
        <v/>
      </c>
      <c r="AD1516" s="116">
        <f t="shared" si="427"/>
        <v>14.382360109797647</v>
      </c>
      <c r="AE1516" s="116" t="str">
        <f t="shared" si="428"/>
        <v/>
      </c>
      <c r="AF1516" s="140">
        <f t="shared" si="429"/>
        <v>0</v>
      </c>
      <c r="AG1516" s="116">
        <f t="shared" si="430"/>
        <v>14.382360109797647</v>
      </c>
      <c r="AH1516" s="116" t="str">
        <f t="shared" si="431"/>
        <v/>
      </c>
      <c r="AL1516" s="126">
        <f t="shared" si="411"/>
        <v>6.9312000000001328</v>
      </c>
      <c r="AM1516" s="116">
        <f t="shared" si="412"/>
        <v>0.43607832497883581</v>
      </c>
      <c r="AN1516" s="116">
        <f t="shared" si="413"/>
        <v>6.7256637831036858E-4</v>
      </c>
      <c r="AO1516" s="116" t="str">
        <f t="shared" si="409"/>
        <v/>
      </c>
      <c r="AP1516" s="118" t="str">
        <f t="shared" si="410"/>
        <v/>
      </c>
    </row>
    <row r="1517" spans="11:42" ht="20.100000000000001" customHeight="1" x14ac:dyDescent="0.25">
      <c r="K1517" s="123">
        <v>1077</v>
      </c>
      <c r="L1517" s="116">
        <f t="shared" si="414"/>
        <v>2.4571756636903821</v>
      </c>
      <c r="M1517" s="140">
        <f t="shared" si="415"/>
        <v>4.7689758273446632E-2</v>
      </c>
      <c r="N1517" s="140">
        <f t="shared" si="416"/>
        <v>0.62095883383065331</v>
      </c>
      <c r="O1517" s="116" t="str">
        <f t="shared" si="417"/>
        <v/>
      </c>
      <c r="P1517" s="116">
        <f t="shared" si="418"/>
        <v>4.7689758273446632E-2</v>
      </c>
      <c r="Q1517" s="116" t="str">
        <f t="shared" si="419"/>
        <v/>
      </c>
      <c r="R1517" s="116">
        <f t="shared" si="420"/>
        <v>0</v>
      </c>
      <c r="S1517" s="116">
        <f t="shared" si="421"/>
        <v>4.7689758273446632E-2</v>
      </c>
      <c r="T1517" s="116" t="str">
        <f t="shared" si="422"/>
        <v/>
      </c>
      <c r="Y1517" s="123">
        <v>1077</v>
      </c>
      <c r="Z1517" s="116">
        <f t="shared" si="423"/>
        <v>8.1576063499655821E-3</v>
      </c>
      <c r="AA1517" s="140">
        <f t="shared" si="424"/>
        <v>14.36476687028232</v>
      </c>
      <c r="AB1517" s="140">
        <f t="shared" si="425"/>
        <v>0.62095883383065342</v>
      </c>
      <c r="AC1517" s="116" t="str">
        <f t="shared" si="426"/>
        <v/>
      </c>
      <c r="AD1517" s="116">
        <f t="shared" si="427"/>
        <v>14.36476687028232</v>
      </c>
      <c r="AE1517" s="116" t="str">
        <f t="shared" si="428"/>
        <v/>
      </c>
      <c r="AF1517" s="140">
        <f t="shared" si="429"/>
        <v>0</v>
      </c>
      <c r="AG1517" s="116">
        <f t="shared" si="430"/>
        <v>14.36476687028232</v>
      </c>
      <c r="AH1517" s="116" t="str">
        <f t="shared" si="431"/>
        <v/>
      </c>
      <c r="AL1517" s="126">
        <f t="shared" si="411"/>
        <v>6.937600000000133</v>
      </c>
      <c r="AM1517" s="116">
        <f t="shared" si="412"/>
        <v>0.43540575860052544</v>
      </c>
      <c r="AN1517" s="116">
        <f t="shared" si="413"/>
        <v>6.7196555647264233E-4</v>
      </c>
      <c r="AO1517" s="116" t="str">
        <f t="shared" si="409"/>
        <v/>
      </c>
      <c r="AP1517" s="118" t="str">
        <f t="shared" si="410"/>
        <v/>
      </c>
    </row>
    <row r="1518" spans="11:42" ht="20.100000000000001" customHeight="1" x14ac:dyDescent="0.25">
      <c r="K1518" s="123">
        <v>1078</v>
      </c>
      <c r="L1518" s="116">
        <f t="shared" si="414"/>
        <v>2.4890870359461026</v>
      </c>
      <c r="M1518" s="140">
        <f t="shared" si="415"/>
        <v>4.7630659621924011E-2</v>
      </c>
      <c r="N1518" s="140">
        <f t="shared" si="416"/>
        <v>0.6224797383331615</v>
      </c>
      <c r="O1518" s="116" t="str">
        <f t="shared" si="417"/>
        <v/>
      </c>
      <c r="P1518" s="116">
        <f t="shared" si="418"/>
        <v>4.7630659621924011E-2</v>
      </c>
      <c r="Q1518" s="116" t="str">
        <f t="shared" si="419"/>
        <v/>
      </c>
      <c r="R1518" s="116">
        <f t="shared" si="420"/>
        <v>0</v>
      </c>
      <c r="S1518" s="116">
        <f t="shared" si="421"/>
        <v>4.7630659621924011E-2</v>
      </c>
      <c r="T1518" s="116" t="str">
        <f t="shared" si="422"/>
        <v/>
      </c>
      <c r="Y1518" s="123">
        <v>1078</v>
      </c>
      <c r="Z1518" s="116">
        <f t="shared" si="423"/>
        <v>8.2635492895755253E-3</v>
      </c>
      <c r="AA1518" s="140">
        <f t="shared" si="424"/>
        <v>14.346965598432652</v>
      </c>
      <c r="AB1518" s="140">
        <f t="shared" si="425"/>
        <v>0.62247973833316161</v>
      </c>
      <c r="AC1518" s="116" t="str">
        <f t="shared" si="426"/>
        <v/>
      </c>
      <c r="AD1518" s="116">
        <f t="shared" si="427"/>
        <v>14.346965598432652</v>
      </c>
      <c r="AE1518" s="116" t="str">
        <f t="shared" si="428"/>
        <v/>
      </c>
      <c r="AF1518" s="140">
        <f t="shared" si="429"/>
        <v>0</v>
      </c>
      <c r="AG1518" s="116">
        <f t="shared" si="430"/>
        <v>14.346965598432652</v>
      </c>
      <c r="AH1518" s="116" t="str">
        <f t="shared" si="431"/>
        <v/>
      </c>
      <c r="AL1518" s="126">
        <f t="shared" si="411"/>
        <v>6.9440000000001332</v>
      </c>
      <c r="AM1518" s="116">
        <f t="shared" si="412"/>
        <v>0.4347337930440528</v>
      </c>
      <c r="AN1518" s="116">
        <f t="shared" si="413"/>
        <v>6.713638443145431E-4</v>
      </c>
      <c r="AO1518" s="116" t="str">
        <f t="shared" si="409"/>
        <v/>
      </c>
      <c r="AP1518" s="118" t="str">
        <f t="shared" si="410"/>
        <v/>
      </c>
    </row>
    <row r="1519" spans="11:42" ht="20.100000000000001" customHeight="1" x14ac:dyDescent="0.25">
      <c r="K1519" s="123">
        <v>1079</v>
      </c>
      <c r="L1519" s="116">
        <f t="shared" si="414"/>
        <v>2.5209984082018231</v>
      </c>
      <c r="M1519" s="140">
        <f t="shared" si="415"/>
        <v>4.7570873067254819E-2</v>
      </c>
      <c r="N1519" s="140">
        <f t="shared" si="416"/>
        <v>0.62399874593329319</v>
      </c>
      <c r="O1519" s="116" t="str">
        <f t="shared" si="417"/>
        <v/>
      </c>
      <c r="P1519" s="116">
        <f t="shared" si="418"/>
        <v>4.7570873067254819E-2</v>
      </c>
      <c r="Q1519" s="116" t="str">
        <f t="shared" si="419"/>
        <v/>
      </c>
      <c r="R1519" s="116">
        <f t="shared" si="420"/>
        <v>0</v>
      </c>
      <c r="S1519" s="116">
        <f t="shared" si="421"/>
        <v>4.7570873067254819E-2</v>
      </c>
      <c r="T1519" s="116" t="str">
        <f t="shared" si="422"/>
        <v/>
      </c>
      <c r="Y1519" s="123">
        <v>1079</v>
      </c>
      <c r="Z1519" s="116">
        <f t="shared" si="423"/>
        <v>8.3694922291854684E-3</v>
      </c>
      <c r="AA1519" s="140">
        <f t="shared" si="424"/>
        <v>14.32895712133206</v>
      </c>
      <c r="AB1519" s="140">
        <f t="shared" si="425"/>
        <v>0.62399874593329319</v>
      </c>
      <c r="AC1519" s="116" t="str">
        <f t="shared" si="426"/>
        <v/>
      </c>
      <c r="AD1519" s="116">
        <f t="shared" si="427"/>
        <v>14.32895712133206</v>
      </c>
      <c r="AE1519" s="116" t="str">
        <f t="shared" si="428"/>
        <v/>
      </c>
      <c r="AF1519" s="140">
        <f t="shared" si="429"/>
        <v>0</v>
      </c>
      <c r="AG1519" s="116">
        <f t="shared" si="430"/>
        <v>14.32895712133206</v>
      </c>
      <c r="AH1519" s="116" t="str">
        <f t="shared" si="431"/>
        <v/>
      </c>
      <c r="AL1519" s="126">
        <f t="shared" si="411"/>
        <v>6.9504000000001334</v>
      </c>
      <c r="AM1519" s="116">
        <f t="shared" si="412"/>
        <v>0.43406242919973825</v>
      </c>
      <c r="AN1519" s="116">
        <f t="shared" si="413"/>
        <v>6.7076124781517699E-4</v>
      </c>
      <c r="AO1519" s="116" t="str">
        <f t="shared" si="409"/>
        <v/>
      </c>
      <c r="AP1519" s="118" t="str">
        <f t="shared" si="410"/>
        <v/>
      </c>
    </row>
    <row r="1520" spans="11:42" ht="20.100000000000001" customHeight="1" x14ac:dyDescent="0.25">
      <c r="K1520" s="123">
        <v>1080</v>
      </c>
      <c r="L1520" s="116">
        <f t="shared" si="414"/>
        <v>2.5529097804575436</v>
      </c>
      <c r="M1520" s="140">
        <f t="shared" si="415"/>
        <v>4.7510401384856793E-2</v>
      </c>
      <c r="N1520" s="140">
        <f t="shared" si="416"/>
        <v>0.62551583472332006</v>
      </c>
      <c r="O1520" s="116" t="str">
        <f t="shared" si="417"/>
        <v/>
      </c>
      <c r="P1520" s="116">
        <f t="shared" si="418"/>
        <v>4.7510401384856793E-2</v>
      </c>
      <c r="Q1520" s="116" t="str">
        <f t="shared" si="419"/>
        <v/>
      </c>
      <c r="R1520" s="116">
        <f t="shared" si="420"/>
        <v>0</v>
      </c>
      <c r="S1520" s="116">
        <f t="shared" si="421"/>
        <v>4.7510401384856793E-2</v>
      </c>
      <c r="T1520" s="116" t="str">
        <f t="shared" si="422"/>
        <v/>
      </c>
      <c r="Y1520" s="123">
        <v>1080</v>
      </c>
      <c r="Z1520" s="116">
        <f t="shared" si="423"/>
        <v>8.4754351687954116E-3</v>
      </c>
      <c r="AA1520" s="140">
        <f t="shared" si="424"/>
        <v>14.310742274971952</v>
      </c>
      <c r="AB1520" s="140">
        <f t="shared" si="425"/>
        <v>0.62551583472332006</v>
      </c>
      <c r="AC1520" s="116" t="str">
        <f t="shared" si="426"/>
        <v/>
      </c>
      <c r="AD1520" s="116">
        <f t="shared" si="427"/>
        <v>14.310742274971952</v>
      </c>
      <c r="AE1520" s="116" t="str">
        <f t="shared" si="428"/>
        <v/>
      </c>
      <c r="AF1520" s="140">
        <f t="shared" si="429"/>
        <v>0</v>
      </c>
      <c r="AG1520" s="116">
        <f t="shared" si="430"/>
        <v>14.310742274971952</v>
      </c>
      <c r="AH1520" s="116" t="str">
        <f t="shared" si="431"/>
        <v/>
      </c>
      <c r="AL1520" s="126">
        <f t="shared" si="411"/>
        <v>6.9568000000001335</v>
      </c>
      <c r="AM1520" s="116">
        <f t="shared" si="412"/>
        <v>0.43339166795192308</v>
      </c>
      <c r="AN1520" s="116">
        <f t="shared" si="413"/>
        <v>6.7015777294054946E-4</v>
      </c>
      <c r="AO1520" s="116" t="str">
        <f t="shared" si="409"/>
        <v/>
      </c>
      <c r="AP1520" s="118" t="str">
        <f t="shared" si="410"/>
        <v/>
      </c>
    </row>
    <row r="1521" spans="11:42" ht="20.100000000000001" customHeight="1" x14ac:dyDescent="0.25">
      <c r="K1521" s="123">
        <v>1081</v>
      </c>
      <c r="L1521" s="116">
        <f t="shared" si="414"/>
        <v>2.584821152713257</v>
      </c>
      <c r="M1521" s="140">
        <f t="shared" si="415"/>
        <v>4.7449247379506808E-2</v>
      </c>
      <c r="N1521" s="140">
        <f t="shared" si="416"/>
        <v>0.62703098288455028</v>
      </c>
      <c r="O1521" s="116" t="str">
        <f t="shared" si="417"/>
        <v/>
      </c>
      <c r="P1521" s="116">
        <f t="shared" si="418"/>
        <v>4.7449247379506808E-2</v>
      </c>
      <c r="Q1521" s="116" t="str">
        <f t="shared" si="419"/>
        <v/>
      </c>
      <c r="R1521" s="116">
        <f t="shared" si="420"/>
        <v>0</v>
      </c>
      <c r="S1521" s="116">
        <f t="shared" si="421"/>
        <v>4.7449247379506808E-2</v>
      </c>
      <c r="T1521" s="116" t="str">
        <f t="shared" si="422"/>
        <v/>
      </c>
      <c r="Y1521" s="123">
        <v>1081</v>
      </c>
      <c r="Z1521" s="116">
        <f t="shared" si="423"/>
        <v>8.5813781084053548E-3</v>
      </c>
      <c r="AA1521" s="140">
        <f t="shared" si="424"/>
        <v>14.292321904187105</v>
      </c>
      <c r="AB1521" s="140">
        <f t="shared" si="425"/>
        <v>0.62703098288455061</v>
      </c>
      <c r="AC1521" s="116" t="str">
        <f t="shared" si="426"/>
        <v/>
      </c>
      <c r="AD1521" s="116">
        <f t="shared" si="427"/>
        <v>14.292321904187105</v>
      </c>
      <c r="AE1521" s="116" t="str">
        <f t="shared" si="428"/>
        <v/>
      </c>
      <c r="AF1521" s="140">
        <f t="shared" si="429"/>
        <v>0</v>
      </c>
      <c r="AG1521" s="116">
        <f t="shared" si="430"/>
        <v>14.292321904187105</v>
      </c>
      <c r="AH1521" s="116" t="str">
        <f t="shared" si="431"/>
        <v/>
      </c>
      <c r="AL1521" s="126">
        <f t="shared" si="411"/>
        <v>6.9632000000001337</v>
      </c>
      <c r="AM1521" s="116">
        <f t="shared" si="412"/>
        <v>0.43272151017898253</v>
      </c>
      <c r="AN1521" s="116">
        <f t="shared" si="413"/>
        <v>6.6955342564301024E-4</v>
      </c>
      <c r="AO1521" s="116" t="str">
        <f t="shared" ref="AO1521:AO1584" si="432">IF(AM1521&lt;(1-$AK$437),AN1521,"")</f>
        <v/>
      </c>
      <c r="AP1521" s="118" t="str">
        <f t="shared" ref="AP1521:AP1584" si="433">IF(AM1521&lt;(1-$AK$443),AN1521,"")</f>
        <v/>
      </c>
    </row>
    <row r="1522" spans="11:42" ht="20.100000000000001" customHeight="1" x14ac:dyDescent="0.25">
      <c r="K1522" s="123">
        <v>1082</v>
      </c>
      <c r="L1522" s="116">
        <f t="shared" si="414"/>
        <v>2.6167325249689775</v>
      </c>
      <c r="M1522" s="140">
        <f t="shared" si="415"/>
        <v>4.7387413885124158E-2</v>
      </c>
      <c r="N1522" s="140">
        <f t="shared" si="416"/>
        <v>0.62854416868826268</v>
      </c>
      <c r="O1522" s="116" t="str">
        <f t="shared" si="417"/>
        <v/>
      </c>
      <c r="P1522" s="116">
        <f t="shared" si="418"/>
        <v>4.7387413885124158E-2</v>
      </c>
      <c r="Q1522" s="116" t="str">
        <f t="shared" si="419"/>
        <v/>
      </c>
      <c r="R1522" s="116">
        <f t="shared" si="420"/>
        <v>0</v>
      </c>
      <c r="S1522" s="116">
        <f t="shared" si="421"/>
        <v>4.7387413885124158E-2</v>
      </c>
      <c r="T1522" s="116" t="str">
        <f t="shared" si="422"/>
        <v/>
      </c>
      <c r="Y1522" s="123">
        <v>1082</v>
      </c>
      <c r="Z1522" s="116">
        <f t="shared" si="423"/>
        <v>8.6873210480152979E-3</v>
      </c>
      <c r="AA1522" s="140">
        <f t="shared" si="424"/>
        <v>14.273696862590359</v>
      </c>
      <c r="AB1522" s="140">
        <f t="shared" si="425"/>
        <v>0.62854416868826302</v>
      </c>
      <c r="AC1522" s="116" t="str">
        <f t="shared" si="426"/>
        <v/>
      </c>
      <c r="AD1522" s="116">
        <f t="shared" si="427"/>
        <v>14.273696862590359</v>
      </c>
      <c r="AE1522" s="116" t="str">
        <f t="shared" si="428"/>
        <v/>
      </c>
      <c r="AF1522" s="140">
        <f t="shared" si="429"/>
        <v>0</v>
      </c>
      <c r="AG1522" s="116">
        <f t="shared" si="430"/>
        <v>14.273696862590359</v>
      </c>
      <c r="AH1522" s="116" t="str">
        <f t="shared" si="431"/>
        <v/>
      </c>
      <c r="AL1522" s="126">
        <f t="shared" ref="AL1522:AL1585" si="434">AL1521+$AO$430</f>
        <v>6.9696000000001339</v>
      </c>
      <c r="AM1522" s="116">
        <f t="shared" ref="AM1522:AM1585" si="435">_xlfn.CHISQ.DIST.RT(AL1522,7)</f>
        <v>0.43205195675333952</v>
      </c>
      <c r="AN1522" s="116">
        <f t="shared" ref="AN1522:AN1585" si="436">AM1522-AM1523</f>
        <v>6.6894821185892184E-4</v>
      </c>
      <c r="AO1522" s="116" t="str">
        <f t="shared" si="432"/>
        <v/>
      </c>
      <c r="AP1522" s="118" t="str">
        <f t="shared" si="433"/>
        <v/>
      </c>
    </row>
    <row r="1523" spans="11:42" ht="20.100000000000001" customHeight="1" x14ac:dyDescent="0.25">
      <c r="K1523" s="123">
        <v>1083</v>
      </c>
      <c r="L1523" s="116">
        <f t="shared" si="414"/>
        <v>2.648643897224698</v>
      </c>
      <c r="M1523" s="140">
        <f t="shared" si="415"/>
        <v>4.732490376455184E-2</v>
      </c>
      <c r="N1523" s="140">
        <f t="shared" si="416"/>
        <v>0.63005537049663152</v>
      </c>
      <c r="O1523" s="116" t="str">
        <f t="shared" si="417"/>
        <v/>
      </c>
      <c r="P1523" s="116">
        <f t="shared" si="418"/>
        <v>4.732490376455184E-2</v>
      </c>
      <c r="Q1523" s="116" t="str">
        <f t="shared" si="419"/>
        <v/>
      </c>
      <c r="R1523" s="116">
        <f t="shared" si="420"/>
        <v>0</v>
      </c>
      <c r="S1523" s="116">
        <f t="shared" si="421"/>
        <v>4.732490376455184E-2</v>
      </c>
      <c r="T1523" s="116" t="str">
        <f t="shared" si="422"/>
        <v/>
      </c>
      <c r="Y1523" s="123">
        <v>1083</v>
      </c>
      <c r="Z1523" s="116">
        <f t="shared" si="423"/>
        <v>8.7932639876252411E-3</v>
      </c>
      <c r="AA1523" s="140">
        <f t="shared" si="424"/>
        <v>14.254868012506744</v>
      </c>
      <c r="AB1523" s="140">
        <f t="shared" si="425"/>
        <v>0.63005537049663174</v>
      </c>
      <c r="AC1523" s="116" t="str">
        <f t="shared" si="426"/>
        <v/>
      </c>
      <c r="AD1523" s="116">
        <f t="shared" si="427"/>
        <v>14.254868012506744</v>
      </c>
      <c r="AE1523" s="116" t="str">
        <f t="shared" si="428"/>
        <v/>
      </c>
      <c r="AF1523" s="140">
        <f t="shared" si="429"/>
        <v>0</v>
      </c>
      <c r="AG1523" s="116">
        <f t="shared" si="430"/>
        <v>14.254868012506744</v>
      </c>
      <c r="AH1523" s="116" t="str">
        <f t="shared" si="431"/>
        <v/>
      </c>
      <c r="AL1523" s="126">
        <f t="shared" si="434"/>
        <v>6.9760000000001341</v>
      </c>
      <c r="AM1523" s="116">
        <f t="shared" si="435"/>
        <v>0.43138300854148059</v>
      </c>
      <c r="AN1523" s="116">
        <f t="shared" si="436"/>
        <v>6.6834213751298943E-4</v>
      </c>
      <c r="AO1523" s="116" t="str">
        <f t="shared" si="432"/>
        <v/>
      </c>
      <c r="AP1523" s="118" t="str">
        <f t="shared" si="433"/>
        <v/>
      </c>
    </row>
    <row r="1524" spans="11:42" ht="20.100000000000001" customHeight="1" x14ac:dyDescent="0.25">
      <c r="K1524" s="123">
        <v>1084</v>
      </c>
      <c r="L1524" s="116">
        <f t="shared" si="414"/>
        <v>2.6805552694804184</v>
      </c>
      <c r="M1524" s="140">
        <f t="shared" si="415"/>
        <v>4.7261719909335725E-2</v>
      </c>
      <c r="N1524" s="140">
        <f t="shared" si="416"/>
        <v>0.63156456676364714</v>
      </c>
      <c r="O1524" s="116" t="str">
        <f t="shared" si="417"/>
        <v/>
      </c>
      <c r="P1524" s="116">
        <f t="shared" si="418"/>
        <v>4.7261719909335725E-2</v>
      </c>
      <c r="Q1524" s="116" t="str">
        <f t="shared" si="419"/>
        <v/>
      </c>
      <c r="R1524" s="116">
        <f t="shared" si="420"/>
        <v>0</v>
      </c>
      <c r="S1524" s="116">
        <f t="shared" si="421"/>
        <v>4.7261719909335725E-2</v>
      </c>
      <c r="T1524" s="116" t="str">
        <f t="shared" si="422"/>
        <v/>
      </c>
      <c r="Y1524" s="123">
        <v>1084</v>
      </c>
      <c r="Z1524" s="116">
        <f t="shared" si="423"/>
        <v>8.8992069272351843E-3</v>
      </c>
      <c r="AA1524" s="140">
        <f t="shared" si="424"/>
        <v>14.235836224906965</v>
      </c>
      <c r="AB1524" s="140">
        <f t="shared" si="425"/>
        <v>0.63156456676364725</v>
      </c>
      <c r="AC1524" s="116" t="str">
        <f t="shared" si="426"/>
        <v/>
      </c>
      <c r="AD1524" s="116">
        <f t="shared" si="427"/>
        <v>14.235836224906965</v>
      </c>
      <c r="AE1524" s="116" t="str">
        <f t="shared" si="428"/>
        <v/>
      </c>
      <c r="AF1524" s="140">
        <f t="shared" si="429"/>
        <v>0</v>
      </c>
      <c r="AG1524" s="116">
        <f t="shared" si="430"/>
        <v>14.235836224906965</v>
      </c>
      <c r="AH1524" s="116" t="str">
        <f t="shared" si="431"/>
        <v/>
      </c>
      <c r="AL1524" s="126">
        <f t="shared" si="434"/>
        <v>6.9824000000001343</v>
      </c>
      <c r="AM1524" s="116">
        <f t="shared" si="435"/>
        <v>0.43071466640396761</v>
      </c>
      <c r="AN1524" s="116">
        <f t="shared" si="436"/>
        <v>6.6773520851426404E-4</v>
      </c>
      <c r="AO1524" s="116" t="str">
        <f t="shared" si="432"/>
        <v/>
      </c>
      <c r="AP1524" s="118" t="str">
        <f t="shared" si="433"/>
        <v/>
      </c>
    </row>
    <row r="1525" spans="11:42" ht="20.100000000000001" customHeight="1" x14ac:dyDescent="0.25">
      <c r="K1525" s="123">
        <v>1085</v>
      </c>
      <c r="L1525" s="116">
        <f t="shared" si="414"/>
        <v>2.7124666417361389</v>
      </c>
      <c r="M1525" s="140">
        <f t="shared" si="415"/>
        <v>4.7197865239501799E-2</v>
      </c>
      <c r="N1525" s="140">
        <f t="shared" si="416"/>
        <v>0.63307173603602807</v>
      </c>
      <c r="O1525" s="116" t="str">
        <f t="shared" si="417"/>
        <v/>
      </c>
      <c r="P1525" s="116">
        <f t="shared" si="418"/>
        <v>4.7197865239501799E-2</v>
      </c>
      <c r="Q1525" s="116" t="str">
        <f t="shared" si="419"/>
        <v/>
      </c>
      <c r="R1525" s="116">
        <f t="shared" si="420"/>
        <v>0</v>
      </c>
      <c r="S1525" s="116">
        <f t="shared" si="421"/>
        <v>4.7197865239501799E-2</v>
      </c>
      <c r="T1525" s="116" t="str">
        <f t="shared" si="422"/>
        <v/>
      </c>
      <c r="Y1525" s="123">
        <v>1085</v>
      </c>
      <c r="Z1525" s="116">
        <f t="shared" si="423"/>
        <v>9.0051498668451274E-3</v>
      </c>
      <c r="AA1525" s="140">
        <f t="shared" si="424"/>
        <v>14.216602379340296</v>
      </c>
      <c r="AB1525" s="140">
        <f t="shared" si="425"/>
        <v>0.63307173603602818</v>
      </c>
      <c r="AC1525" s="116" t="str">
        <f t="shared" si="426"/>
        <v/>
      </c>
      <c r="AD1525" s="116">
        <f t="shared" si="427"/>
        <v>14.216602379340296</v>
      </c>
      <c r="AE1525" s="116" t="str">
        <f t="shared" si="428"/>
        <v/>
      </c>
      <c r="AF1525" s="140">
        <f t="shared" si="429"/>
        <v>0</v>
      </c>
      <c r="AG1525" s="116">
        <f t="shared" si="430"/>
        <v>14.216602379340296</v>
      </c>
      <c r="AH1525" s="116" t="str">
        <f t="shared" si="431"/>
        <v/>
      </c>
      <c r="AL1525" s="126">
        <f t="shared" si="434"/>
        <v>6.9888000000001345</v>
      </c>
      <c r="AM1525" s="116">
        <f t="shared" si="435"/>
        <v>0.43004693119545334</v>
      </c>
      <c r="AN1525" s="116">
        <f t="shared" si="436"/>
        <v>6.6712743075914016E-4</v>
      </c>
      <c r="AO1525" s="116" t="str">
        <f t="shared" si="432"/>
        <v/>
      </c>
      <c r="AP1525" s="118" t="str">
        <f t="shared" si="433"/>
        <v/>
      </c>
    </row>
    <row r="1526" spans="11:42" ht="20.100000000000001" customHeight="1" x14ac:dyDescent="0.25">
      <c r="K1526" s="123">
        <v>1086</v>
      </c>
      <c r="L1526" s="116">
        <f t="shared" si="414"/>
        <v>2.7443780139918594</v>
      </c>
      <c r="M1526" s="140">
        <f t="shared" si="415"/>
        <v>4.7133342703331312E-2</v>
      </c>
      <c r="N1526" s="140">
        <f t="shared" si="416"/>
        <v>0.63457685695412624</v>
      </c>
      <c r="O1526" s="116" t="str">
        <f t="shared" si="417"/>
        <v/>
      </c>
      <c r="P1526" s="116">
        <f t="shared" si="418"/>
        <v>4.7133342703331312E-2</v>
      </c>
      <c r="Q1526" s="116" t="str">
        <f t="shared" si="419"/>
        <v/>
      </c>
      <c r="R1526" s="116">
        <f t="shared" si="420"/>
        <v>0</v>
      </c>
      <c r="S1526" s="116">
        <f t="shared" si="421"/>
        <v>4.7133342703331312E-2</v>
      </c>
      <c r="T1526" s="116" t="str">
        <f t="shared" si="422"/>
        <v/>
      </c>
      <c r="Y1526" s="123">
        <v>1086</v>
      </c>
      <c r="Z1526" s="116">
        <f t="shared" si="423"/>
        <v>9.1110928064550706E-3</v>
      </c>
      <c r="AA1526" s="140">
        <f t="shared" si="424"/>
        <v>14.197167363866871</v>
      </c>
      <c r="AB1526" s="140">
        <f t="shared" si="425"/>
        <v>0.63457685695412636</v>
      </c>
      <c r="AC1526" s="116" t="str">
        <f t="shared" si="426"/>
        <v/>
      </c>
      <c r="AD1526" s="116">
        <f t="shared" si="427"/>
        <v>14.197167363866871</v>
      </c>
      <c r="AE1526" s="116" t="str">
        <f t="shared" si="428"/>
        <v/>
      </c>
      <c r="AF1526" s="140">
        <f t="shared" si="429"/>
        <v>0</v>
      </c>
      <c r="AG1526" s="116">
        <f t="shared" si="430"/>
        <v>14.197167363866871</v>
      </c>
      <c r="AH1526" s="116" t="str">
        <f t="shared" si="431"/>
        <v/>
      </c>
      <c r="AL1526" s="126">
        <f t="shared" si="434"/>
        <v>6.9952000000001346</v>
      </c>
      <c r="AM1526" s="116">
        <f t="shared" si="435"/>
        <v>0.4293798037646942</v>
      </c>
      <c r="AN1526" s="116">
        <f t="shared" si="436"/>
        <v>6.665188101272479E-4</v>
      </c>
      <c r="AO1526" s="116" t="str">
        <f t="shared" si="432"/>
        <v/>
      </c>
      <c r="AP1526" s="118" t="str">
        <f t="shared" si="433"/>
        <v/>
      </c>
    </row>
    <row r="1527" spans="11:42" ht="20.100000000000001" customHeight="1" x14ac:dyDescent="0.25">
      <c r="K1527" s="123">
        <v>1087</v>
      </c>
      <c r="L1527" s="116">
        <f t="shared" si="414"/>
        <v>2.7762893862475728</v>
      </c>
      <c r="M1527" s="140">
        <f t="shared" si="415"/>
        <v>4.7068155277134149E-2</v>
      </c>
      <c r="N1527" s="140">
        <f t="shared" si="416"/>
        <v>0.63607990825282501</v>
      </c>
      <c r="O1527" s="116" t="str">
        <f t="shared" si="417"/>
        <v/>
      </c>
      <c r="P1527" s="116">
        <f t="shared" si="418"/>
        <v>4.7068155277134149E-2</v>
      </c>
      <c r="Q1527" s="116" t="str">
        <f t="shared" si="419"/>
        <v/>
      </c>
      <c r="R1527" s="116">
        <f t="shared" si="420"/>
        <v>0</v>
      </c>
      <c r="S1527" s="116">
        <f t="shared" si="421"/>
        <v>4.7068155277134149E-2</v>
      </c>
      <c r="T1527" s="116" t="str">
        <f t="shared" si="422"/>
        <v/>
      </c>
      <c r="Y1527" s="123">
        <v>1087</v>
      </c>
      <c r="Z1527" s="116">
        <f t="shared" si="423"/>
        <v>9.2170357460650137E-3</v>
      </c>
      <c r="AA1527" s="140">
        <f t="shared" si="424"/>
        <v>14.177532074989394</v>
      </c>
      <c r="AB1527" s="140">
        <f t="shared" si="425"/>
        <v>0.63607990825282534</v>
      </c>
      <c r="AC1527" s="116" t="str">
        <f t="shared" si="426"/>
        <v/>
      </c>
      <c r="AD1527" s="116">
        <f t="shared" si="427"/>
        <v>14.177532074989394</v>
      </c>
      <c r="AE1527" s="116" t="str">
        <f t="shared" si="428"/>
        <v/>
      </c>
      <c r="AF1527" s="140">
        <f t="shared" si="429"/>
        <v>0</v>
      </c>
      <c r="AG1527" s="116">
        <f t="shared" si="430"/>
        <v>14.177532074989394</v>
      </c>
      <c r="AH1527" s="116" t="str">
        <f t="shared" si="431"/>
        <v/>
      </c>
      <c r="AL1527" s="126">
        <f t="shared" si="434"/>
        <v>7.0016000000001348</v>
      </c>
      <c r="AM1527" s="116">
        <f t="shared" si="435"/>
        <v>0.42871328495456695</v>
      </c>
      <c r="AN1527" s="116">
        <f t="shared" si="436"/>
        <v>6.6590935248750371E-4</v>
      </c>
      <c r="AO1527" s="116" t="str">
        <f t="shared" si="432"/>
        <v/>
      </c>
      <c r="AP1527" s="118" t="str">
        <f t="shared" si="433"/>
        <v/>
      </c>
    </row>
    <row r="1528" spans="11:42" ht="20.100000000000001" customHeight="1" x14ac:dyDescent="0.25">
      <c r="K1528" s="123">
        <v>1088</v>
      </c>
      <c r="L1528" s="116">
        <f t="shared" ref="L1528:L1591" si="437">$L$434+(K1528*$L$437)</f>
        <v>2.8082007585032933</v>
      </c>
      <c r="M1528" s="140">
        <f t="shared" ref="M1528:M1591" si="438">_xlfn.NORM.DIST($L1528,$L$431,$L$432,0)</f>
        <v>4.7002305965020023E-2</v>
      </c>
      <c r="N1528" s="140">
        <f t="shared" ref="N1528:N1591" si="439">_xlfn.NORM.DIST($L1528,$L$431,$L$432,1)</f>
        <v>0.63758086876243092</v>
      </c>
      <c r="O1528" s="116" t="str">
        <f t="shared" ref="O1528:O1591" si="440">IF(OR(N1528&lt;$P$436,N1528&gt;$P$437),M1528,"")</f>
        <v/>
      </c>
      <c r="P1528" s="116">
        <f t="shared" ref="P1528:P1591" si="441">IF(AND(N1528&gt;$P$436,N1528&lt;$P$437),M1528,"")</f>
        <v>4.7002305965020023E-2</v>
      </c>
      <c r="Q1528" s="116" t="str">
        <f t="shared" ref="Q1528:Q1591" si="442">IF(M1528=MAX($M$440:$M$2440),M1528,"")</f>
        <v/>
      </c>
      <c r="R1528" s="116">
        <f t="shared" ref="R1528:R1591" si="443">_xlfn.NORM.DIST(L1528,$P$432,$P$433,0)</f>
        <v>0</v>
      </c>
      <c r="S1528" s="116">
        <f t="shared" ref="S1528:S1591" si="444">IF(R1528=MAX($R$440:$R$2440),M1528,"")</f>
        <v>4.7002305965020023E-2</v>
      </c>
      <c r="T1528" s="116" t="str">
        <f t="shared" ref="T1528:T1591" si="445">IF(S1528=MIN($S$440:$S$2440),S1528,"")</f>
        <v/>
      </c>
      <c r="Y1528" s="123">
        <v>1088</v>
      </c>
      <c r="Z1528" s="116">
        <f t="shared" ref="Z1528:Z1591" si="446">$Z$434+(Y1528*$Z$437)</f>
        <v>9.3229786856749569E-3</v>
      </c>
      <c r="AA1528" s="140">
        <f t="shared" ref="AA1528:AA1591" si="447">_xlfn.NORM.DIST(Z1528,Z$431,Z$432,0)</f>
        <v>14.157697417584252</v>
      </c>
      <c r="AB1528" s="140">
        <f t="shared" ref="AB1528:AB1591" si="448">_xlfn.NORM.DIST(Z1528,Z$431,Z$432,1)</f>
        <v>0.63758086876243114</v>
      </c>
      <c r="AC1528" s="116" t="str">
        <f t="shared" ref="AC1528:AC1591" si="449">IF(OR(AB1528&lt;$AD$436,AB1528&gt;$AD$437),AA1528,"")</f>
        <v/>
      </c>
      <c r="AD1528" s="116">
        <f t="shared" ref="AD1528:AD1591" si="450">IF(AND(AB1528&gt;$AD$436,AB1528&lt;$AD$437),AA1528,"")</f>
        <v>14.157697417584252</v>
      </c>
      <c r="AE1528" s="116" t="str">
        <f t="shared" ref="AE1528:AE1591" si="451">IF(AA1528=MAX($AA$440:$AA$2440),AA1528,"")</f>
        <v/>
      </c>
      <c r="AF1528" s="140">
        <f t="shared" ref="AF1528:AF1591" si="452">_xlfn.NORM.DIST(Z1528,$AD$432,$AD$433,0)</f>
        <v>0</v>
      </c>
      <c r="AG1528" s="116">
        <f t="shared" ref="AG1528:AG1591" si="453">IF(AF1528=MAX($AF$440:$AF$2440),AA1528,"")</f>
        <v>14.157697417584252</v>
      </c>
      <c r="AH1528" s="116" t="str">
        <f t="shared" ref="AH1528:AH1591" si="454">IF(AG1528=MIN($AG$440:$AG$2440),AG1528,"")</f>
        <v/>
      </c>
      <c r="AL1528" s="126">
        <f t="shared" si="434"/>
        <v>7.008000000000135</v>
      </c>
      <c r="AM1528" s="116">
        <f t="shared" si="435"/>
        <v>0.42804737560207945</v>
      </c>
      <c r="AN1528" s="116">
        <f t="shared" si="436"/>
        <v>6.652990636920042E-4</v>
      </c>
      <c r="AO1528" s="116" t="str">
        <f t="shared" si="432"/>
        <v/>
      </c>
      <c r="AP1528" s="118" t="str">
        <f t="shared" si="433"/>
        <v/>
      </c>
    </row>
    <row r="1529" spans="11:42" ht="20.100000000000001" customHeight="1" x14ac:dyDescent="0.25">
      <c r="K1529" s="123">
        <v>1089</v>
      </c>
      <c r="L1529" s="116">
        <f t="shared" si="437"/>
        <v>2.8401121307590138</v>
      </c>
      <c r="M1529" s="140">
        <f t="shared" si="438"/>
        <v>4.693579779866805E-2</v>
      </c>
      <c r="N1529" s="140">
        <f t="shared" si="439"/>
        <v>0.63907971740955516</v>
      </c>
      <c r="O1529" s="116" t="str">
        <f t="shared" si="440"/>
        <v/>
      </c>
      <c r="P1529" s="116">
        <f t="shared" si="441"/>
        <v>4.693579779866805E-2</v>
      </c>
      <c r="Q1529" s="116" t="str">
        <f t="shared" si="442"/>
        <v/>
      </c>
      <c r="R1529" s="116">
        <f t="shared" si="443"/>
        <v>0</v>
      </c>
      <c r="S1529" s="116">
        <f t="shared" si="444"/>
        <v>4.693579779866805E-2</v>
      </c>
      <c r="T1529" s="116" t="str">
        <f t="shared" si="445"/>
        <v/>
      </c>
      <c r="Y1529" s="123">
        <v>1089</v>
      </c>
      <c r="Z1529" s="116">
        <f t="shared" si="446"/>
        <v>9.4289216252849001E-3</v>
      </c>
      <c r="AA1529" s="140">
        <f t="shared" si="447"/>
        <v>14.137664304832073</v>
      </c>
      <c r="AB1529" s="140">
        <f t="shared" si="448"/>
        <v>0.63907971740955538</v>
      </c>
      <c r="AC1529" s="116" t="str">
        <f t="shared" si="449"/>
        <v/>
      </c>
      <c r="AD1529" s="116">
        <f t="shared" si="450"/>
        <v>14.137664304832073</v>
      </c>
      <c r="AE1529" s="116" t="str">
        <f t="shared" si="451"/>
        <v/>
      </c>
      <c r="AF1529" s="140">
        <f t="shared" si="452"/>
        <v>0</v>
      </c>
      <c r="AG1529" s="116">
        <f t="shared" si="453"/>
        <v>14.137664304832073</v>
      </c>
      <c r="AH1529" s="116" t="str">
        <f t="shared" si="454"/>
        <v/>
      </c>
      <c r="AL1529" s="126">
        <f t="shared" si="434"/>
        <v>7.0144000000001352</v>
      </c>
      <c r="AM1529" s="116">
        <f t="shared" si="435"/>
        <v>0.42738207653838745</v>
      </c>
      <c r="AN1529" s="116">
        <f t="shared" si="436"/>
        <v>6.6468794958124411E-4</v>
      </c>
      <c r="AO1529" s="116" t="str">
        <f t="shared" si="432"/>
        <v/>
      </c>
      <c r="AP1529" s="118" t="str">
        <f t="shared" si="433"/>
        <v/>
      </c>
    </row>
    <row r="1530" spans="11:42" ht="20.100000000000001" customHeight="1" x14ac:dyDescent="0.25">
      <c r="K1530" s="123">
        <v>1090</v>
      </c>
      <c r="L1530" s="116">
        <f t="shared" si="437"/>
        <v>2.8720235030147343</v>
      </c>
      <c r="M1530" s="140">
        <f t="shared" si="438"/>
        <v>4.6868633837094172E-2</v>
      </c>
      <c r="N1530" s="140">
        <f t="shared" si="439"/>
        <v>0.64057643321799118</v>
      </c>
      <c r="O1530" s="116" t="str">
        <f t="shared" si="440"/>
        <v/>
      </c>
      <c r="P1530" s="116">
        <f t="shared" si="441"/>
        <v>4.6868633837094172E-2</v>
      </c>
      <c r="Q1530" s="116" t="str">
        <f t="shared" si="442"/>
        <v/>
      </c>
      <c r="R1530" s="116">
        <f t="shared" si="443"/>
        <v>0</v>
      </c>
      <c r="S1530" s="116">
        <f t="shared" si="444"/>
        <v>4.6868633837094172E-2</v>
      </c>
      <c r="T1530" s="116" t="str">
        <f t="shared" si="445"/>
        <v/>
      </c>
      <c r="Y1530" s="123">
        <v>1090</v>
      </c>
      <c r="Z1530" s="116">
        <f t="shared" si="446"/>
        <v>9.5348645648948294E-3</v>
      </c>
      <c r="AA1530" s="140">
        <f t="shared" si="447"/>
        <v>14.117433658147702</v>
      </c>
      <c r="AB1530" s="140">
        <f t="shared" si="448"/>
        <v>0.64057643321799118</v>
      </c>
      <c r="AC1530" s="116" t="str">
        <f t="shared" si="449"/>
        <v/>
      </c>
      <c r="AD1530" s="116">
        <f t="shared" si="450"/>
        <v>14.117433658147702</v>
      </c>
      <c r="AE1530" s="116" t="str">
        <f t="shared" si="451"/>
        <v/>
      </c>
      <c r="AF1530" s="140">
        <f t="shared" si="452"/>
        <v>0</v>
      </c>
      <c r="AG1530" s="116">
        <f t="shared" si="453"/>
        <v>14.117433658147702</v>
      </c>
      <c r="AH1530" s="116" t="str">
        <f t="shared" si="454"/>
        <v/>
      </c>
      <c r="AL1530" s="126">
        <f t="shared" si="434"/>
        <v>7.0208000000001354</v>
      </c>
      <c r="AM1530" s="116">
        <f t="shared" si="435"/>
        <v>0.4267173885888062</v>
      </c>
      <c r="AN1530" s="116">
        <f t="shared" si="436"/>
        <v>6.6407601597862076E-4</v>
      </c>
      <c r="AO1530" s="116" t="str">
        <f t="shared" si="432"/>
        <v/>
      </c>
      <c r="AP1530" s="118" t="str">
        <f t="shared" si="433"/>
        <v/>
      </c>
    </row>
    <row r="1531" spans="11:42" ht="20.100000000000001" customHeight="1" x14ac:dyDescent="0.25">
      <c r="K1531" s="123">
        <v>1091</v>
      </c>
      <c r="L1531" s="116">
        <f t="shared" si="437"/>
        <v>2.9039348752704548</v>
      </c>
      <c r="M1531" s="140">
        <f t="shared" si="438"/>
        <v>4.6800817166416923E-2</v>
      </c>
      <c r="N1531" s="140">
        <f t="shared" si="439"/>
        <v>0.642070995309583</v>
      </c>
      <c r="O1531" s="116" t="str">
        <f t="shared" si="440"/>
        <v/>
      </c>
      <c r="P1531" s="116">
        <f t="shared" si="441"/>
        <v>4.6800817166416923E-2</v>
      </c>
      <c r="Q1531" s="116" t="str">
        <f t="shared" si="442"/>
        <v/>
      </c>
      <c r="R1531" s="116">
        <f t="shared" si="443"/>
        <v>0</v>
      </c>
      <c r="S1531" s="116">
        <f t="shared" si="444"/>
        <v>4.6800817166416923E-2</v>
      </c>
      <c r="T1531" s="116" t="str">
        <f t="shared" si="445"/>
        <v/>
      </c>
      <c r="Y1531" s="123">
        <v>1091</v>
      </c>
      <c r="Z1531" s="116">
        <f t="shared" si="446"/>
        <v>9.6408075045047725E-3</v>
      </c>
      <c r="AA1531" s="140">
        <f t="shared" si="447"/>
        <v>14.097006407109616</v>
      </c>
      <c r="AB1531" s="140">
        <f t="shared" si="448"/>
        <v>0.64207099530958289</v>
      </c>
      <c r="AC1531" s="116" t="str">
        <f t="shared" si="449"/>
        <v/>
      </c>
      <c r="AD1531" s="116">
        <f t="shared" si="450"/>
        <v>14.097006407109616</v>
      </c>
      <c r="AE1531" s="116" t="str">
        <f t="shared" si="451"/>
        <v/>
      </c>
      <c r="AF1531" s="140">
        <f t="shared" si="452"/>
        <v>0</v>
      </c>
      <c r="AG1531" s="116">
        <f t="shared" si="453"/>
        <v>14.097006407109616</v>
      </c>
      <c r="AH1531" s="116" t="str">
        <f t="shared" si="454"/>
        <v/>
      </c>
      <c r="AL1531" s="126">
        <f t="shared" si="434"/>
        <v>7.0272000000001356</v>
      </c>
      <c r="AM1531" s="116">
        <f t="shared" si="435"/>
        <v>0.42605331257282758</v>
      </c>
      <c r="AN1531" s="116">
        <f t="shared" si="436"/>
        <v>6.6346326869659578E-4</v>
      </c>
      <c r="AO1531" s="116" t="str">
        <f t="shared" si="432"/>
        <v/>
      </c>
      <c r="AP1531" s="118" t="str">
        <f t="shared" si="433"/>
        <v/>
      </c>
    </row>
    <row r="1532" spans="11:42" ht="20.100000000000001" customHeight="1" x14ac:dyDescent="0.25">
      <c r="K1532" s="123">
        <v>1092</v>
      </c>
      <c r="L1532" s="116">
        <f t="shared" si="437"/>
        <v>2.9358462475261753</v>
      </c>
      <c r="M1532" s="140">
        <f t="shared" si="438"/>
        <v>4.6732350899621203E-2</v>
      </c>
      <c r="N1532" s="140">
        <f t="shared" si="439"/>
        <v>0.64356338290508608</v>
      </c>
      <c r="O1532" s="116" t="str">
        <f t="shared" si="440"/>
        <v/>
      </c>
      <c r="P1532" s="116">
        <f t="shared" si="441"/>
        <v>4.6732350899621203E-2</v>
      </c>
      <c r="Q1532" s="116" t="str">
        <f t="shared" si="442"/>
        <v/>
      </c>
      <c r="R1532" s="116">
        <f t="shared" si="443"/>
        <v>0</v>
      </c>
      <c r="S1532" s="116">
        <f t="shared" si="444"/>
        <v>4.6732350899621203E-2</v>
      </c>
      <c r="T1532" s="116" t="str">
        <f t="shared" si="445"/>
        <v/>
      </c>
      <c r="Y1532" s="123">
        <v>1092</v>
      </c>
      <c r="Z1532" s="116">
        <f t="shared" si="446"/>
        <v>9.7467504441147157E-3</v>
      </c>
      <c r="AA1532" s="140">
        <f t="shared" si="447"/>
        <v>14.076383489388796</v>
      </c>
      <c r="AB1532" s="140">
        <f t="shared" si="448"/>
        <v>0.64356338290508597</v>
      </c>
      <c r="AC1532" s="116" t="str">
        <f t="shared" si="449"/>
        <v/>
      </c>
      <c r="AD1532" s="116">
        <f t="shared" si="450"/>
        <v>14.076383489388796</v>
      </c>
      <c r="AE1532" s="116" t="str">
        <f t="shared" si="451"/>
        <v/>
      </c>
      <c r="AF1532" s="140">
        <f t="shared" si="452"/>
        <v>0</v>
      </c>
      <c r="AG1532" s="116">
        <f t="shared" si="453"/>
        <v>14.076383489388796</v>
      </c>
      <c r="AH1532" s="116" t="str">
        <f t="shared" si="454"/>
        <v/>
      </c>
      <c r="AL1532" s="126">
        <f t="shared" si="434"/>
        <v>7.0336000000001357</v>
      </c>
      <c r="AM1532" s="116">
        <f t="shared" si="435"/>
        <v>0.42538984930413098</v>
      </c>
      <c r="AN1532" s="116">
        <f t="shared" si="436"/>
        <v>6.628497135308109E-4</v>
      </c>
      <c r="AO1532" s="116" t="str">
        <f t="shared" si="432"/>
        <v/>
      </c>
      <c r="AP1532" s="118" t="str">
        <f t="shared" si="433"/>
        <v/>
      </c>
    </row>
    <row r="1533" spans="11:42" ht="20.100000000000001" customHeight="1" x14ac:dyDescent="0.25">
      <c r="K1533" s="123">
        <v>1093</v>
      </c>
      <c r="L1533" s="116">
        <f t="shared" si="437"/>
        <v>2.9677576197818887</v>
      </c>
      <c r="M1533" s="140">
        <f t="shared" si="438"/>
        <v>4.6663238176320392E-2</v>
      </c>
      <c r="N1533" s="140">
        <f t="shared" si="439"/>
        <v>0.64505357532502083</v>
      </c>
      <c r="O1533" s="116" t="str">
        <f t="shared" si="440"/>
        <v/>
      </c>
      <c r="P1533" s="116">
        <f t="shared" si="441"/>
        <v>4.6663238176320392E-2</v>
      </c>
      <c r="Q1533" s="116" t="str">
        <f t="shared" si="442"/>
        <v/>
      </c>
      <c r="R1533" s="116">
        <f t="shared" si="443"/>
        <v>0</v>
      </c>
      <c r="S1533" s="116">
        <f t="shared" si="444"/>
        <v>4.6663238176320392E-2</v>
      </c>
      <c r="T1533" s="116" t="str">
        <f t="shared" si="445"/>
        <v/>
      </c>
      <c r="Y1533" s="123">
        <v>1093</v>
      </c>
      <c r="Z1533" s="116">
        <f t="shared" si="446"/>
        <v>9.8526933837246589E-3</v>
      </c>
      <c r="AA1533" s="140">
        <f t="shared" si="447"/>
        <v>14.055565850677061</v>
      </c>
      <c r="AB1533" s="140">
        <f t="shared" si="448"/>
        <v>0.64505357532502094</v>
      </c>
      <c r="AC1533" s="116" t="str">
        <f t="shared" si="449"/>
        <v/>
      </c>
      <c r="AD1533" s="116">
        <f t="shared" si="450"/>
        <v>14.055565850677061</v>
      </c>
      <c r="AE1533" s="116" t="str">
        <f t="shared" si="451"/>
        <v/>
      </c>
      <c r="AF1533" s="140">
        <f t="shared" si="452"/>
        <v>0</v>
      </c>
      <c r="AG1533" s="116">
        <f t="shared" si="453"/>
        <v>14.055565850677061</v>
      </c>
      <c r="AH1533" s="116" t="str">
        <f t="shared" si="454"/>
        <v/>
      </c>
      <c r="AL1533" s="126">
        <f t="shared" si="434"/>
        <v>7.0400000000001359</v>
      </c>
      <c r="AM1533" s="116">
        <f t="shared" si="435"/>
        <v>0.42472699959060017</v>
      </c>
      <c r="AN1533" s="116">
        <f t="shared" si="436"/>
        <v>6.6223535626475094E-4</v>
      </c>
      <c r="AO1533" s="116" t="str">
        <f t="shared" si="432"/>
        <v/>
      </c>
      <c r="AP1533" s="118" t="str">
        <f t="shared" si="433"/>
        <v/>
      </c>
    </row>
    <row r="1534" spans="11:42" ht="20.100000000000001" customHeight="1" x14ac:dyDescent="0.25">
      <c r="K1534" s="123">
        <v>1094</v>
      </c>
      <c r="L1534" s="116">
        <f t="shared" si="437"/>
        <v>2.9996689920376092</v>
      </c>
      <c r="M1534" s="140">
        <f t="shared" si="438"/>
        <v>4.6593482162516527E-2</v>
      </c>
      <c r="N1534" s="140">
        <f t="shared" si="439"/>
        <v>0.64654155199051944</v>
      </c>
      <c r="O1534" s="116" t="str">
        <f t="shared" si="440"/>
        <v/>
      </c>
      <c r="P1534" s="116">
        <f t="shared" si="441"/>
        <v>4.6593482162516527E-2</v>
      </c>
      <c r="Q1534" s="116" t="str">
        <f t="shared" si="442"/>
        <v/>
      </c>
      <c r="R1534" s="116">
        <f t="shared" si="443"/>
        <v>0</v>
      </c>
      <c r="S1534" s="116">
        <f t="shared" si="444"/>
        <v>4.6593482162516527E-2</v>
      </c>
      <c r="T1534" s="116" t="str">
        <f t="shared" si="445"/>
        <v/>
      </c>
      <c r="Y1534" s="123">
        <v>1094</v>
      </c>
      <c r="Z1534" s="116">
        <f t="shared" si="446"/>
        <v>9.958636323334602E-3</v>
      </c>
      <c r="AA1534" s="140">
        <f t="shared" si="447"/>
        <v>14.034554444614836</v>
      </c>
      <c r="AB1534" s="140">
        <f t="shared" si="448"/>
        <v>0.64654155199051955</v>
      </c>
      <c r="AC1534" s="116" t="str">
        <f t="shared" si="449"/>
        <v/>
      </c>
      <c r="AD1534" s="116">
        <f t="shared" si="450"/>
        <v>14.034554444614836</v>
      </c>
      <c r="AE1534" s="116" t="str">
        <f t="shared" si="451"/>
        <v/>
      </c>
      <c r="AF1534" s="140">
        <f t="shared" si="452"/>
        <v>0</v>
      </c>
      <c r="AG1534" s="116">
        <f t="shared" si="453"/>
        <v>14.034554444614836</v>
      </c>
      <c r="AH1534" s="116" t="str">
        <f t="shared" si="454"/>
        <v/>
      </c>
      <c r="AL1534" s="126">
        <f t="shared" si="434"/>
        <v>7.0464000000001361</v>
      </c>
      <c r="AM1534" s="116">
        <f t="shared" si="435"/>
        <v>0.42406476423433542</v>
      </c>
      <c r="AN1534" s="116">
        <f t="shared" si="436"/>
        <v>6.6162020266691268E-4</v>
      </c>
      <c r="AO1534" s="116" t="str">
        <f t="shared" si="432"/>
        <v/>
      </c>
      <c r="AP1534" s="118" t="str">
        <f t="shared" si="433"/>
        <v/>
      </c>
    </row>
    <row r="1535" spans="11:42" ht="20.100000000000001" customHeight="1" x14ac:dyDescent="0.25">
      <c r="K1535" s="123">
        <v>1095</v>
      </c>
      <c r="L1535" s="116">
        <f t="shared" si="437"/>
        <v>3.0315803642933297</v>
      </c>
      <c r="M1535" s="140">
        <f t="shared" si="438"/>
        <v>4.6523086050358896E-2</v>
      </c>
      <c r="N1535" s="140">
        <f t="shared" si="439"/>
        <v>0.64802729242416268</v>
      </c>
      <c r="O1535" s="116" t="str">
        <f t="shared" si="440"/>
        <v/>
      </c>
      <c r="P1535" s="116">
        <f t="shared" si="441"/>
        <v>4.6523086050358896E-2</v>
      </c>
      <c r="Q1535" s="116" t="str">
        <f t="shared" si="442"/>
        <v/>
      </c>
      <c r="R1535" s="116">
        <f t="shared" si="443"/>
        <v>0</v>
      </c>
      <c r="S1535" s="116">
        <f t="shared" si="444"/>
        <v>4.6523086050358896E-2</v>
      </c>
      <c r="T1535" s="116" t="str">
        <f t="shared" si="445"/>
        <v/>
      </c>
      <c r="Y1535" s="123">
        <v>1095</v>
      </c>
      <c r="Z1535" s="116">
        <f t="shared" si="446"/>
        <v>1.0064579262944545E-2</v>
      </c>
      <c r="AA1535" s="140">
        <f t="shared" si="447"/>
        <v>14.01335023271843</v>
      </c>
      <c r="AB1535" s="140">
        <f t="shared" si="448"/>
        <v>0.64802729242416279</v>
      </c>
      <c r="AC1535" s="116" t="str">
        <f t="shared" si="449"/>
        <v/>
      </c>
      <c r="AD1535" s="116">
        <f t="shared" si="450"/>
        <v>14.01335023271843</v>
      </c>
      <c r="AE1535" s="116" t="str">
        <f t="shared" si="451"/>
        <v/>
      </c>
      <c r="AF1535" s="140">
        <f t="shared" si="452"/>
        <v>0</v>
      </c>
      <c r="AG1535" s="116">
        <f t="shared" si="453"/>
        <v>14.01335023271843</v>
      </c>
      <c r="AH1535" s="116" t="str">
        <f t="shared" si="454"/>
        <v/>
      </c>
      <c r="AL1535" s="126">
        <f t="shared" si="434"/>
        <v>7.0528000000001363</v>
      </c>
      <c r="AM1535" s="116">
        <f t="shared" si="435"/>
        <v>0.42340314403166851</v>
      </c>
      <c r="AN1535" s="116">
        <f t="shared" si="436"/>
        <v>6.6100425849163758E-4</v>
      </c>
      <c r="AO1535" s="116" t="str">
        <f t="shared" si="432"/>
        <v/>
      </c>
      <c r="AP1535" s="118" t="str">
        <f t="shared" si="433"/>
        <v/>
      </c>
    </row>
    <row r="1536" spans="11:42" ht="20.100000000000001" customHeight="1" x14ac:dyDescent="0.25">
      <c r="K1536" s="123">
        <v>1096</v>
      </c>
      <c r="L1536" s="116">
        <f t="shared" si="437"/>
        <v>3.0634917365490502</v>
      </c>
      <c r="M1536" s="140">
        <f t="shared" si="438"/>
        <v>4.645205305790074E-2</v>
      </c>
      <c r="N1536" s="140">
        <f t="shared" si="439"/>
        <v>0.64951077625081133</v>
      </c>
      <c r="O1536" s="116" t="str">
        <f t="shared" si="440"/>
        <v/>
      </c>
      <c r="P1536" s="116">
        <f t="shared" si="441"/>
        <v>4.645205305790074E-2</v>
      </c>
      <c r="Q1536" s="116" t="str">
        <f t="shared" si="442"/>
        <v/>
      </c>
      <c r="R1536" s="116">
        <f t="shared" si="443"/>
        <v>0</v>
      </c>
      <c r="S1536" s="116">
        <f t="shared" si="444"/>
        <v>4.645205305790074E-2</v>
      </c>
      <c r="T1536" s="116" t="str">
        <f t="shared" si="445"/>
        <v/>
      </c>
      <c r="Y1536" s="123">
        <v>1096</v>
      </c>
      <c r="Z1536" s="116">
        <f t="shared" si="446"/>
        <v>1.0170522202554488E-2</v>
      </c>
      <c r="AA1536" s="140">
        <f t="shared" si="447"/>
        <v>13.991954184306751</v>
      </c>
      <c r="AB1536" s="140">
        <f t="shared" si="448"/>
        <v>0.64951077625081144</v>
      </c>
      <c r="AC1536" s="116" t="str">
        <f t="shared" si="449"/>
        <v/>
      </c>
      <c r="AD1536" s="116">
        <f t="shared" si="450"/>
        <v>13.991954184306751</v>
      </c>
      <c r="AE1536" s="116" t="str">
        <f t="shared" si="451"/>
        <v/>
      </c>
      <c r="AF1536" s="140">
        <f t="shared" si="452"/>
        <v>0</v>
      </c>
      <c r="AG1536" s="116">
        <f t="shared" si="453"/>
        <v>13.991954184306751</v>
      </c>
      <c r="AH1536" s="116" t="str">
        <f t="shared" si="454"/>
        <v/>
      </c>
      <c r="AL1536" s="126">
        <f t="shared" si="434"/>
        <v>7.0592000000001365</v>
      </c>
      <c r="AM1536" s="116">
        <f t="shared" si="435"/>
        <v>0.42274213977317687</v>
      </c>
      <c r="AN1536" s="116">
        <f t="shared" si="436"/>
        <v>6.6038752947944479E-4</v>
      </c>
      <c r="AO1536" s="116" t="str">
        <f t="shared" si="432"/>
        <v/>
      </c>
      <c r="AP1536" s="118" t="str">
        <f t="shared" si="433"/>
        <v/>
      </c>
    </row>
    <row r="1537" spans="11:42" ht="20.100000000000001" customHeight="1" x14ac:dyDescent="0.25">
      <c r="K1537" s="123">
        <v>1097</v>
      </c>
      <c r="L1537" s="116">
        <f t="shared" si="437"/>
        <v>3.0954031088047707</v>
      </c>
      <c r="M1537" s="140">
        <f t="shared" si="438"/>
        <v>4.638038642885435E-2</v>
      </c>
      <c r="N1537" s="140">
        <f t="shared" si="439"/>
        <v>0.65099198319842888</v>
      </c>
      <c r="O1537" s="116" t="str">
        <f t="shared" si="440"/>
        <v/>
      </c>
      <c r="P1537" s="116">
        <f t="shared" si="441"/>
        <v>4.638038642885435E-2</v>
      </c>
      <c r="Q1537" s="116" t="str">
        <f t="shared" si="442"/>
        <v/>
      </c>
      <c r="R1537" s="116">
        <f t="shared" si="443"/>
        <v>0</v>
      </c>
      <c r="S1537" s="116">
        <f t="shared" si="444"/>
        <v>4.638038642885435E-2</v>
      </c>
      <c r="T1537" s="116" t="str">
        <f t="shared" si="445"/>
        <v/>
      </c>
      <c r="Y1537" s="123">
        <v>1097</v>
      </c>
      <c r="Z1537" s="116">
        <f t="shared" si="446"/>
        <v>1.0276465142164432E-2</v>
      </c>
      <c r="AA1537" s="140">
        <f t="shared" si="447"/>
        <v>13.970367276427551</v>
      </c>
      <c r="AB1537" s="140">
        <f t="shared" si="448"/>
        <v>0.65099198319842888</v>
      </c>
      <c r="AC1537" s="116" t="str">
        <f t="shared" si="449"/>
        <v/>
      </c>
      <c r="AD1537" s="116">
        <f t="shared" si="450"/>
        <v>13.970367276427551</v>
      </c>
      <c r="AE1537" s="116" t="str">
        <f t="shared" si="451"/>
        <v/>
      </c>
      <c r="AF1537" s="140">
        <f t="shared" si="452"/>
        <v>0</v>
      </c>
      <c r="AG1537" s="116">
        <f t="shared" si="453"/>
        <v>13.970367276427551</v>
      </c>
      <c r="AH1537" s="116" t="str">
        <f t="shared" si="454"/>
        <v/>
      </c>
      <c r="AL1537" s="126">
        <f t="shared" si="434"/>
        <v>7.0656000000001367</v>
      </c>
      <c r="AM1537" s="116">
        <f t="shared" si="435"/>
        <v>0.42208175224369743</v>
      </c>
      <c r="AN1537" s="116">
        <f t="shared" si="436"/>
        <v>6.5977002135730878E-4</v>
      </c>
      <c r="AO1537" s="116" t="str">
        <f t="shared" si="432"/>
        <v/>
      </c>
      <c r="AP1537" s="118" t="str">
        <f t="shared" si="433"/>
        <v/>
      </c>
    </row>
    <row r="1538" spans="11:42" ht="20.100000000000001" customHeight="1" x14ac:dyDescent="0.25">
      <c r="K1538" s="123">
        <v>1098</v>
      </c>
      <c r="L1538" s="116">
        <f t="shared" si="437"/>
        <v>3.127314481060484</v>
      </c>
      <c r="M1538" s="140">
        <f t="shared" si="438"/>
        <v>4.6308089432344456E-2</v>
      </c>
      <c r="N1538" s="140">
        <f t="shared" si="439"/>
        <v>0.65247089309889583</v>
      </c>
      <c r="O1538" s="116" t="str">
        <f t="shared" si="440"/>
        <v/>
      </c>
      <c r="P1538" s="116">
        <f t="shared" si="441"/>
        <v>4.6308089432344456E-2</v>
      </c>
      <c r="Q1538" s="116" t="str">
        <f t="shared" si="442"/>
        <v/>
      </c>
      <c r="R1538" s="116">
        <f t="shared" si="443"/>
        <v>0</v>
      </c>
      <c r="S1538" s="116">
        <f t="shared" si="444"/>
        <v>4.6308089432344456E-2</v>
      </c>
      <c r="T1538" s="116" t="str">
        <f t="shared" si="445"/>
        <v/>
      </c>
      <c r="Y1538" s="123">
        <v>1098</v>
      </c>
      <c r="Z1538" s="116">
        <f t="shared" si="446"/>
        <v>1.0382408081774375E-2</v>
      </c>
      <c r="AA1538" s="140">
        <f t="shared" si="447"/>
        <v>13.948590493783115</v>
      </c>
      <c r="AB1538" s="140">
        <f t="shared" si="448"/>
        <v>0.65247089309889605</v>
      </c>
      <c r="AC1538" s="116" t="str">
        <f t="shared" si="449"/>
        <v/>
      </c>
      <c r="AD1538" s="116">
        <f t="shared" si="450"/>
        <v>13.948590493783115</v>
      </c>
      <c r="AE1538" s="116" t="str">
        <f t="shared" si="451"/>
        <v/>
      </c>
      <c r="AF1538" s="140">
        <f t="shared" si="452"/>
        <v>0</v>
      </c>
      <c r="AG1538" s="116">
        <f t="shared" si="453"/>
        <v>13.948590493783115</v>
      </c>
      <c r="AH1538" s="116" t="str">
        <f t="shared" si="454"/>
        <v/>
      </c>
      <c r="AL1538" s="126">
        <f t="shared" si="434"/>
        <v>7.0720000000001368</v>
      </c>
      <c r="AM1538" s="116">
        <f t="shared" si="435"/>
        <v>0.42142198222234012</v>
      </c>
      <c r="AN1538" s="116">
        <f t="shared" si="436"/>
        <v>6.5915173983616127E-4</v>
      </c>
      <c r="AO1538" s="116" t="str">
        <f t="shared" si="432"/>
        <v/>
      </c>
      <c r="AP1538" s="118" t="str">
        <f t="shared" si="433"/>
        <v/>
      </c>
    </row>
    <row r="1539" spans="11:42" ht="20.100000000000001" customHeight="1" x14ac:dyDescent="0.25">
      <c r="K1539" s="123">
        <v>1099</v>
      </c>
      <c r="L1539" s="116">
        <f t="shared" si="437"/>
        <v>3.1592258533162045</v>
      </c>
      <c r="M1539" s="140">
        <f t="shared" si="438"/>
        <v>4.6235165362659911E-2</v>
      </c>
      <c r="N1539" s="140">
        <f t="shared" si="439"/>
        <v>0.65394748588881813</v>
      </c>
      <c r="O1539" s="116" t="str">
        <f t="shared" si="440"/>
        <v/>
      </c>
      <c r="P1539" s="116">
        <f t="shared" si="441"/>
        <v>4.6235165362659911E-2</v>
      </c>
      <c r="Q1539" s="116" t="str">
        <f t="shared" si="442"/>
        <v/>
      </c>
      <c r="R1539" s="116">
        <f t="shared" si="443"/>
        <v>0</v>
      </c>
      <c r="S1539" s="116">
        <f t="shared" si="444"/>
        <v>4.6235165362659911E-2</v>
      </c>
      <c r="T1539" s="116" t="str">
        <f t="shared" si="445"/>
        <v/>
      </c>
      <c r="Y1539" s="123">
        <v>1099</v>
      </c>
      <c r="Z1539" s="116">
        <f t="shared" si="446"/>
        <v>1.0488351021384318E-2</v>
      </c>
      <c r="AA1539" s="140">
        <f t="shared" si="447"/>
        <v>13.926624828655516</v>
      </c>
      <c r="AB1539" s="140">
        <f t="shared" si="448"/>
        <v>0.65394748588881824</v>
      </c>
      <c r="AC1539" s="116" t="str">
        <f t="shared" si="449"/>
        <v/>
      </c>
      <c r="AD1539" s="116">
        <f t="shared" si="450"/>
        <v>13.926624828655516</v>
      </c>
      <c r="AE1539" s="116" t="str">
        <f t="shared" si="451"/>
        <v/>
      </c>
      <c r="AF1539" s="140">
        <f t="shared" si="452"/>
        <v>0</v>
      </c>
      <c r="AG1539" s="116">
        <f t="shared" si="453"/>
        <v>13.926624828655516</v>
      </c>
      <c r="AH1539" s="116" t="str">
        <f t="shared" si="454"/>
        <v/>
      </c>
      <c r="AL1539" s="126">
        <f t="shared" si="434"/>
        <v>7.078400000000137</v>
      </c>
      <c r="AM1539" s="116">
        <f t="shared" si="435"/>
        <v>0.42076283048250396</v>
      </c>
      <c r="AN1539" s="116">
        <f t="shared" si="436"/>
        <v>6.5853269061466602E-4</v>
      </c>
      <c r="AO1539" s="116" t="str">
        <f t="shared" si="432"/>
        <v/>
      </c>
      <c r="AP1539" s="118" t="str">
        <f t="shared" si="433"/>
        <v/>
      </c>
    </row>
    <row r="1540" spans="11:42" ht="20.100000000000001" customHeight="1" x14ac:dyDescent="0.25">
      <c r="K1540" s="123">
        <v>1100</v>
      </c>
      <c r="L1540" s="116">
        <f t="shared" si="437"/>
        <v>3.191137225571925</v>
      </c>
      <c r="M1540" s="140">
        <f t="shared" si="438"/>
        <v>4.6161617539003878E-2</v>
      </c>
      <c r="N1540" s="140">
        <f t="shared" si="439"/>
        <v>0.65542174161032396</v>
      </c>
      <c r="O1540" s="116" t="str">
        <f t="shared" si="440"/>
        <v/>
      </c>
      <c r="P1540" s="116">
        <f t="shared" si="441"/>
        <v>4.6161617539003878E-2</v>
      </c>
      <c r="Q1540" s="116" t="str">
        <f t="shared" si="442"/>
        <v/>
      </c>
      <c r="R1540" s="116">
        <f t="shared" si="443"/>
        <v>0</v>
      </c>
      <c r="S1540" s="116">
        <f t="shared" si="444"/>
        <v>4.6161617539003878E-2</v>
      </c>
      <c r="T1540" s="116" t="str">
        <f t="shared" si="445"/>
        <v/>
      </c>
      <c r="Y1540" s="123">
        <v>1100</v>
      </c>
      <c r="Z1540" s="116">
        <f t="shared" si="446"/>
        <v>1.0594293960994261E-2</v>
      </c>
      <c r="AA1540" s="140">
        <f t="shared" si="447"/>
        <v>13.904471280831313</v>
      </c>
      <c r="AB1540" s="140">
        <f t="shared" si="448"/>
        <v>0.65542174161032418</v>
      </c>
      <c r="AC1540" s="116" t="str">
        <f t="shared" si="449"/>
        <v/>
      </c>
      <c r="AD1540" s="116">
        <f t="shared" si="450"/>
        <v>13.904471280831313</v>
      </c>
      <c r="AE1540" s="116" t="str">
        <f t="shared" si="451"/>
        <v/>
      </c>
      <c r="AF1540" s="140">
        <f t="shared" si="452"/>
        <v>0</v>
      </c>
      <c r="AG1540" s="116">
        <f t="shared" si="453"/>
        <v>13.904471280831313</v>
      </c>
      <c r="AH1540" s="116" t="str">
        <f t="shared" si="454"/>
        <v/>
      </c>
      <c r="AL1540" s="126">
        <f t="shared" si="434"/>
        <v>7.0848000000001372</v>
      </c>
      <c r="AM1540" s="116">
        <f t="shared" si="435"/>
        <v>0.42010429779188929</v>
      </c>
      <c r="AN1540" s="116">
        <f t="shared" si="436"/>
        <v>6.5791287937722043E-4</v>
      </c>
      <c r="AO1540" s="116" t="str">
        <f t="shared" si="432"/>
        <v/>
      </c>
      <c r="AP1540" s="118" t="str">
        <f t="shared" si="433"/>
        <v/>
      </c>
    </row>
    <row r="1541" spans="11:42" ht="20.100000000000001" customHeight="1" x14ac:dyDescent="0.25">
      <c r="K1541" s="123">
        <v>1101</v>
      </c>
      <c r="L1541" s="116">
        <f t="shared" si="437"/>
        <v>3.2230485978276455</v>
      </c>
      <c r="M1541" s="140">
        <f t="shared" si="438"/>
        <v>4.6087449305242278E-2</v>
      </c>
      <c r="N1541" s="140">
        <f t="shared" si="439"/>
        <v>0.65689364041185683</v>
      </c>
      <c r="O1541" s="116" t="str">
        <f t="shared" si="440"/>
        <v/>
      </c>
      <c r="P1541" s="116">
        <f t="shared" si="441"/>
        <v>4.6087449305242278E-2</v>
      </c>
      <c r="Q1541" s="116" t="str">
        <f t="shared" si="442"/>
        <v/>
      </c>
      <c r="R1541" s="116">
        <f t="shared" si="443"/>
        <v>0</v>
      </c>
      <c r="S1541" s="116">
        <f t="shared" si="444"/>
        <v>4.6087449305242278E-2</v>
      </c>
      <c r="T1541" s="116" t="str">
        <f t="shared" si="445"/>
        <v/>
      </c>
      <c r="Y1541" s="123">
        <v>1101</v>
      </c>
      <c r="Z1541" s="116">
        <f t="shared" si="446"/>
        <v>1.0700236900604204E-2</v>
      </c>
      <c r="AA1541" s="140">
        <f t="shared" si="447"/>
        <v>13.882130857525807</v>
      </c>
      <c r="AB1541" s="140">
        <f t="shared" si="448"/>
        <v>0.65689364041185694</v>
      </c>
      <c r="AC1541" s="116" t="str">
        <f t="shared" si="449"/>
        <v/>
      </c>
      <c r="AD1541" s="116">
        <f t="shared" si="450"/>
        <v>13.882130857525807</v>
      </c>
      <c r="AE1541" s="116" t="str">
        <f t="shared" si="451"/>
        <v/>
      </c>
      <c r="AF1541" s="140">
        <f t="shared" si="452"/>
        <v>0</v>
      </c>
      <c r="AG1541" s="116">
        <f t="shared" si="453"/>
        <v>13.882130857525807</v>
      </c>
      <c r="AH1541" s="116" t="str">
        <f t="shared" si="454"/>
        <v/>
      </c>
      <c r="AL1541" s="126">
        <f t="shared" si="434"/>
        <v>7.0912000000001374</v>
      </c>
      <c r="AM1541" s="116">
        <f t="shared" si="435"/>
        <v>0.41944638491251207</v>
      </c>
      <c r="AN1541" s="116">
        <f t="shared" si="436"/>
        <v>6.5729231179367797E-4</v>
      </c>
      <c r="AO1541" s="116" t="str">
        <f t="shared" si="432"/>
        <v/>
      </c>
      <c r="AP1541" s="118" t="str">
        <f t="shared" si="433"/>
        <v/>
      </c>
    </row>
    <row r="1542" spans="11:42" ht="20.100000000000001" customHeight="1" x14ac:dyDescent="0.25">
      <c r="K1542" s="123">
        <v>1102</v>
      </c>
      <c r="L1542" s="116">
        <f t="shared" si="437"/>
        <v>3.254959970083366</v>
      </c>
      <c r="M1542" s="140">
        <f t="shared" si="438"/>
        <v>4.6012664029650749E-2</v>
      </c>
      <c r="N1542" s="140">
        <f t="shared" si="439"/>
        <v>0.65836316254895744</v>
      </c>
      <c r="O1542" s="116" t="str">
        <f t="shared" si="440"/>
        <v/>
      </c>
      <c r="P1542" s="116">
        <f t="shared" si="441"/>
        <v>4.6012664029650749E-2</v>
      </c>
      <c r="Q1542" s="116" t="str">
        <f t="shared" si="442"/>
        <v/>
      </c>
      <c r="R1542" s="116">
        <f t="shared" si="443"/>
        <v>0</v>
      </c>
      <c r="S1542" s="116">
        <f t="shared" si="444"/>
        <v>4.6012664029650749E-2</v>
      </c>
      <c r="T1542" s="116" t="str">
        <f t="shared" si="445"/>
        <v/>
      </c>
      <c r="Y1542" s="123">
        <v>1102</v>
      </c>
      <c r="Z1542" s="116">
        <f t="shared" si="446"/>
        <v>1.0806179840214147E-2</v>
      </c>
      <c r="AA1542" s="140">
        <f t="shared" si="447"/>
        <v>13.859604573306829</v>
      </c>
      <c r="AB1542" s="140">
        <f t="shared" si="448"/>
        <v>0.65836316254895744</v>
      </c>
      <c r="AC1542" s="116" t="str">
        <f t="shared" si="449"/>
        <v/>
      </c>
      <c r="AD1542" s="116">
        <f t="shared" si="450"/>
        <v>13.859604573306829</v>
      </c>
      <c r="AE1542" s="116" t="str">
        <f t="shared" si="451"/>
        <v/>
      </c>
      <c r="AF1542" s="140">
        <f t="shared" si="452"/>
        <v>0</v>
      </c>
      <c r="AG1542" s="116">
        <f t="shared" si="453"/>
        <v>13.859604573306829</v>
      </c>
      <c r="AH1542" s="116" t="str">
        <f t="shared" si="454"/>
        <v/>
      </c>
      <c r="AL1542" s="126">
        <f t="shared" si="434"/>
        <v>7.0976000000001376</v>
      </c>
      <c r="AM1542" s="116">
        <f t="shared" si="435"/>
        <v>0.41878909260071839</v>
      </c>
      <c r="AN1542" s="116">
        <f t="shared" si="436"/>
        <v>6.5667099351862657E-4</v>
      </c>
      <c r="AO1542" s="116" t="str">
        <f t="shared" si="432"/>
        <v/>
      </c>
      <c r="AP1542" s="118" t="str">
        <f t="shared" si="433"/>
        <v/>
      </c>
    </row>
    <row r="1543" spans="11:42" ht="20.100000000000001" customHeight="1" x14ac:dyDescent="0.25">
      <c r="K1543" s="123">
        <v>1103</v>
      </c>
      <c r="L1543" s="116">
        <f t="shared" si="437"/>
        <v>3.2868713423390865</v>
      </c>
      <c r="M1543" s="140">
        <f t="shared" si="438"/>
        <v>4.5937265104660022E-2</v>
      </c>
      <c r="N1543" s="140">
        <f t="shared" si="439"/>
        <v>0.65983028838503865</v>
      </c>
      <c r="O1543" s="116" t="str">
        <f t="shared" si="440"/>
        <v/>
      </c>
      <c r="P1543" s="116">
        <f t="shared" si="441"/>
        <v>4.5937265104660022E-2</v>
      </c>
      <c r="Q1543" s="116" t="str">
        <f t="shared" si="442"/>
        <v/>
      </c>
      <c r="R1543" s="116">
        <f t="shared" si="443"/>
        <v>0</v>
      </c>
      <c r="S1543" s="116">
        <f t="shared" si="444"/>
        <v>4.5937265104660022E-2</v>
      </c>
      <c r="T1543" s="116" t="str">
        <f t="shared" si="445"/>
        <v/>
      </c>
      <c r="Y1543" s="123">
        <v>1103</v>
      </c>
      <c r="Z1543" s="116">
        <f t="shared" si="446"/>
        <v>1.0912122779824091E-2</v>
      </c>
      <c r="AA1543" s="140">
        <f t="shared" si="447"/>
        <v>13.836893450018021</v>
      </c>
      <c r="AB1543" s="140">
        <f t="shared" si="448"/>
        <v>0.65983028838503877</v>
      </c>
      <c r="AC1543" s="116" t="str">
        <f t="shared" si="449"/>
        <v/>
      </c>
      <c r="AD1543" s="116">
        <f t="shared" si="450"/>
        <v>13.836893450018021</v>
      </c>
      <c r="AE1543" s="116" t="str">
        <f t="shared" si="451"/>
        <v/>
      </c>
      <c r="AF1543" s="140">
        <f t="shared" si="452"/>
        <v>0</v>
      </c>
      <c r="AG1543" s="116">
        <f t="shared" si="453"/>
        <v>13.836893450018021</v>
      </c>
      <c r="AH1543" s="116" t="str">
        <f t="shared" si="454"/>
        <v/>
      </c>
      <c r="AL1543" s="126">
        <f t="shared" si="434"/>
        <v>7.1040000000001378</v>
      </c>
      <c r="AM1543" s="116">
        <f t="shared" si="435"/>
        <v>0.41813242160719977</v>
      </c>
      <c r="AN1543" s="116">
        <f t="shared" si="436"/>
        <v>6.5604893019483024E-4</v>
      </c>
      <c r="AO1543" s="116" t="str">
        <f t="shared" si="432"/>
        <v/>
      </c>
      <c r="AP1543" s="118" t="str">
        <f t="shared" si="433"/>
        <v/>
      </c>
    </row>
    <row r="1544" spans="11:42" ht="20.100000000000001" customHeight="1" x14ac:dyDescent="0.25">
      <c r="K1544" s="123">
        <v>1104</v>
      </c>
      <c r="L1544" s="116">
        <f t="shared" si="437"/>
        <v>3.3187827145947999</v>
      </c>
      <c r="M1544" s="140">
        <f t="shared" si="438"/>
        <v>4.5861255946599809E-2</v>
      </c>
      <c r="N1544" s="140">
        <f t="shared" si="439"/>
        <v>0.66129499839215289</v>
      </c>
      <c r="O1544" s="116" t="str">
        <f t="shared" si="440"/>
        <v/>
      </c>
      <c r="P1544" s="116">
        <f t="shared" si="441"/>
        <v>4.5861255946599809E-2</v>
      </c>
      <c r="Q1544" s="116" t="str">
        <f t="shared" si="442"/>
        <v/>
      </c>
      <c r="R1544" s="116">
        <f t="shared" si="443"/>
        <v>0</v>
      </c>
      <c r="S1544" s="116">
        <f t="shared" si="444"/>
        <v>4.5861255946599809E-2</v>
      </c>
      <c r="T1544" s="116" t="str">
        <f t="shared" si="445"/>
        <v/>
      </c>
      <c r="Y1544" s="123">
        <v>1104</v>
      </c>
      <c r="Z1544" s="116">
        <f t="shared" si="446"/>
        <v>1.1018065719434034E-2</v>
      </c>
      <c r="AA1544" s="140">
        <f t="shared" si="447"/>
        <v>13.813998516701711</v>
      </c>
      <c r="AB1544" s="140">
        <f t="shared" si="448"/>
        <v>0.66129499839215311</v>
      </c>
      <c r="AC1544" s="116" t="str">
        <f t="shared" si="449"/>
        <v/>
      </c>
      <c r="AD1544" s="116">
        <f t="shared" si="450"/>
        <v>13.813998516701711</v>
      </c>
      <c r="AE1544" s="116" t="str">
        <f t="shared" si="451"/>
        <v/>
      </c>
      <c r="AF1544" s="140">
        <f t="shared" si="452"/>
        <v>0</v>
      </c>
      <c r="AG1544" s="116">
        <f t="shared" si="453"/>
        <v>13.813998516701711</v>
      </c>
      <c r="AH1544" s="116" t="str">
        <f t="shared" si="454"/>
        <v/>
      </c>
      <c r="AL1544" s="126">
        <f t="shared" si="434"/>
        <v>7.1104000000001379</v>
      </c>
      <c r="AM1544" s="116">
        <f t="shared" si="435"/>
        <v>0.41747637267700494</v>
      </c>
      <c r="AN1544" s="116">
        <f t="shared" si="436"/>
        <v>6.5542612744928785E-4</v>
      </c>
      <c r="AO1544" s="116" t="str">
        <f t="shared" si="432"/>
        <v/>
      </c>
      <c r="AP1544" s="118" t="str">
        <f t="shared" si="433"/>
        <v/>
      </c>
    </row>
    <row r="1545" spans="11:42" ht="20.100000000000001" customHeight="1" x14ac:dyDescent="0.25">
      <c r="K1545" s="123">
        <v>1105</v>
      </c>
      <c r="L1545" s="116">
        <f t="shared" si="437"/>
        <v>3.3506940868505204</v>
      </c>
      <c r="M1545" s="140">
        <f t="shared" si="438"/>
        <v>4.578463999544112E-2</v>
      </c>
      <c r="N1545" s="140">
        <f t="shared" si="439"/>
        <v>0.66275727315175026</v>
      </c>
      <c r="O1545" s="116" t="str">
        <f t="shared" si="440"/>
        <v/>
      </c>
      <c r="P1545" s="116">
        <f t="shared" si="441"/>
        <v>4.578463999544112E-2</v>
      </c>
      <c r="Q1545" s="116" t="str">
        <f t="shared" si="442"/>
        <v/>
      </c>
      <c r="R1545" s="116">
        <f t="shared" si="443"/>
        <v>0</v>
      </c>
      <c r="S1545" s="116">
        <f t="shared" si="444"/>
        <v>4.578463999544112E-2</v>
      </c>
      <c r="T1545" s="116" t="str">
        <f t="shared" si="445"/>
        <v/>
      </c>
      <c r="Y1545" s="123">
        <v>1105</v>
      </c>
      <c r="Z1545" s="116">
        <f t="shared" si="446"/>
        <v>1.1124008659043977E-2</v>
      </c>
      <c r="AA1545" s="140">
        <f t="shared" si="447"/>
        <v>13.790920809521294</v>
      </c>
      <c r="AB1545" s="140">
        <f t="shared" si="448"/>
        <v>0.66275727315175048</v>
      </c>
      <c r="AC1545" s="116" t="str">
        <f t="shared" si="449"/>
        <v/>
      </c>
      <c r="AD1545" s="116">
        <f t="shared" si="450"/>
        <v>13.790920809521294</v>
      </c>
      <c r="AE1545" s="116" t="str">
        <f t="shared" si="451"/>
        <v/>
      </c>
      <c r="AF1545" s="140">
        <f t="shared" si="452"/>
        <v>0</v>
      </c>
      <c r="AG1545" s="116">
        <f t="shared" si="453"/>
        <v>13.790920809521294</v>
      </c>
      <c r="AH1545" s="116" t="str">
        <f t="shared" si="454"/>
        <v/>
      </c>
      <c r="AL1545" s="126">
        <f t="shared" si="434"/>
        <v>7.1168000000001381</v>
      </c>
      <c r="AM1545" s="116">
        <f t="shared" si="435"/>
        <v>0.41682094654955565</v>
      </c>
      <c r="AN1545" s="116">
        <f t="shared" si="436"/>
        <v>6.548025908956201E-4</v>
      </c>
      <c r="AO1545" s="116" t="str">
        <f t="shared" si="432"/>
        <v/>
      </c>
      <c r="AP1545" s="118" t="str">
        <f t="shared" si="433"/>
        <v/>
      </c>
    </row>
    <row r="1546" spans="11:42" ht="20.100000000000001" customHeight="1" x14ac:dyDescent="0.25">
      <c r="K1546" s="123">
        <v>1106</v>
      </c>
      <c r="L1546" s="116">
        <f t="shared" si="437"/>
        <v>3.3826054591062409</v>
      </c>
      <c r="M1546" s="140">
        <f t="shared" si="438"/>
        <v>4.5707420714537261E-2</v>
      </c>
      <c r="N1546" s="140">
        <f t="shared" si="439"/>
        <v>0.66421709335542867</v>
      </c>
      <c r="O1546" s="116" t="str">
        <f t="shared" si="440"/>
        <v/>
      </c>
      <c r="P1546" s="116">
        <f t="shared" si="441"/>
        <v>4.5707420714537261E-2</v>
      </c>
      <c r="Q1546" s="116" t="str">
        <f t="shared" si="442"/>
        <v/>
      </c>
      <c r="R1546" s="116">
        <f t="shared" si="443"/>
        <v>0</v>
      </c>
      <c r="S1546" s="116">
        <f t="shared" si="444"/>
        <v>4.5707420714537261E-2</v>
      </c>
      <c r="T1546" s="116" t="str">
        <f t="shared" si="445"/>
        <v/>
      </c>
      <c r="Y1546" s="123">
        <v>1106</v>
      </c>
      <c r="Z1546" s="116">
        <f t="shared" si="446"/>
        <v>1.122995159865392E-2</v>
      </c>
      <c r="AA1546" s="140">
        <f t="shared" si="447"/>
        <v>13.7676613716832</v>
      </c>
      <c r="AB1546" s="140">
        <f t="shared" si="448"/>
        <v>0.66421709335542878</v>
      </c>
      <c r="AC1546" s="116" t="str">
        <f t="shared" si="449"/>
        <v/>
      </c>
      <c r="AD1546" s="116">
        <f t="shared" si="450"/>
        <v>13.7676613716832</v>
      </c>
      <c r="AE1546" s="116" t="str">
        <f t="shared" si="451"/>
        <v/>
      </c>
      <c r="AF1546" s="140">
        <f t="shared" si="452"/>
        <v>0</v>
      </c>
      <c r="AG1546" s="116">
        <f t="shared" si="453"/>
        <v>13.7676613716832</v>
      </c>
      <c r="AH1546" s="116" t="str">
        <f t="shared" si="454"/>
        <v/>
      </c>
      <c r="AL1546" s="126">
        <f t="shared" si="434"/>
        <v>7.1232000000001383</v>
      </c>
      <c r="AM1546" s="116">
        <f t="shared" si="435"/>
        <v>0.41616614395866003</v>
      </c>
      <c r="AN1546" s="116">
        <f t="shared" si="436"/>
        <v>6.5417832613251514E-4</v>
      </c>
      <c r="AO1546" s="116" t="str">
        <f t="shared" si="432"/>
        <v/>
      </c>
      <c r="AP1546" s="118" t="str">
        <f t="shared" si="433"/>
        <v/>
      </c>
    </row>
    <row r="1547" spans="11:42" ht="20.100000000000001" customHeight="1" x14ac:dyDescent="0.25">
      <c r="K1547" s="123">
        <v>1107</v>
      </c>
      <c r="L1547" s="116">
        <f t="shared" si="437"/>
        <v>3.4145168313619614</v>
      </c>
      <c r="M1547" s="140">
        <f t="shared" si="438"/>
        <v>4.5629601590363215E-2</v>
      </c>
      <c r="N1547" s="140">
        <f t="shared" si="439"/>
        <v>0.66567443980567576</v>
      </c>
      <c r="O1547" s="116" t="str">
        <f t="shared" si="440"/>
        <v/>
      </c>
      <c r="P1547" s="116">
        <f t="shared" si="441"/>
        <v>4.5629601590363215E-2</v>
      </c>
      <c r="Q1547" s="116" t="str">
        <f t="shared" si="442"/>
        <v/>
      </c>
      <c r="R1547" s="116">
        <f t="shared" si="443"/>
        <v>0</v>
      </c>
      <c r="S1547" s="116">
        <f t="shared" si="444"/>
        <v>4.5629601590363215E-2</v>
      </c>
      <c r="T1547" s="116" t="str">
        <f t="shared" si="445"/>
        <v/>
      </c>
      <c r="Y1547" s="123">
        <v>1107</v>
      </c>
      <c r="Z1547" s="116">
        <f t="shared" si="446"/>
        <v>1.1335894538263863E-2</v>
      </c>
      <c r="AA1547" s="140">
        <f t="shared" si="447"/>
        <v>13.744221253358424</v>
      </c>
      <c r="AB1547" s="140">
        <f t="shared" si="448"/>
        <v>0.66567443980567587</v>
      </c>
      <c r="AC1547" s="116" t="str">
        <f t="shared" si="449"/>
        <v/>
      </c>
      <c r="AD1547" s="116">
        <f t="shared" si="450"/>
        <v>13.744221253358424</v>
      </c>
      <c r="AE1547" s="116" t="str">
        <f t="shared" si="451"/>
        <v/>
      </c>
      <c r="AF1547" s="140">
        <f t="shared" si="452"/>
        <v>0</v>
      </c>
      <c r="AG1547" s="116">
        <f t="shared" si="453"/>
        <v>13.744221253358424</v>
      </c>
      <c r="AH1547" s="116" t="str">
        <f t="shared" si="454"/>
        <v/>
      </c>
      <c r="AL1547" s="126">
        <f t="shared" si="434"/>
        <v>7.1296000000001385</v>
      </c>
      <c r="AM1547" s="116">
        <f t="shared" si="435"/>
        <v>0.41551196563252751</v>
      </c>
      <c r="AN1547" s="116">
        <f t="shared" si="436"/>
        <v>6.5355333874578259E-4</v>
      </c>
      <c r="AO1547" s="116" t="str">
        <f t="shared" si="432"/>
        <v/>
      </c>
      <c r="AP1547" s="118" t="str">
        <f t="shared" si="433"/>
        <v/>
      </c>
    </row>
    <row r="1548" spans="11:42" ht="20.100000000000001" customHeight="1" x14ac:dyDescent="0.25">
      <c r="K1548" s="123">
        <v>1108</v>
      </c>
      <c r="L1548" s="116">
        <f t="shared" si="437"/>
        <v>3.4464282036176819</v>
      </c>
      <c r="M1548" s="140">
        <f t="shared" si="438"/>
        <v>4.5551186132253785E-2</v>
      </c>
      <c r="N1548" s="140">
        <f t="shared" si="439"/>
        <v>0.6671292934166031</v>
      </c>
      <c r="O1548" s="116" t="str">
        <f t="shared" si="440"/>
        <v/>
      </c>
      <c r="P1548" s="116">
        <f t="shared" si="441"/>
        <v>4.5551186132253785E-2</v>
      </c>
      <c r="Q1548" s="116" t="str">
        <f t="shared" si="442"/>
        <v/>
      </c>
      <c r="R1548" s="116">
        <f t="shared" si="443"/>
        <v>0</v>
      </c>
      <c r="S1548" s="116">
        <f t="shared" si="444"/>
        <v>4.5551186132253785E-2</v>
      </c>
      <c r="T1548" s="116" t="str">
        <f t="shared" si="445"/>
        <v/>
      </c>
      <c r="Y1548" s="123">
        <v>1108</v>
      </c>
      <c r="Z1548" s="116">
        <f t="shared" si="446"/>
        <v>1.1441837477873806E-2</v>
      </c>
      <c r="AA1548" s="140">
        <f t="shared" si="447"/>
        <v>13.72060151160361</v>
      </c>
      <c r="AB1548" s="140">
        <f t="shared" si="448"/>
        <v>0.66712929341660332</v>
      </c>
      <c r="AC1548" s="116" t="str">
        <f t="shared" si="449"/>
        <v/>
      </c>
      <c r="AD1548" s="116">
        <f t="shared" si="450"/>
        <v>13.72060151160361</v>
      </c>
      <c r="AE1548" s="116" t="str">
        <f t="shared" si="451"/>
        <v/>
      </c>
      <c r="AF1548" s="140">
        <f t="shared" si="452"/>
        <v>0</v>
      </c>
      <c r="AG1548" s="116">
        <f t="shared" si="453"/>
        <v>13.72060151160361</v>
      </c>
      <c r="AH1548" s="116" t="str">
        <f t="shared" si="454"/>
        <v/>
      </c>
      <c r="AL1548" s="126">
        <f t="shared" si="434"/>
        <v>7.1360000000001387</v>
      </c>
      <c r="AM1548" s="116">
        <f t="shared" si="435"/>
        <v>0.41485841229378173</v>
      </c>
      <c r="AN1548" s="116">
        <f t="shared" si="436"/>
        <v>6.5292763430585543E-4</v>
      </c>
      <c r="AO1548" s="116" t="str">
        <f t="shared" si="432"/>
        <v/>
      </c>
      <c r="AP1548" s="118" t="str">
        <f t="shared" si="433"/>
        <v/>
      </c>
    </row>
    <row r="1549" spans="11:42" ht="20.100000000000001" customHeight="1" x14ac:dyDescent="0.25">
      <c r="K1549" s="123">
        <v>1109</v>
      </c>
      <c r="L1549" s="116">
        <f t="shared" si="437"/>
        <v>3.4783395758734024</v>
      </c>
      <c r="M1549" s="140">
        <f t="shared" si="438"/>
        <v>4.547217787214021E-2</v>
      </c>
      <c r="N1549" s="140">
        <f t="shared" si="439"/>
        <v>0.66858163521467129</v>
      </c>
      <c r="O1549" s="116" t="str">
        <f t="shared" si="440"/>
        <v/>
      </c>
      <c r="P1549" s="116">
        <f t="shared" si="441"/>
        <v>4.547217787214021E-2</v>
      </c>
      <c r="Q1549" s="116" t="str">
        <f t="shared" si="442"/>
        <v/>
      </c>
      <c r="R1549" s="116">
        <f t="shared" si="443"/>
        <v>0</v>
      </c>
      <c r="S1549" s="116">
        <f t="shared" si="444"/>
        <v>4.547217787214021E-2</v>
      </c>
      <c r="T1549" s="116" t="str">
        <f t="shared" si="445"/>
        <v/>
      </c>
      <c r="Y1549" s="123">
        <v>1109</v>
      </c>
      <c r="Z1549" s="116">
        <f t="shared" si="446"/>
        <v>1.154778041748375E-2</v>
      </c>
      <c r="AA1549" s="140">
        <f t="shared" si="447"/>
        <v>13.69680321028175</v>
      </c>
      <c r="AB1549" s="140">
        <f t="shared" si="448"/>
        <v>0.6685816352146714</v>
      </c>
      <c r="AC1549" s="116" t="str">
        <f t="shared" si="449"/>
        <v/>
      </c>
      <c r="AD1549" s="116">
        <f t="shared" si="450"/>
        <v>13.69680321028175</v>
      </c>
      <c r="AE1549" s="116" t="str">
        <f t="shared" si="451"/>
        <v/>
      </c>
      <c r="AF1549" s="140">
        <f t="shared" si="452"/>
        <v>0</v>
      </c>
      <c r="AG1549" s="116">
        <f t="shared" si="453"/>
        <v>13.69680321028175</v>
      </c>
      <c r="AH1549" s="116" t="str">
        <f t="shared" si="454"/>
        <v/>
      </c>
      <c r="AL1549" s="126">
        <f t="shared" si="434"/>
        <v>7.1424000000001389</v>
      </c>
      <c r="AM1549" s="116">
        <f t="shared" si="435"/>
        <v>0.41420548465947588</v>
      </c>
      <c r="AN1549" s="116">
        <f t="shared" si="436"/>
        <v>6.5230121837017707E-4</v>
      </c>
      <c r="AO1549" s="116" t="str">
        <f t="shared" si="432"/>
        <v/>
      </c>
      <c r="AP1549" s="118" t="str">
        <f t="shared" si="433"/>
        <v/>
      </c>
    </row>
    <row r="1550" spans="11:42" ht="20.100000000000001" customHeight="1" x14ac:dyDescent="0.25">
      <c r="K1550" s="123">
        <v>1110</v>
      </c>
      <c r="L1550" s="116">
        <f t="shared" si="437"/>
        <v>3.5102509481291158</v>
      </c>
      <c r="M1550" s="140">
        <f t="shared" si="438"/>
        <v>4.539258036428552E-2</v>
      </c>
      <c r="N1550" s="140">
        <f t="shared" si="439"/>
        <v>0.67003144633940603</v>
      </c>
      <c r="O1550" s="116" t="str">
        <f t="shared" si="440"/>
        <v/>
      </c>
      <c r="P1550" s="116">
        <f t="shared" si="441"/>
        <v>4.539258036428552E-2</v>
      </c>
      <c r="Q1550" s="116" t="str">
        <f t="shared" si="442"/>
        <v/>
      </c>
      <c r="R1550" s="116">
        <f t="shared" si="443"/>
        <v>0</v>
      </c>
      <c r="S1550" s="116">
        <f t="shared" si="444"/>
        <v>4.539258036428552E-2</v>
      </c>
      <c r="T1550" s="116" t="str">
        <f t="shared" si="445"/>
        <v/>
      </c>
      <c r="Y1550" s="123">
        <v>1110</v>
      </c>
      <c r="Z1550" s="116">
        <f t="shared" si="446"/>
        <v>1.1653723357093693E-2</v>
      </c>
      <c r="AA1550" s="140">
        <f t="shared" si="447"/>
        <v>13.672827419982454</v>
      </c>
      <c r="AB1550" s="140">
        <f t="shared" si="448"/>
        <v>0.67003144633940637</v>
      </c>
      <c r="AC1550" s="116" t="str">
        <f t="shared" si="449"/>
        <v/>
      </c>
      <c r="AD1550" s="116">
        <f t="shared" si="450"/>
        <v>13.672827419982454</v>
      </c>
      <c r="AE1550" s="116" t="str">
        <f t="shared" si="451"/>
        <v/>
      </c>
      <c r="AF1550" s="140">
        <f t="shared" si="452"/>
        <v>0</v>
      </c>
      <c r="AG1550" s="116">
        <f t="shared" si="453"/>
        <v>13.672827419982454</v>
      </c>
      <c r="AH1550" s="116" t="str">
        <f t="shared" si="454"/>
        <v/>
      </c>
      <c r="AL1550" s="126">
        <f t="shared" si="434"/>
        <v>7.148800000000139</v>
      </c>
      <c r="AM1550" s="116">
        <f t="shared" si="435"/>
        <v>0.4135531834411057</v>
      </c>
      <c r="AN1550" s="116">
        <f t="shared" si="436"/>
        <v>6.5167409648059227E-4</v>
      </c>
      <c r="AO1550" s="116" t="str">
        <f t="shared" si="432"/>
        <v/>
      </c>
      <c r="AP1550" s="118" t="str">
        <f t="shared" si="433"/>
        <v/>
      </c>
    </row>
    <row r="1551" spans="11:42" ht="20.100000000000001" customHeight="1" x14ac:dyDescent="0.25">
      <c r="K1551" s="123">
        <v>1111</v>
      </c>
      <c r="L1551" s="116">
        <f t="shared" si="437"/>
        <v>3.5421623203848362</v>
      </c>
      <c r="M1551" s="140">
        <f t="shared" si="438"/>
        <v>4.5312397185018477E-2</v>
      </c>
      <c r="N1551" s="140">
        <f t="shared" si="439"/>
        <v>0.67147870804410859</v>
      </c>
      <c r="O1551" s="116" t="str">
        <f t="shared" si="440"/>
        <v/>
      </c>
      <c r="P1551" s="116">
        <f t="shared" si="441"/>
        <v>4.5312397185018477E-2</v>
      </c>
      <c r="Q1551" s="116" t="str">
        <f t="shared" si="442"/>
        <v/>
      </c>
      <c r="R1551" s="116">
        <f t="shared" si="443"/>
        <v>0</v>
      </c>
      <c r="S1551" s="116">
        <f t="shared" si="444"/>
        <v>4.5312397185018477E-2</v>
      </c>
      <c r="T1551" s="116" t="str">
        <f t="shared" si="445"/>
        <v/>
      </c>
      <c r="Y1551" s="123">
        <v>1111</v>
      </c>
      <c r="Z1551" s="116">
        <f t="shared" si="446"/>
        <v>1.1759666296703636E-2</v>
      </c>
      <c r="AA1551" s="140">
        <f t="shared" si="447"/>
        <v>13.648675217941822</v>
      </c>
      <c r="AB1551" s="140">
        <f t="shared" si="448"/>
        <v>0.67147870804410881</v>
      </c>
      <c r="AC1551" s="116" t="str">
        <f t="shared" si="449"/>
        <v/>
      </c>
      <c r="AD1551" s="116">
        <f t="shared" si="450"/>
        <v>13.648675217941822</v>
      </c>
      <c r="AE1551" s="116" t="str">
        <f t="shared" si="451"/>
        <v/>
      </c>
      <c r="AF1551" s="140">
        <f t="shared" si="452"/>
        <v>0</v>
      </c>
      <c r="AG1551" s="116">
        <f t="shared" si="453"/>
        <v>13.648675217941822</v>
      </c>
      <c r="AH1551" s="116" t="str">
        <f t="shared" si="454"/>
        <v/>
      </c>
      <c r="AL1551" s="126">
        <f t="shared" si="434"/>
        <v>7.1552000000001392</v>
      </c>
      <c r="AM1551" s="116">
        <f t="shared" si="435"/>
        <v>0.41290150934462511</v>
      </c>
      <c r="AN1551" s="116">
        <f t="shared" si="436"/>
        <v>6.5104627416612271E-4</v>
      </c>
      <c r="AO1551" s="116" t="str">
        <f t="shared" si="432"/>
        <v/>
      </c>
      <c r="AP1551" s="118" t="str">
        <f t="shared" si="433"/>
        <v/>
      </c>
    </row>
    <row r="1552" spans="11:42" ht="20.100000000000001" customHeight="1" x14ac:dyDescent="0.25">
      <c r="K1552" s="123">
        <v>1112</v>
      </c>
      <c r="L1552" s="116">
        <f t="shared" si="437"/>
        <v>3.5740736926405567</v>
      </c>
      <c r="M1552" s="140">
        <f t="shared" si="438"/>
        <v>4.5231631932466342E-2</v>
      </c>
      <c r="N1552" s="140">
        <f t="shared" si="439"/>
        <v>0.67292340169655307</v>
      </c>
      <c r="O1552" s="116" t="str">
        <f t="shared" si="440"/>
        <v/>
      </c>
      <c r="P1552" s="116">
        <f t="shared" si="441"/>
        <v>4.5231631932466342E-2</v>
      </c>
      <c r="Q1552" s="116" t="str">
        <f t="shared" si="442"/>
        <v/>
      </c>
      <c r="R1552" s="116">
        <f t="shared" si="443"/>
        <v>0</v>
      </c>
      <c r="S1552" s="116">
        <f t="shared" si="444"/>
        <v>4.5231631932466342E-2</v>
      </c>
      <c r="T1552" s="116" t="str">
        <f t="shared" si="445"/>
        <v/>
      </c>
      <c r="Y1552" s="123">
        <v>1112</v>
      </c>
      <c r="Z1552" s="116">
        <f t="shared" si="446"/>
        <v>1.1865609236313579E-2</v>
      </c>
      <c r="AA1552" s="140">
        <f t="shared" si="447"/>
        <v>13.624347687961935</v>
      </c>
      <c r="AB1552" s="140">
        <f t="shared" si="448"/>
        <v>0.67292340169655329</v>
      </c>
      <c r="AC1552" s="116" t="str">
        <f t="shared" si="449"/>
        <v/>
      </c>
      <c r="AD1552" s="116">
        <f t="shared" si="450"/>
        <v>13.624347687961935</v>
      </c>
      <c r="AE1552" s="116" t="str">
        <f t="shared" si="451"/>
        <v/>
      </c>
      <c r="AF1552" s="140">
        <f t="shared" si="452"/>
        <v>0</v>
      </c>
      <c r="AG1552" s="116">
        <f t="shared" si="453"/>
        <v>13.624347687961935</v>
      </c>
      <c r="AH1552" s="116" t="str">
        <f t="shared" si="454"/>
        <v/>
      </c>
      <c r="AL1552" s="126">
        <f t="shared" si="434"/>
        <v>7.1616000000001394</v>
      </c>
      <c r="AM1552" s="116">
        <f t="shared" si="435"/>
        <v>0.41225046307045898</v>
      </c>
      <c r="AN1552" s="116">
        <f t="shared" si="436"/>
        <v>6.5041775694207882E-4</v>
      </c>
      <c r="AO1552" s="116" t="str">
        <f t="shared" si="432"/>
        <v/>
      </c>
      <c r="AP1552" s="118" t="str">
        <f t="shared" si="433"/>
        <v/>
      </c>
    </row>
    <row r="1553" spans="11:42" ht="20.100000000000001" customHeight="1" x14ac:dyDescent="0.25">
      <c r="K1553" s="123">
        <v>1113</v>
      </c>
      <c r="L1553" s="116">
        <f t="shared" si="437"/>
        <v>3.6059850648962772</v>
      </c>
      <c r="M1553" s="140">
        <f t="shared" si="438"/>
        <v>4.5150288226286264E-2</v>
      </c>
      <c r="N1553" s="140">
        <f t="shared" si="439"/>
        <v>0.67436550877967927</v>
      </c>
      <c r="O1553" s="116" t="str">
        <f t="shared" si="440"/>
        <v/>
      </c>
      <c r="P1553" s="116">
        <f t="shared" si="441"/>
        <v>4.5150288226286264E-2</v>
      </c>
      <c r="Q1553" s="116" t="str">
        <f t="shared" si="442"/>
        <v/>
      </c>
      <c r="R1553" s="116">
        <f t="shared" si="443"/>
        <v>0</v>
      </c>
      <c r="S1553" s="116">
        <f t="shared" si="444"/>
        <v>4.5150288226286264E-2</v>
      </c>
      <c r="T1553" s="116" t="str">
        <f t="shared" si="445"/>
        <v/>
      </c>
      <c r="Y1553" s="123">
        <v>1113</v>
      </c>
      <c r="Z1553" s="116">
        <f t="shared" si="446"/>
        <v>1.1971552175923522E-2</v>
      </c>
      <c r="AA1553" s="140">
        <f t="shared" si="447"/>
        <v>13.599845920329949</v>
      </c>
      <c r="AB1553" s="140">
        <f t="shared" si="448"/>
        <v>0.6743655087796796</v>
      </c>
      <c r="AC1553" s="116" t="str">
        <f t="shared" si="449"/>
        <v/>
      </c>
      <c r="AD1553" s="116">
        <f t="shared" si="450"/>
        <v>13.599845920329949</v>
      </c>
      <c r="AE1553" s="116" t="str">
        <f t="shared" si="451"/>
        <v/>
      </c>
      <c r="AF1553" s="140">
        <f t="shared" si="452"/>
        <v>0</v>
      </c>
      <c r="AG1553" s="116">
        <f t="shared" si="453"/>
        <v>13.599845920329949</v>
      </c>
      <c r="AH1553" s="116" t="str">
        <f t="shared" si="454"/>
        <v/>
      </c>
      <c r="AL1553" s="126">
        <f t="shared" si="434"/>
        <v>7.1680000000001396</v>
      </c>
      <c r="AM1553" s="116">
        <f t="shared" si="435"/>
        <v>0.4116000453135169</v>
      </c>
      <c r="AN1553" s="116">
        <f t="shared" si="436"/>
        <v>6.4978855030750626E-4</v>
      </c>
      <c r="AO1553" s="116" t="str">
        <f t="shared" si="432"/>
        <v/>
      </c>
      <c r="AP1553" s="118" t="str">
        <f t="shared" si="433"/>
        <v/>
      </c>
    </row>
    <row r="1554" spans="11:42" ht="20.100000000000001" customHeight="1" x14ac:dyDescent="0.25">
      <c r="K1554" s="123">
        <v>1114</v>
      </c>
      <c r="L1554" s="116">
        <f t="shared" si="437"/>
        <v>3.6378964371519977</v>
      </c>
      <c r="M1554" s="140">
        <f t="shared" si="438"/>
        <v>4.5068369707395431E-2</v>
      </c>
      <c r="N1554" s="140">
        <f t="shared" si="439"/>
        <v>0.67580501089227563</v>
      </c>
      <c r="O1554" s="116" t="str">
        <f t="shared" si="440"/>
        <v/>
      </c>
      <c r="P1554" s="116">
        <f t="shared" si="441"/>
        <v>4.5068369707395431E-2</v>
      </c>
      <c r="Q1554" s="116" t="str">
        <f t="shared" si="442"/>
        <v/>
      </c>
      <c r="R1554" s="116">
        <f t="shared" si="443"/>
        <v>0</v>
      </c>
      <c r="S1554" s="116">
        <f t="shared" si="444"/>
        <v>4.5068369707395431E-2</v>
      </c>
      <c r="T1554" s="116" t="str">
        <f t="shared" si="445"/>
        <v/>
      </c>
      <c r="Y1554" s="123">
        <v>1114</v>
      </c>
      <c r="Z1554" s="116">
        <f t="shared" si="446"/>
        <v>1.2077495115533465E-2</v>
      </c>
      <c r="AA1554" s="140">
        <f t="shared" si="447"/>
        <v>13.575171011736822</v>
      </c>
      <c r="AB1554" s="140">
        <f t="shared" si="448"/>
        <v>0.67580501089227585</v>
      </c>
      <c r="AC1554" s="116" t="str">
        <f t="shared" si="449"/>
        <v/>
      </c>
      <c r="AD1554" s="116">
        <f t="shared" si="450"/>
        <v>13.575171011736822</v>
      </c>
      <c r="AE1554" s="116" t="str">
        <f t="shared" si="451"/>
        <v/>
      </c>
      <c r="AF1554" s="140">
        <f t="shared" si="452"/>
        <v>0</v>
      </c>
      <c r="AG1554" s="116">
        <f t="shared" si="453"/>
        <v>13.575171011736822</v>
      </c>
      <c r="AH1554" s="116" t="str">
        <f t="shared" si="454"/>
        <v/>
      </c>
      <c r="AL1554" s="126">
        <f t="shared" si="434"/>
        <v>7.1744000000001398</v>
      </c>
      <c r="AM1554" s="116">
        <f t="shared" si="435"/>
        <v>0.4109502567632094</v>
      </c>
      <c r="AN1554" s="116">
        <f t="shared" si="436"/>
        <v>6.4915865974951581E-4</v>
      </c>
      <c r="AO1554" s="116" t="str">
        <f t="shared" si="432"/>
        <v/>
      </c>
      <c r="AP1554" s="118" t="str">
        <f t="shared" si="433"/>
        <v/>
      </c>
    </row>
    <row r="1555" spans="11:42" ht="20.100000000000001" customHeight="1" x14ac:dyDescent="0.25">
      <c r="K1555" s="123">
        <v>1115</v>
      </c>
      <c r="L1555" s="116">
        <f t="shared" si="437"/>
        <v>3.6698078094077182</v>
      </c>
      <c r="M1555" s="140">
        <f t="shared" si="438"/>
        <v>4.4985880037700071E-2</v>
      </c>
      <c r="N1555" s="140">
        <f t="shared" si="439"/>
        <v>0.67724188974965227</v>
      </c>
      <c r="O1555" s="116" t="str">
        <f t="shared" si="440"/>
        <v/>
      </c>
      <c r="P1555" s="116">
        <f t="shared" si="441"/>
        <v>4.4985880037700071E-2</v>
      </c>
      <c r="Q1555" s="116" t="str">
        <f t="shared" si="442"/>
        <v/>
      </c>
      <c r="R1555" s="116">
        <f t="shared" si="443"/>
        <v>0</v>
      </c>
      <c r="S1555" s="116">
        <f t="shared" si="444"/>
        <v>4.4985880037700071E-2</v>
      </c>
      <c r="T1555" s="116" t="str">
        <f t="shared" si="445"/>
        <v/>
      </c>
      <c r="Y1555" s="123">
        <v>1115</v>
      </c>
      <c r="Z1555" s="116">
        <f t="shared" si="446"/>
        <v>1.2183438055143408E-2</v>
      </c>
      <c r="AA1555" s="140">
        <f t="shared" si="447"/>
        <v>13.550324065195678</v>
      </c>
      <c r="AB1555" s="140">
        <f t="shared" si="448"/>
        <v>0.67724188974965238</v>
      </c>
      <c r="AC1555" s="116" t="str">
        <f t="shared" si="449"/>
        <v/>
      </c>
      <c r="AD1555" s="116">
        <f t="shared" si="450"/>
        <v>13.550324065195678</v>
      </c>
      <c r="AE1555" s="116" t="str">
        <f t="shared" si="451"/>
        <v/>
      </c>
      <c r="AF1555" s="140">
        <f t="shared" si="452"/>
        <v>0</v>
      </c>
      <c r="AG1555" s="116">
        <f t="shared" si="453"/>
        <v>13.550324065195678</v>
      </c>
      <c r="AH1555" s="116" t="str">
        <f t="shared" si="454"/>
        <v/>
      </c>
      <c r="AL1555" s="126">
        <f t="shared" si="434"/>
        <v>7.18080000000014</v>
      </c>
      <c r="AM1555" s="116">
        <f t="shared" si="435"/>
        <v>0.41030109810345988</v>
      </c>
      <c r="AN1555" s="116">
        <f t="shared" si="436"/>
        <v>6.485280907396751E-4</v>
      </c>
      <c r="AO1555" s="116" t="str">
        <f t="shared" si="432"/>
        <v/>
      </c>
      <c r="AP1555" s="118" t="str">
        <f t="shared" si="433"/>
        <v/>
      </c>
    </row>
    <row r="1556" spans="11:42" ht="20.100000000000001" customHeight="1" x14ac:dyDescent="0.25">
      <c r="K1556" s="123">
        <v>1116</v>
      </c>
      <c r="L1556" s="116">
        <f t="shared" si="437"/>
        <v>3.7017191816634316</v>
      </c>
      <c r="M1556" s="140">
        <f t="shared" si="438"/>
        <v>4.4902822899823211E-2</v>
      </c>
      <c r="N1556" s="140">
        <f t="shared" si="439"/>
        <v>0.67867612718430714</v>
      </c>
      <c r="O1556" s="116" t="str">
        <f t="shared" si="440"/>
        <v/>
      </c>
      <c r="P1556" s="116">
        <f t="shared" si="441"/>
        <v>4.4902822899823211E-2</v>
      </c>
      <c r="Q1556" s="116" t="str">
        <f t="shared" si="442"/>
        <v/>
      </c>
      <c r="R1556" s="116">
        <f t="shared" si="443"/>
        <v>0</v>
      </c>
      <c r="S1556" s="116">
        <f t="shared" si="444"/>
        <v>4.4902822899823211E-2</v>
      </c>
      <c r="T1556" s="116" t="str">
        <f t="shared" si="445"/>
        <v/>
      </c>
      <c r="Y1556" s="123">
        <v>1116</v>
      </c>
      <c r="Z1556" s="116">
        <f t="shared" si="446"/>
        <v>1.2289380994753338E-2</v>
      </c>
      <c r="AA1556" s="140">
        <f t="shared" si="447"/>
        <v>13.525306189959808</v>
      </c>
      <c r="AB1556" s="140">
        <f t="shared" si="448"/>
        <v>0.67867612718430725</v>
      </c>
      <c r="AC1556" s="116" t="str">
        <f t="shared" si="449"/>
        <v/>
      </c>
      <c r="AD1556" s="116">
        <f t="shared" si="450"/>
        <v>13.525306189959808</v>
      </c>
      <c r="AE1556" s="116" t="str">
        <f t="shared" si="451"/>
        <v/>
      </c>
      <c r="AF1556" s="140">
        <f t="shared" si="452"/>
        <v>0</v>
      </c>
      <c r="AG1556" s="116">
        <f t="shared" si="453"/>
        <v>13.525306189959808</v>
      </c>
      <c r="AH1556" s="116" t="str">
        <f t="shared" si="454"/>
        <v/>
      </c>
      <c r="AL1556" s="126">
        <f t="shared" si="434"/>
        <v>7.1872000000001401</v>
      </c>
      <c r="AM1556" s="116">
        <f t="shared" si="435"/>
        <v>0.40965257001272021</v>
      </c>
      <c r="AN1556" s="116">
        <f t="shared" si="436"/>
        <v>6.4789684873661768E-4</v>
      </c>
      <c r="AO1556" s="116" t="str">
        <f t="shared" si="432"/>
        <v/>
      </c>
      <c r="AP1556" s="118" t="str">
        <f t="shared" si="433"/>
        <v/>
      </c>
    </row>
    <row r="1557" spans="11:42" ht="20.100000000000001" customHeight="1" x14ac:dyDescent="0.25">
      <c r="K1557" s="123">
        <v>1117</v>
      </c>
      <c r="L1557" s="116">
        <f t="shared" si="437"/>
        <v>3.7336305539191521</v>
      </c>
      <c r="M1557" s="140">
        <f t="shared" si="438"/>
        <v>4.4819201996831225E-2</v>
      </c>
      <c r="N1557" s="140">
        <f t="shared" si="439"/>
        <v>0.68010770514658325</v>
      </c>
      <c r="O1557" s="116" t="str">
        <f t="shared" si="440"/>
        <v/>
      </c>
      <c r="P1557" s="116">
        <f t="shared" si="441"/>
        <v>4.4819201996831225E-2</v>
      </c>
      <c r="Q1557" s="116" t="str">
        <f t="shared" si="442"/>
        <v/>
      </c>
      <c r="R1557" s="116">
        <f t="shared" si="443"/>
        <v>0</v>
      </c>
      <c r="S1557" s="116">
        <f t="shared" si="444"/>
        <v>4.4819201996831225E-2</v>
      </c>
      <c r="T1557" s="116" t="str">
        <f t="shared" si="445"/>
        <v/>
      </c>
      <c r="Y1557" s="123">
        <v>1117</v>
      </c>
      <c r="Z1557" s="116">
        <f t="shared" si="446"/>
        <v>1.2395323934363281E-2</v>
      </c>
      <c r="AA1557" s="140">
        <f t="shared" si="447"/>
        <v>13.500118501440298</v>
      </c>
      <c r="AB1557" s="140">
        <f t="shared" si="448"/>
        <v>0.68010770514658336</v>
      </c>
      <c r="AC1557" s="116" t="str">
        <f t="shared" si="449"/>
        <v/>
      </c>
      <c r="AD1557" s="116">
        <f t="shared" si="450"/>
        <v>13.500118501440298</v>
      </c>
      <c r="AE1557" s="116" t="str">
        <f t="shared" si="451"/>
        <v/>
      </c>
      <c r="AF1557" s="140">
        <f t="shared" si="452"/>
        <v>0</v>
      </c>
      <c r="AG1557" s="116">
        <f t="shared" si="453"/>
        <v>13.500118501440298</v>
      </c>
      <c r="AH1557" s="116" t="str">
        <f t="shared" si="454"/>
        <v/>
      </c>
      <c r="AL1557" s="126">
        <f t="shared" si="434"/>
        <v>7.1936000000001403</v>
      </c>
      <c r="AM1557" s="116">
        <f t="shared" si="435"/>
        <v>0.40900467316398359</v>
      </c>
      <c r="AN1557" s="116">
        <f t="shared" si="436"/>
        <v>6.4726493918382255E-4</v>
      </c>
      <c r="AO1557" s="116" t="str">
        <f t="shared" si="432"/>
        <v/>
      </c>
      <c r="AP1557" s="118" t="str">
        <f t="shared" si="433"/>
        <v/>
      </c>
    </row>
    <row r="1558" spans="11:42" ht="20.100000000000001" customHeight="1" x14ac:dyDescent="0.25">
      <c r="K1558" s="123">
        <v>1118</v>
      </c>
      <c r="L1558" s="116">
        <f t="shared" si="437"/>
        <v>3.7655419261748726</v>
      </c>
      <c r="M1558" s="140">
        <f t="shared" si="438"/>
        <v>4.4735021051959457E-2</v>
      </c>
      <c r="N1558" s="140">
        <f t="shared" si="439"/>
        <v>0.68153660570531549</v>
      </c>
      <c r="O1558" s="116" t="str">
        <f t="shared" si="440"/>
        <v/>
      </c>
      <c r="P1558" s="116">
        <f t="shared" si="441"/>
        <v>4.4735021051959457E-2</v>
      </c>
      <c r="Q1558" s="116" t="str">
        <f t="shared" si="442"/>
        <v/>
      </c>
      <c r="R1558" s="116">
        <f t="shared" si="443"/>
        <v>0</v>
      </c>
      <c r="S1558" s="116">
        <f t="shared" si="444"/>
        <v>4.4735021051959457E-2</v>
      </c>
      <c r="T1558" s="116" t="str">
        <f t="shared" si="445"/>
        <v/>
      </c>
      <c r="Y1558" s="123">
        <v>1118</v>
      </c>
      <c r="Z1558" s="116">
        <f t="shared" si="446"/>
        <v>1.2501266873973224E-2</v>
      </c>
      <c r="AA1558" s="140">
        <f t="shared" si="447"/>
        <v>13.474762121123383</v>
      </c>
      <c r="AB1558" s="140">
        <f t="shared" si="448"/>
        <v>0.6815366057053156</v>
      </c>
      <c r="AC1558" s="116" t="str">
        <f t="shared" si="449"/>
        <v/>
      </c>
      <c r="AD1558" s="116">
        <f t="shared" si="450"/>
        <v>13.474762121123383</v>
      </c>
      <c r="AE1558" s="116" t="str">
        <f t="shared" si="451"/>
        <v/>
      </c>
      <c r="AF1558" s="140">
        <f t="shared" si="452"/>
        <v>0</v>
      </c>
      <c r="AG1558" s="116">
        <f t="shared" si="453"/>
        <v>13.474762121123383</v>
      </c>
      <c r="AH1558" s="116" t="str">
        <f t="shared" si="454"/>
        <v/>
      </c>
      <c r="AL1558" s="126">
        <f t="shared" si="434"/>
        <v>7.2000000000001405</v>
      </c>
      <c r="AM1558" s="116">
        <f t="shared" si="435"/>
        <v>0.40835740822479977</v>
      </c>
      <c r="AN1558" s="116">
        <f t="shared" si="436"/>
        <v>6.466323675107799E-4</v>
      </c>
      <c r="AO1558" s="116" t="str">
        <f t="shared" si="432"/>
        <v/>
      </c>
      <c r="AP1558" s="118" t="str">
        <f t="shared" si="433"/>
        <v/>
      </c>
    </row>
    <row r="1559" spans="11:42" ht="20.100000000000001" customHeight="1" x14ac:dyDescent="0.25">
      <c r="K1559" s="123">
        <v>1119</v>
      </c>
      <c r="L1559" s="116">
        <f t="shared" si="437"/>
        <v>3.7974532984305931</v>
      </c>
      <c r="M1559" s="140">
        <f t="shared" si="438"/>
        <v>4.4650283808336459E-2</v>
      </c>
      <c r="N1559" s="140">
        <f t="shared" si="439"/>
        <v>0.68296281104847056</v>
      </c>
      <c r="O1559" s="116" t="str">
        <f t="shared" si="440"/>
        <v/>
      </c>
      <c r="P1559" s="116">
        <f t="shared" si="441"/>
        <v>4.4650283808336459E-2</v>
      </c>
      <c r="Q1559" s="116" t="str">
        <f t="shared" si="442"/>
        <v/>
      </c>
      <c r="R1559" s="116">
        <f t="shared" si="443"/>
        <v>0</v>
      </c>
      <c r="S1559" s="116">
        <f t="shared" si="444"/>
        <v>4.4650283808336459E-2</v>
      </c>
      <c r="T1559" s="116" t="str">
        <f t="shared" si="445"/>
        <v/>
      </c>
      <c r="Y1559" s="123">
        <v>1119</v>
      </c>
      <c r="Z1559" s="116">
        <f t="shared" si="446"/>
        <v>1.2607209813583167E-2</v>
      </c>
      <c r="AA1559" s="140">
        <f t="shared" si="447"/>
        <v>13.449238176487407</v>
      </c>
      <c r="AB1559" s="140">
        <f t="shared" si="448"/>
        <v>0.68296281104847067</v>
      </c>
      <c r="AC1559" s="116" t="str">
        <f t="shared" si="449"/>
        <v/>
      </c>
      <c r="AD1559" s="116">
        <f t="shared" si="450"/>
        <v>13.449238176487407</v>
      </c>
      <c r="AE1559" s="116" t="str">
        <f t="shared" si="451"/>
        <v/>
      </c>
      <c r="AF1559" s="140">
        <f t="shared" si="452"/>
        <v>0</v>
      </c>
      <c r="AG1559" s="116">
        <f t="shared" si="453"/>
        <v>13.449238176487407</v>
      </c>
      <c r="AH1559" s="116" t="str">
        <f t="shared" si="454"/>
        <v/>
      </c>
      <c r="AL1559" s="126">
        <f t="shared" si="434"/>
        <v>7.2064000000001407</v>
      </c>
      <c r="AM1559" s="116">
        <f t="shared" si="435"/>
        <v>0.40771077585728899</v>
      </c>
      <c r="AN1559" s="116">
        <f t="shared" si="436"/>
        <v>6.4599913913410134E-4</v>
      </c>
      <c r="AO1559" s="116" t="str">
        <f t="shared" si="432"/>
        <v/>
      </c>
      <c r="AP1559" s="118" t="str">
        <f t="shared" si="433"/>
        <v/>
      </c>
    </row>
    <row r="1560" spans="11:42" ht="20.100000000000001" customHeight="1" x14ac:dyDescent="0.25">
      <c r="K1560" s="123">
        <v>1120</v>
      </c>
      <c r="L1560" s="116">
        <f t="shared" si="437"/>
        <v>3.8293646706863136</v>
      </c>
      <c r="M1560" s="140">
        <f t="shared" si="438"/>
        <v>4.4564994028707366E-2</v>
      </c>
      <c r="N1560" s="140">
        <f t="shared" si="439"/>
        <v>0.68438630348377738</v>
      </c>
      <c r="O1560" s="116" t="str">
        <f t="shared" si="440"/>
        <v/>
      </c>
      <c r="P1560" s="116">
        <f t="shared" si="441"/>
        <v>4.4564994028707366E-2</v>
      </c>
      <c r="Q1560" s="116" t="str">
        <f t="shared" si="442"/>
        <v/>
      </c>
      <c r="R1560" s="116">
        <f t="shared" si="443"/>
        <v>0</v>
      </c>
      <c r="S1560" s="116">
        <f t="shared" si="444"/>
        <v>4.4564994028707366E-2</v>
      </c>
      <c r="T1560" s="116" t="str">
        <f t="shared" si="445"/>
        <v/>
      </c>
      <c r="Y1560" s="123">
        <v>1120</v>
      </c>
      <c r="Z1560" s="116">
        <f t="shared" si="446"/>
        <v>1.271315275319311E-2</v>
      </c>
      <c r="AA1560" s="140">
        <f t="shared" si="447"/>
        <v>13.423547800919458</v>
      </c>
      <c r="AB1560" s="140">
        <f t="shared" si="448"/>
        <v>0.68438630348377738</v>
      </c>
      <c r="AC1560" s="116" t="str">
        <f t="shared" si="449"/>
        <v/>
      </c>
      <c r="AD1560" s="116">
        <f t="shared" si="450"/>
        <v>13.423547800919458</v>
      </c>
      <c r="AE1560" s="116" t="str">
        <f t="shared" si="451"/>
        <v/>
      </c>
      <c r="AF1560" s="140">
        <f t="shared" si="452"/>
        <v>0</v>
      </c>
      <c r="AG1560" s="116">
        <f t="shared" si="453"/>
        <v>13.423547800919458</v>
      </c>
      <c r="AH1560" s="116" t="str">
        <f t="shared" si="454"/>
        <v/>
      </c>
      <c r="AL1560" s="126">
        <f t="shared" si="434"/>
        <v>7.2128000000001409</v>
      </c>
      <c r="AM1560" s="116">
        <f t="shared" si="435"/>
        <v>0.40706477671815489</v>
      </c>
      <c r="AN1560" s="116">
        <f t="shared" si="436"/>
        <v>6.453652594541337E-4</v>
      </c>
      <c r="AO1560" s="116" t="str">
        <f t="shared" si="432"/>
        <v/>
      </c>
      <c r="AP1560" s="118" t="str">
        <f t="shared" si="433"/>
        <v/>
      </c>
    </row>
    <row r="1561" spans="11:42" ht="20.100000000000001" customHeight="1" x14ac:dyDescent="0.25">
      <c r="K1561" s="123">
        <v>1121</v>
      </c>
      <c r="L1561" s="116">
        <f t="shared" si="437"/>
        <v>3.8612760429420341</v>
      </c>
      <c r="M1561" s="140">
        <f t="shared" si="438"/>
        <v>4.4479155495156165E-2</v>
      </c>
      <c r="N1561" s="140">
        <f t="shared" si="439"/>
        <v>0.68580706543934833</v>
      </c>
      <c r="O1561" s="116" t="str">
        <f t="shared" si="440"/>
        <v/>
      </c>
      <c r="P1561" s="116">
        <f t="shared" si="441"/>
        <v>4.4479155495156165E-2</v>
      </c>
      <c r="Q1561" s="116" t="str">
        <f t="shared" si="442"/>
        <v/>
      </c>
      <c r="R1561" s="116">
        <f t="shared" si="443"/>
        <v>0</v>
      </c>
      <c r="S1561" s="116">
        <f t="shared" si="444"/>
        <v>4.4479155495156165E-2</v>
      </c>
      <c r="T1561" s="116" t="str">
        <f t="shared" si="445"/>
        <v/>
      </c>
      <c r="Y1561" s="123">
        <v>1121</v>
      </c>
      <c r="Z1561" s="116">
        <f t="shared" si="446"/>
        <v>1.2819095692803054E-2</v>
      </c>
      <c r="AA1561" s="140">
        <f t="shared" si="447"/>
        <v>13.397692133631741</v>
      </c>
      <c r="AB1561" s="140">
        <f t="shared" si="448"/>
        <v>0.68580706543934822</v>
      </c>
      <c r="AC1561" s="116" t="str">
        <f t="shared" si="449"/>
        <v/>
      </c>
      <c r="AD1561" s="116">
        <f t="shared" si="450"/>
        <v>13.397692133631741</v>
      </c>
      <c r="AE1561" s="116" t="str">
        <f t="shared" si="451"/>
        <v/>
      </c>
      <c r="AF1561" s="140">
        <f t="shared" si="452"/>
        <v>0</v>
      </c>
      <c r="AG1561" s="116">
        <f t="shared" si="453"/>
        <v>13.397692133631741</v>
      </c>
      <c r="AH1561" s="116" t="str">
        <f t="shared" si="454"/>
        <v/>
      </c>
      <c r="AL1561" s="126">
        <f t="shared" si="434"/>
        <v>7.2192000000001411</v>
      </c>
      <c r="AM1561" s="116">
        <f t="shared" si="435"/>
        <v>0.40641941145870075</v>
      </c>
      <c r="AN1561" s="116">
        <f t="shared" si="436"/>
        <v>6.4473073385945545E-4</v>
      </c>
      <c r="AO1561" s="116" t="str">
        <f t="shared" si="432"/>
        <v/>
      </c>
      <c r="AP1561" s="118" t="str">
        <f t="shared" si="433"/>
        <v/>
      </c>
    </row>
    <row r="1562" spans="11:42" ht="20.100000000000001" customHeight="1" x14ac:dyDescent="0.25">
      <c r="K1562" s="123">
        <v>1122</v>
      </c>
      <c r="L1562" s="116">
        <f t="shared" si="437"/>
        <v>3.8931874151977475</v>
      </c>
      <c r="M1562" s="140">
        <f t="shared" si="438"/>
        <v>4.4392772008826888E-2</v>
      </c>
      <c r="N1562" s="140">
        <f t="shared" si="439"/>
        <v>0.68722507946429201</v>
      </c>
      <c r="O1562" s="116" t="str">
        <f t="shared" si="440"/>
        <v/>
      </c>
      <c r="P1562" s="116">
        <f t="shared" si="441"/>
        <v>4.4392772008826888E-2</v>
      </c>
      <c r="Q1562" s="116" t="str">
        <f t="shared" si="442"/>
        <v/>
      </c>
      <c r="R1562" s="116">
        <f t="shared" si="443"/>
        <v>0</v>
      </c>
      <c r="S1562" s="116">
        <f t="shared" si="444"/>
        <v>4.4392772008826888E-2</v>
      </c>
      <c r="T1562" s="116" t="str">
        <f t="shared" si="445"/>
        <v/>
      </c>
      <c r="Y1562" s="123">
        <v>1122</v>
      </c>
      <c r="Z1562" s="116">
        <f t="shared" si="446"/>
        <v>1.2925038632412997E-2</v>
      </c>
      <c r="AA1562" s="140">
        <f t="shared" si="447"/>
        <v>13.371672319577588</v>
      </c>
      <c r="AB1562" s="140">
        <f t="shared" si="448"/>
        <v>0.68722507946429234</v>
      </c>
      <c r="AC1562" s="116" t="str">
        <f t="shared" si="449"/>
        <v/>
      </c>
      <c r="AD1562" s="116">
        <f t="shared" si="450"/>
        <v>13.371672319577588</v>
      </c>
      <c r="AE1562" s="116" t="str">
        <f t="shared" si="451"/>
        <v/>
      </c>
      <c r="AF1562" s="140">
        <f t="shared" si="452"/>
        <v>0</v>
      </c>
      <c r="AG1562" s="116">
        <f t="shared" si="453"/>
        <v>13.371672319577588</v>
      </c>
      <c r="AH1562" s="116" t="str">
        <f t="shared" si="454"/>
        <v/>
      </c>
      <c r="AL1562" s="126">
        <f t="shared" si="434"/>
        <v>7.2256000000001412</v>
      </c>
      <c r="AM1562" s="116">
        <f t="shared" si="435"/>
        <v>0.4057746807248413</v>
      </c>
      <c r="AN1562" s="116">
        <f t="shared" si="436"/>
        <v>6.4409556772310195E-4</v>
      </c>
      <c r="AO1562" s="116" t="str">
        <f t="shared" si="432"/>
        <v/>
      </c>
      <c r="AP1562" s="118" t="str">
        <f t="shared" si="433"/>
        <v/>
      </c>
    </row>
    <row r="1563" spans="11:42" ht="20.100000000000001" customHeight="1" x14ac:dyDescent="0.25">
      <c r="K1563" s="123">
        <v>1123</v>
      </c>
      <c r="L1563" s="116">
        <f t="shared" si="437"/>
        <v>3.925098787453468</v>
      </c>
      <c r="M1563" s="140">
        <f t="shared" si="438"/>
        <v>4.4305847389643847E-2</v>
      </c>
      <c r="N1563" s="140">
        <f t="shared" si="439"/>
        <v>0.6886403282293182</v>
      </c>
      <c r="O1563" s="116" t="str">
        <f t="shared" si="440"/>
        <v/>
      </c>
      <c r="P1563" s="116">
        <f t="shared" si="441"/>
        <v>4.4305847389643847E-2</v>
      </c>
      <c r="Q1563" s="116" t="str">
        <f t="shared" si="442"/>
        <v/>
      </c>
      <c r="R1563" s="116">
        <f t="shared" si="443"/>
        <v>0</v>
      </c>
      <c r="S1563" s="116">
        <f t="shared" si="444"/>
        <v>4.4305847389643847E-2</v>
      </c>
      <c r="T1563" s="116" t="str">
        <f t="shared" si="445"/>
        <v/>
      </c>
      <c r="Y1563" s="123">
        <v>1123</v>
      </c>
      <c r="Z1563" s="116">
        <f t="shared" si="446"/>
        <v>1.303098157202294E-2</v>
      </c>
      <c r="AA1563" s="140">
        <f t="shared" si="447"/>
        <v>13.345489509367212</v>
      </c>
      <c r="AB1563" s="140">
        <f t="shared" si="448"/>
        <v>0.68864032822931831</v>
      </c>
      <c r="AC1563" s="116" t="str">
        <f t="shared" si="449"/>
        <v/>
      </c>
      <c r="AD1563" s="116">
        <f t="shared" si="450"/>
        <v>13.345489509367212</v>
      </c>
      <c r="AE1563" s="116" t="str">
        <f t="shared" si="451"/>
        <v/>
      </c>
      <c r="AF1563" s="140">
        <f t="shared" si="452"/>
        <v>0</v>
      </c>
      <c r="AG1563" s="116">
        <f t="shared" si="453"/>
        <v>13.345489509367212</v>
      </c>
      <c r="AH1563" s="116" t="str">
        <f t="shared" si="454"/>
        <v/>
      </c>
      <c r="AL1563" s="126">
        <f t="shared" si="434"/>
        <v>7.2320000000001414</v>
      </c>
      <c r="AM1563" s="116">
        <f t="shared" si="435"/>
        <v>0.40513058515711819</v>
      </c>
      <c r="AN1563" s="116">
        <f t="shared" si="436"/>
        <v>6.4345976640345359E-4</v>
      </c>
      <c r="AO1563" s="116" t="str">
        <f t="shared" si="432"/>
        <v/>
      </c>
      <c r="AP1563" s="118" t="str">
        <f t="shared" si="433"/>
        <v/>
      </c>
    </row>
    <row r="1564" spans="11:42" ht="20.100000000000001" customHeight="1" x14ac:dyDescent="0.25">
      <c r="K1564" s="123">
        <v>1124</v>
      </c>
      <c r="L1564" s="116">
        <f t="shared" si="437"/>
        <v>3.9570101597091885</v>
      </c>
      <c r="M1564" s="140">
        <f t="shared" si="438"/>
        <v>4.4218385476031033E-2</v>
      </c>
      <c r="N1564" s="140">
        <f t="shared" si="439"/>
        <v>0.69005279452733026</v>
      </c>
      <c r="O1564" s="116" t="str">
        <f t="shared" si="440"/>
        <v/>
      </c>
      <c r="P1564" s="116">
        <f t="shared" si="441"/>
        <v>4.4218385476031033E-2</v>
      </c>
      <c r="Q1564" s="116" t="str">
        <f t="shared" si="442"/>
        <v/>
      </c>
      <c r="R1564" s="116">
        <f t="shared" si="443"/>
        <v>0</v>
      </c>
      <c r="S1564" s="116">
        <f t="shared" si="444"/>
        <v>4.4218385476031033E-2</v>
      </c>
      <c r="T1564" s="116" t="str">
        <f t="shared" si="445"/>
        <v/>
      </c>
      <c r="Y1564" s="123">
        <v>1124</v>
      </c>
      <c r="Z1564" s="116">
        <f t="shared" si="446"/>
        <v>1.3136924511632883E-2</v>
      </c>
      <c r="AA1564" s="140">
        <f t="shared" si="447"/>
        <v>13.31914485918314</v>
      </c>
      <c r="AB1564" s="140">
        <f t="shared" si="448"/>
        <v>0.69005279452733037</v>
      </c>
      <c r="AC1564" s="116" t="str">
        <f t="shared" si="449"/>
        <v/>
      </c>
      <c r="AD1564" s="116">
        <f t="shared" si="450"/>
        <v>13.31914485918314</v>
      </c>
      <c r="AE1564" s="116" t="str">
        <f t="shared" si="451"/>
        <v/>
      </c>
      <c r="AF1564" s="140">
        <f t="shared" si="452"/>
        <v>0</v>
      </c>
      <c r="AG1564" s="116">
        <f t="shared" si="453"/>
        <v>13.31914485918314</v>
      </c>
      <c r="AH1564" s="116" t="str">
        <f t="shared" si="454"/>
        <v/>
      </c>
      <c r="AL1564" s="126">
        <f t="shared" si="434"/>
        <v>7.2384000000001416</v>
      </c>
      <c r="AM1564" s="116">
        <f t="shared" si="435"/>
        <v>0.40448712539071474</v>
      </c>
      <c r="AN1564" s="116">
        <f t="shared" si="436"/>
        <v>6.4282333524684487E-4</v>
      </c>
      <c r="AO1564" s="116" t="str">
        <f t="shared" si="432"/>
        <v/>
      </c>
      <c r="AP1564" s="118" t="str">
        <f t="shared" si="433"/>
        <v/>
      </c>
    </row>
    <row r="1565" spans="11:42" ht="20.100000000000001" customHeight="1" x14ac:dyDescent="0.25">
      <c r="K1565" s="123">
        <v>1125</v>
      </c>
      <c r="L1565" s="116">
        <f t="shared" si="437"/>
        <v>3.988921531964909</v>
      </c>
      <c r="M1565" s="140">
        <f t="shared" si="438"/>
        <v>4.4130390124630367E-2</v>
      </c>
      <c r="N1565" s="140">
        <f t="shared" si="439"/>
        <v>0.69146246127401301</v>
      </c>
      <c r="O1565" s="116" t="str">
        <f t="shared" si="440"/>
        <v/>
      </c>
      <c r="P1565" s="116">
        <f t="shared" si="441"/>
        <v>4.4130390124630367E-2</v>
      </c>
      <c r="Q1565" s="116" t="str">
        <f t="shared" si="442"/>
        <v/>
      </c>
      <c r="R1565" s="116">
        <f t="shared" si="443"/>
        <v>0</v>
      </c>
      <c r="S1565" s="116">
        <f t="shared" si="444"/>
        <v>4.4130390124630367E-2</v>
      </c>
      <c r="T1565" s="116" t="str">
        <f t="shared" si="445"/>
        <v/>
      </c>
      <c r="Y1565" s="123">
        <v>1125</v>
      </c>
      <c r="Z1565" s="116">
        <f t="shared" si="446"/>
        <v>1.3242867451242826E-2</v>
      </c>
      <c r="AA1565" s="140">
        <f t="shared" si="447"/>
        <v>13.292639530695393</v>
      </c>
      <c r="AB1565" s="140">
        <f t="shared" si="448"/>
        <v>0.69146246127401312</v>
      </c>
      <c r="AC1565" s="116" t="str">
        <f t="shared" si="449"/>
        <v/>
      </c>
      <c r="AD1565" s="116">
        <f t="shared" si="450"/>
        <v>13.292639530695393</v>
      </c>
      <c r="AE1565" s="116" t="str">
        <f t="shared" si="451"/>
        <v/>
      </c>
      <c r="AF1565" s="140">
        <f t="shared" si="452"/>
        <v>0</v>
      </c>
      <c r="AG1565" s="116">
        <f t="shared" si="453"/>
        <v>13.292639530695393</v>
      </c>
      <c r="AH1565" s="116" t="str">
        <f t="shared" si="454"/>
        <v/>
      </c>
      <c r="AL1565" s="126">
        <f t="shared" si="434"/>
        <v>7.2448000000001418</v>
      </c>
      <c r="AM1565" s="116">
        <f t="shared" si="435"/>
        <v>0.4038443020554679</v>
      </c>
      <c r="AN1565" s="116">
        <f t="shared" si="436"/>
        <v>6.4218627958406715E-4</v>
      </c>
      <c r="AO1565" s="116" t="str">
        <f t="shared" si="432"/>
        <v/>
      </c>
      <c r="AP1565" s="118" t="str">
        <f t="shared" si="433"/>
        <v/>
      </c>
    </row>
    <row r="1566" spans="11:42" ht="20.100000000000001" customHeight="1" x14ac:dyDescent="0.25">
      <c r="K1566" s="123">
        <v>1126</v>
      </c>
      <c r="L1566" s="116">
        <f t="shared" si="437"/>
        <v>4.0208329042206294</v>
      </c>
      <c r="M1566" s="140">
        <f t="shared" si="438"/>
        <v>4.4041865210019217E-2</v>
      </c>
      <c r="N1566" s="140">
        <f t="shared" si="439"/>
        <v>0.6928693115084088</v>
      </c>
      <c r="O1566" s="116" t="str">
        <f t="shared" si="440"/>
        <v/>
      </c>
      <c r="P1566" s="116">
        <f t="shared" si="441"/>
        <v>4.4041865210019217E-2</v>
      </c>
      <c r="Q1566" s="116" t="str">
        <f t="shared" si="442"/>
        <v/>
      </c>
      <c r="R1566" s="116">
        <f t="shared" si="443"/>
        <v>0</v>
      </c>
      <c r="S1566" s="116">
        <f t="shared" si="444"/>
        <v>4.4041865210019217E-2</v>
      </c>
      <c r="T1566" s="116" t="str">
        <f t="shared" si="445"/>
        <v/>
      </c>
      <c r="Y1566" s="123">
        <v>1126</v>
      </c>
      <c r="Z1566" s="116">
        <f t="shared" si="446"/>
        <v>1.3348810390852769E-2</v>
      </c>
      <c r="AA1566" s="140">
        <f t="shared" si="447"/>
        <v>13.265974690976359</v>
      </c>
      <c r="AB1566" s="140">
        <f t="shared" si="448"/>
        <v>0.69286931150840891</v>
      </c>
      <c r="AC1566" s="116" t="str">
        <f t="shared" si="449"/>
        <v/>
      </c>
      <c r="AD1566" s="116">
        <f t="shared" si="450"/>
        <v>13.265974690976359</v>
      </c>
      <c r="AE1566" s="116" t="str">
        <f t="shared" si="451"/>
        <v/>
      </c>
      <c r="AF1566" s="140">
        <f t="shared" si="452"/>
        <v>0</v>
      </c>
      <c r="AG1566" s="116">
        <f t="shared" si="453"/>
        <v>13.265974690976359</v>
      </c>
      <c r="AH1566" s="116" t="str">
        <f t="shared" si="454"/>
        <v/>
      </c>
      <c r="AL1566" s="126">
        <f t="shared" si="434"/>
        <v>7.251200000000142</v>
      </c>
      <c r="AM1566" s="116">
        <f t="shared" si="435"/>
        <v>0.40320211577588383</v>
      </c>
      <c r="AN1566" s="116">
        <f t="shared" si="436"/>
        <v>6.4154860473103481E-4</v>
      </c>
      <c r="AO1566" s="116" t="str">
        <f t="shared" si="432"/>
        <v/>
      </c>
      <c r="AP1566" s="118" t="str">
        <f t="shared" si="433"/>
        <v/>
      </c>
    </row>
    <row r="1567" spans="11:42" ht="20.100000000000001" customHeight="1" x14ac:dyDescent="0.25">
      <c r="K1567" s="123">
        <v>1127</v>
      </c>
      <c r="L1567" s="116">
        <f t="shared" si="437"/>
        <v>4.0527442764763499</v>
      </c>
      <c r="M1567" s="140">
        <f t="shared" si="438"/>
        <v>4.3952814624426961E-2</v>
      </c>
      <c r="N1567" s="140">
        <f t="shared" si="439"/>
        <v>0.69427332839348577</v>
      </c>
      <c r="O1567" s="116" t="str">
        <f t="shared" si="440"/>
        <v/>
      </c>
      <c r="P1567" s="116">
        <f t="shared" si="441"/>
        <v>4.3952814624426961E-2</v>
      </c>
      <c r="Q1567" s="116" t="str">
        <f t="shared" si="442"/>
        <v/>
      </c>
      <c r="R1567" s="116">
        <f t="shared" si="443"/>
        <v>0</v>
      </c>
      <c r="S1567" s="116">
        <f t="shared" si="444"/>
        <v>4.3952814624426961E-2</v>
      </c>
      <c r="T1567" s="116" t="str">
        <f t="shared" si="445"/>
        <v/>
      </c>
      <c r="Y1567" s="123">
        <v>1127</v>
      </c>
      <c r="Z1567" s="116">
        <f t="shared" si="446"/>
        <v>1.3454753330462713E-2</v>
      </c>
      <c r="AA1567" s="140">
        <f t="shared" si="447"/>
        <v>13.239151512415461</v>
      </c>
      <c r="AB1567" s="140">
        <f t="shared" si="448"/>
        <v>0.69427332839348577</v>
      </c>
      <c r="AC1567" s="116" t="str">
        <f t="shared" si="449"/>
        <v/>
      </c>
      <c r="AD1567" s="116">
        <f t="shared" si="450"/>
        <v>13.239151512415461</v>
      </c>
      <c r="AE1567" s="116" t="str">
        <f t="shared" si="451"/>
        <v/>
      </c>
      <c r="AF1567" s="140">
        <f t="shared" si="452"/>
        <v>0</v>
      </c>
      <c r="AG1567" s="116">
        <f t="shared" si="453"/>
        <v>13.239151512415461</v>
      </c>
      <c r="AH1567" s="116" t="str">
        <f t="shared" si="454"/>
        <v/>
      </c>
      <c r="AL1567" s="126">
        <f t="shared" si="434"/>
        <v>7.2576000000001422</v>
      </c>
      <c r="AM1567" s="116">
        <f t="shared" si="435"/>
        <v>0.40256056717115279</v>
      </c>
      <c r="AN1567" s="116">
        <f t="shared" si="436"/>
        <v>6.4091031599222692E-4</v>
      </c>
      <c r="AO1567" s="116" t="str">
        <f t="shared" si="432"/>
        <v/>
      </c>
      <c r="AP1567" s="118" t="str">
        <f t="shared" si="433"/>
        <v/>
      </c>
    </row>
    <row r="1568" spans="11:42" ht="20.100000000000001" customHeight="1" x14ac:dyDescent="0.25">
      <c r="K1568" s="123">
        <v>1128</v>
      </c>
      <c r="L1568" s="116">
        <f t="shared" si="437"/>
        <v>4.0846556487320633</v>
      </c>
      <c r="M1568" s="140">
        <f t="shared" si="438"/>
        <v>4.3863242277450747E-2</v>
      </c>
      <c r="N1568" s="140">
        <f t="shared" si="439"/>
        <v>0.69567449521669544</v>
      </c>
      <c r="O1568" s="116" t="str">
        <f t="shared" si="440"/>
        <v/>
      </c>
      <c r="P1568" s="116">
        <f t="shared" si="441"/>
        <v>4.3863242277450747E-2</v>
      </c>
      <c r="Q1568" s="116" t="str">
        <f t="shared" si="442"/>
        <v/>
      </c>
      <c r="R1568" s="116">
        <f t="shared" si="443"/>
        <v>0</v>
      </c>
      <c r="S1568" s="116">
        <f t="shared" si="444"/>
        <v>4.3863242277450747E-2</v>
      </c>
      <c r="T1568" s="116" t="str">
        <f t="shared" si="445"/>
        <v/>
      </c>
      <c r="Y1568" s="123">
        <v>1128</v>
      </c>
      <c r="Z1568" s="116">
        <f t="shared" si="446"/>
        <v>1.3560696270072656E-2</v>
      </c>
      <c r="AA1568" s="140">
        <f t="shared" si="447"/>
        <v>13.212171172633491</v>
      </c>
      <c r="AB1568" s="140">
        <f t="shared" si="448"/>
        <v>0.69567449521669567</v>
      </c>
      <c r="AC1568" s="116" t="str">
        <f t="shared" si="449"/>
        <v/>
      </c>
      <c r="AD1568" s="116">
        <f t="shared" si="450"/>
        <v>13.212171172633491</v>
      </c>
      <c r="AE1568" s="116" t="str">
        <f t="shared" si="451"/>
        <v/>
      </c>
      <c r="AF1568" s="140">
        <f t="shared" si="452"/>
        <v>0</v>
      </c>
      <c r="AG1568" s="116">
        <f t="shared" si="453"/>
        <v>13.212171172633491</v>
      </c>
      <c r="AH1568" s="116" t="str">
        <f t="shared" si="454"/>
        <v/>
      </c>
      <c r="AL1568" s="126">
        <f t="shared" si="434"/>
        <v>7.2640000000001423</v>
      </c>
      <c r="AM1568" s="116">
        <f t="shared" si="435"/>
        <v>0.40191965685516057</v>
      </c>
      <c r="AN1568" s="116">
        <f t="shared" si="436"/>
        <v>6.402714186559133E-4</v>
      </c>
      <c r="AO1568" s="116" t="str">
        <f t="shared" si="432"/>
        <v/>
      </c>
      <c r="AP1568" s="118" t="str">
        <f t="shared" si="433"/>
        <v/>
      </c>
    </row>
    <row r="1569" spans="11:42" ht="20.100000000000001" customHeight="1" x14ac:dyDescent="0.25">
      <c r="K1569" s="123">
        <v>1129</v>
      </c>
      <c r="L1569" s="116">
        <f t="shared" si="437"/>
        <v>4.1165670209877838</v>
      </c>
      <c r="M1569" s="140">
        <f t="shared" si="438"/>
        <v>4.377315209577036E-2</v>
      </c>
      <c r="N1569" s="140">
        <f t="shared" si="439"/>
        <v>0.69707279539052469</v>
      </c>
      <c r="O1569" s="116" t="str">
        <f t="shared" si="440"/>
        <v/>
      </c>
      <c r="P1569" s="116">
        <f t="shared" si="441"/>
        <v>4.377315209577036E-2</v>
      </c>
      <c r="Q1569" s="116" t="str">
        <f t="shared" si="442"/>
        <v/>
      </c>
      <c r="R1569" s="116">
        <f t="shared" si="443"/>
        <v>0</v>
      </c>
      <c r="S1569" s="116">
        <f t="shared" si="444"/>
        <v>4.377315209577036E-2</v>
      </c>
      <c r="T1569" s="116" t="str">
        <f t="shared" si="445"/>
        <v/>
      </c>
      <c r="Y1569" s="123">
        <v>1129</v>
      </c>
      <c r="Z1569" s="116">
        <f t="shared" si="446"/>
        <v>1.3666639209682599E-2</v>
      </c>
      <c r="AA1569" s="140">
        <f t="shared" si="447"/>
        <v>13.185034854396779</v>
      </c>
      <c r="AB1569" s="140">
        <f t="shared" si="448"/>
        <v>0.69707279539052491</v>
      </c>
      <c r="AC1569" s="116" t="str">
        <f t="shared" si="449"/>
        <v/>
      </c>
      <c r="AD1569" s="116">
        <f t="shared" si="450"/>
        <v>13.185034854396779</v>
      </c>
      <c r="AE1569" s="116" t="str">
        <f t="shared" si="451"/>
        <v/>
      </c>
      <c r="AF1569" s="140">
        <f t="shared" si="452"/>
        <v>0</v>
      </c>
      <c r="AG1569" s="116">
        <f t="shared" si="453"/>
        <v>13.185034854396779</v>
      </c>
      <c r="AH1569" s="116" t="str">
        <f t="shared" si="454"/>
        <v/>
      </c>
      <c r="AL1569" s="126">
        <f t="shared" si="434"/>
        <v>7.2704000000001425</v>
      </c>
      <c r="AM1569" s="116">
        <f t="shared" si="435"/>
        <v>0.40127938543650465</v>
      </c>
      <c r="AN1569" s="116">
        <f t="shared" si="436"/>
        <v>6.3963191799576435E-4</v>
      </c>
      <c r="AO1569" s="116" t="str">
        <f t="shared" si="432"/>
        <v/>
      </c>
      <c r="AP1569" s="118" t="str">
        <f t="shared" si="433"/>
        <v/>
      </c>
    </row>
    <row r="1570" spans="11:42" ht="20.100000000000001" customHeight="1" x14ac:dyDescent="0.25">
      <c r="K1570" s="123">
        <v>1130</v>
      </c>
      <c r="L1570" s="116">
        <f t="shared" si="437"/>
        <v>4.1484783932435043</v>
      </c>
      <c r="M1570" s="140">
        <f t="shared" si="438"/>
        <v>4.368254802286245E-2</v>
      </c>
      <c r="N1570" s="140">
        <f t="shared" si="439"/>
        <v>0.6984682124530337</v>
      </c>
      <c r="O1570" s="116" t="str">
        <f t="shared" si="440"/>
        <v/>
      </c>
      <c r="P1570" s="116">
        <f t="shared" si="441"/>
        <v>4.368254802286245E-2</v>
      </c>
      <c r="Q1570" s="116" t="str">
        <f t="shared" si="442"/>
        <v/>
      </c>
      <c r="R1570" s="116">
        <f t="shared" si="443"/>
        <v>0</v>
      </c>
      <c r="S1570" s="116">
        <f t="shared" si="444"/>
        <v>4.368254802286245E-2</v>
      </c>
      <c r="T1570" s="116" t="str">
        <f t="shared" si="445"/>
        <v/>
      </c>
      <c r="Y1570" s="123">
        <v>1130</v>
      </c>
      <c r="Z1570" s="116">
        <f t="shared" si="446"/>
        <v>1.3772582149292542E-2</v>
      </c>
      <c r="AA1570" s="140">
        <f t="shared" si="447"/>
        <v>13.157743745531063</v>
      </c>
      <c r="AB1570" s="140">
        <f t="shared" si="448"/>
        <v>0.69846821245303381</v>
      </c>
      <c r="AC1570" s="116" t="str">
        <f t="shared" si="449"/>
        <v/>
      </c>
      <c r="AD1570" s="116">
        <f t="shared" si="450"/>
        <v>13.157743745531063</v>
      </c>
      <c r="AE1570" s="116" t="str">
        <f t="shared" si="451"/>
        <v/>
      </c>
      <c r="AF1570" s="140">
        <f t="shared" si="452"/>
        <v>0</v>
      </c>
      <c r="AG1570" s="116">
        <f t="shared" si="453"/>
        <v>13.157743745531063</v>
      </c>
      <c r="AH1570" s="116" t="str">
        <f t="shared" si="454"/>
        <v/>
      </c>
      <c r="AL1570" s="126">
        <f t="shared" si="434"/>
        <v>7.2768000000001427</v>
      </c>
      <c r="AM1570" s="116">
        <f t="shared" si="435"/>
        <v>0.40063975351850889</v>
      </c>
      <c r="AN1570" s="116">
        <f t="shared" si="436"/>
        <v>6.3899181927346005E-4</v>
      </c>
      <c r="AO1570" s="116" t="str">
        <f t="shared" si="432"/>
        <v/>
      </c>
      <c r="AP1570" s="118" t="str">
        <f t="shared" si="433"/>
        <v/>
      </c>
    </row>
    <row r="1571" spans="11:42" ht="20.100000000000001" customHeight="1" x14ac:dyDescent="0.25">
      <c r="K1571" s="123">
        <v>1131</v>
      </c>
      <c r="L1571" s="116">
        <f t="shared" si="437"/>
        <v>4.1803897654992248</v>
      </c>
      <c r="M1571" s="140">
        <f t="shared" si="438"/>
        <v>4.3591434018713848E-2</v>
      </c>
      <c r="N1571" s="140">
        <f t="shared" si="439"/>
        <v>0.69986073006838889</v>
      </c>
      <c r="O1571" s="116" t="str">
        <f t="shared" si="440"/>
        <v/>
      </c>
      <c r="P1571" s="116">
        <f t="shared" si="441"/>
        <v>4.3591434018713848E-2</v>
      </c>
      <c r="Q1571" s="116" t="str">
        <f t="shared" si="442"/>
        <v/>
      </c>
      <c r="R1571" s="116">
        <f t="shared" si="443"/>
        <v>0</v>
      </c>
      <c r="S1571" s="116">
        <f t="shared" si="444"/>
        <v>4.3591434018713848E-2</v>
      </c>
      <c r="T1571" s="116" t="str">
        <f t="shared" si="445"/>
        <v/>
      </c>
      <c r="Y1571" s="123">
        <v>1131</v>
      </c>
      <c r="Z1571" s="116">
        <f t="shared" si="446"/>
        <v>1.3878525088902485E-2</v>
      </c>
      <c r="AA1571" s="140">
        <f t="shared" si="447"/>
        <v>13.130299038835178</v>
      </c>
      <c r="AB1571" s="140">
        <f t="shared" si="448"/>
        <v>0.699860730068389</v>
      </c>
      <c r="AC1571" s="116" t="str">
        <f t="shared" si="449"/>
        <v/>
      </c>
      <c r="AD1571" s="116">
        <f t="shared" si="450"/>
        <v>13.130299038835178</v>
      </c>
      <c r="AE1571" s="116" t="str">
        <f t="shared" si="451"/>
        <v/>
      </c>
      <c r="AF1571" s="140">
        <f t="shared" si="452"/>
        <v>0</v>
      </c>
      <c r="AG1571" s="116">
        <f t="shared" si="453"/>
        <v>13.130299038835178</v>
      </c>
      <c r="AH1571" s="116" t="str">
        <f t="shared" si="454"/>
        <v/>
      </c>
      <c r="AL1571" s="126">
        <f t="shared" si="434"/>
        <v>7.2832000000001429</v>
      </c>
      <c r="AM1571" s="116">
        <f t="shared" si="435"/>
        <v>0.40000076169923543</v>
      </c>
      <c r="AN1571" s="116">
        <f t="shared" si="436"/>
        <v>6.3835112773552583E-4</v>
      </c>
      <c r="AO1571" s="116" t="str">
        <f t="shared" si="432"/>
        <v/>
      </c>
      <c r="AP1571" s="118" t="str">
        <f t="shared" si="433"/>
        <v/>
      </c>
    </row>
    <row r="1572" spans="11:42" ht="20.100000000000001" customHeight="1" x14ac:dyDescent="0.25">
      <c r="K1572" s="123">
        <v>1132</v>
      </c>
      <c r="L1572" s="116">
        <f t="shared" si="437"/>
        <v>4.2123011377549453</v>
      </c>
      <c r="M1572" s="140">
        <f t="shared" si="438"/>
        <v>4.349981405953425E-2</v>
      </c>
      <c r="N1572" s="140">
        <f t="shared" si="439"/>
        <v>0.70125033202738529</v>
      </c>
      <c r="O1572" s="116" t="str">
        <f t="shared" si="440"/>
        <v/>
      </c>
      <c r="P1572" s="116">
        <f t="shared" si="441"/>
        <v>4.349981405953425E-2</v>
      </c>
      <c r="Q1572" s="116" t="str">
        <f t="shared" si="442"/>
        <v/>
      </c>
      <c r="R1572" s="116">
        <f t="shared" si="443"/>
        <v>0</v>
      </c>
      <c r="S1572" s="116">
        <f t="shared" si="444"/>
        <v>4.349981405953425E-2</v>
      </c>
      <c r="T1572" s="116" t="str">
        <f t="shared" si="445"/>
        <v/>
      </c>
      <c r="Y1572" s="123">
        <v>1132</v>
      </c>
      <c r="Z1572" s="116">
        <f t="shared" si="446"/>
        <v>1.3984468028512428E-2</v>
      </c>
      <c r="AA1572" s="140">
        <f t="shared" si="447"/>
        <v>13.102701931994472</v>
      </c>
      <c r="AB1572" s="140">
        <f t="shared" si="448"/>
        <v>0.7012503320273854</v>
      </c>
      <c r="AC1572" s="116" t="str">
        <f t="shared" si="449"/>
        <v/>
      </c>
      <c r="AD1572" s="116">
        <f t="shared" si="450"/>
        <v>13.102701931994472</v>
      </c>
      <c r="AE1572" s="116" t="str">
        <f t="shared" si="451"/>
        <v/>
      </c>
      <c r="AF1572" s="140">
        <f t="shared" si="452"/>
        <v>0</v>
      </c>
      <c r="AG1572" s="116">
        <f t="shared" si="453"/>
        <v>13.102701931994472</v>
      </c>
      <c r="AH1572" s="116" t="str">
        <f t="shared" si="454"/>
        <v/>
      </c>
      <c r="AL1572" s="126">
        <f t="shared" si="434"/>
        <v>7.2896000000001431</v>
      </c>
      <c r="AM1572" s="116">
        <f t="shared" si="435"/>
        <v>0.3993624105714999</v>
      </c>
      <c r="AN1572" s="116">
        <f t="shared" si="436"/>
        <v>6.3770984861422075E-4</v>
      </c>
      <c r="AO1572" s="116" t="str">
        <f t="shared" si="432"/>
        <v/>
      </c>
      <c r="AP1572" s="118" t="str">
        <f t="shared" si="433"/>
        <v/>
      </c>
    </row>
    <row r="1573" spans="11:42" ht="20.100000000000001" customHeight="1" x14ac:dyDescent="0.25">
      <c r="K1573" s="123">
        <v>1133</v>
      </c>
      <c r="L1573" s="116">
        <f t="shared" si="437"/>
        <v>4.2442125100106658</v>
      </c>
      <c r="M1573" s="140">
        <f t="shared" si="438"/>
        <v>4.3407692137468153E-2</v>
      </c>
      <c r="N1573" s="140">
        <f t="shared" si="439"/>
        <v>0.70263700224795878</v>
      </c>
      <c r="O1573" s="116" t="str">
        <f t="shared" si="440"/>
        <v/>
      </c>
      <c r="P1573" s="116">
        <f t="shared" si="441"/>
        <v>4.3407692137468153E-2</v>
      </c>
      <c r="Q1573" s="116" t="str">
        <f t="shared" si="442"/>
        <v/>
      </c>
      <c r="R1573" s="116">
        <f t="shared" si="443"/>
        <v>0</v>
      </c>
      <c r="S1573" s="116">
        <f t="shared" si="444"/>
        <v>4.3407692137468153E-2</v>
      </c>
      <c r="T1573" s="116" t="str">
        <f t="shared" si="445"/>
        <v/>
      </c>
      <c r="Y1573" s="123">
        <v>1133</v>
      </c>
      <c r="Z1573" s="116">
        <f t="shared" si="446"/>
        <v>1.4090410968122372E-2</v>
      </c>
      <c r="AA1573" s="140">
        <f t="shared" si="447"/>
        <v>13.074953627494079</v>
      </c>
      <c r="AB1573" s="140">
        <f t="shared" si="448"/>
        <v>0.70263700224795878</v>
      </c>
      <c r="AC1573" s="116" t="str">
        <f t="shared" si="449"/>
        <v/>
      </c>
      <c r="AD1573" s="116">
        <f t="shared" si="450"/>
        <v>13.074953627494079</v>
      </c>
      <c r="AE1573" s="116" t="str">
        <f t="shared" si="451"/>
        <v/>
      </c>
      <c r="AF1573" s="140">
        <f t="shared" si="452"/>
        <v>0</v>
      </c>
      <c r="AG1573" s="116">
        <f t="shared" si="453"/>
        <v>13.074953627494079</v>
      </c>
      <c r="AH1573" s="116" t="str">
        <f t="shared" si="454"/>
        <v/>
      </c>
      <c r="AL1573" s="126">
        <f t="shared" si="434"/>
        <v>7.2960000000001433</v>
      </c>
      <c r="AM1573" s="116">
        <f t="shared" si="435"/>
        <v>0.39872470072288568</v>
      </c>
      <c r="AN1573" s="116">
        <f t="shared" si="436"/>
        <v>6.3706798712809265E-4</v>
      </c>
      <c r="AO1573" s="116" t="str">
        <f t="shared" si="432"/>
        <v/>
      </c>
      <c r="AP1573" s="118" t="str">
        <f t="shared" si="433"/>
        <v/>
      </c>
    </row>
    <row r="1574" spans="11:42" ht="20.100000000000001" customHeight="1" x14ac:dyDescent="0.25">
      <c r="K1574" s="123">
        <v>1134</v>
      </c>
      <c r="L1574" s="116">
        <f t="shared" si="437"/>
        <v>4.2761238822663792</v>
      </c>
      <c r="M1574" s="140">
        <f t="shared" si="438"/>
        <v>4.3315072260306155E-2</v>
      </c>
      <c r="N1574" s="140">
        <f t="shared" si="439"/>
        <v>0.70402072477569022</v>
      </c>
      <c r="O1574" s="116" t="str">
        <f t="shared" si="440"/>
        <v/>
      </c>
      <c r="P1574" s="116">
        <f t="shared" si="441"/>
        <v>4.3315072260306155E-2</v>
      </c>
      <c r="Q1574" s="116" t="str">
        <f t="shared" si="442"/>
        <v/>
      </c>
      <c r="R1574" s="116">
        <f t="shared" si="443"/>
        <v>0</v>
      </c>
      <c r="S1574" s="116">
        <f t="shared" si="444"/>
        <v>4.3315072260306155E-2</v>
      </c>
      <c r="T1574" s="116" t="str">
        <f t="shared" si="445"/>
        <v/>
      </c>
      <c r="Y1574" s="123">
        <v>1134</v>
      </c>
      <c r="Z1574" s="116">
        <f t="shared" si="446"/>
        <v>1.4196353907732315E-2</v>
      </c>
      <c r="AA1574" s="140">
        <f t="shared" si="447"/>
        <v>13.047055332531926</v>
      </c>
      <c r="AB1574" s="140">
        <f t="shared" si="448"/>
        <v>0.70402072477569055</v>
      </c>
      <c r="AC1574" s="116" t="str">
        <f t="shared" si="449"/>
        <v/>
      </c>
      <c r="AD1574" s="116">
        <f t="shared" si="450"/>
        <v>13.047055332531926</v>
      </c>
      <c r="AE1574" s="116" t="str">
        <f t="shared" si="451"/>
        <v/>
      </c>
      <c r="AF1574" s="140">
        <f t="shared" si="452"/>
        <v>0</v>
      </c>
      <c r="AG1574" s="116">
        <f t="shared" si="453"/>
        <v>13.047055332531926</v>
      </c>
      <c r="AH1574" s="116" t="str">
        <f t="shared" si="454"/>
        <v/>
      </c>
      <c r="AL1574" s="126">
        <f t="shared" si="434"/>
        <v>7.3024000000001434</v>
      </c>
      <c r="AM1574" s="116">
        <f t="shared" si="435"/>
        <v>0.39808763273575759</v>
      </c>
      <c r="AN1574" s="116">
        <f t="shared" si="436"/>
        <v>6.3642554848175603E-4</v>
      </c>
      <c r="AO1574" s="116" t="str">
        <f t="shared" si="432"/>
        <v/>
      </c>
      <c r="AP1574" s="118" t="str">
        <f t="shared" si="433"/>
        <v/>
      </c>
    </row>
    <row r="1575" spans="11:42" ht="20.100000000000001" customHeight="1" x14ac:dyDescent="0.25">
      <c r="K1575" s="123">
        <v>1135</v>
      </c>
      <c r="L1575" s="116">
        <f t="shared" si="437"/>
        <v>4.3080352545220997</v>
      </c>
      <c r="M1575" s="140">
        <f t="shared" si="438"/>
        <v>4.3221958451195558E-2</v>
      </c>
      <c r="N1575" s="140">
        <f t="shared" si="439"/>
        <v>0.70540148378430179</v>
      </c>
      <c r="O1575" s="116" t="str">
        <f t="shared" si="440"/>
        <v/>
      </c>
      <c r="P1575" s="116">
        <f t="shared" si="441"/>
        <v>4.3221958451195558E-2</v>
      </c>
      <c r="Q1575" s="116" t="str">
        <f t="shared" si="442"/>
        <v/>
      </c>
      <c r="R1575" s="116">
        <f t="shared" si="443"/>
        <v>0</v>
      </c>
      <c r="S1575" s="116">
        <f t="shared" si="444"/>
        <v>4.3221958451195558E-2</v>
      </c>
      <c r="T1575" s="116" t="str">
        <f t="shared" si="445"/>
        <v/>
      </c>
      <c r="Y1575" s="123">
        <v>1135</v>
      </c>
      <c r="Z1575" s="116">
        <f t="shared" si="446"/>
        <v>1.4302296847342258E-2</v>
      </c>
      <c r="AA1575" s="140">
        <f t="shared" si="447"/>
        <v>13.019008258931587</v>
      </c>
      <c r="AB1575" s="140">
        <f t="shared" si="448"/>
        <v>0.70540148378430201</v>
      </c>
      <c r="AC1575" s="116" t="str">
        <f t="shared" si="449"/>
        <v/>
      </c>
      <c r="AD1575" s="116">
        <f t="shared" si="450"/>
        <v>13.019008258931587</v>
      </c>
      <c r="AE1575" s="116" t="str">
        <f t="shared" si="451"/>
        <v/>
      </c>
      <c r="AF1575" s="140">
        <f t="shared" si="452"/>
        <v>0</v>
      </c>
      <c r="AG1575" s="116">
        <f t="shared" si="453"/>
        <v>13.019008258931587</v>
      </c>
      <c r="AH1575" s="116" t="str">
        <f t="shared" si="454"/>
        <v/>
      </c>
      <c r="AL1575" s="126">
        <f t="shared" si="434"/>
        <v>7.3088000000001436</v>
      </c>
      <c r="AM1575" s="116">
        <f t="shared" si="435"/>
        <v>0.39745120718727583</v>
      </c>
      <c r="AN1575" s="116">
        <f t="shared" si="436"/>
        <v>6.3578253786428229E-4</v>
      </c>
      <c r="AO1575" s="116" t="str">
        <f t="shared" si="432"/>
        <v/>
      </c>
      <c r="AP1575" s="118" t="str">
        <f t="shared" si="433"/>
        <v/>
      </c>
    </row>
    <row r="1576" spans="11:42" ht="20.100000000000001" customHeight="1" x14ac:dyDescent="0.25">
      <c r="K1576" s="123">
        <v>1136</v>
      </c>
      <c r="L1576" s="116">
        <f t="shared" si="437"/>
        <v>4.3399466267778202</v>
      </c>
      <c r="M1576" s="140">
        <f t="shared" si="438"/>
        <v>4.3128354748350438E-2</v>
      </c>
      <c r="N1576" s="140">
        <f t="shared" si="439"/>
        <v>0.7067792635761394</v>
      </c>
      <c r="O1576" s="116" t="str">
        <f t="shared" si="440"/>
        <v/>
      </c>
      <c r="P1576" s="116">
        <f t="shared" si="441"/>
        <v>4.3128354748350438E-2</v>
      </c>
      <c r="Q1576" s="116" t="str">
        <f t="shared" si="442"/>
        <v/>
      </c>
      <c r="R1576" s="116">
        <f t="shared" si="443"/>
        <v>0</v>
      </c>
      <c r="S1576" s="116">
        <f t="shared" si="444"/>
        <v>4.3128354748350438E-2</v>
      </c>
      <c r="T1576" s="116" t="str">
        <f t="shared" si="445"/>
        <v/>
      </c>
      <c r="Y1576" s="123">
        <v>1136</v>
      </c>
      <c r="Z1576" s="116">
        <f t="shared" si="446"/>
        <v>1.4408239786952201E-2</v>
      </c>
      <c r="AA1576" s="140">
        <f t="shared" si="447"/>
        <v>12.990813623054938</v>
      </c>
      <c r="AB1576" s="140">
        <f t="shared" si="448"/>
        <v>0.70677926357613963</v>
      </c>
      <c r="AC1576" s="116" t="str">
        <f t="shared" si="449"/>
        <v/>
      </c>
      <c r="AD1576" s="116">
        <f t="shared" si="450"/>
        <v>12.990813623054938</v>
      </c>
      <c r="AE1576" s="116" t="str">
        <f t="shared" si="451"/>
        <v/>
      </c>
      <c r="AF1576" s="140">
        <f t="shared" si="452"/>
        <v>0</v>
      </c>
      <c r="AG1576" s="116">
        <f t="shared" si="453"/>
        <v>12.990813623054938</v>
      </c>
      <c r="AH1576" s="116" t="str">
        <f t="shared" si="454"/>
        <v/>
      </c>
      <c r="AL1576" s="126">
        <f t="shared" si="434"/>
        <v>7.3152000000001438</v>
      </c>
      <c r="AM1576" s="116">
        <f t="shared" si="435"/>
        <v>0.39681542464941155</v>
      </c>
      <c r="AN1576" s="116">
        <f t="shared" si="436"/>
        <v>6.351389604541402E-4</v>
      </c>
      <c r="AO1576" s="116" t="str">
        <f t="shared" si="432"/>
        <v/>
      </c>
      <c r="AP1576" s="118" t="str">
        <f t="shared" si="433"/>
        <v/>
      </c>
    </row>
    <row r="1577" spans="11:42" ht="20.100000000000001" customHeight="1" x14ac:dyDescent="0.25">
      <c r="K1577" s="123">
        <v>1137</v>
      </c>
      <c r="L1577" s="116">
        <f t="shared" si="437"/>
        <v>4.3718579990335407</v>
      </c>
      <c r="M1577" s="140">
        <f t="shared" si="438"/>
        <v>4.3034265204761099E-2</v>
      </c>
      <c r="N1577" s="140">
        <f t="shared" si="439"/>
        <v>0.70815404858265107</v>
      </c>
      <c r="O1577" s="116" t="str">
        <f t="shared" si="440"/>
        <v/>
      </c>
      <c r="P1577" s="116">
        <f t="shared" si="441"/>
        <v>4.3034265204761099E-2</v>
      </c>
      <c r="Q1577" s="116" t="str">
        <f t="shared" si="442"/>
        <v/>
      </c>
      <c r="R1577" s="116">
        <f t="shared" si="443"/>
        <v>0</v>
      </c>
      <c r="S1577" s="116">
        <f t="shared" si="444"/>
        <v>4.3034265204761099E-2</v>
      </c>
      <c r="T1577" s="116" t="str">
        <f t="shared" si="445"/>
        <v/>
      </c>
      <c r="Y1577" s="123">
        <v>1137</v>
      </c>
      <c r="Z1577" s="116">
        <f t="shared" si="446"/>
        <v>1.4514182726562144E-2</v>
      </c>
      <c r="AA1577" s="140">
        <f t="shared" si="447"/>
        <v>12.962472645714637</v>
      </c>
      <c r="AB1577" s="140">
        <f t="shared" si="448"/>
        <v>0.7081540485826513</v>
      </c>
      <c r="AC1577" s="116" t="str">
        <f t="shared" si="449"/>
        <v/>
      </c>
      <c r="AD1577" s="116">
        <f t="shared" si="450"/>
        <v>12.962472645714637</v>
      </c>
      <c r="AE1577" s="116" t="str">
        <f t="shared" si="451"/>
        <v/>
      </c>
      <c r="AF1577" s="140">
        <f t="shared" si="452"/>
        <v>0</v>
      </c>
      <c r="AG1577" s="116">
        <f t="shared" si="453"/>
        <v>12.962472645714637</v>
      </c>
      <c r="AH1577" s="116" t="str">
        <f t="shared" si="454"/>
        <v/>
      </c>
      <c r="AL1577" s="126">
        <f t="shared" si="434"/>
        <v>7.321600000000144</v>
      </c>
      <c r="AM1577" s="116">
        <f t="shared" si="435"/>
        <v>0.39618028568895741</v>
      </c>
      <c r="AN1577" s="116">
        <f t="shared" si="436"/>
        <v>6.3449482141197944E-4</v>
      </c>
      <c r="AO1577" s="116" t="str">
        <f t="shared" si="432"/>
        <v/>
      </c>
      <c r="AP1577" s="118" t="str">
        <f t="shared" si="433"/>
        <v/>
      </c>
    </row>
    <row r="1578" spans="11:42" ht="20.100000000000001" customHeight="1" x14ac:dyDescent="0.25">
      <c r="K1578" s="123">
        <v>1138</v>
      </c>
      <c r="L1578" s="116">
        <f t="shared" si="437"/>
        <v>4.4037693712892612</v>
      </c>
      <c r="M1578" s="140">
        <f t="shared" si="438"/>
        <v>4.2939693887902926E-2</v>
      </c>
      <c r="N1578" s="140">
        <f t="shared" si="439"/>
        <v>0.70952582336485337</v>
      </c>
      <c r="O1578" s="116" t="str">
        <f t="shared" si="440"/>
        <v/>
      </c>
      <c r="P1578" s="116">
        <f t="shared" si="441"/>
        <v>4.2939693887902926E-2</v>
      </c>
      <c r="Q1578" s="116" t="str">
        <f t="shared" si="442"/>
        <v/>
      </c>
      <c r="R1578" s="116">
        <f t="shared" si="443"/>
        <v>0</v>
      </c>
      <c r="S1578" s="116">
        <f t="shared" si="444"/>
        <v>4.2939693887902926E-2</v>
      </c>
      <c r="T1578" s="116" t="str">
        <f t="shared" si="445"/>
        <v/>
      </c>
      <c r="Y1578" s="123">
        <v>1138</v>
      </c>
      <c r="Z1578" s="116">
        <f t="shared" si="446"/>
        <v>1.4620125666172087E-2</v>
      </c>
      <c r="AA1578" s="140">
        <f t="shared" si="447"/>
        <v>12.933986552086445</v>
      </c>
      <c r="AB1578" s="140">
        <f t="shared" si="448"/>
        <v>0.70952582336485348</v>
      </c>
      <c r="AC1578" s="116" t="str">
        <f t="shared" si="449"/>
        <v/>
      </c>
      <c r="AD1578" s="116">
        <f t="shared" si="450"/>
        <v>12.933986552086445</v>
      </c>
      <c r="AE1578" s="116" t="str">
        <f t="shared" si="451"/>
        <v/>
      </c>
      <c r="AF1578" s="140">
        <f t="shared" si="452"/>
        <v>0</v>
      </c>
      <c r="AG1578" s="116">
        <f t="shared" si="453"/>
        <v>12.933986552086445</v>
      </c>
      <c r="AH1578" s="116" t="str">
        <f t="shared" si="454"/>
        <v/>
      </c>
      <c r="AL1578" s="126">
        <f t="shared" si="434"/>
        <v>7.3280000000001442</v>
      </c>
      <c r="AM1578" s="116">
        <f t="shared" si="435"/>
        <v>0.39554579086754543</v>
      </c>
      <c r="AN1578" s="116">
        <f t="shared" si="436"/>
        <v>6.3385012588612621E-4</v>
      </c>
      <c r="AO1578" s="116" t="str">
        <f t="shared" si="432"/>
        <v/>
      </c>
      <c r="AP1578" s="118" t="str">
        <f t="shared" si="433"/>
        <v/>
      </c>
    </row>
    <row r="1579" spans="11:42" ht="20.100000000000001" customHeight="1" x14ac:dyDescent="0.25">
      <c r="K1579" s="123">
        <v>1139</v>
      </c>
      <c r="L1579" s="116">
        <f t="shared" si="437"/>
        <v>4.4356807435449817</v>
      </c>
      <c r="M1579" s="140">
        <f t="shared" si="438"/>
        <v>4.2844644879444782E-2</v>
      </c>
      <c r="N1579" s="140">
        <f t="shared" si="439"/>
        <v>0.71089457261378852</v>
      </c>
      <c r="O1579" s="116" t="str">
        <f t="shared" si="440"/>
        <v/>
      </c>
      <c r="P1579" s="116">
        <f t="shared" si="441"/>
        <v>4.2844644879444782E-2</v>
      </c>
      <c r="Q1579" s="116" t="str">
        <f t="shared" si="442"/>
        <v/>
      </c>
      <c r="R1579" s="116">
        <f t="shared" si="443"/>
        <v>0</v>
      </c>
      <c r="S1579" s="116">
        <f t="shared" si="444"/>
        <v>4.2844644879444782E-2</v>
      </c>
      <c r="T1579" s="116" t="str">
        <f t="shared" si="445"/>
        <v/>
      </c>
      <c r="Y1579" s="123">
        <v>1139</v>
      </c>
      <c r="Z1579" s="116">
        <f t="shared" si="446"/>
        <v>1.4726068605782031E-2</v>
      </c>
      <c r="AA1579" s="140">
        <f t="shared" si="447"/>
        <v>12.905356571621377</v>
      </c>
      <c r="AB1579" s="140">
        <f t="shared" si="448"/>
        <v>0.71089457261378852</v>
      </c>
      <c r="AC1579" s="116" t="str">
        <f t="shared" si="449"/>
        <v/>
      </c>
      <c r="AD1579" s="116">
        <f t="shared" si="450"/>
        <v>12.905356571621377</v>
      </c>
      <c r="AE1579" s="116" t="str">
        <f t="shared" si="451"/>
        <v/>
      </c>
      <c r="AF1579" s="140">
        <f t="shared" si="452"/>
        <v>0</v>
      </c>
      <c r="AG1579" s="116">
        <f t="shared" si="453"/>
        <v>12.905356571621377</v>
      </c>
      <c r="AH1579" s="116" t="str">
        <f t="shared" si="454"/>
        <v/>
      </c>
      <c r="AL1579" s="126">
        <f t="shared" si="434"/>
        <v>7.3344000000001444</v>
      </c>
      <c r="AM1579" s="116">
        <f t="shared" si="435"/>
        <v>0.39491194074165931</v>
      </c>
      <c r="AN1579" s="116">
        <f t="shared" si="436"/>
        <v>6.3320487901108446E-4</v>
      </c>
      <c r="AO1579" s="116" t="str">
        <f t="shared" si="432"/>
        <v/>
      </c>
      <c r="AP1579" s="118" t="str">
        <f t="shared" si="433"/>
        <v/>
      </c>
    </row>
    <row r="1580" spans="11:42" ht="20.100000000000001" customHeight="1" x14ac:dyDescent="0.25">
      <c r="K1580" s="123">
        <v>1140</v>
      </c>
      <c r="L1580" s="116">
        <f t="shared" si="437"/>
        <v>4.467592115800695</v>
      </c>
      <c r="M1580" s="140">
        <f t="shared" si="438"/>
        <v>4.2749122274956884E-2</v>
      </c>
      <c r="N1580" s="140">
        <f t="shared" si="439"/>
        <v>0.71226028115097273</v>
      </c>
      <c r="O1580" s="116" t="str">
        <f t="shared" si="440"/>
        <v/>
      </c>
      <c r="P1580" s="116">
        <f t="shared" si="441"/>
        <v>4.2749122274956884E-2</v>
      </c>
      <c r="Q1580" s="116" t="str">
        <f t="shared" si="442"/>
        <v/>
      </c>
      <c r="R1580" s="116">
        <f t="shared" si="443"/>
        <v>0</v>
      </c>
      <c r="S1580" s="116">
        <f t="shared" si="444"/>
        <v>4.2749122274956884E-2</v>
      </c>
      <c r="T1580" s="116" t="str">
        <f t="shared" si="445"/>
        <v/>
      </c>
      <c r="Y1580" s="123">
        <v>1140</v>
      </c>
      <c r="Z1580" s="116">
        <f t="shared" si="446"/>
        <v>1.4832011545391974E-2</v>
      </c>
      <c r="AA1580" s="140">
        <f t="shared" si="447"/>
        <v>12.876583937957699</v>
      </c>
      <c r="AB1580" s="140">
        <f t="shared" si="448"/>
        <v>0.71226028115097306</v>
      </c>
      <c r="AC1580" s="116" t="str">
        <f t="shared" si="449"/>
        <v/>
      </c>
      <c r="AD1580" s="116">
        <f t="shared" si="450"/>
        <v>12.876583937957699</v>
      </c>
      <c r="AE1580" s="116" t="str">
        <f t="shared" si="451"/>
        <v/>
      </c>
      <c r="AF1580" s="140">
        <f t="shared" si="452"/>
        <v>0</v>
      </c>
      <c r="AG1580" s="116">
        <f t="shared" si="453"/>
        <v>12.876583937957699</v>
      </c>
      <c r="AH1580" s="116" t="str">
        <f t="shared" si="454"/>
        <v/>
      </c>
      <c r="AL1580" s="126">
        <f t="shared" si="434"/>
        <v>7.3408000000001445</v>
      </c>
      <c r="AM1580" s="116">
        <f t="shared" si="435"/>
        <v>0.39427873586264822</v>
      </c>
      <c r="AN1580" s="116">
        <f t="shared" si="436"/>
        <v>6.3255908590725829E-4</v>
      </c>
      <c r="AO1580" s="116" t="str">
        <f t="shared" si="432"/>
        <v/>
      </c>
      <c r="AP1580" s="118" t="str">
        <f t="shared" si="433"/>
        <v/>
      </c>
    </row>
    <row r="1581" spans="11:42" ht="20.100000000000001" customHeight="1" x14ac:dyDescent="0.25">
      <c r="K1581" s="123">
        <v>1141</v>
      </c>
      <c r="L1581" s="116">
        <f t="shared" si="437"/>
        <v>4.4995034880564155</v>
      </c>
      <c r="M1581" s="140">
        <f t="shared" si="438"/>
        <v>4.2653130183618139E-2</v>
      </c>
      <c r="N1581" s="140">
        <f t="shared" si="439"/>
        <v>0.71362293392883647</v>
      </c>
      <c r="O1581" s="116" t="str">
        <f t="shared" si="440"/>
        <v/>
      </c>
      <c r="P1581" s="116">
        <f t="shared" si="441"/>
        <v>4.2653130183618139E-2</v>
      </c>
      <c r="Q1581" s="116" t="str">
        <f t="shared" si="442"/>
        <v/>
      </c>
      <c r="R1581" s="116">
        <f t="shared" si="443"/>
        <v>0</v>
      </c>
      <c r="S1581" s="116">
        <f t="shared" si="444"/>
        <v>4.2653130183618139E-2</v>
      </c>
      <c r="T1581" s="116" t="str">
        <f t="shared" si="445"/>
        <v/>
      </c>
      <c r="Y1581" s="123">
        <v>1141</v>
      </c>
      <c r="Z1581" s="116">
        <f t="shared" si="446"/>
        <v>1.4937954485001917E-2</v>
      </c>
      <c r="AA1581" s="140">
        <f t="shared" si="447"/>
        <v>12.847669888832828</v>
      </c>
      <c r="AB1581" s="140">
        <f t="shared" si="448"/>
        <v>0.7136229339288368</v>
      </c>
      <c r="AC1581" s="116" t="str">
        <f t="shared" si="449"/>
        <v/>
      </c>
      <c r="AD1581" s="116">
        <f t="shared" si="450"/>
        <v>12.847669888832828</v>
      </c>
      <c r="AE1581" s="116" t="str">
        <f t="shared" si="451"/>
        <v/>
      </c>
      <c r="AF1581" s="140">
        <f t="shared" si="452"/>
        <v>0</v>
      </c>
      <c r="AG1581" s="116">
        <f t="shared" si="453"/>
        <v>12.847669888832828</v>
      </c>
      <c r="AH1581" s="116" t="str">
        <f t="shared" si="454"/>
        <v/>
      </c>
      <c r="AL1581" s="126">
        <f t="shared" si="434"/>
        <v>7.3472000000001447</v>
      </c>
      <c r="AM1581" s="116">
        <f t="shared" si="435"/>
        <v>0.39364617677674096</v>
      </c>
      <c r="AN1581" s="116">
        <f t="shared" si="436"/>
        <v>6.3191275168011929E-4</v>
      </c>
      <c r="AO1581" s="116" t="str">
        <f t="shared" si="432"/>
        <v/>
      </c>
      <c r="AP1581" s="118" t="str">
        <f t="shared" si="433"/>
        <v/>
      </c>
    </row>
    <row r="1582" spans="11:42" ht="20.100000000000001" customHeight="1" x14ac:dyDescent="0.25">
      <c r="K1582" s="123">
        <v>1142</v>
      </c>
      <c r="L1582" s="116">
        <f t="shared" si="437"/>
        <v>4.531414860312136</v>
      </c>
      <c r="M1582" s="140">
        <f t="shared" si="438"/>
        <v>4.2556672727923232E-2</v>
      </c>
      <c r="N1582" s="140">
        <f t="shared" si="439"/>
        <v>0.71498251603115204</v>
      </c>
      <c r="O1582" s="116" t="str">
        <f t="shared" si="440"/>
        <v/>
      </c>
      <c r="P1582" s="116">
        <f t="shared" si="441"/>
        <v>4.2556672727923232E-2</v>
      </c>
      <c r="Q1582" s="116" t="str">
        <f t="shared" si="442"/>
        <v/>
      </c>
      <c r="R1582" s="116">
        <f t="shared" si="443"/>
        <v>0</v>
      </c>
      <c r="S1582" s="116">
        <f t="shared" si="444"/>
        <v>4.2556672727923232E-2</v>
      </c>
      <c r="T1582" s="116" t="str">
        <f t="shared" si="445"/>
        <v/>
      </c>
      <c r="Y1582" s="123">
        <v>1142</v>
      </c>
      <c r="Z1582" s="116">
        <f t="shared" si="446"/>
        <v>1.504389742461186E-2</v>
      </c>
      <c r="AA1582" s="140">
        <f t="shared" si="447"/>
        <v>12.81861566599502</v>
      </c>
      <c r="AB1582" s="140">
        <f t="shared" si="448"/>
        <v>0.71498251603115226</v>
      </c>
      <c r="AC1582" s="116" t="str">
        <f t="shared" si="449"/>
        <v/>
      </c>
      <c r="AD1582" s="116">
        <f t="shared" si="450"/>
        <v>12.81861566599502</v>
      </c>
      <c r="AE1582" s="116" t="str">
        <f t="shared" si="451"/>
        <v/>
      </c>
      <c r="AF1582" s="140">
        <f t="shared" si="452"/>
        <v>0</v>
      </c>
      <c r="AG1582" s="116">
        <f t="shared" si="453"/>
        <v>12.81861566599502</v>
      </c>
      <c r="AH1582" s="116" t="str">
        <f t="shared" si="454"/>
        <v/>
      </c>
      <c r="AL1582" s="126">
        <f t="shared" si="434"/>
        <v>7.3536000000001449</v>
      </c>
      <c r="AM1582" s="116">
        <f t="shared" si="435"/>
        <v>0.39301426402506084</v>
      </c>
      <c r="AN1582" s="116">
        <f t="shared" si="436"/>
        <v>6.3126588142253803E-4</v>
      </c>
      <c r="AO1582" s="116" t="str">
        <f t="shared" si="432"/>
        <v/>
      </c>
      <c r="AP1582" s="118" t="str">
        <f t="shared" si="433"/>
        <v/>
      </c>
    </row>
    <row r="1583" spans="11:42" ht="20.100000000000001" customHeight="1" x14ac:dyDescent="0.25">
      <c r="K1583" s="123">
        <v>1143</v>
      </c>
      <c r="L1583" s="116">
        <f t="shared" si="437"/>
        <v>4.5633262325678565</v>
      </c>
      <c r="M1583" s="140">
        <f t="shared" si="438"/>
        <v>4.2459754043389107E-2</v>
      </c>
      <c r="N1583" s="140">
        <f t="shared" si="439"/>
        <v>0.71633901267345479</v>
      </c>
      <c r="O1583" s="116" t="str">
        <f t="shared" si="440"/>
        <v/>
      </c>
      <c r="P1583" s="116">
        <f t="shared" si="441"/>
        <v>4.2459754043389107E-2</v>
      </c>
      <c r="Q1583" s="116" t="str">
        <f t="shared" si="442"/>
        <v/>
      </c>
      <c r="R1583" s="116">
        <f t="shared" si="443"/>
        <v>0</v>
      </c>
      <c r="S1583" s="116">
        <f t="shared" si="444"/>
        <v>4.2459754043389107E-2</v>
      </c>
      <c r="T1583" s="116" t="str">
        <f t="shared" si="445"/>
        <v/>
      </c>
      <c r="Y1583" s="123">
        <v>1143</v>
      </c>
      <c r="Z1583" s="116">
        <f t="shared" si="446"/>
        <v>1.5149840364221789E-2</v>
      </c>
      <c r="AA1583" s="140">
        <f t="shared" si="447"/>
        <v>12.78942251511503</v>
      </c>
      <c r="AB1583" s="140">
        <f t="shared" si="448"/>
        <v>0.71633901267345479</v>
      </c>
      <c r="AC1583" s="116" t="str">
        <f t="shared" si="449"/>
        <v/>
      </c>
      <c r="AD1583" s="116">
        <f t="shared" si="450"/>
        <v>12.78942251511503</v>
      </c>
      <c r="AE1583" s="116" t="str">
        <f t="shared" si="451"/>
        <v/>
      </c>
      <c r="AF1583" s="140">
        <f t="shared" si="452"/>
        <v>0</v>
      </c>
      <c r="AG1583" s="116">
        <f t="shared" si="453"/>
        <v>12.78942251511503</v>
      </c>
      <c r="AH1583" s="116" t="str">
        <f t="shared" si="454"/>
        <v/>
      </c>
      <c r="AL1583" s="126">
        <f t="shared" si="434"/>
        <v>7.3600000000001451</v>
      </c>
      <c r="AM1583" s="116">
        <f t="shared" si="435"/>
        <v>0.39238299814363831</v>
      </c>
      <c r="AN1583" s="116">
        <f t="shared" si="436"/>
        <v>6.3061848021211953E-4</v>
      </c>
      <c r="AO1583" s="116" t="str">
        <f t="shared" si="432"/>
        <v/>
      </c>
      <c r="AP1583" s="118" t="str">
        <f t="shared" si="433"/>
        <v/>
      </c>
    </row>
    <row r="1584" spans="11:42" ht="20.100000000000001" customHeight="1" x14ac:dyDescent="0.25">
      <c r="K1584" s="123">
        <v>1144</v>
      </c>
      <c r="L1584" s="116">
        <f t="shared" si="437"/>
        <v>4.595237604823577</v>
      </c>
      <c r="M1584" s="140">
        <f t="shared" si="438"/>
        <v>4.2362378278261142E-2</v>
      </c>
      <c r="N1584" s="140">
        <f t="shared" si="439"/>
        <v>0.71769240920345445</v>
      </c>
      <c r="O1584" s="116" t="str">
        <f t="shared" si="440"/>
        <v/>
      </c>
      <c r="P1584" s="116">
        <f t="shared" si="441"/>
        <v>4.2362378278261142E-2</v>
      </c>
      <c r="Q1584" s="116" t="str">
        <f t="shared" si="442"/>
        <v/>
      </c>
      <c r="R1584" s="116">
        <f t="shared" si="443"/>
        <v>0</v>
      </c>
      <c r="S1584" s="116">
        <f t="shared" si="444"/>
        <v>4.2362378278261142E-2</v>
      </c>
      <c r="T1584" s="116" t="str">
        <f t="shared" si="445"/>
        <v/>
      </c>
      <c r="Y1584" s="123">
        <v>1144</v>
      </c>
      <c r="Z1584" s="116">
        <f t="shared" si="446"/>
        <v>1.5255783303831733E-2</v>
      </c>
      <c r="AA1584" s="140">
        <f t="shared" si="447"/>
        <v>12.760091685697567</v>
      </c>
      <c r="AB1584" s="140">
        <f t="shared" si="448"/>
        <v>0.71769240920345445</v>
      </c>
      <c r="AC1584" s="116" t="str">
        <f t="shared" si="449"/>
        <v/>
      </c>
      <c r="AD1584" s="116">
        <f t="shared" si="450"/>
        <v>12.760091685697567</v>
      </c>
      <c r="AE1584" s="116" t="str">
        <f t="shared" si="451"/>
        <v/>
      </c>
      <c r="AF1584" s="140">
        <f t="shared" si="452"/>
        <v>0</v>
      </c>
      <c r="AG1584" s="116">
        <f t="shared" si="453"/>
        <v>12.760091685697567</v>
      </c>
      <c r="AH1584" s="116" t="str">
        <f t="shared" si="454"/>
        <v/>
      </c>
      <c r="AL1584" s="126">
        <f t="shared" si="434"/>
        <v>7.3664000000001453</v>
      </c>
      <c r="AM1584" s="116">
        <f t="shared" si="435"/>
        <v>0.39175237966342619</v>
      </c>
      <c r="AN1584" s="116">
        <f t="shared" si="436"/>
        <v>6.2997055311342365E-4</v>
      </c>
      <c r="AO1584" s="116" t="str">
        <f t="shared" si="432"/>
        <v/>
      </c>
      <c r="AP1584" s="118" t="str">
        <f t="shared" si="433"/>
        <v/>
      </c>
    </row>
    <row r="1585" spans="11:42" ht="20.100000000000001" customHeight="1" x14ac:dyDescent="0.25">
      <c r="K1585" s="123">
        <v>1145</v>
      </c>
      <c r="L1585" s="116">
        <f t="shared" si="437"/>
        <v>4.6271489770792975</v>
      </c>
      <c r="M1585" s="140">
        <f t="shared" si="438"/>
        <v>4.2264549593219035E-2</v>
      </c>
      <c r="N1585" s="140">
        <f t="shared" si="439"/>
        <v>0.7190426911014357</v>
      </c>
      <c r="O1585" s="116" t="str">
        <f t="shared" si="440"/>
        <v/>
      </c>
      <c r="P1585" s="116">
        <f t="shared" si="441"/>
        <v>4.2264549593219035E-2</v>
      </c>
      <c r="Q1585" s="116" t="str">
        <f t="shared" si="442"/>
        <v/>
      </c>
      <c r="R1585" s="116">
        <f t="shared" si="443"/>
        <v>0</v>
      </c>
      <c r="S1585" s="116">
        <f t="shared" si="444"/>
        <v>4.2264549593219035E-2</v>
      </c>
      <c r="T1585" s="116" t="str">
        <f t="shared" si="445"/>
        <v/>
      </c>
      <c r="Y1585" s="123">
        <v>1145</v>
      </c>
      <c r="Z1585" s="116">
        <f t="shared" si="446"/>
        <v>1.5361726243441676E-2</v>
      </c>
      <c r="AA1585" s="140">
        <f t="shared" si="447"/>
        <v>12.730624430992723</v>
      </c>
      <c r="AB1585" s="140">
        <f t="shared" si="448"/>
        <v>0.71904269110143559</v>
      </c>
      <c r="AC1585" s="116" t="str">
        <f t="shared" si="449"/>
        <v/>
      </c>
      <c r="AD1585" s="116">
        <f t="shared" si="450"/>
        <v>12.730624430992723</v>
      </c>
      <c r="AE1585" s="116" t="str">
        <f t="shared" si="451"/>
        <v/>
      </c>
      <c r="AF1585" s="140">
        <f t="shared" si="452"/>
        <v>0</v>
      </c>
      <c r="AG1585" s="116">
        <f t="shared" si="453"/>
        <v>12.730624430992723</v>
      </c>
      <c r="AH1585" s="116" t="str">
        <f t="shared" si="454"/>
        <v/>
      </c>
      <c r="AL1585" s="126">
        <f t="shared" si="434"/>
        <v>7.3728000000001455</v>
      </c>
      <c r="AM1585" s="116">
        <f t="shared" si="435"/>
        <v>0.39112240911031276</v>
      </c>
      <c r="AN1585" s="116">
        <f t="shared" si="436"/>
        <v>6.2932210517541165E-4</v>
      </c>
      <c r="AO1585" s="116" t="str">
        <f t="shared" ref="AO1585:AO1648" si="455">IF(AM1585&lt;(1-$AK$437),AN1585,"")</f>
        <v/>
      </c>
      <c r="AP1585" s="118" t="str">
        <f t="shared" ref="AP1585:AP1648" si="456">IF(AM1585&lt;(1-$AK$443),AN1585,"")</f>
        <v/>
      </c>
    </row>
    <row r="1586" spans="11:42" ht="20.100000000000001" customHeight="1" x14ac:dyDescent="0.25">
      <c r="K1586" s="123">
        <v>1146</v>
      </c>
      <c r="L1586" s="116">
        <f t="shared" si="437"/>
        <v>4.6590603493350109</v>
      </c>
      <c r="M1586" s="140">
        <f t="shared" si="438"/>
        <v>4.2166272161082277E-2</v>
      </c>
      <c r="N1586" s="140">
        <f t="shared" si="439"/>
        <v>0.72038984398065065</v>
      </c>
      <c r="O1586" s="116" t="str">
        <f t="shared" si="440"/>
        <v/>
      </c>
      <c r="P1586" s="116">
        <f t="shared" si="441"/>
        <v>4.2166272161082277E-2</v>
      </c>
      <c r="Q1586" s="116" t="str">
        <f t="shared" si="442"/>
        <v/>
      </c>
      <c r="R1586" s="116">
        <f t="shared" si="443"/>
        <v>0</v>
      </c>
      <c r="S1586" s="116">
        <f t="shared" si="444"/>
        <v>4.2166272161082277E-2</v>
      </c>
      <c r="T1586" s="116" t="str">
        <f t="shared" si="445"/>
        <v/>
      </c>
      <c r="Y1586" s="123">
        <v>1146</v>
      </c>
      <c r="Z1586" s="116">
        <f t="shared" si="446"/>
        <v>1.5467669183051619E-2</v>
      </c>
      <c r="AA1586" s="140">
        <f t="shared" si="447"/>
        <v>12.701022007907245</v>
      </c>
      <c r="AB1586" s="140">
        <f t="shared" si="448"/>
        <v>0.72038984398065076</v>
      </c>
      <c r="AC1586" s="116" t="str">
        <f t="shared" si="449"/>
        <v/>
      </c>
      <c r="AD1586" s="116">
        <f t="shared" si="450"/>
        <v>12.701022007907245</v>
      </c>
      <c r="AE1586" s="116" t="str">
        <f t="shared" si="451"/>
        <v/>
      </c>
      <c r="AF1586" s="140">
        <f t="shared" si="452"/>
        <v>0</v>
      </c>
      <c r="AG1586" s="116">
        <f t="shared" si="453"/>
        <v>12.701022007907245</v>
      </c>
      <c r="AH1586" s="116" t="str">
        <f t="shared" si="454"/>
        <v/>
      </c>
      <c r="AL1586" s="126">
        <f t="shared" ref="AL1586:AL1649" si="457">AL1585+$AO$430</f>
        <v>7.3792000000001456</v>
      </c>
      <c r="AM1586" s="116">
        <f t="shared" ref="AM1586:AM1649" si="458">_xlfn.CHISQ.DIST.RT(AL1586,7)</f>
        <v>0.39049308700513735</v>
      </c>
      <c r="AN1586" s="116">
        <f t="shared" ref="AN1586:AN1649" si="459">AM1586-AM1587</f>
        <v>6.2867314143622011E-4</v>
      </c>
      <c r="AO1586" s="116" t="str">
        <f t="shared" si="455"/>
        <v/>
      </c>
      <c r="AP1586" s="118" t="str">
        <f t="shared" si="456"/>
        <v/>
      </c>
    </row>
    <row r="1587" spans="11:42" ht="20.100000000000001" customHeight="1" x14ac:dyDescent="0.25">
      <c r="K1587" s="123">
        <v>1147</v>
      </c>
      <c r="L1587" s="116">
        <f t="shared" si="437"/>
        <v>4.6909717215907314</v>
      </c>
      <c r="M1587" s="140">
        <f t="shared" si="438"/>
        <v>4.2067550166515311E-2</v>
      </c>
      <c r="N1587" s="140">
        <f t="shared" si="439"/>
        <v>0.72173385358770215</v>
      </c>
      <c r="O1587" s="116" t="str">
        <f t="shared" si="440"/>
        <v/>
      </c>
      <c r="P1587" s="116">
        <f t="shared" si="441"/>
        <v>4.2067550166515311E-2</v>
      </c>
      <c r="Q1587" s="116" t="str">
        <f t="shared" si="442"/>
        <v/>
      </c>
      <c r="R1587" s="116">
        <f t="shared" si="443"/>
        <v>0</v>
      </c>
      <c r="S1587" s="116">
        <f t="shared" si="444"/>
        <v>4.2067550166515311E-2</v>
      </c>
      <c r="T1587" s="116" t="str">
        <f t="shared" si="445"/>
        <v/>
      </c>
      <c r="Y1587" s="123">
        <v>1147</v>
      </c>
      <c r="Z1587" s="116">
        <f t="shared" si="446"/>
        <v>1.5573612122661562E-2</v>
      </c>
      <c r="AA1587" s="140">
        <f t="shared" si="447"/>
        <v>12.671285676915746</v>
      </c>
      <c r="AB1587" s="140">
        <f t="shared" si="448"/>
        <v>0.72173385358770237</v>
      </c>
      <c r="AC1587" s="116" t="str">
        <f t="shared" si="449"/>
        <v/>
      </c>
      <c r="AD1587" s="116">
        <f t="shared" si="450"/>
        <v>12.671285676915746</v>
      </c>
      <c r="AE1587" s="116" t="str">
        <f t="shared" si="451"/>
        <v/>
      </c>
      <c r="AF1587" s="140">
        <f t="shared" si="452"/>
        <v>0</v>
      </c>
      <c r="AG1587" s="116">
        <f t="shared" si="453"/>
        <v>12.671285676915746</v>
      </c>
      <c r="AH1587" s="116" t="str">
        <f t="shared" si="454"/>
        <v/>
      </c>
      <c r="AL1587" s="126">
        <f t="shared" si="457"/>
        <v>7.3856000000001458</v>
      </c>
      <c r="AM1587" s="116">
        <f t="shared" si="458"/>
        <v>0.38986441386370113</v>
      </c>
      <c r="AN1587" s="116">
        <f t="shared" si="459"/>
        <v>6.2802366691594447E-4</v>
      </c>
      <c r="AO1587" s="116" t="str">
        <f t="shared" si="455"/>
        <v/>
      </c>
      <c r="AP1587" s="118" t="str">
        <f t="shared" si="456"/>
        <v/>
      </c>
    </row>
    <row r="1588" spans="11:42" ht="20.100000000000001" customHeight="1" x14ac:dyDescent="0.25">
      <c r="K1588" s="123">
        <v>1148</v>
      </c>
      <c r="L1588" s="116">
        <f t="shared" si="437"/>
        <v>4.7228830938464519</v>
      </c>
      <c r="M1588" s="140">
        <f t="shared" si="438"/>
        <v>4.1968387805732602E-2</v>
      </c>
      <c r="N1588" s="140">
        <f t="shared" si="439"/>
        <v>0.72307470580291622</v>
      </c>
      <c r="O1588" s="116" t="str">
        <f t="shared" si="440"/>
        <v/>
      </c>
      <c r="P1588" s="116">
        <f t="shared" si="441"/>
        <v>4.1968387805732602E-2</v>
      </c>
      <c r="Q1588" s="116" t="str">
        <f t="shared" si="442"/>
        <v/>
      </c>
      <c r="R1588" s="116">
        <f t="shared" si="443"/>
        <v>0</v>
      </c>
      <c r="S1588" s="116">
        <f t="shared" si="444"/>
        <v>4.1968387805732602E-2</v>
      </c>
      <c r="T1588" s="116" t="str">
        <f t="shared" si="445"/>
        <v/>
      </c>
      <c r="Y1588" s="123">
        <v>1148</v>
      </c>
      <c r="Z1588" s="116">
        <f t="shared" si="446"/>
        <v>1.5679555062271505E-2</v>
      </c>
      <c r="AA1588" s="140">
        <f t="shared" si="447"/>
        <v>12.641416701971846</v>
      </c>
      <c r="AB1588" s="140">
        <f t="shared" si="448"/>
        <v>0.72307470580291633</v>
      </c>
      <c r="AC1588" s="116" t="str">
        <f t="shared" si="449"/>
        <v/>
      </c>
      <c r="AD1588" s="116">
        <f t="shared" si="450"/>
        <v>12.641416701971846</v>
      </c>
      <c r="AE1588" s="116" t="str">
        <f t="shared" si="451"/>
        <v/>
      </c>
      <c r="AF1588" s="140">
        <f t="shared" si="452"/>
        <v>0</v>
      </c>
      <c r="AG1588" s="116">
        <f t="shared" si="453"/>
        <v>12.641416701971846</v>
      </c>
      <c r="AH1588" s="116" t="str">
        <f t="shared" si="454"/>
        <v/>
      </c>
      <c r="AL1588" s="126">
        <f t="shared" si="457"/>
        <v>7.392000000000146</v>
      </c>
      <c r="AM1588" s="116">
        <f t="shared" si="458"/>
        <v>0.38923639019678519</v>
      </c>
      <c r="AN1588" s="116">
        <f t="shared" si="459"/>
        <v>6.2737368662441062E-4</v>
      </c>
      <c r="AO1588" s="116" t="str">
        <f t="shared" si="455"/>
        <v/>
      </c>
      <c r="AP1588" s="118" t="str">
        <f t="shared" si="456"/>
        <v/>
      </c>
    </row>
    <row r="1589" spans="11:42" ht="20.100000000000001" customHeight="1" x14ac:dyDescent="0.25">
      <c r="K1589" s="123">
        <v>1149</v>
      </c>
      <c r="L1589" s="116">
        <f t="shared" si="437"/>
        <v>4.7547944661021724</v>
      </c>
      <c r="M1589" s="140">
        <f t="shared" si="438"/>
        <v>4.1868789286203301E-2</v>
      </c>
      <c r="N1589" s="140">
        <f t="shared" si="439"/>
        <v>0.72441238664070595</v>
      </c>
      <c r="O1589" s="116" t="str">
        <f t="shared" si="440"/>
        <v/>
      </c>
      <c r="P1589" s="116">
        <f t="shared" si="441"/>
        <v>4.1868789286203301E-2</v>
      </c>
      <c r="Q1589" s="116" t="str">
        <f t="shared" si="442"/>
        <v/>
      </c>
      <c r="R1589" s="116">
        <f t="shared" si="443"/>
        <v>0</v>
      </c>
      <c r="S1589" s="116">
        <f t="shared" si="444"/>
        <v>4.1868789286203301E-2</v>
      </c>
      <c r="T1589" s="116" t="str">
        <f t="shared" si="445"/>
        <v/>
      </c>
      <c r="Y1589" s="123">
        <v>1149</v>
      </c>
      <c r="Z1589" s="116">
        <f t="shared" si="446"/>
        <v>1.5785498001881448E-2</v>
      </c>
      <c r="AA1589" s="140">
        <f t="shared" si="447"/>
        <v>12.611416350419207</v>
      </c>
      <c r="AB1589" s="140">
        <f t="shared" si="448"/>
        <v>0.72441238664070595</v>
      </c>
      <c r="AC1589" s="116" t="str">
        <f t="shared" si="449"/>
        <v/>
      </c>
      <c r="AD1589" s="116">
        <f t="shared" si="450"/>
        <v>12.611416350419207</v>
      </c>
      <c r="AE1589" s="116" t="str">
        <f t="shared" si="451"/>
        <v/>
      </c>
      <c r="AF1589" s="140">
        <f t="shared" si="452"/>
        <v>0</v>
      </c>
      <c r="AG1589" s="116">
        <f t="shared" si="453"/>
        <v>12.611416350419207</v>
      </c>
      <c r="AH1589" s="116" t="str">
        <f t="shared" si="454"/>
        <v/>
      </c>
      <c r="AL1589" s="126">
        <f t="shared" si="457"/>
        <v>7.3984000000001462</v>
      </c>
      <c r="AM1589" s="116">
        <f t="shared" si="458"/>
        <v>0.38860901651016078</v>
      </c>
      <c r="AN1589" s="116">
        <f t="shared" si="459"/>
        <v>6.2672320555479111E-4</v>
      </c>
      <c r="AO1589" s="116" t="str">
        <f t="shared" si="455"/>
        <v/>
      </c>
      <c r="AP1589" s="118" t="str">
        <f t="shared" si="456"/>
        <v/>
      </c>
    </row>
    <row r="1590" spans="11:42" ht="20.100000000000001" customHeight="1" x14ac:dyDescent="0.25">
      <c r="K1590" s="123">
        <v>1150</v>
      </c>
      <c r="L1590" s="116">
        <f t="shared" si="437"/>
        <v>4.7867058383578929</v>
      </c>
      <c r="M1590" s="140">
        <f t="shared" si="438"/>
        <v>4.176875882635573E-2</v>
      </c>
      <c r="N1590" s="140">
        <f t="shared" si="439"/>
        <v>0.72574688224992645</v>
      </c>
      <c r="O1590" s="116" t="str">
        <f t="shared" si="440"/>
        <v/>
      </c>
      <c r="P1590" s="116">
        <f t="shared" si="441"/>
        <v>4.176875882635573E-2</v>
      </c>
      <c r="Q1590" s="116" t="str">
        <f t="shared" si="442"/>
        <v/>
      </c>
      <c r="R1590" s="116">
        <f t="shared" si="443"/>
        <v>0</v>
      </c>
      <c r="S1590" s="116">
        <f t="shared" si="444"/>
        <v>4.176875882635573E-2</v>
      </c>
      <c r="T1590" s="116" t="str">
        <f t="shared" si="445"/>
        <v/>
      </c>
      <c r="Y1590" s="123">
        <v>1150</v>
      </c>
      <c r="Z1590" s="116">
        <f t="shared" si="446"/>
        <v>1.5891440941491392E-2</v>
      </c>
      <c r="AA1590" s="140">
        <f t="shared" si="447"/>
        <v>12.581285892902557</v>
      </c>
      <c r="AB1590" s="140">
        <f t="shared" si="448"/>
        <v>0.72574688224992645</v>
      </c>
      <c r="AC1590" s="116" t="str">
        <f t="shared" si="449"/>
        <v/>
      </c>
      <c r="AD1590" s="116">
        <f t="shared" si="450"/>
        <v>12.581285892902557</v>
      </c>
      <c r="AE1590" s="116" t="str">
        <f t="shared" si="451"/>
        <v/>
      </c>
      <c r="AF1590" s="140">
        <f t="shared" si="452"/>
        <v>0</v>
      </c>
      <c r="AG1590" s="116">
        <f t="shared" si="453"/>
        <v>12.581285892902557</v>
      </c>
      <c r="AH1590" s="116" t="str">
        <f t="shared" si="454"/>
        <v/>
      </c>
      <c r="AL1590" s="126">
        <f t="shared" si="457"/>
        <v>7.4048000000001464</v>
      </c>
      <c r="AM1590" s="116">
        <f t="shared" si="458"/>
        <v>0.38798229330460599</v>
      </c>
      <c r="AN1590" s="116">
        <f t="shared" si="459"/>
        <v>6.2607222868804602E-4</v>
      </c>
      <c r="AO1590" s="116" t="str">
        <f t="shared" si="455"/>
        <v/>
      </c>
      <c r="AP1590" s="118" t="str">
        <f t="shared" si="456"/>
        <v/>
      </c>
    </row>
    <row r="1591" spans="11:42" ht="20.100000000000001" customHeight="1" x14ac:dyDescent="0.25">
      <c r="K1591" s="123">
        <v>1151</v>
      </c>
      <c r="L1591" s="116">
        <f t="shared" si="437"/>
        <v>4.8186172106136134</v>
      </c>
      <c r="M1591" s="140">
        <f t="shared" si="438"/>
        <v>4.1668300655281758E-2</v>
      </c>
      <c r="N1591" s="140">
        <f t="shared" si="439"/>
        <v>0.72707817891421933</v>
      </c>
      <c r="O1591" s="116" t="str">
        <f t="shared" si="440"/>
        <v/>
      </c>
      <c r="P1591" s="116">
        <f t="shared" si="441"/>
        <v>4.1668300655281758E-2</v>
      </c>
      <c r="Q1591" s="116" t="str">
        <f t="shared" si="442"/>
        <v/>
      </c>
      <c r="R1591" s="116">
        <f t="shared" si="443"/>
        <v>0</v>
      </c>
      <c r="S1591" s="116">
        <f t="shared" si="444"/>
        <v>4.1668300655281758E-2</v>
      </c>
      <c r="T1591" s="116" t="str">
        <f t="shared" si="445"/>
        <v/>
      </c>
      <c r="Y1591" s="123">
        <v>1151</v>
      </c>
      <c r="Z1591" s="116">
        <f t="shared" si="446"/>
        <v>1.5997383881101335E-2</v>
      </c>
      <c r="AA1591" s="140">
        <f t="shared" si="447"/>
        <v>12.551026603278604</v>
      </c>
      <c r="AB1591" s="140">
        <f t="shared" si="448"/>
        <v>0.72707817891421933</v>
      </c>
      <c r="AC1591" s="116" t="str">
        <f t="shared" si="449"/>
        <v/>
      </c>
      <c r="AD1591" s="116">
        <f t="shared" si="450"/>
        <v>12.551026603278604</v>
      </c>
      <c r="AE1591" s="116" t="str">
        <f t="shared" si="451"/>
        <v/>
      </c>
      <c r="AF1591" s="140">
        <f t="shared" si="452"/>
        <v>0</v>
      </c>
      <c r="AG1591" s="116">
        <f t="shared" si="453"/>
        <v>12.551026603278604</v>
      </c>
      <c r="AH1591" s="116" t="str">
        <f t="shared" si="454"/>
        <v/>
      </c>
      <c r="AL1591" s="126">
        <f t="shared" si="457"/>
        <v>7.4112000000001466</v>
      </c>
      <c r="AM1591" s="116">
        <f t="shared" si="458"/>
        <v>0.38735622107591794</v>
      </c>
      <c r="AN1591" s="116">
        <f t="shared" si="459"/>
        <v>6.2542076098942578E-4</v>
      </c>
      <c r="AO1591" s="116" t="str">
        <f t="shared" si="455"/>
        <v/>
      </c>
      <c r="AP1591" s="118" t="str">
        <f t="shared" si="456"/>
        <v/>
      </c>
    </row>
    <row r="1592" spans="11:42" ht="20.100000000000001" customHeight="1" x14ac:dyDescent="0.25">
      <c r="K1592" s="123">
        <v>1152</v>
      </c>
      <c r="L1592" s="116">
        <f t="shared" ref="L1592:L1655" si="460">$L$434+(K1592*$L$437)</f>
        <v>4.8505285828693268</v>
      </c>
      <c r="M1592" s="140">
        <f t="shared" ref="M1592:M1655" si="461">_xlfn.NORM.DIST($L1592,$L$431,$L$432,0)</f>
        <v>4.156741901244098E-2</v>
      </c>
      <c r="N1592" s="140">
        <f t="shared" ref="N1592:N1655" si="462">_xlfn.NORM.DIST($L1592,$L$431,$L$432,1)</f>
        <v>0.72840626305234868</v>
      </c>
      <c r="O1592" s="116" t="str">
        <f t="shared" ref="O1592:O1655" si="463">IF(OR(N1592&lt;$P$436,N1592&gt;$P$437),M1592,"")</f>
        <v/>
      </c>
      <c r="P1592" s="116">
        <f t="shared" ref="P1592:P1655" si="464">IF(AND(N1592&gt;$P$436,N1592&lt;$P$437),M1592,"")</f>
        <v>4.156741901244098E-2</v>
      </c>
      <c r="Q1592" s="116" t="str">
        <f t="shared" ref="Q1592:Q1655" si="465">IF(M1592=MAX($M$440:$M$2440),M1592,"")</f>
        <v/>
      </c>
      <c r="R1592" s="116">
        <f t="shared" ref="R1592:R1655" si="466">_xlfn.NORM.DIST(L1592,$P$432,$P$433,0)</f>
        <v>0</v>
      </c>
      <c r="S1592" s="116">
        <f t="shared" ref="S1592:S1655" si="467">IF(R1592=MAX($R$440:$R$2440),M1592,"")</f>
        <v>4.156741901244098E-2</v>
      </c>
      <c r="T1592" s="116" t="str">
        <f t="shared" ref="T1592:T1655" si="468">IF(S1592=MIN($S$440:$S$2440),S1592,"")</f>
        <v/>
      </c>
      <c r="Y1592" s="123">
        <v>1152</v>
      </c>
      <c r="Z1592" s="116">
        <f t="shared" ref="Z1592:Z1655" si="469">$Z$434+(Y1592*$Z$437)</f>
        <v>1.6103326820711278E-2</v>
      </c>
      <c r="AA1592" s="140">
        <f t="shared" ref="AA1592:AA1655" si="470">_xlfn.NORM.DIST(Z1592,Z$431,Z$432,0)</f>
        <v>12.520639758526952</v>
      </c>
      <c r="AB1592" s="140">
        <f t="shared" ref="AB1592:AB1655" si="471">_xlfn.NORM.DIST(Z1592,Z$431,Z$432,1)</f>
        <v>0.7284062630523489</v>
      </c>
      <c r="AC1592" s="116" t="str">
        <f t="shared" ref="AC1592:AC1655" si="472">IF(OR(AB1592&lt;$AD$436,AB1592&gt;$AD$437),AA1592,"")</f>
        <v/>
      </c>
      <c r="AD1592" s="116">
        <f t="shared" ref="AD1592:AD1655" si="473">IF(AND(AB1592&gt;$AD$436,AB1592&lt;$AD$437),AA1592,"")</f>
        <v>12.520639758526952</v>
      </c>
      <c r="AE1592" s="116" t="str">
        <f t="shared" ref="AE1592:AE1655" si="474">IF(AA1592=MAX($AA$440:$AA$2440),AA1592,"")</f>
        <v/>
      </c>
      <c r="AF1592" s="140">
        <f t="shared" ref="AF1592:AF1655" si="475">_xlfn.NORM.DIST(Z1592,$AD$432,$AD$433,0)</f>
        <v>0</v>
      </c>
      <c r="AG1592" s="116">
        <f t="shared" ref="AG1592:AG1655" si="476">IF(AF1592=MAX($AF$440:$AF$2440),AA1592,"")</f>
        <v>12.520639758526952</v>
      </c>
      <c r="AH1592" s="116" t="str">
        <f t="shared" ref="AH1592:AH1655" si="477">IF(AG1592=MIN($AG$440:$AG$2440),AG1592,"")</f>
        <v/>
      </c>
      <c r="AL1592" s="126">
        <f t="shared" si="457"/>
        <v>7.4176000000001467</v>
      </c>
      <c r="AM1592" s="116">
        <f t="shared" si="458"/>
        <v>0.38673080031492851</v>
      </c>
      <c r="AN1592" s="116">
        <f t="shared" si="459"/>
        <v>6.2476880741291207E-4</v>
      </c>
      <c r="AO1592" s="116" t="str">
        <f t="shared" si="455"/>
        <v/>
      </c>
      <c r="AP1592" s="118" t="str">
        <f t="shared" si="456"/>
        <v/>
      </c>
    </row>
    <row r="1593" spans="11:42" ht="20.100000000000001" customHeight="1" x14ac:dyDescent="0.25">
      <c r="K1593" s="123">
        <v>1153</v>
      </c>
      <c r="L1593" s="116">
        <f t="shared" si="460"/>
        <v>4.8824399551250472</v>
      </c>
      <c r="M1593" s="140">
        <f t="shared" si="461"/>
        <v>4.1466118147364749E-2</v>
      </c>
      <c r="N1593" s="140">
        <f t="shared" si="462"/>
        <v>0.72973112121852768</v>
      </c>
      <c r="O1593" s="116" t="str">
        <f t="shared" si="463"/>
        <v/>
      </c>
      <c r="P1593" s="116">
        <f t="shared" si="464"/>
        <v>4.1466118147364749E-2</v>
      </c>
      <c r="Q1593" s="116" t="str">
        <f t="shared" si="465"/>
        <v/>
      </c>
      <c r="R1593" s="116">
        <f t="shared" si="466"/>
        <v>0</v>
      </c>
      <c r="S1593" s="116">
        <f t="shared" si="467"/>
        <v>4.1466118147364749E-2</v>
      </c>
      <c r="T1593" s="116" t="str">
        <f t="shared" si="468"/>
        <v/>
      </c>
      <c r="Y1593" s="123">
        <v>1153</v>
      </c>
      <c r="Z1593" s="116">
        <f t="shared" si="469"/>
        <v>1.6209269760321221E-2</v>
      </c>
      <c r="AA1593" s="140">
        <f t="shared" si="470"/>
        <v>12.490126638660955</v>
      </c>
      <c r="AB1593" s="140">
        <f t="shared" si="471"/>
        <v>0.7297311212185279</v>
      </c>
      <c r="AC1593" s="116" t="str">
        <f t="shared" si="472"/>
        <v/>
      </c>
      <c r="AD1593" s="116">
        <f t="shared" si="473"/>
        <v>12.490126638660955</v>
      </c>
      <c r="AE1593" s="116" t="str">
        <f t="shared" si="474"/>
        <v/>
      </c>
      <c r="AF1593" s="140">
        <f t="shared" si="475"/>
        <v>0</v>
      </c>
      <c r="AG1593" s="116">
        <f t="shared" si="476"/>
        <v>12.490126638660955</v>
      </c>
      <c r="AH1593" s="116" t="str">
        <f t="shared" si="477"/>
        <v/>
      </c>
      <c r="AL1593" s="126">
        <f t="shared" si="457"/>
        <v>7.4240000000001469</v>
      </c>
      <c r="AM1593" s="116">
        <f t="shared" si="458"/>
        <v>0.3861060315075156</v>
      </c>
      <c r="AN1593" s="116">
        <f t="shared" si="459"/>
        <v>6.2411637289588873E-4</v>
      </c>
      <c r="AO1593" s="116" t="str">
        <f t="shared" si="455"/>
        <v/>
      </c>
      <c r="AP1593" s="118" t="str">
        <f t="shared" si="456"/>
        <v/>
      </c>
    </row>
    <row r="1594" spans="11:42" ht="20.100000000000001" customHeight="1" x14ac:dyDescent="0.25">
      <c r="K1594" s="123">
        <v>1154</v>
      </c>
      <c r="L1594" s="116">
        <f t="shared" si="460"/>
        <v>4.9143513273807677</v>
      </c>
      <c r="M1594" s="140">
        <f t="shared" si="461"/>
        <v>4.1364402319360213E-2</v>
      </c>
      <c r="N1594" s="140">
        <f t="shared" si="462"/>
        <v>0.73105274010273369</v>
      </c>
      <c r="O1594" s="116" t="str">
        <f t="shared" si="463"/>
        <v/>
      </c>
      <c r="P1594" s="116">
        <f t="shared" si="464"/>
        <v>4.1364402319360213E-2</v>
      </c>
      <c r="Q1594" s="116" t="str">
        <f t="shared" si="465"/>
        <v/>
      </c>
      <c r="R1594" s="116">
        <f t="shared" si="466"/>
        <v>0</v>
      </c>
      <c r="S1594" s="116">
        <f t="shared" si="467"/>
        <v>4.1364402319360213E-2</v>
      </c>
      <c r="T1594" s="116" t="str">
        <f t="shared" si="468"/>
        <v/>
      </c>
      <c r="Y1594" s="123">
        <v>1154</v>
      </c>
      <c r="Z1594" s="116">
        <f t="shared" si="469"/>
        <v>1.6315212699931164E-2</v>
      </c>
      <c r="AA1594" s="140">
        <f t="shared" si="470"/>
        <v>12.459488526638561</v>
      </c>
      <c r="AB1594" s="140">
        <f t="shared" si="471"/>
        <v>0.73105274010273391</v>
      </c>
      <c r="AC1594" s="116" t="str">
        <f t="shared" si="472"/>
        <v/>
      </c>
      <c r="AD1594" s="116">
        <f t="shared" si="473"/>
        <v>12.459488526638561</v>
      </c>
      <c r="AE1594" s="116" t="str">
        <f t="shared" si="474"/>
        <v/>
      </c>
      <c r="AF1594" s="140">
        <f t="shared" si="475"/>
        <v>0</v>
      </c>
      <c r="AG1594" s="116">
        <f t="shared" si="476"/>
        <v>12.459488526638561</v>
      </c>
      <c r="AH1594" s="116" t="str">
        <f t="shared" si="477"/>
        <v/>
      </c>
      <c r="AL1594" s="126">
        <f t="shared" si="457"/>
        <v>7.4304000000001471</v>
      </c>
      <c r="AM1594" s="116">
        <f t="shared" si="458"/>
        <v>0.38548191513461971</v>
      </c>
      <c r="AN1594" s="116">
        <f t="shared" si="459"/>
        <v>6.2346346236280548E-4</v>
      </c>
      <c r="AO1594" s="116" t="str">
        <f t="shared" si="455"/>
        <v/>
      </c>
      <c r="AP1594" s="118" t="str">
        <f t="shared" si="456"/>
        <v/>
      </c>
    </row>
    <row r="1595" spans="11:42" ht="20.100000000000001" customHeight="1" x14ac:dyDescent="0.25">
      <c r="K1595" s="123">
        <v>1155</v>
      </c>
      <c r="L1595" s="116">
        <f t="shared" si="460"/>
        <v>4.9462626996364882</v>
      </c>
      <c r="M1595" s="140">
        <f t="shared" si="461"/>
        <v>4.1262275797214212E-2</v>
      </c>
      <c r="N1595" s="140">
        <f t="shared" si="462"/>
        <v>0.73237110653101689</v>
      </c>
      <c r="O1595" s="116" t="str">
        <f t="shared" si="463"/>
        <v/>
      </c>
      <c r="P1595" s="116">
        <f t="shared" si="464"/>
        <v>4.1262275797214212E-2</v>
      </c>
      <c r="Q1595" s="116" t="str">
        <f t="shared" si="465"/>
        <v/>
      </c>
      <c r="R1595" s="116">
        <f t="shared" si="466"/>
        <v>0</v>
      </c>
      <c r="S1595" s="116">
        <f t="shared" si="467"/>
        <v>4.1262275797214212E-2</v>
      </c>
      <c r="T1595" s="116" t="str">
        <f t="shared" si="468"/>
        <v/>
      </c>
      <c r="Y1595" s="123">
        <v>1155</v>
      </c>
      <c r="Z1595" s="116">
        <f t="shared" si="469"/>
        <v>1.6421155639541107E-2</v>
      </c>
      <c r="AA1595" s="140">
        <f t="shared" si="470"/>
        <v>12.428726708273109</v>
      </c>
      <c r="AB1595" s="140">
        <f t="shared" si="471"/>
        <v>0.732371106531017</v>
      </c>
      <c r="AC1595" s="116" t="str">
        <f t="shared" si="472"/>
        <v/>
      </c>
      <c r="AD1595" s="116">
        <f t="shared" si="473"/>
        <v>12.428726708273109</v>
      </c>
      <c r="AE1595" s="116" t="str">
        <f t="shared" si="474"/>
        <v/>
      </c>
      <c r="AF1595" s="140">
        <f t="shared" si="475"/>
        <v>0</v>
      </c>
      <c r="AG1595" s="116">
        <f t="shared" si="476"/>
        <v>12.428726708273109</v>
      </c>
      <c r="AH1595" s="116" t="str">
        <f t="shared" si="477"/>
        <v/>
      </c>
      <c r="AL1595" s="126">
        <f t="shared" si="457"/>
        <v>7.4368000000001473</v>
      </c>
      <c r="AM1595" s="116">
        <f t="shared" si="458"/>
        <v>0.38485845167225691</v>
      </c>
      <c r="AN1595" s="116">
        <f t="shared" si="459"/>
        <v>6.2281008072462285E-4</v>
      </c>
      <c r="AO1595" s="116" t="str">
        <f t="shared" si="455"/>
        <v/>
      </c>
      <c r="AP1595" s="118" t="str">
        <f t="shared" si="456"/>
        <v/>
      </c>
    </row>
    <row r="1596" spans="11:42" ht="20.100000000000001" customHeight="1" x14ac:dyDescent="0.25">
      <c r="K1596" s="123">
        <v>1156</v>
      </c>
      <c r="L1596" s="116">
        <f t="shared" si="460"/>
        <v>4.9781740718922087</v>
      </c>
      <c r="M1596" s="140">
        <f t="shared" si="461"/>
        <v>4.115974285889714E-2</v>
      </c>
      <c r="N1596" s="140">
        <f t="shared" si="462"/>
        <v>0.73368620746579749</v>
      </c>
      <c r="O1596" s="116" t="str">
        <f t="shared" si="463"/>
        <v/>
      </c>
      <c r="P1596" s="116">
        <f t="shared" si="464"/>
        <v>4.115974285889714E-2</v>
      </c>
      <c r="Q1596" s="116" t="str">
        <f t="shared" si="465"/>
        <v/>
      </c>
      <c r="R1596" s="116">
        <f t="shared" si="466"/>
        <v>0</v>
      </c>
      <c r="S1596" s="116">
        <f t="shared" si="467"/>
        <v>4.115974285889714E-2</v>
      </c>
      <c r="T1596" s="116" t="str">
        <f t="shared" si="468"/>
        <v/>
      </c>
      <c r="Y1596" s="123">
        <v>1156</v>
      </c>
      <c r="Z1596" s="116">
        <f t="shared" si="469"/>
        <v>1.6527098579151051E-2</v>
      </c>
      <c r="AA1596" s="140">
        <f t="shared" si="470"/>
        <v>12.397842472144157</v>
      </c>
      <c r="AB1596" s="140">
        <f t="shared" si="471"/>
        <v>0.7336862074657976</v>
      </c>
      <c r="AC1596" s="116" t="str">
        <f t="shared" si="472"/>
        <v/>
      </c>
      <c r="AD1596" s="116">
        <f t="shared" si="473"/>
        <v>12.397842472144157</v>
      </c>
      <c r="AE1596" s="116" t="str">
        <f t="shared" si="474"/>
        <v/>
      </c>
      <c r="AF1596" s="140">
        <f t="shared" si="475"/>
        <v>0</v>
      </c>
      <c r="AG1596" s="116">
        <f t="shared" si="476"/>
        <v>12.397842472144157</v>
      </c>
      <c r="AH1596" s="116" t="str">
        <f t="shared" si="477"/>
        <v/>
      </c>
      <c r="AL1596" s="126">
        <f t="shared" si="457"/>
        <v>7.4432000000001475</v>
      </c>
      <c r="AM1596" s="116">
        <f t="shared" si="458"/>
        <v>0.38423564159153228</v>
      </c>
      <c r="AN1596" s="116">
        <f t="shared" si="459"/>
        <v>6.2215623287842359E-4</v>
      </c>
      <c r="AO1596" s="116" t="str">
        <f t="shared" si="455"/>
        <v/>
      </c>
      <c r="AP1596" s="118" t="str">
        <f t="shared" si="456"/>
        <v/>
      </c>
    </row>
    <row r="1597" spans="11:42" ht="20.100000000000001" customHeight="1" x14ac:dyDescent="0.25">
      <c r="K1597" s="123">
        <v>1157</v>
      </c>
      <c r="L1597" s="116">
        <f t="shared" si="460"/>
        <v>5.0100854441479292</v>
      </c>
      <c r="M1597" s="140">
        <f t="shared" si="461"/>
        <v>4.1056807791266831E-2</v>
      </c>
      <c r="N1597" s="140">
        <f t="shared" si="462"/>
        <v>0.73499803000615449</v>
      </c>
      <c r="O1597" s="116" t="str">
        <f t="shared" si="463"/>
        <v/>
      </c>
      <c r="P1597" s="116">
        <f t="shared" si="464"/>
        <v>4.1056807791266831E-2</v>
      </c>
      <c r="Q1597" s="116" t="str">
        <f t="shared" si="465"/>
        <v/>
      </c>
      <c r="R1597" s="116">
        <f t="shared" si="466"/>
        <v>0</v>
      </c>
      <c r="S1597" s="116">
        <f t="shared" si="467"/>
        <v>4.1056807791266831E-2</v>
      </c>
      <c r="T1597" s="116" t="str">
        <f t="shared" si="468"/>
        <v/>
      </c>
      <c r="Y1597" s="123">
        <v>1157</v>
      </c>
      <c r="Z1597" s="116">
        <f t="shared" si="469"/>
        <v>1.6633041518760994E-2</v>
      </c>
      <c r="AA1597" s="140">
        <f t="shared" si="470"/>
        <v>12.366837109508271</v>
      </c>
      <c r="AB1597" s="140">
        <f t="shared" si="471"/>
        <v>0.73499803000615449</v>
      </c>
      <c r="AC1597" s="116" t="str">
        <f t="shared" si="472"/>
        <v/>
      </c>
      <c r="AD1597" s="116">
        <f t="shared" si="473"/>
        <v>12.366837109508271</v>
      </c>
      <c r="AE1597" s="116" t="str">
        <f t="shared" si="474"/>
        <v/>
      </c>
      <c r="AF1597" s="140">
        <f t="shared" si="475"/>
        <v>0</v>
      </c>
      <c r="AG1597" s="116">
        <f t="shared" si="476"/>
        <v>12.366837109508271</v>
      </c>
      <c r="AH1597" s="116" t="str">
        <f t="shared" si="477"/>
        <v/>
      </c>
      <c r="AL1597" s="126">
        <f t="shared" si="457"/>
        <v>7.4496000000001477</v>
      </c>
      <c r="AM1597" s="116">
        <f t="shared" si="458"/>
        <v>0.38361348535865386</v>
      </c>
      <c r="AN1597" s="116">
        <f t="shared" si="459"/>
        <v>6.2150192370580282E-4</v>
      </c>
      <c r="AO1597" s="116" t="str">
        <f t="shared" si="455"/>
        <v/>
      </c>
      <c r="AP1597" s="118" t="str">
        <f t="shared" si="456"/>
        <v/>
      </c>
    </row>
    <row r="1598" spans="11:42" ht="20.100000000000001" customHeight="1" x14ac:dyDescent="0.25">
      <c r="K1598" s="123">
        <v>1158</v>
      </c>
      <c r="L1598" s="116">
        <f t="shared" si="460"/>
        <v>5.0419968164036426</v>
      </c>
      <c r="M1598" s="140">
        <f t="shared" si="461"/>
        <v>4.0953474889772509E-2</v>
      </c>
      <c r="N1598" s="140">
        <f t="shared" si="462"/>
        <v>0.73630656138810346</v>
      </c>
      <c r="O1598" s="116" t="str">
        <f t="shared" si="463"/>
        <v/>
      </c>
      <c r="P1598" s="116">
        <f t="shared" si="464"/>
        <v>4.0953474889772509E-2</v>
      </c>
      <c r="Q1598" s="116" t="str">
        <f t="shared" si="465"/>
        <v/>
      </c>
      <c r="R1598" s="116">
        <f t="shared" si="466"/>
        <v>0</v>
      </c>
      <c r="S1598" s="116">
        <f t="shared" si="467"/>
        <v>4.0953474889772509E-2</v>
      </c>
      <c r="T1598" s="116" t="str">
        <f t="shared" si="468"/>
        <v/>
      </c>
      <c r="Y1598" s="123">
        <v>1158</v>
      </c>
      <c r="Z1598" s="116">
        <f t="shared" si="469"/>
        <v>1.6738984458370937E-2</v>
      </c>
      <c r="AA1598" s="140">
        <f t="shared" si="470"/>
        <v>12.335711914209837</v>
      </c>
      <c r="AB1598" s="140">
        <f t="shared" si="471"/>
        <v>0.73630656138810369</v>
      </c>
      <c r="AC1598" s="116" t="str">
        <f t="shared" si="472"/>
        <v/>
      </c>
      <c r="AD1598" s="116">
        <f t="shared" si="473"/>
        <v>12.335711914209837</v>
      </c>
      <c r="AE1598" s="116" t="str">
        <f t="shared" si="474"/>
        <v/>
      </c>
      <c r="AF1598" s="140">
        <f t="shared" si="475"/>
        <v>0</v>
      </c>
      <c r="AG1598" s="116">
        <f t="shared" si="476"/>
        <v>12.335711914209837</v>
      </c>
      <c r="AH1598" s="116" t="str">
        <f t="shared" si="477"/>
        <v/>
      </c>
      <c r="AL1598" s="126">
        <f t="shared" si="457"/>
        <v>7.4560000000001478</v>
      </c>
      <c r="AM1598" s="116">
        <f t="shared" si="458"/>
        <v>0.38299198343494806</v>
      </c>
      <c r="AN1598" s="116">
        <f t="shared" si="459"/>
        <v>6.2084715807697588E-4</v>
      </c>
      <c r="AO1598" s="116" t="str">
        <f t="shared" si="455"/>
        <v/>
      </c>
      <c r="AP1598" s="118" t="str">
        <f t="shared" si="456"/>
        <v/>
      </c>
    </row>
    <row r="1599" spans="11:42" ht="20.100000000000001" customHeight="1" x14ac:dyDescent="0.25">
      <c r="K1599" s="123">
        <v>1159</v>
      </c>
      <c r="L1599" s="116">
        <f t="shared" si="460"/>
        <v>5.0739081886593631</v>
      </c>
      <c r="M1599" s="140">
        <f t="shared" si="461"/>
        <v>4.0849748458158607E-2</v>
      </c>
      <c r="N1599" s="140">
        <f t="shared" si="462"/>
        <v>0.73761178898486823</v>
      </c>
      <c r="O1599" s="116" t="str">
        <f t="shared" si="463"/>
        <v/>
      </c>
      <c r="P1599" s="116">
        <f t="shared" si="464"/>
        <v>4.0849748458158607E-2</v>
      </c>
      <c r="Q1599" s="116" t="str">
        <f t="shared" si="465"/>
        <v/>
      </c>
      <c r="R1599" s="116">
        <f t="shared" si="466"/>
        <v>0</v>
      </c>
      <c r="S1599" s="116">
        <f t="shared" si="467"/>
        <v>4.0849748458158607E-2</v>
      </c>
      <c r="T1599" s="116" t="str">
        <f t="shared" si="468"/>
        <v/>
      </c>
      <c r="Y1599" s="123">
        <v>1159</v>
      </c>
      <c r="Z1599" s="116">
        <f t="shared" si="469"/>
        <v>1.684492739798088E-2</v>
      </c>
      <c r="AA1599" s="140">
        <f t="shared" si="470"/>
        <v>12.304468182591897</v>
      </c>
      <c r="AB1599" s="140">
        <f t="shared" si="471"/>
        <v>0.73761178898486846</v>
      </c>
      <c r="AC1599" s="116" t="str">
        <f t="shared" si="472"/>
        <v/>
      </c>
      <c r="AD1599" s="116">
        <f t="shared" si="473"/>
        <v>12.304468182591897</v>
      </c>
      <c r="AE1599" s="116" t="str">
        <f t="shared" si="474"/>
        <v/>
      </c>
      <c r="AF1599" s="140">
        <f t="shared" si="475"/>
        <v>0</v>
      </c>
      <c r="AG1599" s="116">
        <f t="shared" si="476"/>
        <v>12.304468182591897</v>
      </c>
      <c r="AH1599" s="116" t="str">
        <f t="shared" si="477"/>
        <v/>
      </c>
      <c r="AL1599" s="126">
        <f t="shared" si="457"/>
        <v>7.462400000000148</v>
      </c>
      <c r="AM1599" s="116">
        <f t="shared" si="458"/>
        <v>0.38237113627687108</v>
      </c>
      <c r="AN1599" s="116">
        <f t="shared" si="459"/>
        <v>6.2019194084617091E-4</v>
      </c>
      <c r="AO1599" s="116" t="str">
        <f t="shared" si="455"/>
        <v/>
      </c>
      <c r="AP1599" s="118" t="str">
        <f t="shared" si="456"/>
        <v/>
      </c>
    </row>
    <row r="1600" spans="11:42" ht="20.100000000000001" customHeight="1" x14ac:dyDescent="0.25">
      <c r="K1600" s="123">
        <v>1160</v>
      </c>
      <c r="L1600" s="116">
        <f t="shared" si="460"/>
        <v>5.1058195609150836</v>
      </c>
      <c r="M1600" s="140">
        <f t="shared" si="461"/>
        <v>4.0745632808168959E-2</v>
      </c>
      <c r="N1600" s="140">
        <f t="shared" si="462"/>
        <v>0.73891370030713832</v>
      </c>
      <c r="O1600" s="116" t="str">
        <f t="shared" si="463"/>
        <v/>
      </c>
      <c r="P1600" s="116">
        <f t="shared" si="464"/>
        <v>4.0745632808168959E-2</v>
      </c>
      <c r="Q1600" s="116" t="str">
        <f t="shared" si="465"/>
        <v/>
      </c>
      <c r="R1600" s="116">
        <f t="shared" si="466"/>
        <v>0</v>
      </c>
      <c r="S1600" s="116">
        <f t="shared" si="467"/>
        <v>4.0745632808168959E-2</v>
      </c>
      <c r="T1600" s="116" t="str">
        <f t="shared" si="468"/>
        <v/>
      </c>
      <c r="Y1600" s="123">
        <v>1160</v>
      </c>
      <c r="Z1600" s="116">
        <f t="shared" si="469"/>
        <v>1.6950870337590823E-2</v>
      </c>
      <c r="AA1600" s="140">
        <f t="shared" si="470"/>
        <v>12.273107213406995</v>
      </c>
      <c r="AB1600" s="140">
        <f t="shared" si="471"/>
        <v>0.73891370030713843</v>
      </c>
      <c r="AC1600" s="116" t="str">
        <f t="shared" si="472"/>
        <v/>
      </c>
      <c r="AD1600" s="116">
        <f t="shared" si="473"/>
        <v>12.273107213406995</v>
      </c>
      <c r="AE1600" s="116" t="str">
        <f t="shared" si="474"/>
        <v/>
      </c>
      <c r="AF1600" s="140">
        <f t="shared" si="475"/>
        <v>0</v>
      </c>
      <c r="AG1600" s="116">
        <f t="shared" si="476"/>
        <v>12.273107213406995</v>
      </c>
      <c r="AH1600" s="116" t="str">
        <f t="shared" si="477"/>
        <v/>
      </c>
      <c r="AL1600" s="126">
        <f t="shared" si="457"/>
        <v>7.4688000000001482</v>
      </c>
      <c r="AM1600" s="116">
        <f t="shared" si="458"/>
        <v>0.38175094433602491</v>
      </c>
      <c r="AN1600" s="116">
        <f t="shared" si="459"/>
        <v>6.1953627685473744E-4</v>
      </c>
      <c r="AO1600" s="116" t="str">
        <f t="shared" si="455"/>
        <v/>
      </c>
      <c r="AP1600" s="118" t="str">
        <f t="shared" si="456"/>
        <v/>
      </c>
    </row>
    <row r="1601" spans="11:42" ht="20.100000000000001" customHeight="1" x14ac:dyDescent="0.25">
      <c r="K1601" s="123">
        <v>1161</v>
      </c>
      <c r="L1601" s="116">
        <f t="shared" si="460"/>
        <v>5.1377309331708041</v>
      </c>
      <c r="M1601" s="140">
        <f t="shared" si="461"/>
        <v>4.0641132259250867E-2</v>
      </c>
      <c r="N1601" s="140">
        <f t="shared" si="462"/>
        <v>0.74021228300332076</v>
      </c>
      <c r="O1601" s="116" t="str">
        <f t="shared" si="463"/>
        <v/>
      </c>
      <c r="P1601" s="116">
        <f t="shared" si="464"/>
        <v>4.0641132259250867E-2</v>
      </c>
      <c r="Q1601" s="116" t="str">
        <f t="shared" si="465"/>
        <v/>
      </c>
      <c r="R1601" s="116">
        <f t="shared" si="466"/>
        <v>0</v>
      </c>
      <c r="S1601" s="116">
        <f t="shared" si="467"/>
        <v>4.0641132259250867E-2</v>
      </c>
      <c r="T1601" s="116" t="str">
        <f t="shared" si="468"/>
        <v/>
      </c>
      <c r="Y1601" s="123">
        <v>1161</v>
      </c>
      <c r="Z1601" s="116">
        <f t="shared" si="469"/>
        <v>1.7056813277200766E-2</v>
      </c>
      <c r="AA1601" s="140">
        <f t="shared" si="470"/>
        <v>12.241630307728052</v>
      </c>
      <c r="AB1601" s="140">
        <f t="shared" si="471"/>
        <v>0.74021228300332087</v>
      </c>
      <c r="AC1601" s="116" t="str">
        <f t="shared" si="472"/>
        <v/>
      </c>
      <c r="AD1601" s="116">
        <f t="shared" si="473"/>
        <v>12.241630307728052</v>
      </c>
      <c r="AE1601" s="116" t="str">
        <f t="shared" si="474"/>
        <v/>
      </c>
      <c r="AF1601" s="140">
        <f t="shared" si="475"/>
        <v>0</v>
      </c>
      <c r="AG1601" s="116">
        <f t="shared" si="476"/>
        <v>12.241630307728052</v>
      </c>
      <c r="AH1601" s="116" t="str">
        <f t="shared" si="477"/>
        <v/>
      </c>
      <c r="AL1601" s="126">
        <f t="shared" si="457"/>
        <v>7.4752000000001484</v>
      </c>
      <c r="AM1601" s="116">
        <f t="shared" si="458"/>
        <v>0.38113140805917017</v>
      </c>
      <c r="AN1601" s="116">
        <f t="shared" si="459"/>
        <v>6.1888017093020276E-4</v>
      </c>
      <c r="AO1601" s="116" t="str">
        <f t="shared" si="455"/>
        <v/>
      </c>
      <c r="AP1601" s="118" t="str">
        <f t="shared" si="456"/>
        <v/>
      </c>
    </row>
    <row r="1602" spans="11:42" ht="20.100000000000001" customHeight="1" x14ac:dyDescent="0.25">
      <c r="K1602" s="123">
        <v>1162</v>
      </c>
      <c r="L1602" s="116">
        <f t="shared" si="460"/>
        <v>5.1696423054265246</v>
      </c>
      <c r="M1602" s="140">
        <f t="shared" si="461"/>
        <v>4.0536251138259372E-2</v>
      </c>
      <c r="N1602" s="140">
        <f t="shared" si="462"/>
        <v>0.74150752485978122</v>
      </c>
      <c r="O1602" s="116" t="str">
        <f t="shared" si="463"/>
        <v/>
      </c>
      <c r="P1602" s="116">
        <f t="shared" si="464"/>
        <v>4.0536251138259372E-2</v>
      </c>
      <c r="Q1602" s="116" t="str">
        <f t="shared" si="465"/>
        <v/>
      </c>
      <c r="R1602" s="116">
        <f t="shared" si="466"/>
        <v>0</v>
      </c>
      <c r="S1602" s="116">
        <f t="shared" si="467"/>
        <v>4.0536251138259372E-2</v>
      </c>
      <c r="T1602" s="116" t="str">
        <f t="shared" si="468"/>
        <v/>
      </c>
      <c r="Y1602" s="123">
        <v>1162</v>
      </c>
      <c r="Z1602" s="116">
        <f t="shared" si="469"/>
        <v>1.716275621681071E-2</v>
      </c>
      <c r="AA1602" s="140">
        <f t="shared" si="470"/>
        <v>12.210038768859302</v>
      </c>
      <c r="AB1602" s="140">
        <f t="shared" si="471"/>
        <v>0.74150752485978133</v>
      </c>
      <c r="AC1602" s="116" t="str">
        <f t="shared" si="472"/>
        <v/>
      </c>
      <c r="AD1602" s="116">
        <f t="shared" si="473"/>
        <v>12.210038768859302</v>
      </c>
      <c r="AE1602" s="116" t="str">
        <f t="shared" si="474"/>
        <v/>
      </c>
      <c r="AF1602" s="140">
        <f t="shared" si="475"/>
        <v>0</v>
      </c>
      <c r="AG1602" s="116">
        <f t="shared" si="476"/>
        <v>12.210038768859302</v>
      </c>
      <c r="AH1602" s="116" t="str">
        <f t="shared" si="477"/>
        <v/>
      </c>
      <c r="AL1602" s="126">
        <f t="shared" si="457"/>
        <v>7.4816000000001486</v>
      </c>
      <c r="AM1602" s="116">
        <f t="shared" si="458"/>
        <v>0.38051252788823997</v>
      </c>
      <c r="AN1602" s="116">
        <f t="shared" si="459"/>
        <v>6.182236278856057E-4</v>
      </c>
      <c r="AO1602" s="116" t="str">
        <f t="shared" si="455"/>
        <v/>
      </c>
      <c r="AP1602" s="118" t="str">
        <f t="shared" si="456"/>
        <v/>
      </c>
    </row>
    <row r="1603" spans="11:42" ht="20.100000000000001" customHeight="1" x14ac:dyDescent="0.25">
      <c r="K1603" s="123">
        <v>1163</v>
      </c>
      <c r="L1603" s="116">
        <f t="shared" si="460"/>
        <v>5.2015536776822451</v>
      </c>
      <c r="M1603" s="140">
        <f t="shared" si="461"/>
        <v>4.0430993779161692E-2</v>
      </c>
      <c r="N1603" s="140">
        <f t="shared" si="462"/>
        <v>0.74279941380107561</v>
      </c>
      <c r="O1603" s="116" t="str">
        <f t="shared" si="463"/>
        <v/>
      </c>
      <c r="P1603" s="116">
        <f t="shared" si="464"/>
        <v>4.0430993779161692E-2</v>
      </c>
      <c r="Q1603" s="116" t="str">
        <f t="shared" si="465"/>
        <v/>
      </c>
      <c r="R1603" s="116">
        <f t="shared" si="466"/>
        <v>0</v>
      </c>
      <c r="S1603" s="116">
        <f t="shared" si="467"/>
        <v>4.0430993779161692E-2</v>
      </c>
      <c r="T1603" s="116" t="str">
        <f t="shared" si="468"/>
        <v/>
      </c>
      <c r="Y1603" s="123">
        <v>1163</v>
      </c>
      <c r="Z1603" s="116">
        <f t="shared" si="469"/>
        <v>1.7268699156420653E-2</v>
      </c>
      <c r="AA1603" s="140">
        <f t="shared" si="470"/>
        <v>12.178333902247273</v>
      </c>
      <c r="AB1603" s="140">
        <f t="shared" si="471"/>
        <v>0.74279941380107561</v>
      </c>
      <c r="AC1603" s="116" t="str">
        <f t="shared" si="472"/>
        <v/>
      </c>
      <c r="AD1603" s="116">
        <f t="shared" si="473"/>
        <v>12.178333902247273</v>
      </c>
      <c r="AE1603" s="116" t="str">
        <f t="shared" si="474"/>
        <v/>
      </c>
      <c r="AF1603" s="140">
        <f t="shared" si="475"/>
        <v>0</v>
      </c>
      <c r="AG1603" s="116">
        <f t="shared" si="476"/>
        <v>12.178333902247273</v>
      </c>
      <c r="AH1603" s="116" t="str">
        <f t="shared" si="477"/>
        <v/>
      </c>
      <c r="AL1603" s="126">
        <f t="shared" si="457"/>
        <v>7.4880000000001488</v>
      </c>
      <c r="AM1603" s="116">
        <f t="shared" si="458"/>
        <v>0.37989430426035437</v>
      </c>
      <c r="AN1603" s="116">
        <f t="shared" si="459"/>
        <v>6.1756665252071796E-4</v>
      </c>
      <c r="AO1603" s="116" t="str">
        <f t="shared" si="455"/>
        <v/>
      </c>
      <c r="AP1603" s="118" t="str">
        <f t="shared" si="456"/>
        <v/>
      </c>
    </row>
    <row r="1604" spans="11:42" ht="20.100000000000001" customHeight="1" x14ac:dyDescent="0.25">
      <c r="K1604" s="123">
        <v>1164</v>
      </c>
      <c r="L1604" s="116">
        <f t="shared" si="460"/>
        <v>5.2334650499379585</v>
      </c>
      <c r="M1604" s="140">
        <f t="shared" si="461"/>
        <v>4.0325364522741908E-2</v>
      </c>
      <c r="N1604" s="140">
        <f t="shared" si="462"/>
        <v>0.7440879378901718</v>
      </c>
      <c r="O1604" s="116" t="str">
        <f t="shared" si="463"/>
        <v/>
      </c>
      <c r="P1604" s="116">
        <f t="shared" si="464"/>
        <v>4.0325364522741908E-2</v>
      </c>
      <c r="Q1604" s="116" t="str">
        <f t="shared" si="465"/>
        <v/>
      </c>
      <c r="R1604" s="116">
        <f t="shared" si="466"/>
        <v>0</v>
      </c>
      <c r="S1604" s="116">
        <f t="shared" si="467"/>
        <v>4.0325364522741908E-2</v>
      </c>
      <c r="T1604" s="116" t="str">
        <f t="shared" si="468"/>
        <v/>
      </c>
      <c r="Y1604" s="123">
        <v>1164</v>
      </c>
      <c r="Z1604" s="116">
        <f t="shared" si="469"/>
        <v>1.7374642096030596E-2</v>
      </c>
      <c r="AA1604" s="140">
        <f t="shared" si="470"/>
        <v>12.146517015391787</v>
      </c>
      <c r="AB1604" s="140">
        <f t="shared" si="471"/>
        <v>0.74408793789017202</v>
      </c>
      <c r="AC1604" s="116" t="str">
        <f t="shared" si="472"/>
        <v/>
      </c>
      <c r="AD1604" s="116">
        <f t="shared" si="473"/>
        <v>12.146517015391787</v>
      </c>
      <c r="AE1604" s="116" t="str">
        <f t="shared" si="474"/>
        <v/>
      </c>
      <c r="AF1604" s="140">
        <f t="shared" si="475"/>
        <v>0</v>
      </c>
      <c r="AG1604" s="116">
        <f t="shared" si="476"/>
        <v>12.146517015391787</v>
      </c>
      <c r="AH1604" s="116" t="str">
        <f t="shared" si="477"/>
        <v/>
      </c>
      <c r="AL1604" s="126">
        <f t="shared" si="457"/>
        <v>7.4944000000001489</v>
      </c>
      <c r="AM1604" s="116">
        <f t="shared" si="458"/>
        <v>0.37927673760783365</v>
      </c>
      <c r="AN1604" s="116">
        <f t="shared" si="459"/>
        <v>6.169092496211559E-4</v>
      </c>
      <c r="AO1604" s="116" t="str">
        <f t="shared" si="455"/>
        <v/>
      </c>
      <c r="AP1604" s="118" t="str">
        <f t="shared" si="456"/>
        <v/>
      </c>
    </row>
    <row r="1605" spans="11:42" ht="20.100000000000001" customHeight="1" x14ac:dyDescent="0.25">
      <c r="K1605" s="123">
        <v>1165</v>
      </c>
      <c r="L1605" s="116">
        <f t="shared" si="460"/>
        <v>5.265376422193679</v>
      </c>
      <c r="M1605" s="140">
        <f t="shared" si="461"/>
        <v>4.0219367716305722E-2</v>
      </c>
      <c r="N1605" s="140">
        <f t="shared" si="462"/>
        <v>0.74537308532866375</v>
      </c>
      <c r="O1605" s="116" t="str">
        <f t="shared" si="463"/>
        <v/>
      </c>
      <c r="P1605" s="116">
        <f t="shared" si="464"/>
        <v>4.0219367716305722E-2</v>
      </c>
      <c r="Q1605" s="116" t="str">
        <f t="shared" si="465"/>
        <v/>
      </c>
      <c r="R1605" s="116">
        <f t="shared" si="466"/>
        <v>0</v>
      </c>
      <c r="S1605" s="116">
        <f t="shared" si="467"/>
        <v>4.0219367716305722E-2</v>
      </c>
      <c r="T1605" s="116" t="str">
        <f t="shared" si="468"/>
        <v/>
      </c>
      <c r="Y1605" s="123">
        <v>1165</v>
      </c>
      <c r="Z1605" s="116">
        <f t="shared" si="469"/>
        <v>1.7480585035640539E-2</v>
      </c>
      <c r="AA1605" s="140">
        <f t="shared" si="470"/>
        <v>12.114589417757093</v>
      </c>
      <c r="AB1605" s="140">
        <f t="shared" si="471"/>
        <v>0.74537308532866398</v>
      </c>
      <c r="AC1605" s="116" t="str">
        <f t="shared" si="472"/>
        <v/>
      </c>
      <c r="AD1605" s="116">
        <f t="shared" si="473"/>
        <v>12.114589417757093</v>
      </c>
      <c r="AE1605" s="116" t="str">
        <f t="shared" si="474"/>
        <v/>
      </c>
      <c r="AF1605" s="140">
        <f t="shared" si="475"/>
        <v>0</v>
      </c>
      <c r="AG1605" s="116">
        <f t="shared" si="476"/>
        <v>12.114589417757093</v>
      </c>
      <c r="AH1605" s="116" t="str">
        <f t="shared" si="477"/>
        <v/>
      </c>
      <c r="AL1605" s="126">
        <f t="shared" si="457"/>
        <v>7.5008000000001491</v>
      </c>
      <c r="AM1605" s="116">
        <f t="shared" si="458"/>
        <v>0.37865982835821249</v>
      </c>
      <c r="AN1605" s="116">
        <f t="shared" si="459"/>
        <v>6.1625142395888011E-4</v>
      </c>
      <c r="AO1605" s="116" t="str">
        <f t="shared" si="455"/>
        <v/>
      </c>
      <c r="AP1605" s="118" t="str">
        <f t="shared" si="456"/>
        <v/>
      </c>
    </row>
    <row r="1606" spans="11:42" ht="20.100000000000001" customHeight="1" x14ac:dyDescent="0.25">
      <c r="K1606" s="123">
        <v>1166</v>
      </c>
      <c r="L1606" s="116">
        <f t="shared" si="460"/>
        <v>5.2972877944493995</v>
      </c>
      <c r="M1606" s="140">
        <f t="shared" si="461"/>
        <v>4.0113007713385641E-2</v>
      </c>
      <c r="N1606" s="140">
        <f t="shared" si="462"/>
        <v>0.74665484445697317</v>
      </c>
      <c r="O1606" s="116" t="str">
        <f t="shared" si="463"/>
        <v/>
      </c>
      <c r="P1606" s="116">
        <f t="shared" si="464"/>
        <v>4.0113007713385641E-2</v>
      </c>
      <c r="Q1606" s="116" t="str">
        <f t="shared" si="465"/>
        <v/>
      </c>
      <c r="R1606" s="116">
        <f t="shared" si="466"/>
        <v>0</v>
      </c>
      <c r="S1606" s="116">
        <f t="shared" si="467"/>
        <v>4.0113007713385641E-2</v>
      </c>
      <c r="T1606" s="116" t="str">
        <f t="shared" si="468"/>
        <v/>
      </c>
      <c r="Y1606" s="123">
        <v>1166</v>
      </c>
      <c r="Z1606" s="116">
        <f t="shared" si="469"/>
        <v>1.7586527975250482E-2</v>
      </c>
      <c r="AA1606" s="140">
        <f t="shared" si="470"/>
        <v>12.082552420683026</v>
      </c>
      <c r="AB1606" s="140">
        <f t="shared" si="471"/>
        <v>0.74665484445697328</v>
      </c>
      <c r="AC1606" s="116" t="str">
        <f t="shared" si="472"/>
        <v/>
      </c>
      <c r="AD1606" s="116">
        <f t="shared" si="473"/>
        <v>12.082552420683026</v>
      </c>
      <c r="AE1606" s="116" t="str">
        <f t="shared" si="474"/>
        <v/>
      </c>
      <c r="AF1606" s="140">
        <f t="shared" si="475"/>
        <v>0</v>
      </c>
      <c r="AG1606" s="116">
        <f t="shared" si="476"/>
        <v>12.082552420683026</v>
      </c>
      <c r="AH1606" s="116" t="str">
        <f t="shared" si="477"/>
        <v/>
      </c>
      <c r="AL1606" s="126">
        <f t="shared" si="457"/>
        <v>7.5072000000001493</v>
      </c>
      <c r="AM1606" s="116">
        <f t="shared" si="458"/>
        <v>0.37804357693425361</v>
      </c>
      <c r="AN1606" s="116">
        <f t="shared" si="459"/>
        <v>6.1559318029225096E-4</v>
      </c>
      <c r="AO1606" s="116" t="str">
        <f t="shared" si="455"/>
        <v/>
      </c>
      <c r="AP1606" s="118" t="str">
        <f t="shared" si="456"/>
        <v/>
      </c>
    </row>
    <row r="1607" spans="11:42" ht="20.100000000000001" customHeight="1" x14ac:dyDescent="0.25">
      <c r="K1607" s="123">
        <v>1167</v>
      </c>
      <c r="L1607" s="116">
        <f t="shared" si="460"/>
        <v>5.3291991667051199</v>
      </c>
      <c r="M1607" s="140">
        <f t="shared" si="461"/>
        <v>4.0006288873446337E-2</v>
      </c>
      <c r="N1607" s="140">
        <f t="shared" si="462"/>
        <v>0.74793320375454475</v>
      </c>
      <c r="O1607" s="116" t="str">
        <f t="shared" si="463"/>
        <v/>
      </c>
      <c r="P1607" s="116">
        <f t="shared" si="464"/>
        <v>4.0006288873446337E-2</v>
      </c>
      <c r="Q1607" s="116" t="str">
        <f t="shared" si="465"/>
        <v/>
      </c>
      <c r="R1607" s="116">
        <f t="shared" si="466"/>
        <v>0</v>
      </c>
      <c r="S1607" s="116">
        <f t="shared" si="467"/>
        <v>4.0006288873446337E-2</v>
      </c>
      <c r="T1607" s="116" t="str">
        <f t="shared" si="468"/>
        <v/>
      </c>
      <c r="Y1607" s="123">
        <v>1167</v>
      </c>
      <c r="Z1607" s="116">
        <f t="shared" si="469"/>
        <v>1.7692470914860425E-2</v>
      </c>
      <c r="AA1607" s="140">
        <f t="shared" si="470"/>
        <v>12.050407337296255</v>
      </c>
      <c r="AB1607" s="140">
        <f t="shared" si="471"/>
        <v>0.74793320375454475</v>
      </c>
      <c r="AC1607" s="116" t="str">
        <f t="shared" si="472"/>
        <v/>
      </c>
      <c r="AD1607" s="116">
        <f t="shared" si="473"/>
        <v>12.050407337296255</v>
      </c>
      <c r="AE1607" s="116" t="str">
        <f t="shared" si="474"/>
        <v/>
      </c>
      <c r="AF1607" s="140">
        <f t="shared" si="475"/>
        <v>0</v>
      </c>
      <c r="AG1607" s="116">
        <f t="shared" si="476"/>
        <v>12.050407337296255</v>
      </c>
      <c r="AH1607" s="116" t="str">
        <f t="shared" si="477"/>
        <v/>
      </c>
      <c r="AL1607" s="126">
        <f t="shared" si="457"/>
        <v>7.5136000000001495</v>
      </c>
      <c r="AM1607" s="116">
        <f t="shared" si="458"/>
        <v>0.37742798375396136</v>
      </c>
      <c r="AN1607" s="116">
        <f t="shared" si="459"/>
        <v>6.1493452336525145E-4</v>
      </c>
      <c r="AO1607" s="116" t="str">
        <f t="shared" si="455"/>
        <v/>
      </c>
      <c r="AP1607" s="118" t="str">
        <f t="shared" si="456"/>
        <v/>
      </c>
    </row>
    <row r="1608" spans="11:42" ht="20.100000000000001" customHeight="1" x14ac:dyDescent="0.25">
      <c r="K1608" s="123">
        <v>1168</v>
      </c>
      <c r="L1608" s="116">
        <f t="shared" si="460"/>
        <v>5.3611105389608404</v>
      </c>
      <c r="M1608" s="140">
        <f t="shared" si="461"/>
        <v>3.9899215561590332E-2</v>
      </c>
      <c r="N1608" s="140">
        <f t="shared" si="462"/>
        <v>0.74920815184003042</v>
      </c>
      <c r="O1608" s="116" t="str">
        <f t="shared" si="463"/>
        <v/>
      </c>
      <c r="P1608" s="116">
        <f t="shared" si="464"/>
        <v>3.9899215561590332E-2</v>
      </c>
      <c r="Q1608" s="116" t="str">
        <f t="shared" si="465"/>
        <v/>
      </c>
      <c r="R1608" s="116">
        <f t="shared" si="466"/>
        <v>0</v>
      </c>
      <c r="S1608" s="116">
        <f t="shared" si="467"/>
        <v>3.9899215561590332E-2</v>
      </c>
      <c r="T1608" s="116" t="str">
        <f t="shared" si="468"/>
        <v/>
      </c>
      <c r="Y1608" s="123">
        <v>1168</v>
      </c>
      <c r="Z1608" s="116">
        <f t="shared" si="469"/>
        <v>1.7798413854470369E-2</v>
      </c>
      <c r="AA1608" s="140">
        <f t="shared" si="470"/>
        <v>12.018155482421641</v>
      </c>
      <c r="AB1608" s="140">
        <f t="shared" si="471"/>
        <v>0.74920815184003042</v>
      </c>
      <c r="AC1608" s="116" t="str">
        <f t="shared" si="472"/>
        <v/>
      </c>
      <c r="AD1608" s="116">
        <f t="shared" si="473"/>
        <v>12.018155482421641</v>
      </c>
      <c r="AE1608" s="116" t="str">
        <f t="shared" si="474"/>
        <v/>
      </c>
      <c r="AF1608" s="140">
        <f t="shared" si="475"/>
        <v>0</v>
      </c>
      <c r="AG1608" s="116">
        <f t="shared" si="476"/>
        <v>12.018155482421641</v>
      </c>
      <c r="AH1608" s="116" t="str">
        <f t="shared" si="477"/>
        <v/>
      </c>
      <c r="AL1608" s="126">
        <f t="shared" si="457"/>
        <v>7.5200000000001497</v>
      </c>
      <c r="AM1608" s="116">
        <f t="shared" si="458"/>
        <v>0.37681304923059611</v>
      </c>
      <c r="AN1608" s="116">
        <f t="shared" si="459"/>
        <v>6.1427545790898597E-4</v>
      </c>
      <c r="AO1608" s="116" t="str">
        <f t="shared" si="455"/>
        <v/>
      </c>
      <c r="AP1608" s="118" t="str">
        <f t="shared" si="456"/>
        <v/>
      </c>
    </row>
    <row r="1609" spans="11:42" ht="20.100000000000001" customHeight="1" x14ac:dyDescent="0.25">
      <c r="K1609" s="123">
        <v>1169</v>
      </c>
      <c r="L1609" s="116">
        <f t="shared" si="460"/>
        <v>5.3930219112165609</v>
      </c>
      <c r="M1609" s="140">
        <f t="shared" si="461"/>
        <v>3.9791792148263935E-2</v>
      </c>
      <c r="N1609" s="140">
        <f t="shared" si="462"/>
        <v>0.75047967747146438</v>
      </c>
      <c r="O1609" s="116" t="str">
        <f t="shared" si="463"/>
        <v/>
      </c>
      <c r="P1609" s="116">
        <f t="shared" si="464"/>
        <v>3.9791792148263935E-2</v>
      </c>
      <c r="Q1609" s="116" t="str">
        <f t="shared" si="465"/>
        <v/>
      </c>
      <c r="R1609" s="116">
        <f t="shared" si="466"/>
        <v>0</v>
      </c>
      <c r="S1609" s="116">
        <f t="shared" si="467"/>
        <v>3.9791792148263935E-2</v>
      </c>
      <c r="T1609" s="116" t="str">
        <f t="shared" si="468"/>
        <v/>
      </c>
      <c r="Y1609" s="123">
        <v>1169</v>
      </c>
      <c r="Z1609" s="116">
        <f t="shared" si="469"/>
        <v>1.7904356794080298E-2</v>
      </c>
      <c r="AA1609" s="140">
        <f t="shared" si="470"/>
        <v>11.985798172493681</v>
      </c>
      <c r="AB1609" s="140">
        <f t="shared" si="471"/>
        <v>0.75047967747146427</v>
      </c>
      <c r="AC1609" s="116" t="str">
        <f t="shared" si="472"/>
        <v/>
      </c>
      <c r="AD1609" s="116">
        <f t="shared" si="473"/>
        <v>11.985798172493681</v>
      </c>
      <c r="AE1609" s="116" t="str">
        <f t="shared" si="474"/>
        <v/>
      </c>
      <c r="AF1609" s="140">
        <f t="shared" si="475"/>
        <v>0</v>
      </c>
      <c r="AG1609" s="116">
        <f t="shared" si="476"/>
        <v>11.985798172493681</v>
      </c>
      <c r="AH1609" s="116" t="str">
        <f t="shared" si="477"/>
        <v/>
      </c>
      <c r="AL1609" s="126">
        <f t="shared" si="457"/>
        <v>7.5264000000001499</v>
      </c>
      <c r="AM1609" s="116">
        <f t="shared" si="458"/>
        <v>0.37619877377268712</v>
      </c>
      <c r="AN1609" s="116">
        <f t="shared" si="459"/>
        <v>6.1361598863873823E-4</v>
      </c>
      <c r="AO1609" s="116" t="str">
        <f t="shared" si="455"/>
        <v/>
      </c>
      <c r="AP1609" s="118" t="str">
        <f t="shared" si="456"/>
        <v/>
      </c>
    </row>
    <row r="1610" spans="11:42" ht="20.100000000000001" customHeight="1" x14ac:dyDescent="0.25">
      <c r="K1610" s="123">
        <v>1170</v>
      </c>
      <c r="L1610" s="116">
        <f t="shared" si="460"/>
        <v>5.4249332834722743</v>
      </c>
      <c r="M1610" s="140">
        <f t="shared" si="461"/>
        <v>3.9684023008963745E-2</v>
      </c>
      <c r="N1610" s="140">
        <f t="shared" si="462"/>
        <v>0.75174776954642919</v>
      </c>
      <c r="O1610" s="116" t="str">
        <f t="shared" si="463"/>
        <v/>
      </c>
      <c r="P1610" s="116">
        <f t="shared" si="464"/>
        <v>3.9684023008963745E-2</v>
      </c>
      <c r="Q1610" s="116" t="str">
        <f t="shared" si="465"/>
        <v/>
      </c>
      <c r="R1610" s="116">
        <f t="shared" si="466"/>
        <v>0</v>
      </c>
      <c r="S1610" s="116">
        <f t="shared" si="467"/>
        <v>3.9684023008963745E-2</v>
      </c>
      <c r="T1610" s="116" t="str">
        <f t="shared" si="468"/>
        <v/>
      </c>
      <c r="Y1610" s="123">
        <v>1170</v>
      </c>
      <c r="Z1610" s="116">
        <f t="shared" si="469"/>
        <v>1.8010299733690241E-2</v>
      </c>
      <c r="AA1610" s="140">
        <f t="shared" si="470"/>
        <v>11.953336725468054</v>
      </c>
      <c r="AB1610" s="140">
        <f t="shared" si="471"/>
        <v>0.75174776954642941</v>
      </c>
      <c r="AC1610" s="116" t="str">
        <f t="shared" si="472"/>
        <v/>
      </c>
      <c r="AD1610" s="116">
        <f t="shared" si="473"/>
        <v>11.953336725468054</v>
      </c>
      <c r="AE1610" s="116" t="str">
        <f t="shared" si="474"/>
        <v/>
      </c>
      <c r="AF1610" s="140">
        <f t="shared" si="475"/>
        <v>0</v>
      </c>
      <c r="AG1610" s="116">
        <f t="shared" si="476"/>
        <v>11.953336725468054</v>
      </c>
      <c r="AH1610" s="116" t="str">
        <f t="shared" si="477"/>
        <v/>
      </c>
      <c r="AL1610" s="126">
        <f t="shared" si="457"/>
        <v>7.53280000000015</v>
      </c>
      <c r="AM1610" s="116">
        <f t="shared" si="458"/>
        <v>0.37558515778404838</v>
      </c>
      <c r="AN1610" s="116">
        <f t="shared" si="459"/>
        <v>6.1295612025885626E-4</v>
      </c>
      <c r="AO1610" s="116" t="str">
        <f t="shared" si="455"/>
        <v/>
      </c>
      <c r="AP1610" s="118" t="str">
        <f t="shared" si="456"/>
        <v/>
      </c>
    </row>
    <row r="1611" spans="11:42" ht="20.100000000000001" customHeight="1" x14ac:dyDescent="0.25">
      <c r="K1611" s="123">
        <v>1171</v>
      </c>
      <c r="L1611" s="116">
        <f t="shared" si="460"/>
        <v>5.4568446557279948</v>
      </c>
      <c r="M1611" s="140">
        <f t="shared" si="461"/>
        <v>3.957591252394322E-2</v>
      </c>
      <c r="N1611" s="140">
        <f t="shared" si="462"/>
        <v>0.75301241710221301</v>
      </c>
      <c r="O1611" s="116" t="str">
        <f t="shared" si="463"/>
        <v/>
      </c>
      <c r="P1611" s="116">
        <f t="shared" si="464"/>
        <v>3.957591252394322E-2</v>
      </c>
      <c r="Q1611" s="116" t="str">
        <f t="shared" si="465"/>
        <v/>
      </c>
      <c r="R1611" s="116">
        <f t="shared" si="466"/>
        <v>0</v>
      </c>
      <c r="S1611" s="116">
        <f t="shared" si="467"/>
        <v>3.957591252394322E-2</v>
      </c>
      <c r="T1611" s="116" t="str">
        <f t="shared" si="468"/>
        <v/>
      </c>
      <c r="Y1611" s="123">
        <v>1171</v>
      </c>
      <c r="Z1611" s="116">
        <f t="shared" si="469"/>
        <v>1.8116242673300184E-2</v>
      </c>
      <c r="AA1611" s="140">
        <f t="shared" si="470"/>
        <v>11.9207724607333</v>
      </c>
      <c r="AB1611" s="140">
        <f t="shared" si="471"/>
        <v>0.75301241710221312</v>
      </c>
      <c r="AC1611" s="116" t="str">
        <f t="shared" si="472"/>
        <v/>
      </c>
      <c r="AD1611" s="116">
        <f t="shared" si="473"/>
        <v>11.9207724607333</v>
      </c>
      <c r="AE1611" s="116" t="str">
        <f t="shared" si="474"/>
        <v/>
      </c>
      <c r="AF1611" s="140">
        <f t="shared" si="475"/>
        <v>0</v>
      </c>
      <c r="AG1611" s="116">
        <f t="shared" si="476"/>
        <v>11.9207724607333</v>
      </c>
      <c r="AH1611" s="116" t="str">
        <f t="shared" si="477"/>
        <v/>
      </c>
      <c r="AL1611" s="126">
        <f t="shared" si="457"/>
        <v>7.5392000000001502</v>
      </c>
      <c r="AM1611" s="116">
        <f t="shared" si="458"/>
        <v>0.37497220166378953</v>
      </c>
      <c r="AN1611" s="116">
        <f t="shared" si="459"/>
        <v>6.1229585745797843E-4</v>
      </c>
      <c r="AO1611" s="116" t="str">
        <f t="shared" si="455"/>
        <v/>
      </c>
      <c r="AP1611" s="118" t="str">
        <f t="shared" si="456"/>
        <v/>
      </c>
    </row>
    <row r="1612" spans="11:42" ht="20.100000000000001" customHeight="1" x14ac:dyDescent="0.25">
      <c r="K1612" s="123">
        <v>1172</v>
      </c>
      <c r="L1612" s="116">
        <f t="shared" si="460"/>
        <v>5.4887560279837153</v>
      </c>
      <c r="M1612" s="140">
        <f t="shared" si="461"/>
        <v>3.9467465077920032E-2</v>
      </c>
      <c r="N1612" s="140">
        <f t="shared" si="462"/>
        <v>0.75427360931595455</v>
      </c>
      <c r="O1612" s="116" t="str">
        <f t="shared" si="463"/>
        <v/>
      </c>
      <c r="P1612" s="116">
        <f t="shared" si="464"/>
        <v>3.9467465077920032E-2</v>
      </c>
      <c r="Q1612" s="116" t="str">
        <f t="shared" si="465"/>
        <v/>
      </c>
      <c r="R1612" s="116">
        <f t="shared" si="466"/>
        <v>0</v>
      </c>
      <c r="S1612" s="116">
        <f t="shared" si="467"/>
        <v>3.9467465077920032E-2</v>
      </c>
      <c r="T1612" s="116" t="str">
        <f t="shared" si="468"/>
        <v/>
      </c>
      <c r="Y1612" s="123">
        <v>1172</v>
      </c>
      <c r="Z1612" s="116">
        <f t="shared" si="469"/>
        <v>1.8222185612910127E-2</v>
      </c>
      <c r="AA1612" s="140">
        <f t="shared" si="470"/>
        <v>11.888106699022616</v>
      </c>
      <c r="AB1612" s="140">
        <f t="shared" si="471"/>
        <v>0.75427360931595466</v>
      </c>
      <c r="AC1612" s="116" t="str">
        <f t="shared" si="472"/>
        <v/>
      </c>
      <c r="AD1612" s="116">
        <f t="shared" si="473"/>
        <v>11.888106699022616</v>
      </c>
      <c r="AE1612" s="116" t="str">
        <f t="shared" si="474"/>
        <v/>
      </c>
      <c r="AF1612" s="140">
        <f t="shared" si="475"/>
        <v>0</v>
      </c>
      <c r="AG1612" s="116">
        <f t="shared" si="476"/>
        <v>11.888106699022616</v>
      </c>
      <c r="AH1612" s="116" t="str">
        <f t="shared" si="477"/>
        <v/>
      </c>
      <c r="AL1612" s="126">
        <f t="shared" si="457"/>
        <v>7.5456000000001504</v>
      </c>
      <c r="AM1612" s="116">
        <f t="shared" si="458"/>
        <v>0.37435990580633155</v>
      </c>
      <c r="AN1612" s="116">
        <f t="shared" si="459"/>
        <v>6.1163520491153145E-4</v>
      </c>
      <c r="AO1612" s="116" t="str">
        <f t="shared" si="455"/>
        <v/>
      </c>
      <c r="AP1612" s="118" t="str">
        <f t="shared" si="456"/>
        <v/>
      </c>
    </row>
    <row r="1613" spans="11:42" ht="20.100000000000001" customHeight="1" x14ac:dyDescent="0.25">
      <c r="K1613" s="123">
        <v>1173</v>
      </c>
      <c r="L1613" s="116">
        <f t="shared" si="460"/>
        <v>5.5206674002394358</v>
      </c>
      <c r="M1613" s="140">
        <f t="shared" si="461"/>
        <v>3.9358685059783544E-2</v>
      </c>
      <c r="N1613" s="140">
        <f t="shared" si="462"/>
        <v>0.75553133550478302</v>
      </c>
      <c r="O1613" s="116" t="str">
        <f t="shared" si="463"/>
        <v/>
      </c>
      <c r="P1613" s="116">
        <f t="shared" si="464"/>
        <v>3.9358685059783544E-2</v>
      </c>
      <c r="Q1613" s="116" t="str">
        <f t="shared" si="465"/>
        <v/>
      </c>
      <c r="R1613" s="116">
        <f t="shared" si="466"/>
        <v>0</v>
      </c>
      <c r="S1613" s="116">
        <f t="shared" si="467"/>
        <v>3.9358685059783544E-2</v>
      </c>
      <c r="T1613" s="116" t="str">
        <f t="shared" si="468"/>
        <v/>
      </c>
      <c r="Y1613" s="123">
        <v>1173</v>
      </c>
      <c r="Z1613" s="116">
        <f t="shared" si="469"/>
        <v>1.832812855252007E-2</v>
      </c>
      <c r="AA1613" s="140">
        <f t="shared" si="470"/>
        <v>11.855340762325769</v>
      </c>
      <c r="AB1613" s="140">
        <f t="shared" si="471"/>
        <v>0.75553133550478302</v>
      </c>
      <c r="AC1613" s="116" t="str">
        <f t="shared" si="472"/>
        <v/>
      </c>
      <c r="AD1613" s="116">
        <f t="shared" si="473"/>
        <v>11.855340762325769</v>
      </c>
      <c r="AE1613" s="116" t="str">
        <f t="shared" si="474"/>
        <v/>
      </c>
      <c r="AF1613" s="140">
        <f t="shared" si="475"/>
        <v>0</v>
      </c>
      <c r="AG1613" s="116">
        <f t="shared" si="476"/>
        <v>11.855340762325769</v>
      </c>
      <c r="AH1613" s="116" t="str">
        <f t="shared" si="477"/>
        <v/>
      </c>
      <c r="AL1613" s="126">
        <f t="shared" si="457"/>
        <v>7.5520000000001506</v>
      </c>
      <c r="AM1613" s="116">
        <f t="shared" si="458"/>
        <v>0.37374827060142002</v>
      </c>
      <c r="AN1613" s="116">
        <f t="shared" si="459"/>
        <v>6.1097416728111975E-4</v>
      </c>
      <c r="AO1613" s="116" t="str">
        <f t="shared" si="455"/>
        <v/>
      </c>
      <c r="AP1613" s="118" t="str">
        <f t="shared" si="456"/>
        <v/>
      </c>
    </row>
    <row r="1614" spans="11:42" ht="20.100000000000001" customHeight="1" x14ac:dyDescent="0.25">
      <c r="K1614" s="123">
        <v>1174</v>
      </c>
      <c r="L1614" s="116">
        <f t="shared" si="460"/>
        <v>5.5525787724951563</v>
      </c>
      <c r="M1614" s="140">
        <f t="shared" si="461"/>
        <v>3.9249576862302925E-2</v>
      </c>
      <c r="N1614" s="140">
        <f t="shared" si="462"/>
        <v>0.75678558512594574</v>
      </c>
      <c r="O1614" s="116" t="str">
        <f t="shared" si="463"/>
        <v/>
      </c>
      <c r="P1614" s="116">
        <f t="shared" si="464"/>
        <v>3.9249576862302925E-2</v>
      </c>
      <c r="Q1614" s="116" t="str">
        <f t="shared" si="465"/>
        <v/>
      </c>
      <c r="R1614" s="116">
        <f t="shared" si="466"/>
        <v>0</v>
      </c>
      <c r="S1614" s="116">
        <f t="shared" si="467"/>
        <v>3.9249576862302925E-2</v>
      </c>
      <c r="T1614" s="116" t="str">
        <f t="shared" si="468"/>
        <v/>
      </c>
      <c r="Y1614" s="123">
        <v>1174</v>
      </c>
      <c r="Z1614" s="116">
        <f t="shared" si="469"/>
        <v>1.8434071492130014E-2</v>
      </c>
      <c r="AA1614" s="140">
        <f t="shared" si="470"/>
        <v>11.822475973801174</v>
      </c>
      <c r="AB1614" s="140">
        <f t="shared" si="471"/>
        <v>0.75678558512594574</v>
      </c>
      <c r="AC1614" s="116" t="str">
        <f t="shared" si="472"/>
        <v/>
      </c>
      <c r="AD1614" s="116">
        <f t="shared" si="473"/>
        <v>11.822475973801174</v>
      </c>
      <c r="AE1614" s="116" t="str">
        <f t="shared" si="474"/>
        <v/>
      </c>
      <c r="AF1614" s="140">
        <f t="shared" si="475"/>
        <v>0</v>
      </c>
      <c r="AG1614" s="116">
        <f t="shared" si="476"/>
        <v>11.822475973801174</v>
      </c>
      <c r="AH1614" s="116" t="str">
        <f t="shared" si="477"/>
        <v/>
      </c>
      <c r="AL1614" s="126">
        <f t="shared" si="457"/>
        <v>7.5584000000001508</v>
      </c>
      <c r="AM1614" s="116">
        <f t="shared" si="458"/>
        <v>0.3731372964341389</v>
      </c>
      <c r="AN1614" s="116">
        <f t="shared" si="459"/>
        <v>6.1031274921496959E-4</v>
      </c>
      <c r="AO1614" s="116" t="str">
        <f t="shared" si="455"/>
        <v/>
      </c>
      <c r="AP1614" s="118" t="str">
        <f t="shared" si="456"/>
        <v/>
      </c>
    </row>
    <row r="1615" spans="11:42" ht="20.100000000000001" customHeight="1" x14ac:dyDescent="0.25">
      <c r="K1615" s="123">
        <v>1175</v>
      </c>
      <c r="L1615" s="116">
        <f t="shared" si="460"/>
        <v>5.5844901447508697</v>
      </c>
      <c r="M1615" s="140">
        <f t="shared" si="461"/>
        <v>3.9140144881835717E-2</v>
      </c>
      <c r="N1615" s="140">
        <f t="shared" si="462"/>
        <v>0.75803634777692674</v>
      </c>
      <c r="O1615" s="116" t="str">
        <f t="shared" si="463"/>
        <v/>
      </c>
      <c r="P1615" s="116">
        <f t="shared" si="464"/>
        <v>3.9140144881835717E-2</v>
      </c>
      <c r="Q1615" s="116" t="str">
        <f t="shared" si="465"/>
        <v/>
      </c>
      <c r="R1615" s="116">
        <f t="shared" si="466"/>
        <v>0</v>
      </c>
      <c r="S1615" s="116">
        <f t="shared" si="467"/>
        <v>3.9140144881835717E-2</v>
      </c>
      <c r="T1615" s="116" t="str">
        <f t="shared" si="468"/>
        <v/>
      </c>
      <c r="Y1615" s="123">
        <v>1175</v>
      </c>
      <c r="Z1615" s="116">
        <f t="shared" si="469"/>
        <v>1.8540014431739957E-2</v>
      </c>
      <c r="AA1615" s="140">
        <f t="shared" si="470"/>
        <v>11.789513657688108</v>
      </c>
      <c r="AB1615" s="140">
        <f t="shared" si="471"/>
        <v>0.75803634777692697</v>
      </c>
      <c r="AC1615" s="116" t="str">
        <f t="shared" si="472"/>
        <v/>
      </c>
      <c r="AD1615" s="116">
        <f t="shared" si="473"/>
        <v>11.789513657688108</v>
      </c>
      <c r="AE1615" s="116" t="str">
        <f t="shared" si="474"/>
        <v/>
      </c>
      <c r="AF1615" s="140">
        <f t="shared" si="475"/>
        <v>0</v>
      </c>
      <c r="AG1615" s="116">
        <f t="shared" si="476"/>
        <v>11.789513657688108</v>
      </c>
      <c r="AH1615" s="116" t="str">
        <f t="shared" si="477"/>
        <v/>
      </c>
      <c r="AL1615" s="126">
        <f t="shared" si="457"/>
        <v>7.564800000000151</v>
      </c>
      <c r="AM1615" s="116">
        <f t="shared" si="458"/>
        <v>0.37252698368492393</v>
      </c>
      <c r="AN1615" s="116">
        <f t="shared" si="459"/>
        <v>6.0965095534670777E-4</v>
      </c>
      <c r="AO1615" s="116" t="str">
        <f t="shared" si="455"/>
        <v/>
      </c>
      <c r="AP1615" s="118" t="str">
        <f t="shared" si="456"/>
        <v/>
      </c>
    </row>
    <row r="1616" spans="11:42" ht="20.100000000000001" customHeight="1" x14ac:dyDescent="0.25">
      <c r="K1616" s="123">
        <v>1176</v>
      </c>
      <c r="L1616" s="116">
        <f t="shared" si="460"/>
        <v>5.6164015170065902</v>
      </c>
      <c r="M1616" s="140">
        <f t="shared" si="461"/>
        <v>3.9030393518036832E-2</v>
      </c>
      <c r="N1616" s="140">
        <f t="shared" si="462"/>
        <v>0.75928361319555848</v>
      </c>
      <c r="O1616" s="116" t="str">
        <f t="shared" si="463"/>
        <v/>
      </c>
      <c r="P1616" s="116">
        <f t="shared" si="464"/>
        <v>3.9030393518036832E-2</v>
      </c>
      <c r="Q1616" s="116" t="str">
        <f t="shared" si="465"/>
        <v/>
      </c>
      <c r="R1616" s="116">
        <f t="shared" si="466"/>
        <v>0</v>
      </c>
      <c r="S1616" s="116">
        <f t="shared" si="467"/>
        <v>3.9030393518036832E-2</v>
      </c>
      <c r="T1616" s="116" t="str">
        <f t="shared" si="468"/>
        <v/>
      </c>
      <c r="Y1616" s="123">
        <v>1176</v>
      </c>
      <c r="Z1616" s="116">
        <f t="shared" si="469"/>
        <v>1.86459573713499E-2</v>
      </c>
      <c r="AA1616" s="140">
        <f t="shared" si="470"/>
        <v>11.756455139219076</v>
      </c>
      <c r="AB1616" s="140">
        <f t="shared" si="471"/>
        <v>0.75928361319555859</v>
      </c>
      <c r="AC1616" s="116" t="str">
        <f t="shared" si="472"/>
        <v/>
      </c>
      <c r="AD1616" s="116">
        <f t="shared" si="473"/>
        <v>11.756455139219076</v>
      </c>
      <c r="AE1616" s="116" t="str">
        <f t="shared" si="474"/>
        <v/>
      </c>
      <c r="AF1616" s="140">
        <f t="shared" si="475"/>
        <v>0</v>
      </c>
      <c r="AG1616" s="116">
        <f t="shared" si="476"/>
        <v>11.756455139219076</v>
      </c>
      <c r="AH1616" s="116" t="str">
        <f t="shared" si="477"/>
        <v/>
      </c>
      <c r="AL1616" s="126">
        <f t="shared" si="457"/>
        <v>7.5712000000001511</v>
      </c>
      <c r="AM1616" s="116">
        <f t="shared" si="458"/>
        <v>0.37191733272957722</v>
      </c>
      <c r="AN1616" s="116">
        <f t="shared" si="459"/>
        <v>6.0898879029780417E-4</v>
      </c>
      <c r="AO1616" s="116" t="str">
        <f t="shared" si="455"/>
        <v/>
      </c>
      <c r="AP1616" s="118" t="str">
        <f t="shared" si="456"/>
        <v/>
      </c>
    </row>
    <row r="1617" spans="11:42" ht="20.100000000000001" customHeight="1" x14ac:dyDescent="0.25">
      <c r="K1617" s="123">
        <v>1177</v>
      </c>
      <c r="L1617" s="116">
        <f t="shared" si="460"/>
        <v>5.6483128892623107</v>
      </c>
      <c r="M1617" s="140">
        <f t="shared" si="461"/>
        <v>3.8920327173568303E-2</v>
      </c>
      <c r="N1617" s="140">
        <f t="shared" si="462"/>
        <v>0.76052737126012004</v>
      </c>
      <c r="O1617" s="116" t="str">
        <f t="shared" si="463"/>
        <v/>
      </c>
      <c r="P1617" s="116">
        <f t="shared" si="464"/>
        <v>3.8920327173568303E-2</v>
      </c>
      <c r="Q1617" s="116" t="str">
        <f t="shared" si="465"/>
        <v/>
      </c>
      <c r="R1617" s="116">
        <f t="shared" si="466"/>
        <v>0</v>
      </c>
      <c r="S1617" s="116">
        <f t="shared" si="467"/>
        <v>3.8920327173568303E-2</v>
      </c>
      <c r="T1617" s="116" t="str">
        <f t="shared" si="468"/>
        <v/>
      </c>
      <c r="Y1617" s="123">
        <v>1177</v>
      </c>
      <c r="Z1617" s="116">
        <f t="shared" si="469"/>
        <v>1.8751900310959843E-2</v>
      </c>
      <c r="AA1617" s="140">
        <f t="shared" si="470"/>
        <v>11.723301744532341</v>
      </c>
      <c r="AB1617" s="140">
        <f t="shared" si="471"/>
        <v>0.76052737126012004</v>
      </c>
      <c r="AC1617" s="116" t="str">
        <f t="shared" si="472"/>
        <v/>
      </c>
      <c r="AD1617" s="116">
        <f t="shared" si="473"/>
        <v>11.723301744532341</v>
      </c>
      <c r="AE1617" s="116" t="str">
        <f t="shared" si="474"/>
        <v/>
      </c>
      <c r="AF1617" s="140">
        <f t="shared" si="475"/>
        <v>0</v>
      </c>
      <c r="AG1617" s="116">
        <f t="shared" si="476"/>
        <v>11.723301744532341</v>
      </c>
      <c r="AH1617" s="116" t="str">
        <f t="shared" si="477"/>
        <v/>
      </c>
      <c r="AL1617" s="126">
        <f t="shared" si="457"/>
        <v>7.5776000000001513</v>
      </c>
      <c r="AM1617" s="116">
        <f t="shared" si="458"/>
        <v>0.37130834393927942</v>
      </c>
      <c r="AN1617" s="116">
        <f t="shared" si="459"/>
        <v>6.083262586734639E-4</v>
      </c>
      <c r="AO1617" s="116" t="str">
        <f t="shared" si="455"/>
        <v/>
      </c>
      <c r="AP1617" s="118" t="str">
        <f t="shared" si="456"/>
        <v/>
      </c>
    </row>
    <row r="1618" spans="11:42" ht="20.100000000000001" customHeight="1" x14ac:dyDescent="0.25">
      <c r="K1618" s="123">
        <v>1178</v>
      </c>
      <c r="L1618" s="116">
        <f t="shared" si="460"/>
        <v>5.6802242615180312</v>
      </c>
      <c r="M1618" s="140">
        <f t="shared" si="461"/>
        <v>3.8809950253809421E-2</v>
      </c>
      <c r="N1618" s="140">
        <f t="shared" si="462"/>
        <v>0.76176761198942999</v>
      </c>
      <c r="O1618" s="116" t="str">
        <f t="shared" si="463"/>
        <v/>
      </c>
      <c r="P1618" s="116">
        <f t="shared" si="464"/>
        <v>3.8809950253809421E-2</v>
      </c>
      <c r="Q1618" s="116" t="str">
        <f t="shared" si="465"/>
        <v/>
      </c>
      <c r="R1618" s="116">
        <f t="shared" si="466"/>
        <v>0</v>
      </c>
      <c r="S1618" s="116">
        <f t="shared" si="467"/>
        <v>3.8809950253809421E-2</v>
      </c>
      <c r="T1618" s="116" t="str">
        <f t="shared" si="468"/>
        <v/>
      </c>
      <c r="Y1618" s="123">
        <v>1178</v>
      </c>
      <c r="Z1618" s="116">
        <f t="shared" si="469"/>
        <v>1.8857843250569786E-2</v>
      </c>
      <c r="AA1618" s="140">
        <f t="shared" si="470"/>
        <v>11.690054800584653</v>
      </c>
      <c r="AB1618" s="140">
        <f t="shared" si="471"/>
        <v>0.7617676119894301</v>
      </c>
      <c r="AC1618" s="116" t="str">
        <f t="shared" si="472"/>
        <v/>
      </c>
      <c r="AD1618" s="116">
        <f t="shared" si="473"/>
        <v>11.690054800584653</v>
      </c>
      <c r="AE1618" s="116" t="str">
        <f t="shared" si="474"/>
        <v/>
      </c>
      <c r="AF1618" s="140">
        <f t="shared" si="475"/>
        <v>0</v>
      </c>
      <c r="AG1618" s="116">
        <f t="shared" si="476"/>
        <v>11.690054800584653</v>
      </c>
      <c r="AH1618" s="116" t="str">
        <f t="shared" si="477"/>
        <v/>
      </c>
      <c r="AL1618" s="126">
        <f t="shared" si="457"/>
        <v>7.5840000000001515</v>
      </c>
      <c r="AM1618" s="116">
        <f t="shared" si="458"/>
        <v>0.37070001768060595</v>
      </c>
      <c r="AN1618" s="116">
        <f t="shared" si="459"/>
        <v>6.0766336506845597E-4</v>
      </c>
      <c r="AO1618" s="116" t="str">
        <f t="shared" si="455"/>
        <v/>
      </c>
      <c r="AP1618" s="118" t="str">
        <f t="shared" si="456"/>
        <v/>
      </c>
    </row>
    <row r="1619" spans="11:42" ht="20.100000000000001" customHeight="1" x14ac:dyDescent="0.25">
      <c r="K1619" s="123">
        <v>1179</v>
      </c>
      <c r="L1619" s="116">
        <f t="shared" si="460"/>
        <v>5.7121356337737517</v>
      </c>
      <c r="M1619" s="140">
        <f t="shared" si="461"/>
        <v>3.8699267166567505E-2</v>
      </c>
      <c r="N1619" s="140">
        <f t="shared" si="462"/>
        <v>0.7630043255429283</v>
      </c>
      <c r="O1619" s="116" t="str">
        <f t="shared" si="463"/>
        <v/>
      </c>
      <c r="P1619" s="116">
        <f t="shared" si="464"/>
        <v>3.8699267166567505E-2</v>
      </c>
      <c r="Q1619" s="116" t="str">
        <f t="shared" si="465"/>
        <v/>
      </c>
      <c r="R1619" s="116">
        <f t="shared" si="466"/>
        <v>0</v>
      </c>
      <c r="S1619" s="116">
        <f t="shared" si="467"/>
        <v>3.8699267166567505E-2</v>
      </c>
      <c r="T1619" s="116" t="str">
        <f t="shared" si="468"/>
        <v/>
      </c>
      <c r="Y1619" s="123">
        <v>1179</v>
      </c>
      <c r="Z1619" s="116">
        <f t="shared" si="469"/>
        <v>1.8963786190179729E-2</v>
      </c>
      <c r="AA1619" s="140">
        <f t="shared" si="470"/>
        <v>11.656715635064108</v>
      </c>
      <c r="AB1619" s="140">
        <f t="shared" si="471"/>
        <v>0.76300432554292841</v>
      </c>
      <c r="AC1619" s="116" t="str">
        <f t="shared" si="472"/>
        <v/>
      </c>
      <c r="AD1619" s="116">
        <f t="shared" si="473"/>
        <v>11.656715635064108</v>
      </c>
      <c r="AE1619" s="116" t="str">
        <f t="shared" si="474"/>
        <v/>
      </c>
      <c r="AF1619" s="140">
        <f t="shared" si="475"/>
        <v>0</v>
      </c>
      <c r="AG1619" s="116">
        <f t="shared" si="476"/>
        <v>11.656715635064108</v>
      </c>
      <c r="AH1619" s="116" t="str">
        <f t="shared" si="477"/>
        <v/>
      </c>
      <c r="AL1619" s="126">
        <f t="shared" si="457"/>
        <v>7.5904000000001517</v>
      </c>
      <c r="AM1619" s="116">
        <f t="shared" si="458"/>
        <v>0.3700923543155375</v>
      </c>
      <c r="AN1619" s="116">
        <f t="shared" si="459"/>
        <v>6.070001140611736E-4</v>
      </c>
      <c r="AO1619" s="116" t="str">
        <f t="shared" si="455"/>
        <v/>
      </c>
      <c r="AP1619" s="118" t="str">
        <f t="shared" si="456"/>
        <v/>
      </c>
    </row>
    <row r="1620" spans="11:42" ht="20.100000000000001" customHeight="1" x14ac:dyDescent="0.25">
      <c r="K1620" s="123">
        <v>1180</v>
      </c>
      <c r="L1620" s="116">
        <f t="shared" si="460"/>
        <v>5.7440470060294722</v>
      </c>
      <c r="M1620" s="140">
        <f t="shared" si="461"/>
        <v>3.8588282321789347E-2</v>
      </c>
      <c r="N1620" s="140">
        <f t="shared" si="462"/>
        <v>0.76423750222074882</v>
      </c>
      <c r="O1620" s="116" t="str">
        <f t="shared" si="463"/>
        <v/>
      </c>
      <c r="P1620" s="116">
        <f t="shared" si="464"/>
        <v>3.8588282321789347E-2</v>
      </c>
      <c r="Q1620" s="116" t="str">
        <f t="shared" si="465"/>
        <v/>
      </c>
      <c r="R1620" s="116">
        <f t="shared" si="466"/>
        <v>0</v>
      </c>
      <c r="S1620" s="116">
        <f t="shared" si="467"/>
        <v>3.8588282321789347E-2</v>
      </c>
      <c r="T1620" s="116" t="str">
        <f t="shared" si="468"/>
        <v/>
      </c>
      <c r="Y1620" s="123">
        <v>1180</v>
      </c>
      <c r="Z1620" s="116">
        <f t="shared" si="469"/>
        <v>1.9069729129789686E-2</v>
      </c>
      <c r="AA1620" s="140">
        <f t="shared" si="470"/>
        <v>11.623285576303239</v>
      </c>
      <c r="AB1620" s="140">
        <f t="shared" si="471"/>
        <v>0.76423750222074904</v>
      </c>
      <c r="AC1620" s="116" t="str">
        <f t="shared" si="472"/>
        <v/>
      </c>
      <c r="AD1620" s="116">
        <f t="shared" si="473"/>
        <v>11.623285576303239</v>
      </c>
      <c r="AE1620" s="116" t="str">
        <f t="shared" si="474"/>
        <v/>
      </c>
      <c r="AF1620" s="140">
        <f t="shared" si="475"/>
        <v>0</v>
      </c>
      <c r="AG1620" s="116">
        <f t="shared" si="476"/>
        <v>11.623285576303239</v>
      </c>
      <c r="AH1620" s="116" t="str">
        <f t="shared" si="477"/>
        <v/>
      </c>
      <c r="AL1620" s="126">
        <f t="shared" si="457"/>
        <v>7.5968000000001519</v>
      </c>
      <c r="AM1620" s="116">
        <f t="shared" si="458"/>
        <v>0.36948535420147632</v>
      </c>
      <c r="AN1620" s="116">
        <f t="shared" si="459"/>
        <v>6.0633651021796409E-4</v>
      </c>
      <c r="AO1620" s="116" t="str">
        <f t="shared" si="455"/>
        <v/>
      </c>
      <c r="AP1620" s="118" t="str">
        <f t="shared" si="456"/>
        <v/>
      </c>
    </row>
    <row r="1621" spans="11:42" ht="20.100000000000001" customHeight="1" x14ac:dyDescent="0.25">
      <c r="K1621" s="123">
        <v>1181</v>
      </c>
      <c r="L1621" s="116">
        <f t="shared" si="460"/>
        <v>5.7759583782851855</v>
      </c>
      <c r="M1621" s="140">
        <f t="shared" si="461"/>
        <v>3.8477000131273295E-2</v>
      </c>
      <c r="N1621" s="140">
        <f t="shared" si="462"/>
        <v>0.76546713246378295</v>
      </c>
      <c r="O1621" s="116" t="str">
        <f t="shared" si="463"/>
        <v/>
      </c>
      <c r="P1621" s="116">
        <f t="shared" si="464"/>
        <v>3.8477000131273295E-2</v>
      </c>
      <c r="Q1621" s="116" t="str">
        <f t="shared" si="465"/>
        <v/>
      </c>
      <c r="R1621" s="116">
        <f t="shared" si="466"/>
        <v>0</v>
      </c>
      <c r="S1621" s="116">
        <f t="shared" si="467"/>
        <v>3.8477000131273295E-2</v>
      </c>
      <c r="T1621" s="116" t="str">
        <f t="shared" si="468"/>
        <v/>
      </c>
      <c r="Y1621" s="123">
        <v>1181</v>
      </c>
      <c r="Z1621" s="116">
        <f t="shared" si="469"/>
        <v>1.917567206939963E-2</v>
      </c>
      <c r="AA1621" s="140">
        <f t="shared" si="470"/>
        <v>11.589765953192302</v>
      </c>
      <c r="AB1621" s="140">
        <f t="shared" si="471"/>
        <v>0.76546713246378328</v>
      </c>
      <c r="AC1621" s="116" t="str">
        <f t="shared" si="472"/>
        <v/>
      </c>
      <c r="AD1621" s="116">
        <f t="shared" si="473"/>
        <v>11.589765953192302</v>
      </c>
      <c r="AE1621" s="116" t="str">
        <f t="shared" si="474"/>
        <v/>
      </c>
      <c r="AF1621" s="140">
        <f t="shared" si="475"/>
        <v>0</v>
      </c>
      <c r="AG1621" s="116">
        <f t="shared" si="476"/>
        <v>11.589765953192302</v>
      </c>
      <c r="AH1621" s="116" t="str">
        <f t="shared" si="477"/>
        <v/>
      </c>
      <c r="AL1621" s="126">
        <f t="shared" si="457"/>
        <v>7.6032000000001521</v>
      </c>
      <c r="AM1621" s="116">
        <f t="shared" si="458"/>
        <v>0.36887901769125836</v>
      </c>
      <c r="AN1621" s="116">
        <f t="shared" si="459"/>
        <v>6.0567255809046427E-4</v>
      </c>
      <c r="AO1621" s="116" t="str">
        <f t="shared" si="455"/>
        <v/>
      </c>
      <c r="AP1621" s="118" t="str">
        <f t="shared" si="456"/>
        <v/>
      </c>
    </row>
    <row r="1622" spans="11:42" ht="20.100000000000001" customHeight="1" x14ac:dyDescent="0.25">
      <c r="K1622" s="123">
        <v>1182</v>
      </c>
      <c r="L1622" s="116">
        <f t="shared" si="460"/>
        <v>5.807869750540906</v>
      </c>
      <c r="M1622" s="140">
        <f t="shared" si="461"/>
        <v>3.8365425008381936E-2</v>
      </c>
      <c r="N1622" s="140">
        <f t="shared" si="462"/>
        <v>0.76669320685373499</v>
      </c>
      <c r="O1622" s="116" t="str">
        <f t="shared" si="463"/>
        <v/>
      </c>
      <c r="P1622" s="116">
        <f t="shared" si="464"/>
        <v>3.8365425008381936E-2</v>
      </c>
      <c r="Q1622" s="116" t="str">
        <f t="shared" si="465"/>
        <v/>
      </c>
      <c r="R1622" s="116">
        <f t="shared" si="466"/>
        <v>0</v>
      </c>
      <c r="S1622" s="116">
        <f t="shared" si="467"/>
        <v>3.8365425008381936E-2</v>
      </c>
      <c r="T1622" s="116" t="str">
        <f t="shared" si="468"/>
        <v/>
      </c>
      <c r="Y1622" s="123">
        <v>1182</v>
      </c>
      <c r="Z1622" s="116">
        <f t="shared" si="469"/>
        <v>1.9281615009009545E-2</v>
      </c>
      <c r="AA1622" s="140">
        <f t="shared" si="470"/>
        <v>11.556158095092725</v>
      </c>
      <c r="AB1622" s="140">
        <f t="shared" si="471"/>
        <v>0.7666932068537351</v>
      </c>
      <c r="AC1622" s="116" t="str">
        <f t="shared" si="472"/>
        <v/>
      </c>
      <c r="AD1622" s="116">
        <f t="shared" si="473"/>
        <v>11.556158095092725</v>
      </c>
      <c r="AE1622" s="116" t="str">
        <f t="shared" si="474"/>
        <v/>
      </c>
      <c r="AF1622" s="140">
        <f t="shared" si="475"/>
        <v>0</v>
      </c>
      <c r="AG1622" s="116">
        <f t="shared" si="476"/>
        <v>11.556158095092725</v>
      </c>
      <c r="AH1622" s="116" t="str">
        <f t="shared" si="477"/>
        <v/>
      </c>
      <c r="AL1622" s="126">
        <f t="shared" si="457"/>
        <v>7.6096000000001522</v>
      </c>
      <c r="AM1622" s="116">
        <f t="shared" si="458"/>
        <v>0.3682733451331679</v>
      </c>
      <c r="AN1622" s="116">
        <f t="shared" si="459"/>
        <v>6.050082622173214E-4</v>
      </c>
      <c r="AO1622" s="116" t="str">
        <f t="shared" si="455"/>
        <v/>
      </c>
      <c r="AP1622" s="118" t="str">
        <f t="shared" si="456"/>
        <v/>
      </c>
    </row>
    <row r="1623" spans="11:42" ht="20.100000000000001" customHeight="1" x14ac:dyDescent="0.25">
      <c r="K1623" s="123">
        <v>1183</v>
      </c>
      <c r="L1623" s="116">
        <f t="shared" si="460"/>
        <v>5.8397811227966265</v>
      </c>
      <c r="M1623" s="140">
        <f t="shared" si="461"/>
        <v>3.8253561367755602E-2</v>
      </c>
      <c r="N1623" s="140">
        <f t="shared" si="462"/>
        <v>0.76791571611316645</v>
      </c>
      <c r="O1623" s="116" t="str">
        <f t="shared" si="463"/>
        <v/>
      </c>
      <c r="P1623" s="116">
        <f t="shared" si="464"/>
        <v>3.8253561367755602E-2</v>
      </c>
      <c r="Q1623" s="116" t="str">
        <f t="shared" si="465"/>
        <v/>
      </c>
      <c r="R1623" s="116">
        <f t="shared" si="466"/>
        <v>0</v>
      </c>
      <c r="S1623" s="116">
        <f t="shared" si="467"/>
        <v>3.8253561367755602E-2</v>
      </c>
      <c r="T1623" s="116" t="str">
        <f t="shared" si="468"/>
        <v/>
      </c>
      <c r="Y1623" s="123">
        <v>1183</v>
      </c>
      <c r="Z1623" s="116">
        <f t="shared" si="469"/>
        <v>1.9387557948619488E-2</v>
      </c>
      <c r="AA1623" s="140">
        <f t="shared" si="470"/>
        <v>11.522463331750782</v>
      </c>
      <c r="AB1623" s="140">
        <f t="shared" si="471"/>
        <v>0.76791571611316645</v>
      </c>
      <c r="AC1623" s="116" t="str">
        <f t="shared" si="472"/>
        <v/>
      </c>
      <c r="AD1623" s="116">
        <f t="shared" si="473"/>
        <v>11.522463331750782</v>
      </c>
      <c r="AE1623" s="116" t="str">
        <f t="shared" si="474"/>
        <v/>
      </c>
      <c r="AF1623" s="140">
        <f t="shared" si="475"/>
        <v>0</v>
      </c>
      <c r="AG1623" s="116">
        <f t="shared" si="476"/>
        <v>11.522463331750782</v>
      </c>
      <c r="AH1623" s="116" t="str">
        <f t="shared" si="477"/>
        <v/>
      </c>
      <c r="AL1623" s="126">
        <f t="shared" si="457"/>
        <v>7.6160000000001524</v>
      </c>
      <c r="AM1623" s="116">
        <f t="shared" si="458"/>
        <v>0.36766833687095057</v>
      </c>
      <c r="AN1623" s="116">
        <f t="shared" si="459"/>
        <v>6.0434362712358247E-4</v>
      </c>
      <c r="AO1623" s="116" t="str">
        <f t="shared" si="455"/>
        <v/>
      </c>
      <c r="AP1623" s="118" t="str">
        <f t="shared" si="456"/>
        <v/>
      </c>
    </row>
    <row r="1624" spans="11:42" ht="20.100000000000001" customHeight="1" x14ac:dyDescent="0.25">
      <c r="K1624" s="123">
        <v>1184</v>
      </c>
      <c r="L1624" s="116">
        <f t="shared" si="460"/>
        <v>5.871692495052347</v>
      </c>
      <c r="M1624" s="140">
        <f t="shared" si="461"/>
        <v>3.8141413625026543E-2</v>
      </c>
      <c r="N1624" s="140">
        <f t="shared" si="462"/>
        <v>0.76913465110553236</v>
      </c>
      <c r="O1624" s="116" t="str">
        <f t="shared" si="463"/>
        <v/>
      </c>
      <c r="P1624" s="116">
        <f t="shared" si="464"/>
        <v>3.8141413625026543E-2</v>
      </c>
      <c r="Q1624" s="116" t="str">
        <f t="shared" si="465"/>
        <v/>
      </c>
      <c r="R1624" s="116">
        <f t="shared" si="466"/>
        <v>0</v>
      </c>
      <c r="S1624" s="116">
        <f t="shared" si="467"/>
        <v>3.8141413625026543E-2</v>
      </c>
      <c r="T1624" s="116" t="str">
        <f t="shared" si="468"/>
        <v/>
      </c>
      <c r="Y1624" s="123">
        <v>1184</v>
      </c>
      <c r="Z1624" s="116">
        <f t="shared" si="469"/>
        <v>1.9493500888229431E-2</v>
      </c>
      <c r="AA1624" s="140">
        <f t="shared" si="470"/>
        <v>11.488682993211548</v>
      </c>
      <c r="AB1624" s="140">
        <f t="shared" si="471"/>
        <v>0.76913465110553236</v>
      </c>
      <c r="AC1624" s="116" t="str">
        <f t="shared" si="472"/>
        <v/>
      </c>
      <c r="AD1624" s="116">
        <f t="shared" si="473"/>
        <v>11.488682993211548</v>
      </c>
      <c r="AE1624" s="116" t="str">
        <f t="shared" si="474"/>
        <v/>
      </c>
      <c r="AF1624" s="140">
        <f t="shared" si="475"/>
        <v>0</v>
      </c>
      <c r="AG1624" s="116">
        <f t="shared" si="476"/>
        <v>11.488682993211548</v>
      </c>
      <c r="AH1624" s="116" t="str">
        <f t="shared" si="477"/>
        <v/>
      </c>
      <c r="AL1624" s="126">
        <f t="shared" si="457"/>
        <v>7.6224000000001526</v>
      </c>
      <c r="AM1624" s="116">
        <f t="shared" si="458"/>
        <v>0.36706399324382699</v>
      </c>
      <c r="AN1624" s="116">
        <f t="shared" si="459"/>
        <v>6.0367865732008363E-4</v>
      </c>
      <c r="AO1624" s="116" t="str">
        <f t="shared" si="455"/>
        <v/>
      </c>
      <c r="AP1624" s="118" t="str">
        <f t="shared" si="456"/>
        <v/>
      </c>
    </row>
    <row r="1625" spans="11:42" ht="20.100000000000001" customHeight="1" x14ac:dyDescent="0.25">
      <c r="K1625" s="123">
        <v>1185</v>
      </c>
      <c r="L1625" s="116">
        <f t="shared" si="460"/>
        <v>5.9036038673080675</v>
      </c>
      <c r="M1625" s="140">
        <f t="shared" si="461"/>
        <v>3.8028986196533797E-2</v>
      </c>
      <c r="N1625" s="140">
        <f t="shared" si="462"/>
        <v>0.77035000283520938</v>
      </c>
      <c r="O1625" s="116" t="str">
        <f t="shared" si="463"/>
        <v/>
      </c>
      <c r="P1625" s="116">
        <f t="shared" si="464"/>
        <v>3.8028986196533797E-2</v>
      </c>
      <c r="Q1625" s="116" t="str">
        <f t="shared" si="465"/>
        <v/>
      </c>
      <c r="R1625" s="116">
        <f t="shared" si="466"/>
        <v>0</v>
      </c>
      <c r="S1625" s="116">
        <f t="shared" si="467"/>
        <v>3.8028986196533797E-2</v>
      </c>
      <c r="T1625" s="116" t="str">
        <f t="shared" si="468"/>
        <v/>
      </c>
      <c r="Y1625" s="123">
        <v>1185</v>
      </c>
      <c r="Z1625" s="116">
        <f t="shared" si="469"/>
        <v>1.9599443827839375E-2</v>
      </c>
      <c r="AA1625" s="140">
        <f t="shared" si="470"/>
        <v>11.454818409732987</v>
      </c>
      <c r="AB1625" s="140">
        <f t="shared" si="471"/>
        <v>0.77035000283520927</v>
      </c>
      <c r="AC1625" s="116" t="str">
        <f t="shared" si="472"/>
        <v/>
      </c>
      <c r="AD1625" s="116">
        <f t="shared" si="473"/>
        <v>11.454818409732987</v>
      </c>
      <c r="AE1625" s="116" t="str">
        <f t="shared" si="474"/>
        <v/>
      </c>
      <c r="AF1625" s="140">
        <f t="shared" si="475"/>
        <v>0</v>
      </c>
      <c r="AG1625" s="116">
        <f t="shared" si="476"/>
        <v>11.454818409732987</v>
      </c>
      <c r="AH1625" s="116" t="str">
        <f t="shared" si="477"/>
        <v/>
      </c>
      <c r="AL1625" s="126">
        <f t="shared" si="457"/>
        <v>7.6288000000001528</v>
      </c>
      <c r="AM1625" s="116">
        <f t="shared" si="458"/>
        <v>0.36646031458650691</v>
      </c>
      <c r="AN1625" s="116">
        <f t="shared" si="459"/>
        <v>6.030133573045604E-4</v>
      </c>
      <c r="AO1625" s="116" t="str">
        <f t="shared" si="455"/>
        <v/>
      </c>
      <c r="AP1625" s="118" t="str">
        <f t="shared" si="456"/>
        <v/>
      </c>
    </row>
    <row r="1626" spans="11:42" ht="20.100000000000001" customHeight="1" x14ac:dyDescent="0.25">
      <c r="K1626" s="123">
        <v>1186</v>
      </c>
      <c r="L1626" s="116">
        <f t="shared" si="460"/>
        <v>5.935515239563788</v>
      </c>
      <c r="M1626" s="140">
        <f t="shared" si="461"/>
        <v>3.7916283499038951E-2</v>
      </c>
      <c r="N1626" s="140">
        <f t="shared" si="462"/>
        <v>0.7715617624475124</v>
      </c>
      <c r="O1626" s="116" t="str">
        <f t="shared" si="463"/>
        <v/>
      </c>
      <c r="P1626" s="116">
        <f t="shared" si="464"/>
        <v>3.7916283499038951E-2</v>
      </c>
      <c r="Q1626" s="116" t="str">
        <f t="shared" si="465"/>
        <v/>
      </c>
      <c r="R1626" s="116">
        <f t="shared" si="466"/>
        <v>0</v>
      </c>
      <c r="S1626" s="116">
        <f t="shared" si="467"/>
        <v>3.7916283499038951E-2</v>
      </c>
      <c r="T1626" s="116" t="str">
        <f t="shared" si="468"/>
        <v/>
      </c>
      <c r="Y1626" s="123">
        <v>1186</v>
      </c>
      <c r="Z1626" s="116">
        <f t="shared" si="469"/>
        <v>1.9705386767449318E-2</v>
      </c>
      <c r="AA1626" s="140">
        <f t="shared" si="470"/>
        <v>11.420870911700336</v>
      </c>
      <c r="AB1626" s="140">
        <f t="shared" si="471"/>
        <v>0.77156176244751218</v>
      </c>
      <c r="AC1626" s="116" t="str">
        <f t="shared" si="472"/>
        <v/>
      </c>
      <c r="AD1626" s="116">
        <f t="shared" si="473"/>
        <v>11.420870911700336</v>
      </c>
      <c r="AE1626" s="116" t="str">
        <f t="shared" si="474"/>
        <v/>
      </c>
      <c r="AF1626" s="140">
        <f t="shared" si="475"/>
        <v>0</v>
      </c>
      <c r="AG1626" s="116">
        <f t="shared" si="476"/>
        <v>11.420870911700336</v>
      </c>
      <c r="AH1626" s="116" t="str">
        <f t="shared" si="477"/>
        <v/>
      </c>
      <c r="AL1626" s="126">
        <f t="shared" si="457"/>
        <v>7.635200000000153</v>
      </c>
      <c r="AM1626" s="116">
        <f t="shared" si="458"/>
        <v>0.36585730122920235</v>
      </c>
      <c r="AN1626" s="116">
        <f t="shared" si="459"/>
        <v>6.0234773156103705E-4</v>
      </c>
      <c r="AO1626" s="116" t="str">
        <f t="shared" si="455"/>
        <v/>
      </c>
      <c r="AP1626" s="118" t="str">
        <f t="shared" si="456"/>
        <v/>
      </c>
    </row>
    <row r="1627" spans="11:42" ht="20.100000000000001" customHeight="1" x14ac:dyDescent="0.25">
      <c r="K1627" s="123">
        <v>1187</v>
      </c>
      <c r="L1627" s="116">
        <f t="shared" si="460"/>
        <v>5.9674266118195014</v>
      </c>
      <c r="M1627" s="140">
        <f t="shared" si="461"/>
        <v>3.7803309949442608E-2</v>
      </c>
      <c r="N1627" s="140">
        <f t="shared" si="462"/>
        <v>0.77276992122870425</v>
      </c>
      <c r="O1627" s="116" t="str">
        <f t="shared" si="463"/>
        <v/>
      </c>
      <c r="P1627" s="116">
        <f t="shared" si="464"/>
        <v>3.7803309949442608E-2</v>
      </c>
      <c r="Q1627" s="116" t="str">
        <f t="shared" si="465"/>
        <v/>
      </c>
      <c r="R1627" s="116">
        <f t="shared" si="466"/>
        <v>0</v>
      </c>
      <c r="S1627" s="116">
        <f t="shared" si="467"/>
        <v>3.7803309949442608E-2</v>
      </c>
      <c r="T1627" s="116" t="str">
        <f t="shared" si="468"/>
        <v/>
      </c>
      <c r="Y1627" s="123">
        <v>1187</v>
      </c>
      <c r="Z1627" s="116">
        <f t="shared" si="469"/>
        <v>1.9811329707059261E-2</v>
      </c>
      <c r="AA1627" s="140">
        <f t="shared" si="470"/>
        <v>11.386841829540705</v>
      </c>
      <c r="AB1627" s="140">
        <f t="shared" si="471"/>
        <v>0.77276992122870436</v>
      </c>
      <c r="AC1627" s="116" t="str">
        <f t="shared" si="472"/>
        <v/>
      </c>
      <c r="AD1627" s="116">
        <f t="shared" si="473"/>
        <v>11.386841829540705</v>
      </c>
      <c r="AE1627" s="116" t="str">
        <f t="shared" si="474"/>
        <v/>
      </c>
      <c r="AF1627" s="140">
        <f t="shared" si="475"/>
        <v>0</v>
      </c>
      <c r="AG1627" s="116">
        <f t="shared" si="476"/>
        <v>11.386841829540705</v>
      </c>
      <c r="AH1627" s="116" t="str">
        <f t="shared" si="477"/>
        <v/>
      </c>
      <c r="AL1627" s="126">
        <f t="shared" si="457"/>
        <v>7.6416000000001532</v>
      </c>
      <c r="AM1627" s="116">
        <f t="shared" si="458"/>
        <v>0.36525495349764131</v>
      </c>
      <c r="AN1627" s="116">
        <f t="shared" si="459"/>
        <v>6.0168178455993759E-4</v>
      </c>
      <c r="AO1627" s="116" t="str">
        <f t="shared" si="455"/>
        <v/>
      </c>
      <c r="AP1627" s="118" t="str">
        <f t="shared" si="456"/>
        <v/>
      </c>
    </row>
    <row r="1628" spans="11:42" ht="20.100000000000001" customHeight="1" x14ac:dyDescent="0.25">
      <c r="K1628" s="123">
        <v>1188</v>
      </c>
      <c r="L1628" s="116">
        <f t="shared" si="460"/>
        <v>5.9993379840752219</v>
      </c>
      <c r="M1628" s="140">
        <f t="shared" si="461"/>
        <v>3.7690069964501666E-2</v>
      </c>
      <c r="N1628" s="140">
        <f t="shared" si="462"/>
        <v>0.77397447060599656</v>
      </c>
      <c r="O1628" s="116" t="str">
        <f t="shared" si="463"/>
        <v/>
      </c>
      <c r="P1628" s="116">
        <f t="shared" si="464"/>
        <v>3.7690069964501666E-2</v>
      </c>
      <c r="Q1628" s="116" t="str">
        <f t="shared" si="465"/>
        <v/>
      </c>
      <c r="R1628" s="116">
        <f t="shared" si="466"/>
        <v>0</v>
      </c>
      <c r="S1628" s="116">
        <f t="shared" si="467"/>
        <v>3.7690069964501666E-2</v>
      </c>
      <c r="T1628" s="116" t="str">
        <f t="shared" si="468"/>
        <v/>
      </c>
      <c r="Y1628" s="123">
        <v>1188</v>
      </c>
      <c r="Z1628" s="116">
        <f t="shared" si="469"/>
        <v>1.9917272646669204E-2</v>
      </c>
      <c r="AA1628" s="140">
        <f t="shared" si="470"/>
        <v>11.352732493637935</v>
      </c>
      <c r="AB1628" s="140">
        <f t="shared" si="471"/>
        <v>0.77397447060599656</v>
      </c>
      <c r="AC1628" s="116" t="str">
        <f t="shared" si="472"/>
        <v/>
      </c>
      <c r="AD1628" s="116">
        <f t="shared" si="473"/>
        <v>11.352732493637935</v>
      </c>
      <c r="AE1628" s="116" t="str">
        <f t="shared" si="474"/>
        <v/>
      </c>
      <c r="AF1628" s="140">
        <f t="shared" si="475"/>
        <v>0</v>
      </c>
      <c r="AG1628" s="116">
        <f t="shared" si="476"/>
        <v>11.352732493637935</v>
      </c>
      <c r="AH1628" s="116" t="str">
        <f t="shared" si="477"/>
        <v/>
      </c>
      <c r="AL1628" s="126">
        <f t="shared" si="457"/>
        <v>7.6480000000001533</v>
      </c>
      <c r="AM1628" s="116">
        <f t="shared" si="458"/>
        <v>0.36465327171308137</v>
      </c>
      <c r="AN1628" s="116">
        <f t="shared" si="459"/>
        <v>6.0101552075847442E-4</v>
      </c>
      <c r="AO1628" s="116" t="str">
        <f t="shared" si="455"/>
        <v/>
      </c>
      <c r="AP1628" s="118" t="str">
        <f t="shared" si="456"/>
        <v/>
      </c>
    </row>
    <row r="1629" spans="11:42" ht="20.100000000000001" customHeight="1" x14ac:dyDescent="0.25">
      <c r="K1629" s="123">
        <v>1189</v>
      </c>
      <c r="L1629" s="116">
        <f t="shared" si="460"/>
        <v>6.0312493563309424</v>
      </c>
      <c r="M1629" s="140">
        <f t="shared" si="461"/>
        <v>3.7576567960547612E-2</v>
      </c>
      <c r="N1629" s="140">
        <f t="shared" si="462"/>
        <v>0.77517540214753844</v>
      </c>
      <c r="O1629" s="116" t="str">
        <f t="shared" si="463"/>
        <v/>
      </c>
      <c r="P1629" s="116">
        <f t="shared" si="464"/>
        <v>3.7576567960547612E-2</v>
      </c>
      <c r="Q1629" s="116" t="str">
        <f t="shared" si="465"/>
        <v/>
      </c>
      <c r="R1629" s="116">
        <f t="shared" si="466"/>
        <v>0</v>
      </c>
      <c r="S1629" s="116">
        <f t="shared" si="467"/>
        <v>3.7576567960547612E-2</v>
      </c>
      <c r="T1629" s="116" t="str">
        <f t="shared" si="468"/>
        <v/>
      </c>
      <c r="Y1629" s="123">
        <v>1189</v>
      </c>
      <c r="Z1629" s="116">
        <f t="shared" si="469"/>
        <v>2.0023215586279147E-2</v>
      </c>
      <c r="AA1629" s="140">
        <f t="shared" si="470"/>
        <v>11.318544234247709</v>
      </c>
      <c r="AB1629" s="140">
        <f t="shared" si="471"/>
        <v>0.77517540214753855</v>
      </c>
      <c r="AC1629" s="116" t="str">
        <f t="shared" si="472"/>
        <v/>
      </c>
      <c r="AD1629" s="116">
        <f t="shared" si="473"/>
        <v>11.318544234247709</v>
      </c>
      <c r="AE1629" s="116" t="str">
        <f t="shared" si="474"/>
        <v/>
      </c>
      <c r="AF1629" s="140">
        <f t="shared" si="475"/>
        <v>0</v>
      </c>
      <c r="AG1629" s="116">
        <f t="shared" si="476"/>
        <v>11.318544234247709</v>
      </c>
      <c r="AH1629" s="116" t="str">
        <f t="shared" si="477"/>
        <v/>
      </c>
      <c r="AL1629" s="126">
        <f t="shared" si="457"/>
        <v>7.6544000000001535</v>
      </c>
      <c r="AM1629" s="116">
        <f t="shared" si="458"/>
        <v>0.3640522561923229</v>
      </c>
      <c r="AN1629" s="116">
        <f t="shared" si="459"/>
        <v>6.0034894459931598E-4</v>
      </c>
      <c r="AO1629" s="116" t="str">
        <f t="shared" si="455"/>
        <v/>
      </c>
      <c r="AP1629" s="118" t="str">
        <f t="shared" si="456"/>
        <v/>
      </c>
    </row>
    <row r="1630" spans="11:42" ht="20.100000000000001" customHeight="1" x14ac:dyDescent="0.25">
      <c r="K1630" s="123">
        <v>1190</v>
      </c>
      <c r="L1630" s="116">
        <f t="shared" si="460"/>
        <v>6.0631607285866629</v>
      </c>
      <c r="M1630" s="140">
        <f t="shared" si="461"/>
        <v>3.7462808353205514E-2</v>
      </c>
      <c r="N1630" s="140">
        <f t="shared" si="462"/>
        <v>0.77637270756240051</v>
      </c>
      <c r="O1630" s="116" t="str">
        <f t="shared" si="463"/>
        <v/>
      </c>
      <c r="P1630" s="116">
        <f t="shared" si="464"/>
        <v>3.7462808353205514E-2</v>
      </c>
      <c r="Q1630" s="116" t="str">
        <f t="shared" si="465"/>
        <v/>
      </c>
      <c r="R1630" s="116">
        <f t="shared" si="466"/>
        <v>0</v>
      </c>
      <c r="S1630" s="116">
        <f t="shared" si="467"/>
        <v>3.7462808353205514E-2</v>
      </c>
      <c r="T1630" s="116" t="str">
        <f t="shared" si="468"/>
        <v/>
      </c>
      <c r="Y1630" s="123">
        <v>1190</v>
      </c>
      <c r="Z1630" s="116">
        <f t="shared" si="469"/>
        <v>2.012915852588909E-2</v>
      </c>
      <c r="AA1630" s="140">
        <f t="shared" si="470"/>
        <v>11.284278381412932</v>
      </c>
      <c r="AB1630" s="140">
        <f t="shared" si="471"/>
        <v>0.77637270756240051</v>
      </c>
      <c r="AC1630" s="116" t="str">
        <f t="shared" si="472"/>
        <v/>
      </c>
      <c r="AD1630" s="116">
        <f t="shared" si="473"/>
        <v>11.284278381412932</v>
      </c>
      <c r="AE1630" s="116" t="str">
        <f t="shared" si="474"/>
        <v/>
      </c>
      <c r="AF1630" s="140">
        <f t="shared" si="475"/>
        <v>0</v>
      </c>
      <c r="AG1630" s="116">
        <f t="shared" si="476"/>
        <v>11.284278381412932</v>
      </c>
      <c r="AH1630" s="116" t="str">
        <f t="shared" si="477"/>
        <v/>
      </c>
      <c r="AL1630" s="126">
        <f t="shared" si="457"/>
        <v>7.6608000000001537</v>
      </c>
      <c r="AM1630" s="116">
        <f t="shared" si="458"/>
        <v>0.36345190724772358</v>
      </c>
      <c r="AN1630" s="116">
        <f t="shared" si="459"/>
        <v>5.9968206051214112E-4</v>
      </c>
      <c r="AO1630" s="116" t="str">
        <f t="shared" si="455"/>
        <v/>
      </c>
      <c r="AP1630" s="118" t="str">
        <f t="shared" si="456"/>
        <v/>
      </c>
    </row>
    <row r="1631" spans="11:42" ht="20.100000000000001" customHeight="1" x14ac:dyDescent="0.25">
      <c r="K1631" s="123">
        <v>1191</v>
      </c>
      <c r="L1631" s="116">
        <f t="shared" si="460"/>
        <v>6.0950721008423834</v>
      </c>
      <c r="M1631" s="140">
        <f t="shared" si="461"/>
        <v>3.7348795557113963E-2</v>
      </c>
      <c r="N1631" s="140">
        <f t="shared" si="462"/>
        <v>0.77756637870054646</v>
      </c>
      <c r="O1631" s="116" t="str">
        <f t="shared" si="463"/>
        <v/>
      </c>
      <c r="P1631" s="116">
        <f t="shared" si="464"/>
        <v>3.7348795557113963E-2</v>
      </c>
      <c r="Q1631" s="116" t="str">
        <f t="shared" si="465"/>
        <v/>
      </c>
      <c r="R1631" s="116">
        <f t="shared" si="466"/>
        <v>0</v>
      </c>
      <c r="S1631" s="116">
        <f t="shared" si="467"/>
        <v>3.7348795557113963E-2</v>
      </c>
      <c r="T1631" s="116" t="str">
        <f t="shared" si="468"/>
        <v/>
      </c>
      <c r="Y1631" s="123">
        <v>1191</v>
      </c>
      <c r="Z1631" s="116">
        <f t="shared" si="469"/>
        <v>2.0235101465499034E-2</v>
      </c>
      <c r="AA1631" s="140">
        <f t="shared" si="470"/>
        <v>11.24993626487937</v>
      </c>
      <c r="AB1631" s="140">
        <f t="shared" si="471"/>
        <v>0.77756637870054635</v>
      </c>
      <c r="AC1631" s="116" t="str">
        <f t="shared" si="472"/>
        <v/>
      </c>
      <c r="AD1631" s="116">
        <f t="shared" si="473"/>
        <v>11.24993626487937</v>
      </c>
      <c r="AE1631" s="116" t="str">
        <f t="shared" si="474"/>
        <v/>
      </c>
      <c r="AF1631" s="140">
        <f t="shared" si="475"/>
        <v>0</v>
      </c>
      <c r="AG1631" s="116">
        <f t="shared" si="476"/>
        <v>11.24993626487937</v>
      </c>
      <c r="AH1631" s="116" t="str">
        <f t="shared" si="477"/>
        <v/>
      </c>
      <c r="AL1631" s="126">
        <f t="shared" si="457"/>
        <v>7.6672000000001539</v>
      </c>
      <c r="AM1631" s="116">
        <f t="shared" si="458"/>
        <v>0.36285222518721144</v>
      </c>
      <c r="AN1631" s="116">
        <f t="shared" si="459"/>
        <v>5.9901487291441624E-4</v>
      </c>
      <c r="AO1631" s="116" t="str">
        <f t="shared" si="455"/>
        <v/>
      </c>
      <c r="AP1631" s="118" t="str">
        <f t="shared" si="456"/>
        <v/>
      </c>
    </row>
    <row r="1632" spans="11:42" ht="20.100000000000001" customHeight="1" x14ac:dyDescent="0.25">
      <c r="K1632" s="123">
        <v>1192</v>
      </c>
      <c r="L1632" s="116">
        <f t="shared" si="460"/>
        <v>6.1269834730981039</v>
      </c>
      <c r="M1632" s="140">
        <f t="shared" si="461"/>
        <v>3.7234533985645982E-2</v>
      </c>
      <c r="N1632" s="140">
        <f t="shared" si="462"/>
        <v>0.77875640755279818</v>
      </c>
      <c r="O1632" s="116" t="str">
        <f t="shared" si="463"/>
        <v/>
      </c>
      <c r="P1632" s="116">
        <f t="shared" si="464"/>
        <v>3.7234533985645982E-2</v>
      </c>
      <c r="Q1632" s="116" t="str">
        <f t="shared" si="465"/>
        <v/>
      </c>
      <c r="R1632" s="116">
        <f t="shared" si="466"/>
        <v>0</v>
      </c>
      <c r="S1632" s="116">
        <f t="shared" si="467"/>
        <v>3.7234533985645982E-2</v>
      </c>
      <c r="T1632" s="116" t="str">
        <f t="shared" si="468"/>
        <v/>
      </c>
      <c r="Y1632" s="123">
        <v>1192</v>
      </c>
      <c r="Z1632" s="116">
        <f t="shared" si="469"/>
        <v>2.0341044405108977E-2</v>
      </c>
      <c r="AA1632" s="140">
        <f t="shared" si="470"/>
        <v>11.215519214011584</v>
      </c>
      <c r="AB1632" s="140">
        <f t="shared" si="471"/>
        <v>0.77875640755279807</v>
      </c>
      <c r="AC1632" s="116" t="str">
        <f t="shared" si="472"/>
        <v/>
      </c>
      <c r="AD1632" s="116">
        <f t="shared" si="473"/>
        <v>11.215519214011584</v>
      </c>
      <c r="AE1632" s="116" t="str">
        <f t="shared" si="474"/>
        <v/>
      </c>
      <c r="AF1632" s="140">
        <f t="shared" si="475"/>
        <v>0</v>
      </c>
      <c r="AG1632" s="116">
        <f t="shared" si="476"/>
        <v>11.215519214011584</v>
      </c>
      <c r="AH1632" s="116" t="str">
        <f t="shared" si="477"/>
        <v/>
      </c>
      <c r="AL1632" s="126">
        <f t="shared" si="457"/>
        <v>7.6736000000001541</v>
      </c>
      <c r="AM1632" s="116">
        <f t="shared" si="458"/>
        <v>0.36225321031429703</v>
      </c>
      <c r="AN1632" s="116">
        <f t="shared" si="459"/>
        <v>5.9834738620745398E-4</v>
      </c>
      <c r="AO1632" s="116" t="str">
        <f t="shared" si="455"/>
        <v/>
      </c>
      <c r="AP1632" s="118" t="str">
        <f t="shared" si="456"/>
        <v/>
      </c>
    </row>
    <row r="1633" spans="11:42" ht="20.100000000000001" customHeight="1" x14ac:dyDescent="0.25">
      <c r="K1633" s="123">
        <v>1193</v>
      </c>
      <c r="L1633" s="116">
        <f t="shared" si="460"/>
        <v>6.1588948453538173</v>
      </c>
      <c r="M1633" s="140">
        <f t="shared" si="461"/>
        <v>3.7120028050630888E-2</v>
      </c>
      <c r="N1633" s="140">
        <f t="shared" si="462"/>
        <v>0.77994278625078994</v>
      </c>
      <c r="O1633" s="116" t="str">
        <f t="shared" si="463"/>
        <v/>
      </c>
      <c r="P1633" s="116">
        <f t="shared" si="464"/>
        <v>3.7120028050630888E-2</v>
      </c>
      <c r="Q1633" s="116" t="str">
        <f t="shared" si="465"/>
        <v/>
      </c>
      <c r="R1633" s="116">
        <f t="shared" si="466"/>
        <v>0</v>
      </c>
      <c r="S1633" s="116">
        <f t="shared" si="467"/>
        <v>3.7120028050630888E-2</v>
      </c>
      <c r="T1633" s="116" t="str">
        <f t="shared" si="468"/>
        <v/>
      </c>
      <c r="Y1633" s="123">
        <v>1193</v>
      </c>
      <c r="Z1633" s="116">
        <f t="shared" si="469"/>
        <v>2.044698734471892E-2</v>
      </c>
      <c r="AA1633" s="140">
        <f t="shared" si="470"/>
        <v>11.181028557709144</v>
      </c>
      <c r="AB1633" s="140">
        <f t="shared" si="471"/>
        <v>0.77994278625079017</v>
      </c>
      <c r="AC1633" s="116" t="str">
        <f t="shared" si="472"/>
        <v/>
      </c>
      <c r="AD1633" s="116">
        <f t="shared" si="473"/>
        <v>11.181028557709144</v>
      </c>
      <c r="AE1633" s="116" t="str">
        <f t="shared" si="474"/>
        <v/>
      </c>
      <c r="AF1633" s="140">
        <f t="shared" si="475"/>
        <v>0</v>
      </c>
      <c r="AG1633" s="116">
        <f t="shared" si="476"/>
        <v>11.181028557709144</v>
      </c>
      <c r="AH1633" s="116" t="str">
        <f t="shared" si="477"/>
        <v/>
      </c>
      <c r="AL1633" s="126">
        <f t="shared" si="457"/>
        <v>7.6800000000001543</v>
      </c>
      <c r="AM1633" s="116">
        <f t="shared" si="458"/>
        <v>0.36165486292808957</v>
      </c>
      <c r="AN1633" s="116">
        <f t="shared" si="459"/>
        <v>5.9767960478046556E-4</v>
      </c>
      <c r="AO1633" s="116" t="str">
        <f t="shared" si="455"/>
        <v/>
      </c>
      <c r="AP1633" s="118" t="str">
        <f t="shared" si="456"/>
        <v/>
      </c>
    </row>
    <row r="1634" spans="11:42" ht="20.100000000000001" customHeight="1" x14ac:dyDescent="0.25">
      <c r="K1634" s="123">
        <v>1194</v>
      </c>
      <c r="L1634" s="116">
        <f t="shared" si="460"/>
        <v>6.1908062176095378</v>
      </c>
      <c r="M1634" s="140">
        <f t="shared" si="461"/>
        <v>3.7005282162076943E-2</v>
      </c>
      <c r="N1634" s="140">
        <f t="shared" si="462"/>
        <v>0.78112550706691608</v>
      </c>
      <c r="O1634" s="116" t="str">
        <f t="shared" si="463"/>
        <v/>
      </c>
      <c r="P1634" s="116">
        <f t="shared" si="464"/>
        <v>3.7005282162076943E-2</v>
      </c>
      <c r="Q1634" s="116" t="str">
        <f t="shared" si="465"/>
        <v/>
      </c>
      <c r="R1634" s="116">
        <f t="shared" si="466"/>
        <v>0</v>
      </c>
      <c r="S1634" s="116">
        <f t="shared" si="467"/>
        <v>3.7005282162076943E-2</v>
      </c>
      <c r="T1634" s="116" t="str">
        <f t="shared" si="468"/>
        <v/>
      </c>
      <c r="Y1634" s="123">
        <v>1194</v>
      </c>
      <c r="Z1634" s="116">
        <f t="shared" si="469"/>
        <v>2.0552930284328863E-2</v>
      </c>
      <c r="AA1634" s="140">
        <f t="shared" si="470"/>
        <v>11.146465624323119</v>
      </c>
      <c r="AB1634" s="140">
        <f t="shared" si="471"/>
        <v>0.78112550706691619</v>
      </c>
      <c r="AC1634" s="116" t="str">
        <f t="shared" si="472"/>
        <v/>
      </c>
      <c r="AD1634" s="116">
        <f t="shared" si="473"/>
        <v>11.146465624323119</v>
      </c>
      <c r="AE1634" s="116" t="str">
        <f t="shared" si="474"/>
        <v/>
      </c>
      <c r="AF1634" s="140">
        <f t="shared" si="475"/>
        <v>0</v>
      </c>
      <c r="AG1634" s="116">
        <f t="shared" si="476"/>
        <v>11.146465624323119</v>
      </c>
      <c r="AH1634" s="116" t="str">
        <f t="shared" si="477"/>
        <v/>
      </c>
      <c r="AL1634" s="126">
        <f t="shared" si="457"/>
        <v>7.6864000000001544</v>
      </c>
      <c r="AM1634" s="116">
        <f t="shared" si="458"/>
        <v>0.36105718332330911</v>
      </c>
      <c r="AN1634" s="116">
        <f t="shared" si="459"/>
        <v>5.9701153301106036E-4</v>
      </c>
      <c r="AO1634" s="116" t="str">
        <f t="shared" si="455"/>
        <v/>
      </c>
      <c r="AP1634" s="118" t="str">
        <f t="shared" si="456"/>
        <v/>
      </c>
    </row>
    <row r="1635" spans="11:42" ht="20.100000000000001" customHeight="1" x14ac:dyDescent="0.25">
      <c r="K1635" s="123">
        <v>1195</v>
      </c>
      <c r="L1635" s="116">
        <f t="shared" si="460"/>
        <v>6.2227175898652582</v>
      </c>
      <c r="M1635" s="140">
        <f t="shared" si="461"/>
        <v>3.6890300727895356E-2</v>
      </c>
      <c r="N1635" s="140">
        <f t="shared" si="462"/>
        <v>0.78230456241426682</v>
      </c>
      <c r="O1635" s="116" t="str">
        <f t="shared" si="463"/>
        <v/>
      </c>
      <c r="P1635" s="116">
        <f t="shared" si="464"/>
        <v>3.6890300727895356E-2</v>
      </c>
      <c r="Q1635" s="116" t="str">
        <f t="shared" si="465"/>
        <v/>
      </c>
      <c r="R1635" s="116">
        <f t="shared" si="466"/>
        <v>0</v>
      </c>
      <c r="S1635" s="116">
        <f t="shared" si="467"/>
        <v>3.6890300727895356E-2</v>
      </c>
      <c r="T1635" s="116" t="str">
        <f t="shared" si="468"/>
        <v/>
      </c>
      <c r="Y1635" s="123">
        <v>1195</v>
      </c>
      <c r="Z1635" s="116">
        <f t="shared" si="469"/>
        <v>2.0658873223938806E-2</v>
      </c>
      <c r="AA1635" s="140">
        <f t="shared" si="470"/>
        <v>11.111831741572894</v>
      </c>
      <c r="AB1635" s="140">
        <f t="shared" si="471"/>
        <v>0.78230456241426682</v>
      </c>
      <c r="AC1635" s="116" t="str">
        <f t="shared" si="472"/>
        <v/>
      </c>
      <c r="AD1635" s="116">
        <f t="shared" si="473"/>
        <v>11.111831741572894</v>
      </c>
      <c r="AE1635" s="116" t="str">
        <f t="shared" si="474"/>
        <v/>
      </c>
      <c r="AF1635" s="140">
        <f t="shared" si="475"/>
        <v>0</v>
      </c>
      <c r="AG1635" s="116">
        <f t="shared" si="476"/>
        <v>11.111831741572894</v>
      </c>
      <c r="AH1635" s="116" t="str">
        <f t="shared" si="477"/>
        <v/>
      </c>
      <c r="AL1635" s="126">
        <f t="shared" si="457"/>
        <v>7.6928000000001546</v>
      </c>
      <c r="AM1635" s="116">
        <f t="shared" si="458"/>
        <v>0.36046017179029805</v>
      </c>
      <c r="AN1635" s="116">
        <f t="shared" si="459"/>
        <v>5.9634317525852909E-4</v>
      </c>
      <c r="AO1635" s="116" t="str">
        <f t="shared" si="455"/>
        <v/>
      </c>
      <c r="AP1635" s="118" t="str">
        <f t="shared" si="456"/>
        <v/>
      </c>
    </row>
    <row r="1636" spans="11:42" ht="20.100000000000001" customHeight="1" x14ac:dyDescent="0.25">
      <c r="K1636" s="123">
        <v>1196</v>
      </c>
      <c r="L1636" s="116">
        <f t="shared" si="460"/>
        <v>6.2546289621209787</v>
      </c>
      <c r="M1636" s="140">
        <f t="shared" si="461"/>
        <v>3.6775088153624971E-2</v>
      </c>
      <c r="N1636" s="140">
        <f t="shared" si="462"/>
        <v>0.78347994484655781</v>
      </c>
      <c r="O1636" s="116" t="str">
        <f t="shared" si="463"/>
        <v/>
      </c>
      <c r="P1636" s="116">
        <f t="shared" si="464"/>
        <v>3.6775088153624971E-2</v>
      </c>
      <c r="Q1636" s="116" t="str">
        <f t="shared" si="465"/>
        <v/>
      </c>
      <c r="R1636" s="116">
        <f t="shared" si="466"/>
        <v>0</v>
      </c>
      <c r="S1636" s="116">
        <f t="shared" si="467"/>
        <v>3.6775088153624971E-2</v>
      </c>
      <c r="T1636" s="116" t="str">
        <f t="shared" si="468"/>
        <v/>
      </c>
      <c r="Y1636" s="123">
        <v>1196</v>
      </c>
      <c r="Z1636" s="116">
        <f t="shared" si="469"/>
        <v>2.0764816163548749E-2</v>
      </c>
      <c r="AA1636" s="140">
        <f t="shared" si="470"/>
        <v>11.077128236463276</v>
      </c>
      <c r="AB1636" s="140">
        <f t="shared" si="471"/>
        <v>0.78347994484655792</v>
      </c>
      <c r="AC1636" s="116" t="str">
        <f t="shared" si="472"/>
        <v/>
      </c>
      <c r="AD1636" s="116">
        <f t="shared" si="473"/>
        <v>11.077128236463276</v>
      </c>
      <c r="AE1636" s="116" t="str">
        <f t="shared" si="474"/>
        <v/>
      </c>
      <c r="AF1636" s="140">
        <f t="shared" si="475"/>
        <v>0</v>
      </c>
      <c r="AG1636" s="116">
        <f t="shared" si="476"/>
        <v>11.077128236463276</v>
      </c>
      <c r="AH1636" s="116" t="str">
        <f t="shared" si="477"/>
        <v/>
      </c>
      <c r="AL1636" s="126">
        <f t="shared" si="457"/>
        <v>7.6992000000001548</v>
      </c>
      <c r="AM1636" s="116">
        <f t="shared" si="458"/>
        <v>0.35986382861503952</v>
      </c>
      <c r="AN1636" s="116">
        <f t="shared" si="459"/>
        <v>5.956745358743909E-4</v>
      </c>
      <c r="AO1636" s="116" t="str">
        <f t="shared" si="455"/>
        <v/>
      </c>
      <c r="AP1636" s="118" t="str">
        <f t="shared" si="456"/>
        <v/>
      </c>
    </row>
    <row r="1637" spans="11:42" ht="20.100000000000001" customHeight="1" x14ac:dyDescent="0.25">
      <c r="K1637" s="123">
        <v>1197</v>
      </c>
      <c r="L1637" s="116">
        <f t="shared" si="460"/>
        <v>6.2865403343766992</v>
      </c>
      <c r="M1637" s="140">
        <f t="shared" si="461"/>
        <v>3.665964884215818E-2</v>
      </c>
      <c r="N1637" s="140">
        <f t="shared" si="462"/>
        <v>0.78465164705805057</v>
      </c>
      <c r="O1637" s="116" t="str">
        <f t="shared" si="463"/>
        <v/>
      </c>
      <c r="P1637" s="116">
        <f t="shared" si="464"/>
        <v>3.665964884215818E-2</v>
      </c>
      <c r="Q1637" s="116" t="str">
        <f t="shared" si="465"/>
        <v/>
      </c>
      <c r="R1637" s="116">
        <f t="shared" si="466"/>
        <v>0</v>
      </c>
      <c r="S1637" s="116">
        <f t="shared" si="467"/>
        <v>3.665964884215818E-2</v>
      </c>
      <c r="T1637" s="116" t="str">
        <f t="shared" si="468"/>
        <v/>
      </c>
      <c r="Y1637" s="123">
        <v>1197</v>
      </c>
      <c r="Z1637" s="116">
        <f t="shared" si="469"/>
        <v>2.0870759103158693E-2</v>
      </c>
      <c r="AA1637" s="140">
        <f t="shared" si="470"/>
        <v>11.042356435201921</v>
      </c>
      <c r="AB1637" s="140">
        <f t="shared" si="471"/>
        <v>0.78465164705805057</v>
      </c>
      <c r="AC1637" s="116" t="str">
        <f t="shared" si="472"/>
        <v/>
      </c>
      <c r="AD1637" s="116">
        <f t="shared" si="473"/>
        <v>11.042356435201921</v>
      </c>
      <c r="AE1637" s="116" t="str">
        <f t="shared" si="474"/>
        <v/>
      </c>
      <c r="AF1637" s="140">
        <f t="shared" si="475"/>
        <v>0</v>
      </c>
      <c r="AG1637" s="116">
        <f t="shared" si="476"/>
        <v>11.042356435201921</v>
      </c>
      <c r="AH1637" s="116" t="str">
        <f t="shared" si="477"/>
        <v/>
      </c>
      <c r="AL1637" s="126">
        <f t="shared" si="457"/>
        <v>7.705600000000155</v>
      </c>
      <c r="AM1637" s="116">
        <f t="shared" si="458"/>
        <v>0.35926815407916513</v>
      </c>
      <c r="AN1637" s="116">
        <f t="shared" si="459"/>
        <v>5.9500561919201278E-4</v>
      </c>
      <c r="AO1637" s="116" t="str">
        <f t="shared" si="455"/>
        <v/>
      </c>
      <c r="AP1637" s="118" t="str">
        <f t="shared" si="456"/>
        <v/>
      </c>
    </row>
    <row r="1638" spans="11:42" ht="20.100000000000001" customHeight="1" x14ac:dyDescent="0.25">
      <c r="K1638" s="123">
        <v>1198</v>
      </c>
      <c r="L1638" s="116">
        <f t="shared" si="460"/>
        <v>6.3184517066324197</v>
      </c>
      <c r="M1638" s="140">
        <f t="shared" si="461"/>
        <v>3.6543987193467777E-2</v>
      </c>
      <c r="N1638" s="140">
        <f t="shared" si="462"/>
        <v>0.78581966188346253</v>
      </c>
      <c r="O1638" s="116" t="str">
        <f t="shared" si="463"/>
        <v/>
      </c>
      <c r="P1638" s="116">
        <f t="shared" si="464"/>
        <v>3.6543987193467777E-2</v>
      </c>
      <c r="Q1638" s="116" t="str">
        <f t="shared" si="465"/>
        <v/>
      </c>
      <c r="R1638" s="116">
        <f t="shared" si="466"/>
        <v>0</v>
      </c>
      <c r="S1638" s="116">
        <f t="shared" si="467"/>
        <v>3.6543987193467777E-2</v>
      </c>
      <c r="T1638" s="116" t="str">
        <f t="shared" si="468"/>
        <v/>
      </c>
      <c r="Y1638" s="123">
        <v>1198</v>
      </c>
      <c r="Z1638" s="116">
        <f t="shared" si="469"/>
        <v>2.0976702042768636E-2</v>
      </c>
      <c r="AA1638" s="140">
        <f t="shared" si="470"/>
        <v>11.007517663117076</v>
      </c>
      <c r="AB1638" s="140">
        <f t="shared" si="471"/>
        <v>0.78581966188346242</v>
      </c>
      <c r="AC1638" s="116" t="str">
        <f t="shared" si="472"/>
        <v/>
      </c>
      <c r="AD1638" s="116">
        <f t="shared" si="473"/>
        <v>11.007517663117076</v>
      </c>
      <c r="AE1638" s="116" t="str">
        <f t="shared" si="474"/>
        <v/>
      </c>
      <c r="AF1638" s="140">
        <f t="shared" si="475"/>
        <v>0</v>
      </c>
      <c r="AG1638" s="116">
        <f t="shared" si="476"/>
        <v>11.007517663117076</v>
      </c>
      <c r="AH1638" s="116" t="str">
        <f t="shared" si="477"/>
        <v/>
      </c>
      <c r="AL1638" s="126">
        <f t="shared" si="457"/>
        <v>7.7120000000001552</v>
      </c>
      <c r="AM1638" s="116">
        <f t="shared" si="458"/>
        <v>0.35867314845997311</v>
      </c>
      <c r="AN1638" s="116">
        <f t="shared" si="459"/>
        <v>5.9433642953427013E-4</v>
      </c>
      <c r="AO1638" s="116" t="str">
        <f t="shared" si="455"/>
        <v/>
      </c>
      <c r="AP1638" s="118" t="str">
        <f t="shared" si="456"/>
        <v/>
      </c>
    </row>
    <row r="1639" spans="11:42" ht="20.100000000000001" customHeight="1" x14ac:dyDescent="0.25">
      <c r="K1639" s="123">
        <v>1199</v>
      </c>
      <c r="L1639" s="116">
        <f t="shared" si="460"/>
        <v>6.3503630788881331</v>
      </c>
      <c r="M1639" s="140">
        <f t="shared" si="461"/>
        <v>3.6428107604335097E-2</v>
      </c>
      <c r="N1639" s="140">
        <f t="shared" si="462"/>
        <v>0.78698398229787003</v>
      </c>
      <c r="O1639" s="116" t="str">
        <f t="shared" si="463"/>
        <v/>
      </c>
      <c r="P1639" s="116">
        <f t="shared" si="464"/>
        <v>3.6428107604335097E-2</v>
      </c>
      <c r="Q1639" s="116" t="str">
        <f t="shared" si="465"/>
        <v/>
      </c>
      <c r="R1639" s="116">
        <f t="shared" si="466"/>
        <v>0</v>
      </c>
      <c r="S1639" s="116">
        <f t="shared" si="467"/>
        <v>3.6428107604335097E-2</v>
      </c>
      <c r="T1639" s="116" t="str">
        <f t="shared" si="468"/>
        <v/>
      </c>
      <c r="Y1639" s="123">
        <v>1199</v>
      </c>
      <c r="Z1639" s="116">
        <f t="shared" si="469"/>
        <v>2.1082644982378579E-2</v>
      </c>
      <c r="AA1639" s="140">
        <f t="shared" si="470"/>
        <v>10.972613244575655</v>
      </c>
      <c r="AB1639" s="140">
        <f t="shared" si="471"/>
        <v>0.78698398229787025</v>
      </c>
      <c r="AC1639" s="116" t="str">
        <f t="shared" si="472"/>
        <v/>
      </c>
      <c r="AD1639" s="116">
        <f t="shared" si="473"/>
        <v>10.972613244575655</v>
      </c>
      <c r="AE1639" s="116" t="str">
        <f t="shared" si="474"/>
        <v/>
      </c>
      <c r="AF1639" s="140">
        <f t="shared" si="475"/>
        <v>0</v>
      </c>
      <c r="AG1639" s="116">
        <f t="shared" si="476"/>
        <v>10.972613244575655</v>
      </c>
      <c r="AH1639" s="116" t="str">
        <f t="shared" si="477"/>
        <v/>
      </c>
      <c r="AL1639" s="126">
        <f t="shared" si="457"/>
        <v>7.7184000000001554</v>
      </c>
      <c r="AM1639" s="116">
        <f t="shared" si="458"/>
        <v>0.35807881203043884</v>
      </c>
      <c r="AN1639" s="116">
        <f t="shared" si="459"/>
        <v>5.9366697120916134E-4</v>
      </c>
      <c r="AO1639" s="116" t="str">
        <f t="shared" si="455"/>
        <v/>
      </c>
      <c r="AP1639" s="118" t="str">
        <f t="shared" si="456"/>
        <v/>
      </c>
    </row>
    <row r="1640" spans="11:42" ht="20.100000000000001" customHeight="1" x14ac:dyDescent="0.25">
      <c r="K1640" s="123">
        <v>1200</v>
      </c>
      <c r="L1640" s="116">
        <f t="shared" si="460"/>
        <v>6.3822744511438536</v>
      </c>
      <c r="M1640" s="140">
        <f t="shared" si="461"/>
        <v>3.6312014468078933E-2</v>
      </c>
      <c r="N1640" s="140">
        <f t="shared" si="462"/>
        <v>0.78814460141660314</v>
      </c>
      <c r="O1640" s="116" t="str">
        <f t="shared" si="463"/>
        <v/>
      </c>
      <c r="P1640" s="116">
        <f t="shared" si="464"/>
        <v>3.6312014468078933E-2</v>
      </c>
      <c r="Q1640" s="116" t="str">
        <f t="shared" si="465"/>
        <v/>
      </c>
      <c r="R1640" s="116">
        <f t="shared" si="466"/>
        <v>0</v>
      </c>
      <c r="S1640" s="116">
        <f t="shared" si="467"/>
        <v>3.6312014468078933E-2</v>
      </c>
      <c r="T1640" s="116" t="str">
        <f t="shared" si="468"/>
        <v/>
      </c>
      <c r="Y1640" s="123">
        <v>1200</v>
      </c>
      <c r="Z1640" s="116">
        <f t="shared" si="469"/>
        <v>2.1188587921988522E-2</v>
      </c>
      <c r="AA1640" s="140">
        <f t="shared" si="470"/>
        <v>10.937644502901657</v>
      </c>
      <c r="AB1640" s="140">
        <f t="shared" si="471"/>
        <v>0.78814460141660325</v>
      </c>
      <c r="AC1640" s="116" t="str">
        <f t="shared" si="472"/>
        <v/>
      </c>
      <c r="AD1640" s="116">
        <f t="shared" si="473"/>
        <v>10.937644502901657</v>
      </c>
      <c r="AE1640" s="116" t="str">
        <f t="shared" si="474"/>
        <v/>
      </c>
      <c r="AF1640" s="140">
        <f t="shared" si="475"/>
        <v>0</v>
      </c>
      <c r="AG1640" s="116">
        <f t="shared" si="476"/>
        <v>10.937644502901657</v>
      </c>
      <c r="AH1640" s="116" t="str">
        <f t="shared" si="477"/>
        <v/>
      </c>
      <c r="AL1640" s="126">
        <f t="shared" si="457"/>
        <v>7.7248000000001555</v>
      </c>
      <c r="AM1640" s="116">
        <f t="shared" si="458"/>
        <v>0.35748514505922968</v>
      </c>
      <c r="AN1640" s="116">
        <f t="shared" si="459"/>
        <v>5.9299724851241686E-4</v>
      </c>
      <c r="AO1640" s="116" t="str">
        <f t="shared" si="455"/>
        <v/>
      </c>
      <c r="AP1640" s="118" t="str">
        <f t="shared" si="456"/>
        <v/>
      </c>
    </row>
    <row r="1641" spans="11:42" ht="20.100000000000001" customHeight="1" x14ac:dyDescent="0.25">
      <c r="K1641" s="123">
        <v>1201</v>
      </c>
      <c r="L1641" s="116">
        <f t="shared" si="460"/>
        <v>6.4141858233995741</v>
      </c>
      <c r="M1641" s="140">
        <f t="shared" si="461"/>
        <v>3.6195712174286021E-2</v>
      </c>
      <c r="N1641" s="140">
        <f t="shared" si="462"/>
        <v>0.78930151249512881</v>
      </c>
      <c r="O1641" s="116" t="str">
        <f t="shared" si="463"/>
        <v/>
      </c>
      <c r="P1641" s="116">
        <f t="shared" si="464"/>
        <v>3.6195712174286021E-2</v>
      </c>
      <c r="Q1641" s="116" t="str">
        <f t="shared" si="465"/>
        <v/>
      </c>
      <c r="R1641" s="116">
        <f t="shared" si="466"/>
        <v>0</v>
      </c>
      <c r="S1641" s="116">
        <f t="shared" si="467"/>
        <v>3.6195712174286021E-2</v>
      </c>
      <c r="T1641" s="116" t="str">
        <f t="shared" si="468"/>
        <v/>
      </c>
      <c r="Y1641" s="123">
        <v>1201</v>
      </c>
      <c r="Z1641" s="116">
        <f t="shared" si="469"/>
        <v>2.1294530861598465E-2</v>
      </c>
      <c r="AA1641" s="140">
        <f t="shared" si="470"/>
        <v>10.902612760294891</v>
      </c>
      <c r="AB1641" s="140">
        <f t="shared" si="471"/>
        <v>0.78930151249512881</v>
      </c>
      <c r="AC1641" s="116" t="str">
        <f t="shared" si="472"/>
        <v/>
      </c>
      <c r="AD1641" s="116">
        <f t="shared" si="473"/>
        <v>10.902612760294891</v>
      </c>
      <c r="AE1641" s="116" t="str">
        <f t="shared" si="474"/>
        <v/>
      </c>
      <c r="AF1641" s="140">
        <f t="shared" si="475"/>
        <v>0</v>
      </c>
      <c r="AG1641" s="116">
        <f t="shared" si="476"/>
        <v>10.902612760294891</v>
      </c>
      <c r="AH1641" s="116" t="str">
        <f t="shared" si="477"/>
        <v/>
      </c>
      <c r="AL1641" s="126">
        <f t="shared" si="457"/>
        <v>7.7312000000001557</v>
      </c>
      <c r="AM1641" s="116">
        <f t="shared" si="458"/>
        <v>0.35689214781071726</v>
      </c>
      <c r="AN1641" s="116">
        <f t="shared" si="459"/>
        <v>5.9232726572455707E-4</v>
      </c>
      <c r="AO1641" s="116" t="str">
        <f t="shared" si="455"/>
        <v/>
      </c>
      <c r="AP1641" s="118" t="str">
        <f t="shared" si="456"/>
        <v/>
      </c>
    </row>
    <row r="1642" spans="11:42" ht="20.100000000000001" customHeight="1" x14ac:dyDescent="0.25">
      <c r="K1642" s="123">
        <v>1202</v>
      </c>
      <c r="L1642" s="116">
        <f t="shared" si="460"/>
        <v>6.4460971956552946</v>
      </c>
      <c r="M1642" s="140">
        <f t="shared" si="461"/>
        <v>3.6079205108542331E-2</v>
      </c>
      <c r="N1642" s="140">
        <f t="shared" si="462"/>
        <v>0.79045470892892911</v>
      </c>
      <c r="O1642" s="116" t="str">
        <f t="shared" si="463"/>
        <v/>
      </c>
      <c r="P1642" s="116">
        <f t="shared" si="464"/>
        <v>3.6079205108542331E-2</v>
      </c>
      <c r="Q1642" s="116" t="str">
        <f t="shared" si="465"/>
        <v/>
      </c>
      <c r="R1642" s="116">
        <f t="shared" si="466"/>
        <v>0</v>
      </c>
      <c r="S1642" s="116">
        <f t="shared" si="467"/>
        <v>3.6079205108542331E-2</v>
      </c>
      <c r="T1642" s="116" t="str">
        <f t="shared" si="468"/>
        <v/>
      </c>
      <c r="Y1642" s="123">
        <v>1202</v>
      </c>
      <c r="Z1642" s="116">
        <f t="shared" si="469"/>
        <v>2.1400473801208408E-2</v>
      </c>
      <c r="AA1642" s="140">
        <f t="shared" si="470"/>
        <v>10.867519337750105</v>
      </c>
      <c r="AB1642" s="140">
        <f t="shared" si="471"/>
        <v>0.79045470892892911</v>
      </c>
      <c r="AC1642" s="116" t="str">
        <f t="shared" si="472"/>
        <v/>
      </c>
      <c r="AD1642" s="116">
        <f t="shared" si="473"/>
        <v>10.867519337750105</v>
      </c>
      <c r="AE1642" s="116" t="str">
        <f t="shared" si="474"/>
        <v/>
      </c>
      <c r="AF1642" s="140">
        <f t="shared" si="475"/>
        <v>0</v>
      </c>
      <c r="AG1642" s="116">
        <f t="shared" si="476"/>
        <v>10.867519337750105</v>
      </c>
      <c r="AH1642" s="116" t="str">
        <f t="shared" si="477"/>
        <v/>
      </c>
      <c r="AL1642" s="126">
        <f t="shared" si="457"/>
        <v>7.7376000000001559</v>
      </c>
      <c r="AM1642" s="116">
        <f t="shared" si="458"/>
        <v>0.35629982054499271</v>
      </c>
      <c r="AN1642" s="116">
        <f t="shared" si="459"/>
        <v>5.9165702711511114E-4</v>
      </c>
      <c r="AO1642" s="116" t="str">
        <f t="shared" si="455"/>
        <v/>
      </c>
      <c r="AP1642" s="118" t="str">
        <f t="shared" si="456"/>
        <v/>
      </c>
    </row>
    <row r="1643" spans="11:42" ht="20.100000000000001" customHeight="1" x14ac:dyDescent="0.25">
      <c r="K1643" s="123">
        <v>1203</v>
      </c>
      <c r="L1643" s="116">
        <f t="shared" si="460"/>
        <v>6.4780085679110151</v>
      </c>
      <c r="M1643" s="140">
        <f t="shared" si="461"/>
        <v>3.5962497652165637E-2</v>
      </c>
      <c r="N1643" s="140">
        <f t="shared" si="462"/>
        <v>0.79160418425336876</v>
      </c>
      <c r="O1643" s="116" t="str">
        <f t="shared" si="463"/>
        <v/>
      </c>
      <c r="P1643" s="116">
        <f t="shared" si="464"/>
        <v>3.5962497652165637E-2</v>
      </c>
      <c r="Q1643" s="116" t="str">
        <f t="shared" si="465"/>
        <v/>
      </c>
      <c r="R1643" s="116">
        <f t="shared" si="466"/>
        <v>0</v>
      </c>
      <c r="S1643" s="116">
        <f t="shared" si="467"/>
        <v>3.5962497652165637E-2</v>
      </c>
      <c r="T1643" s="116" t="str">
        <f t="shared" si="468"/>
        <v/>
      </c>
      <c r="Y1643" s="123">
        <v>1203</v>
      </c>
      <c r="Z1643" s="116">
        <f t="shared" si="469"/>
        <v>2.1506416740818352E-2</v>
      </c>
      <c r="AA1643" s="140">
        <f t="shared" si="470"/>
        <v>10.832365554976413</v>
      </c>
      <c r="AB1643" s="140">
        <f t="shared" si="471"/>
        <v>0.79160418425336876</v>
      </c>
      <c r="AC1643" s="116" t="str">
        <f t="shared" si="472"/>
        <v/>
      </c>
      <c r="AD1643" s="116">
        <f t="shared" si="473"/>
        <v>10.832365554976413</v>
      </c>
      <c r="AE1643" s="116" t="str">
        <f t="shared" si="474"/>
        <v/>
      </c>
      <c r="AF1643" s="140">
        <f t="shared" si="475"/>
        <v>0</v>
      </c>
      <c r="AG1643" s="116">
        <f t="shared" si="476"/>
        <v>10.832365554976413</v>
      </c>
      <c r="AH1643" s="116" t="str">
        <f t="shared" si="477"/>
        <v/>
      </c>
      <c r="AL1643" s="126">
        <f t="shared" si="457"/>
        <v>7.7440000000001561</v>
      </c>
      <c r="AM1643" s="116">
        <f t="shared" si="458"/>
        <v>0.3557081635178776</v>
      </c>
      <c r="AN1643" s="116">
        <f t="shared" si="459"/>
        <v>5.9098653693767655E-4</v>
      </c>
      <c r="AO1643" s="116" t="str">
        <f t="shared" si="455"/>
        <v/>
      </c>
      <c r="AP1643" s="118" t="str">
        <f t="shared" si="456"/>
        <v/>
      </c>
    </row>
    <row r="1644" spans="11:42" ht="20.100000000000001" customHeight="1" x14ac:dyDescent="0.25">
      <c r="K1644" s="123">
        <v>1204</v>
      </c>
      <c r="L1644" s="116">
        <f t="shared" si="460"/>
        <v>6.5099199401667356</v>
      </c>
      <c r="M1644" s="140">
        <f t="shared" si="461"/>
        <v>3.5845594181939396E-2</v>
      </c>
      <c r="N1644" s="140">
        <f t="shared" si="462"/>
        <v>0.7927499321435546</v>
      </c>
      <c r="O1644" s="116" t="str">
        <f t="shared" si="463"/>
        <v/>
      </c>
      <c r="P1644" s="116">
        <f t="shared" si="464"/>
        <v>3.5845594181939396E-2</v>
      </c>
      <c r="Q1644" s="116" t="str">
        <f t="shared" si="465"/>
        <v/>
      </c>
      <c r="R1644" s="116">
        <f t="shared" si="466"/>
        <v>0</v>
      </c>
      <c r="S1644" s="116">
        <f t="shared" si="467"/>
        <v>3.5845594181939396E-2</v>
      </c>
      <c r="T1644" s="116" t="str">
        <f t="shared" si="468"/>
        <v/>
      </c>
      <c r="Y1644" s="123">
        <v>1204</v>
      </c>
      <c r="Z1644" s="116">
        <f t="shared" si="469"/>
        <v>2.1612359680428295E-2</v>
      </c>
      <c r="AA1644" s="140">
        <f t="shared" si="470"/>
        <v>10.797152730317118</v>
      </c>
      <c r="AB1644" s="140">
        <f t="shared" si="471"/>
        <v>0.7927499321435546</v>
      </c>
      <c r="AC1644" s="116" t="str">
        <f t="shared" si="472"/>
        <v/>
      </c>
      <c r="AD1644" s="116">
        <f t="shared" si="473"/>
        <v>10.797152730317118</v>
      </c>
      <c r="AE1644" s="116" t="str">
        <f t="shared" si="474"/>
        <v/>
      </c>
      <c r="AF1644" s="140">
        <f t="shared" si="475"/>
        <v>0</v>
      </c>
      <c r="AG1644" s="116">
        <f t="shared" si="476"/>
        <v>10.797152730317118</v>
      </c>
      <c r="AH1644" s="116" t="str">
        <f t="shared" si="477"/>
        <v/>
      </c>
      <c r="AL1644" s="126">
        <f t="shared" si="457"/>
        <v>7.7504000000001563</v>
      </c>
      <c r="AM1644" s="116">
        <f t="shared" si="458"/>
        <v>0.35511717698093992</v>
      </c>
      <c r="AN1644" s="116">
        <f t="shared" si="459"/>
        <v>5.9031579943508161E-4</v>
      </c>
      <c r="AO1644" s="116" t="str">
        <f t="shared" si="455"/>
        <v/>
      </c>
      <c r="AP1644" s="118" t="str">
        <f t="shared" si="456"/>
        <v/>
      </c>
    </row>
    <row r="1645" spans="11:42" ht="20.100000000000001" customHeight="1" x14ac:dyDescent="0.25">
      <c r="K1645" s="123">
        <v>1205</v>
      </c>
      <c r="L1645" s="116">
        <f t="shared" si="460"/>
        <v>6.541831312422449</v>
      </c>
      <c r="M1645" s="140">
        <f t="shared" si="461"/>
        <v>3.5728499069847673E-2</v>
      </c>
      <c r="N1645" s="140">
        <f t="shared" si="462"/>
        <v>0.7938919464141867</v>
      </c>
      <c r="O1645" s="116" t="str">
        <f t="shared" si="463"/>
        <v/>
      </c>
      <c r="P1645" s="116">
        <f t="shared" si="464"/>
        <v>3.5728499069847673E-2</v>
      </c>
      <c r="Q1645" s="116" t="str">
        <f t="shared" si="465"/>
        <v/>
      </c>
      <c r="R1645" s="116">
        <f t="shared" si="466"/>
        <v>0</v>
      </c>
      <c r="S1645" s="116">
        <f t="shared" si="467"/>
        <v>3.5728499069847673E-2</v>
      </c>
      <c r="T1645" s="116" t="str">
        <f t="shared" si="468"/>
        <v/>
      </c>
      <c r="Y1645" s="123">
        <v>1205</v>
      </c>
      <c r="Z1645" s="116">
        <f t="shared" si="469"/>
        <v>2.1718302620038238E-2</v>
      </c>
      <c r="AA1645" s="140">
        <f t="shared" si="470"/>
        <v>10.7618821806699</v>
      </c>
      <c r="AB1645" s="140">
        <f t="shared" si="471"/>
        <v>0.79389194641418692</v>
      </c>
      <c r="AC1645" s="116" t="str">
        <f t="shared" si="472"/>
        <v/>
      </c>
      <c r="AD1645" s="116">
        <f t="shared" si="473"/>
        <v>10.7618821806699</v>
      </c>
      <c r="AE1645" s="116" t="str">
        <f t="shared" si="474"/>
        <v/>
      </c>
      <c r="AF1645" s="140">
        <f t="shared" si="475"/>
        <v>0</v>
      </c>
      <c r="AG1645" s="116">
        <f t="shared" si="476"/>
        <v>10.7618821806699</v>
      </c>
      <c r="AH1645" s="116" t="str">
        <f t="shared" si="477"/>
        <v/>
      </c>
      <c r="AL1645" s="126">
        <f t="shared" si="457"/>
        <v>7.7568000000001565</v>
      </c>
      <c r="AM1645" s="116">
        <f t="shared" si="458"/>
        <v>0.35452686118150484</v>
      </c>
      <c r="AN1645" s="116">
        <f t="shared" si="459"/>
        <v>5.8964481883466702E-4</v>
      </c>
      <c r="AO1645" s="116" t="str">
        <f t="shared" si="455"/>
        <v/>
      </c>
      <c r="AP1645" s="118" t="str">
        <f t="shared" si="456"/>
        <v/>
      </c>
    </row>
    <row r="1646" spans="11:42" ht="20.100000000000001" customHeight="1" x14ac:dyDescent="0.25">
      <c r="K1646" s="123">
        <v>1206</v>
      </c>
      <c r="L1646" s="116">
        <f t="shared" si="460"/>
        <v>6.5737426846781695</v>
      </c>
      <c r="M1646" s="140">
        <f t="shared" si="461"/>
        <v>3.5611216682811385E-2</v>
      </c>
      <c r="N1646" s="140">
        <f t="shared" si="462"/>
        <v>0.79503022101940157</v>
      </c>
      <c r="O1646" s="116" t="str">
        <f t="shared" si="463"/>
        <v/>
      </c>
      <c r="P1646" s="116">
        <f t="shared" si="464"/>
        <v>3.5611216682811385E-2</v>
      </c>
      <c r="Q1646" s="116" t="str">
        <f t="shared" si="465"/>
        <v/>
      </c>
      <c r="R1646" s="116">
        <f t="shared" si="466"/>
        <v>0</v>
      </c>
      <c r="S1646" s="116">
        <f t="shared" si="467"/>
        <v>3.5611216682811385E-2</v>
      </c>
      <c r="T1646" s="116" t="str">
        <f t="shared" si="468"/>
        <v/>
      </c>
      <c r="Y1646" s="123">
        <v>1206</v>
      </c>
      <c r="Z1646" s="116">
        <f t="shared" si="469"/>
        <v>2.1824245559648181E-2</v>
      </c>
      <c r="AA1646" s="140">
        <f t="shared" si="470"/>
        <v>10.726555221407361</v>
      </c>
      <c r="AB1646" s="140">
        <f t="shared" si="471"/>
        <v>0.79503022101940179</v>
      </c>
      <c r="AC1646" s="116" t="str">
        <f t="shared" si="472"/>
        <v/>
      </c>
      <c r="AD1646" s="116">
        <f t="shared" si="473"/>
        <v>10.726555221407361</v>
      </c>
      <c r="AE1646" s="116" t="str">
        <f t="shared" si="474"/>
        <v/>
      </c>
      <c r="AF1646" s="140">
        <f t="shared" si="475"/>
        <v>0</v>
      </c>
      <c r="AG1646" s="116">
        <f t="shared" si="476"/>
        <v>10.726555221407361</v>
      </c>
      <c r="AH1646" s="116" t="str">
        <f t="shared" si="477"/>
        <v/>
      </c>
      <c r="AL1646" s="126">
        <f t="shared" si="457"/>
        <v>7.7632000000001566</v>
      </c>
      <c r="AM1646" s="116">
        <f t="shared" si="458"/>
        <v>0.35393721636267017</v>
      </c>
      <c r="AN1646" s="116">
        <f t="shared" si="459"/>
        <v>5.8897359935122795E-4</v>
      </c>
      <c r="AO1646" s="116" t="str">
        <f t="shared" si="455"/>
        <v/>
      </c>
      <c r="AP1646" s="118" t="str">
        <f t="shared" si="456"/>
        <v/>
      </c>
    </row>
    <row r="1647" spans="11:42" ht="20.100000000000001" customHeight="1" x14ac:dyDescent="0.25">
      <c r="K1647" s="123">
        <v>1207</v>
      </c>
      <c r="L1647" s="116">
        <f t="shared" si="460"/>
        <v>6.60565405693389</v>
      </c>
      <c r="M1647" s="140">
        <f t="shared" si="461"/>
        <v>3.5493751382425935E-2</v>
      </c>
      <c r="N1647" s="140">
        <f t="shared" si="462"/>
        <v>0.79616475005260523</v>
      </c>
      <c r="O1647" s="116" t="str">
        <f t="shared" si="463"/>
        <v/>
      </c>
      <c r="P1647" s="116">
        <f t="shared" si="464"/>
        <v>3.5493751382425935E-2</v>
      </c>
      <c r="Q1647" s="116" t="str">
        <f t="shared" si="465"/>
        <v/>
      </c>
      <c r="R1647" s="116">
        <f t="shared" si="466"/>
        <v>0</v>
      </c>
      <c r="S1647" s="116">
        <f t="shared" si="467"/>
        <v>3.5493751382425935E-2</v>
      </c>
      <c r="T1647" s="116" t="str">
        <f t="shared" si="468"/>
        <v/>
      </c>
      <c r="Y1647" s="123">
        <v>1207</v>
      </c>
      <c r="Z1647" s="116">
        <f t="shared" si="469"/>
        <v>2.1930188499258124E-2</v>
      </c>
      <c r="AA1647" s="140">
        <f t="shared" si="470"/>
        <v>10.691173166297967</v>
      </c>
      <c r="AB1647" s="140">
        <f t="shared" si="471"/>
        <v>0.79616475005260545</v>
      </c>
      <c r="AC1647" s="116" t="str">
        <f t="shared" si="472"/>
        <v/>
      </c>
      <c r="AD1647" s="116">
        <f t="shared" si="473"/>
        <v>10.691173166297967</v>
      </c>
      <c r="AE1647" s="116" t="str">
        <f t="shared" si="474"/>
        <v/>
      </c>
      <c r="AF1647" s="140">
        <f t="shared" si="475"/>
        <v>0</v>
      </c>
      <c r="AG1647" s="116">
        <f t="shared" si="476"/>
        <v>10.691173166297967</v>
      </c>
      <c r="AH1647" s="116" t="str">
        <f t="shared" si="477"/>
        <v/>
      </c>
      <c r="AL1647" s="126">
        <f t="shared" si="457"/>
        <v>7.7696000000001568</v>
      </c>
      <c r="AM1647" s="116">
        <f t="shared" si="458"/>
        <v>0.35334824276331894</v>
      </c>
      <c r="AN1647" s="116">
        <f t="shared" si="459"/>
        <v>5.8830214518695856E-4</v>
      </c>
      <c r="AO1647" s="116" t="str">
        <f t="shared" si="455"/>
        <v/>
      </c>
      <c r="AP1647" s="118" t="str">
        <f t="shared" si="456"/>
        <v/>
      </c>
    </row>
    <row r="1648" spans="11:42" ht="20.100000000000001" customHeight="1" x14ac:dyDescent="0.25">
      <c r="K1648" s="123">
        <v>1208</v>
      </c>
      <c r="L1648" s="116">
        <f t="shared" si="460"/>
        <v>6.6375654291896105</v>
      </c>
      <c r="M1648" s="140">
        <f t="shared" si="461"/>
        <v>3.5376107524699885E-2</v>
      </c>
      <c r="N1648" s="140">
        <f t="shared" si="462"/>
        <v>0.79729552774630019</v>
      </c>
      <c r="O1648" s="116" t="str">
        <f t="shared" si="463"/>
        <v/>
      </c>
      <c r="P1648" s="116">
        <f t="shared" si="464"/>
        <v>3.5376107524699885E-2</v>
      </c>
      <c r="Q1648" s="116" t="str">
        <f t="shared" si="465"/>
        <v/>
      </c>
      <c r="R1648" s="116">
        <f t="shared" si="466"/>
        <v>0</v>
      </c>
      <c r="S1648" s="116">
        <f t="shared" si="467"/>
        <v>3.5376107524699885E-2</v>
      </c>
      <c r="T1648" s="116" t="str">
        <f t="shared" si="468"/>
        <v/>
      </c>
      <c r="Y1648" s="123">
        <v>1208</v>
      </c>
      <c r="Z1648" s="116">
        <f t="shared" si="469"/>
        <v>2.2036131438868067E-2</v>
      </c>
      <c r="AA1648" s="140">
        <f t="shared" si="470"/>
        <v>10.655737327427376</v>
      </c>
      <c r="AB1648" s="140">
        <f t="shared" si="471"/>
        <v>0.7972955277463003</v>
      </c>
      <c r="AC1648" s="116" t="str">
        <f t="shared" si="472"/>
        <v/>
      </c>
      <c r="AD1648" s="116">
        <f t="shared" si="473"/>
        <v>10.655737327427376</v>
      </c>
      <c r="AE1648" s="116" t="str">
        <f t="shared" si="474"/>
        <v/>
      </c>
      <c r="AF1648" s="140">
        <f t="shared" si="475"/>
        <v>0</v>
      </c>
      <c r="AG1648" s="116">
        <f t="shared" si="476"/>
        <v>10.655737327427376</v>
      </c>
      <c r="AH1648" s="116" t="str">
        <f t="shared" si="477"/>
        <v/>
      </c>
      <c r="AL1648" s="126">
        <f t="shared" si="457"/>
        <v>7.776000000000157</v>
      </c>
      <c r="AM1648" s="116">
        <f t="shared" si="458"/>
        <v>0.35275994061813198</v>
      </c>
      <c r="AN1648" s="116">
        <f t="shared" si="459"/>
        <v>5.876304605296756E-4</v>
      </c>
      <c r="AO1648" s="116" t="str">
        <f t="shared" si="455"/>
        <v/>
      </c>
      <c r="AP1648" s="118" t="str">
        <f t="shared" si="456"/>
        <v/>
      </c>
    </row>
    <row r="1649" spans="11:42" ht="20.100000000000001" customHeight="1" x14ac:dyDescent="0.25">
      <c r="K1649" s="123">
        <v>1209</v>
      </c>
      <c r="L1649" s="116">
        <f t="shared" si="460"/>
        <v>6.6694768014453309</v>
      </c>
      <c r="M1649" s="140">
        <f t="shared" si="461"/>
        <v>3.5258289459795138E-2</v>
      </c>
      <c r="N1649" s="140">
        <f t="shared" si="462"/>
        <v>0.7984225484719023</v>
      </c>
      <c r="O1649" s="116" t="str">
        <f t="shared" si="463"/>
        <v/>
      </c>
      <c r="P1649" s="116">
        <f t="shared" si="464"/>
        <v>3.5258289459795138E-2</v>
      </c>
      <c r="Q1649" s="116" t="str">
        <f t="shared" si="465"/>
        <v/>
      </c>
      <c r="R1649" s="116">
        <f t="shared" si="466"/>
        <v>0</v>
      </c>
      <c r="S1649" s="116">
        <f t="shared" si="467"/>
        <v>3.5258289459795138E-2</v>
      </c>
      <c r="T1649" s="116" t="str">
        <f t="shared" si="468"/>
        <v/>
      </c>
      <c r="Y1649" s="123">
        <v>1209</v>
      </c>
      <c r="Z1649" s="116">
        <f t="shared" si="469"/>
        <v>2.2142074378478011E-2</v>
      </c>
      <c r="AA1649" s="140">
        <f t="shared" si="470"/>
        <v>10.620249015120146</v>
      </c>
      <c r="AB1649" s="140">
        <f t="shared" si="471"/>
        <v>0.7984225484719023</v>
      </c>
      <c r="AC1649" s="116" t="str">
        <f t="shared" si="472"/>
        <v/>
      </c>
      <c r="AD1649" s="116">
        <f t="shared" si="473"/>
        <v>10.620249015120146</v>
      </c>
      <c r="AE1649" s="116" t="str">
        <f t="shared" si="474"/>
        <v/>
      </c>
      <c r="AF1649" s="140">
        <f t="shared" si="475"/>
        <v>0</v>
      </c>
      <c r="AG1649" s="116">
        <f t="shared" si="476"/>
        <v>10.620249015120146</v>
      </c>
      <c r="AH1649" s="116" t="str">
        <f t="shared" si="477"/>
        <v/>
      </c>
      <c r="AL1649" s="126">
        <f t="shared" si="457"/>
        <v>7.7824000000001572</v>
      </c>
      <c r="AM1649" s="116">
        <f t="shared" si="458"/>
        <v>0.35217231015760231</v>
      </c>
      <c r="AN1649" s="116">
        <f t="shared" si="459"/>
        <v>5.8695854955481686E-4</v>
      </c>
      <c r="AO1649" s="116" t="str">
        <f t="shared" ref="AO1649:AO1712" si="478">IF(AM1649&lt;(1-$AK$437),AN1649,"")</f>
        <v/>
      </c>
      <c r="AP1649" s="118" t="str">
        <f t="shared" ref="AP1649:AP1712" si="479">IF(AM1649&lt;(1-$AK$443),AN1649,"")</f>
        <v/>
      </c>
    </row>
    <row r="1650" spans="11:42" ht="20.100000000000001" customHeight="1" x14ac:dyDescent="0.25">
      <c r="K1650" s="123">
        <v>1210</v>
      </c>
      <c r="L1650" s="116">
        <f t="shared" si="460"/>
        <v>6.7013881737010514</v>
      </c>
      <c r="M1650" s="140">
        <f t="shared" si="461"/>
        <v>3.5140301531768336E-2</v>
      </c>
      <c r="N1650" s="140">
        <f t="shared" si="462"/>
        <v>0.79954580673955022</v>
      </c>
      <c r="O1650" s="116" t="str">
        <f t="shared" si="463"/>
        <v/>
      </c>
      <c r="P1650" s="116">
        <f t="shared" si="464"/>
        <v>3.5140301531768336E-2</v>
      </c>
      <c r="Q1650" s="116" t="str">
        <f t="shared" si="465"/>
        <v/>
      </c>
      <c r="R1650" s="116">
        <f t="shared" si="466"/>
        <v>0</v>
      </c>
      <c r="S1650" s="116">
        <f t="shared" si="467"/>
        <v>3.5140301531768336E-2</v>
      </c>
      <c r="T1650" s="116" t="str">
        <f t="shared" si="468"/>
        <v/>
      </c>
      <c r="Y1650" s="123">
        <v>1210</v>
      </c>
      <c r="Z1650" s="116">
        <f t="shared" si="469"/>
        <v>2.2248017318087954E-2</v>
      </c>
      <c r="AA1650" s="140">
        <f t="shared" si="470"/>
        <v>10.584709537861855</v>
      </c>
      <c r="AB1650" s="140">
        <f t="shared" si="471"/>
        <v>0.79954580673955034</v>
      </c>
      <c r="AC1650" s="116" t="str">
        <f t="shared" si="472"/>
        <v/>
      </c>
      <c r="AD1650" s="116">
        <f t="shared" si="473"/>
        <v>10.584709537861855</v>
      </c>
      <c r="AE1650" s="116" t="str">
        <f t="shared" si="474"/>
        <v/>
      </c>
      <c r="AF1650" s="140">
        <f t="shared" si="475"/>
        <v>0</v>
      </c>
      <c r="AG1650" s="116">
        <f t="shared" si="476"/>
        <v>10.584709537861855</v>
      </c>
      <c r="AH1650" s="116" t="str">
        <f t="shared" si="477"/>
        <v/>
      </c>
      <c r="AL1650" s="126">
        <f t="shared" ref="AL1650:AL1713" si="480">AL1649+$AO$430</f>
        <v>7.7888000000001574</v>
      </c>
      <c r="AM1650" s="116">
        <f t="shared" ref="AM1650:AM1713" si="481">_xlfn.CHISQ.DIST.RT(AL1650,7)</f>
        <v>0.35158535160804749</v>
      </c>
      <c r="AN1650" s="116">
        <f t="shared" ref="AN1650:AN1713" si="482">AM1650-AM1651</f>
        <v>5.8628641642372026E-4</v>
      </c>
      <c r="AO1650" s="116" t="str">
        <f t="shared" si="478"/>
        <v/>
      </c>
      <c r="AP1650" s="118" t="str">
        <f t="shared" si="479"/>
        <v/>
      </c>
    </row>
    <row r="1651" spans="11:42" ht="20.100000000000001" customHeight="1" x14ac:dyDescent="0.25">
      <c r="K1651" s="123">
        <v>1211</v>
      </c>
      <c r="L1651" s="116">
        <f t="shared" si="460"/>
        <v>6.7332995459567648</v>
      </c>
      <c r="M1651" s="140">
        <f t="shared" si="461"/>
        <v>3.5022148078313685E-2</v>
      </c>
      <c r="N1651" s="140">
        <f t="shared" si="462"/>
        <v>0.80066529719790691</v>
      </c>
      <c r="O1651" s="116" t="str">
        <f t="shared" si="463"/>
        <v/>
      </c>
      <c r="P1651" s="116">
        <f t="shared" si="464"/>
        <v>3.5022148078313685E-2</v>
      </c>
      <c r="Q1651" s="116" t="str">
        <f t="shared" si="465"/>
        <v/>
      </c>
      <c r="R1651" s="116">
        <f t="shared" si="466"/>
        <v>0</v>
      </c>
      <c r="S1651" s="116">
        <f t="shared" si="467"/>
        <v>3.5022148078313685E-2</v>
      </c>
      <c r="T1651" s="116" t="str">
        <f t="shared" si="468"/>
        <v/>
      </c>
      <c r="Y1651" s="123">
        <v>1211</v>
      </c>
      <c r="Z1651" s="116">
        <f t="shared" si="469"/>
        <v>2.2353960257697897E-2</v>
      </c>
      <c r="AA1651" s="140">
        <f t="shared" si="470"/>
        <v>10.549120202221625</v>
      </c>
      <c r="AB1651" s="140">
        <f t="shared" si="471"/>
        <v>0.80066529719790713</v>
      </c>
      <c r="AC1651" s="116" t="str">
        <f t="shared" si="472"/>
        <v/>
      </c>
      <c r="AD1651" s="116">
        <f t="shared" si="473"/>
        <v>10.549120202221625</v>
      </c>
      <c r="AE1651" s="116" t="str">
        <f t="shared" si="474"/>
        <v/>
      </c>
      <c r="AF1651" s="140">
        <f t="shared" si="475"/>
        <v>0</v>
      </c>
      <c r="AG1651" s="116">
        <f t="shared" si="476"/>
        <v>10.549120202221625</v>
      </c>
      <c r="AH1651" s="116" t="str">
        <f t="shared" si="477"/>
        <v/>
      </c>
      <c r="AL1651" s="126">
        <f t="shared" si="480"/>
        <v>7.7952000000001576</v>
      </c>
      <c r="AM1651" s="116">
        <f t="shared" si="481"/>
        <v>0.35099906519162377</v>
      </c>
      <c r="AN1651" s="116">
        <f t="shared" si="482"/>
        <v>5.8561406528445659E-4</v>
      </c>
      <c r="AO1651" s="116" t="str">
        <f t="shared" si="478"/>
        <v/>
      </c>
      <c r="AP1651" s="118" t="str">
        <f t="shared" si="479"/>
        <v/>
      </c>
    </row>
    <row r="1652" spans="11:42" ht="20.100000000000001" customHeight="1" x14ac:dyDescent="0.25">
      <c r="K1652" s="123">
        <v>1212</v>
      </c>
      <c r="L1652" s="116">
        <f t="shared" si="460"/>
        <v>6.7652109182124853</v>
      </c>
      <c r="M1652" s="140">
        <f t="shared" si="461"/>
        <v>3.4903833430506986E-2</v>
      </c>
      <c r="N1652" s="140">
        <f t="shared" si="462"/>
        <v>0.80178101463395224</v>
      </c>
      <c r="O1652" s="116" t="str">
        <f t="shared" si="463"/>
        <v/>
      </c>
      <c r="P1652" s="116">
        <f t="shared" si="464"/>
        <v>3.4903833430506986E-2</v>
      </c>
      <c r="Q1652" s="116" t="str">
        <f t="shared" si="465"/>
        <v/>
      </c>
      <c r="R1652" s="116">
        <f t="shared" si="466"/>
        <v>0</v>
      </c>
      <c r="S1652" s="116">
        <f t="shared" si="467"/>
        <v>3.4903833430506986E-2</v>
      </c>
      <c r="T1652" s="116" t="str">
        <f t="shared" si="468"/>
        <v/>
      </c>
      <c r="Y1652" s="123">
        <v>1212</v>
      </c>
      <c r="Z1652" s="116">
        <f t="shared" si="469"/>
        <v>2.245990319730784E-2</v>
      </c>
      <c r="AA1652" s="140">
        <f t="shared" si="470"/>
        <v>10.513482312775054</v>
      </c>
      <c r="AB1652" s="140">
        <f t="shared" si="471"/>
        <v>0.80178101463395246</v>
      </c>
      <c r="AC1652" s="116" t="str">
        <f t="shared" si="472"/>
        <v/>
      </c>
      <c r="AD1652" s="116">
        <f t="shared" si="473"/>
        <v>10.513482312775054</v>
      </c>
      <c r="AE1652" s="116" t="str">
        <f t="shared" si="474"/>
        <v/>
      </c>
      <c r="AF1652" s="140">
        <f t="shared" si="475"/>
        <v>0</v>
      </c>
      <c r="AG1652" s="116">
        <f t="shared" si="476"/>
        <v>10.513482312775054</v>
      </c>
      <c r="AH1652" s="116" t="str">
        <f t="shared" si="477"/>
        <v/>
      </c>
      <c r="AL1652" s="126">
        <f t="shared" si="480"/>
        <v>7.8016000000001577</v>
      </c>
      <c r="AM1652" s="116">
        <f t="shared" si="481"/>
        <v>0.35041345112633931</v>
      </c>
      <c r="AN1652" s="116">
        <f t="shared" si="482"/>
        <v>5.8494150027310621E-4</v>
      </c>
      <c r="AO1652" s="116" t="str">
        <f t="shared" si="478"/>
        <v/>
      </c>
      <c r="AP1652" s="118" t="str">
        <f t="shared" si="479"/>
        <v/>
      </c>
    </row>
    <row r="1653" spans="11:42" ht="20.100000000000001" customHeight="1" x14ac:dyDescent="0.25">
      <c r="K1653" s="123">
        <v>1213</v>
      </c>
      <c r="L1653" s="116">
        <f t="shared" si="460"/>
        <v>6.7971222904682058</v>
      </c>
      <c r="M1653" s="140">
        <f t="shared" si="461"/>
        <v>3.478536191255132E-2</v>
      </c>
      <c r="N1653" s="140">
        <f t="shared" si="462"/>
        <v>0.80289295397276728</v>
      </c>
      <c r="O1653" s="116" t="str">
        <f t="shared" si="463"/>
        <v/>
      </c>
      <c r="P1653" s="116">
        <f t="shared" si="464"/>
        <v>3.478536191255132E-2</v>
      </c>
      <c r="Q1653" s="116" t="str">
        <f t="shared" si="465"/>
        <v/>
      </c>
      <c r="R1653" s="116">
        <f t="shared" si="466"/>
        <v>0</v>
      </c>
      <c r="S1653" s="116">
        <f t="shared" si="467"/>
        <v>3.478536191255132E-2</v>
      </c>
      <c r="T1653" s="116" t="str">
        <f t="shared" si="468"/>
        <v/>
      </c>
      <c r="Y1653" s="123">
        <v>1213</v>
      </c>
      <c r="Z1653" s="116">
        <f t="shared" si="469"/>
        <v>2.2565846136917783E-2</v>
      </c>
      <c r="AA1653" s="140">
        <f t="shared" si="470"/>
        <v>10.477797172027568</v>
      </c>
      <c r="AB1653" s="140">
        <f t="shared" si="471"/>
        <v>0.8028929539727675</v>
      </c>
      <c r="AC1653" s="116" t="str">
        <f t="shared" si="472"/>
        <v/>
      </c>
      <c r="AD1653" s="116">
        <f t="shared" si="473"/>
        <v>10.477797172027568</v>
      </c>
      <c r="AE1653" s="116" t="str">
        <f t="shared" si="474"/>
        <v/>
      </c>
      <c r="AF1653" s="140">
        <f t="shared" si="475"/>
        <v>0</v>
      </c>
      <c r="AG1653" s="116">
        <f t="shared" si="476"/>
        <v>10.477797172027568</v>
      </c>
      <c r="AH1653" s="116" t="str">
        <f t="shared" si="477"/>
        <v/>
      </c>
      <c r="AL1653" s="126">
        <f t="shared" si="480"/>
        <v>7.8080000000001579</v>
      </c>
      <c r="AM1653" s="116">
        <f t="shared" si="481"/>
        <v>0.34982850962606621</v>
      </c>
      <c r="AN1653" s="116">
        <f t="shared" si="482"/>
        <v>5.8426872551170517E-4</v>
      </c>
      <c r="AO1653" s="116" t="str">
        <f t="shared" si="478"/>
        <v/>
      </c>
      <c r="AP1653" s="118" t="str">
        <f t="shared" si="479"/>
        <v/>
      </c>
    </row>
    <row r="1654" spans="11:42" ht="20.100000000000001" customHeight="1" x14ac:dyDescent="0.25">
      <c r="K1654" s="123">
        <v>1214</v>
      </c>
      <c r="L1654" s="116">
        <f t="shared" si="460"/>
        <v>6.8290336627239263</v>
      </c>
      <c r="M1654" s="140">
        <f t="shared" si="461"/>
        <v>3.4666737841523916E-2</v>
      </c>
      <c r="N1654" s="140">
        <f t="shared" si="462"/>
        <v>0.80400111027731169</v>
      </c>
      <c r="O1654" s="116" t="str">
        <f t="shared" si="463"/>
        <v/>
      </c>
      <c r="P1654" s="116">
        <f t="shared" si="464"/>
        <v>3.4666737841523916E-2</v>
      </c>
      <c r="Q1654" s="116" t="str">
        <f t="shared" si="465"/>
        <v/>
      </c>
      <c r="R1654" s="116">
        <f t="shared" si="466"/>
        <v>0</v>
      </c>
      <c r="S1654" s="116">
        <f t="shared" si="467"/>
        <v>3.4666737841523916E-2</v>
      </c>
      <c r="T1654" s="116" t="str">
        <f t="shared" si="468"/>
        <v/>
      </c>
      <c r="Y1654" s="123">
        <v>1214</v>
      </c>
      <c r="Z1654" s="116">
        <f t="shared" si="469"/>
        <v>2.2671789076527726E-2</v>
      </c>
      <c r="AA1654" s="140">
        <f t="shared" si="470"/>
        <v>10.442066080338197</v>
      </c>
      <c r="AB1654" s="140">
        <f t="shared" si="471"/>
        <v>0.8040011102773118</v>
      </c>
      <c r="AC1654" s="116" t="str">
        <f t="shared" si="472"/>
        <v/>
      </c>
      <c r="AD1654" s="116">
        <f t="shared" si="473"/>
        <v>10.442066080338197</v>
      </c>
      <c r="AE1654" s="116" t="str">
        <f t="shared" si="474"/>
        <v/>
      </c>
      <c r="AF1654" s="140">
        <f t="shared" si="475"/>
        <v>0</v>
      </c>
      <c r="AG1654" s="116">
        <f t="shared" si="476"/>
        <v>10.442066080338197</v>
      </c>
      <c r="AH1654" s="116" t="str">
        <f t="shared" si="477"/>
        <v/>
      </c>
      <c r="AL1654" s="126">
        <f t="shared" si="480"/>
        <v>7.8144000000001581</v>
      </c>
      <c r="AM1654" s="116">
        <f t="shared" si="481"/>
        <v>0.3492442409005545</v>
      </c>
      <c r="AN1654" s="116">
        <f t="shared" si="482"/>
        <v>5.835957451078011E-4</v>
      </c>
      <c r="AO1654" s="116" t="str">
        <f t="shared" si="478"/>
        <v/>
      </c>
      <c r="AP1654" s="118" t="str">
        <f t="shared" si="479"/>
        <v/>
      </c>
    </row>
    <row r="1655" spans="11:42" ht="20.100000000000001" customHeight="1" x14ac:dyDescent="0.25">
      <c r="K1655" s="123">
        <v>1215</v>
      </c>
      <c r="L1655" s="116">
        <f t="shared" si="460"/>
        <v>6.8609450349796468</v>
      </c>
      <c r="M1655" s="140">
        <f t="shared" si="461"/>
        <v>3.4547965527124483E-2</v>
      </c>
      <c r="N1655" s="140">
        <f t="shared" si="462"/>
        <v>0.80510547874819161</v>
      </c>
      <c r="O1655" s="116" t="str">
        <f t="shared" si="463"/>
        <v/>
      </c>
      <c r="P1655" s="116">
        <f t="shared" si="464"/>
        <v>3.4547965527124483E-2</v>
      </c>
      <c r="Q1655" s="116" t="str">
        <f t="shared" si="465"/>
        <v/>
      </c>
      <c r="R1655" s="116">
        <f t="shared" si="466"/>
        <v>0</v>
      </c>
      <c r="S1655" s="116">
        <f t="shared" si="467"/>
        <v>3.4547965527124483E-2</v>
      </c>
      <c r="T1655" s="116" t="str">
        <f t="shared" si="468"/>
        <v/>
      </c>
      <c r="Y1655" s="123">
        <v>1215</v>
      </c>
      <c r="Z1655" s="116">
        <f t="shared" si="469"/>
        <v>2.277773201613767E-2</v>
      </c>
      <c r="AA1655" s="140">
        <f t="shared" si="470"/>
        <v>10.406290335843773</v>
      </c>
      <c r="AB1655" s="140">
        <f t="shared" si="471"/>
        <v>0.80510547874819172</v>
      </c>
      <c r="AC1655" s="116" t="str">
        <f t="shared" si="472"/>
        <v/>
      </c>
      <c r="AD1655" s="116">
        <f t="shared" si="473"/>
        <v>10.406290335843773</v>
      </c>
      <c r="AE1655" s="116" t="str">
        <f t="shared" si="474"/>
        <v/>
      </c>
      <c r="AF1655" s="140">
        <f t="shared" si="475"/>
        <v>0</v>
      </c>
      <c r="AG1655" s="116">
        <f t="shared" si="476"/>
        <v>10.406290335843773</v>
      </c>
      <c r="AH1655" s="116" t="str">
        <f t="shared" si="477"/>
        <v/>
      </c>
      <c r="AL1655" s="126">
        <f t="shared" si="480"/>
        <v>7.8208000000001583</v>
      </c>
      <c r="AM1655" s="116">
        <f t="shared" si="481"/>
        <v>0.3486606451554467</v>
      </c>
      <c r="AN1655" s="116">
        <f t="shared" si="482"/>
        <v>5.8292256315900515E-4</v>
      </c>
      <c r="AO1655" s="116" t="str">
        <f t="shared" si="478"/>
        <v/>
      </c>
      <c r="AP1655" s="118" t="str">
        <f t="shared" si="479"/>
        <v/>
      </c>
    </row>
    <row r="1656" spans="11:42" ht="20.100000000000001" customHeight="1" x14ac:dyDescent="0.25">
      <c r="K1656" s="123">
        <v>1216</v>
      </c>
      <c r="L1656" s="116">
        <f t="shared" ref="L1656:L1719" si="483">$L$434+(K1656*$L$437)</f>
        <v>6.8928564072353673</v>
      </c>
      <c r="M1656" s="140">
        <f t="shared" ref="M1656:M1719" si="484">_xlfn.NORM.DIST($L1656,$L$431,$L$432,0)</f>
        <v>3.4429049271425108E-2</v>
      </c>
      <c r="N1656" s="140">
        <f t="shared" ref="N1656:N1719" si="485">_xlfn.NORM.DIST($L1656,$L$431,$L$432,1)</f>
        <v>0.80620605472342077</v>
      </c>
      <c r="O1656" s="116" t="str">
        <f t="shared" ref="O1656:O1719" si="486">IF(OR(N1656&lt;$P$436,N1656&gt;$P$437),M1656,"")</f>
        <v/>
      </c>
      <c r="P1656" s="116">
        <f t="shared" ref="P1656:P1719" si="487">IF(AND(N1656&gt;$P$436,N1656&lt;$P$437),M1656,"")</f>
        <v>3.4429049271425108E-2</v>
      </c>
      <c r="Q1656" s="116" t="str">
        <f t="shared" ref="Q1656:Q1719" si="488">IF(M1656=MAX($M$440:$M$2440),M1656,"")</f>
        <v/>
      </c>
      <c r="R1656" s="116">
        <f t="shared" ref="R1656:R1719" si="489">_xlfn.NORM.DIST(L1656,$P$432,$P$433,0)</f>
        <v>0</v>
      </c>
      <c r="S1656" s="116">
        <f t="shared" ref="S1656:S1719" si="490">IF(R1656=MAX($R$440:$R$2440),M1656,"")</f>
        <v>3.4429049271425108E-2</v>
      </c>
      <c r="T1656" s="116" t="str">
        <f t="shared" ref="T1656:T1719" si="491">IF(S1656=MIN($S$440:$S$2440),S1656,"")</f>
        <v/>
      </c>
      <c r="Y1656" s="123">
        <v>1216</v>
      </c>
      <c r="Z1656" s="116">
        <f t="shared" ref="Z1656:Z1719" si="492">$Z$434+(Y1656*$Z$437)</f>
        <v>2.2883674955747613E-2</v>
      </c>
      <c r="AA1656" s="140">
        <f t="shared" ref="AA1656:AA1719" si="493">_xlfn.NORM.DIST(Z1656,Z$431,Z$432,0)</f>
        <v>10.370471234383587</v>
      </c>
      <c r="AB1656" s="140">
        <f t="shared" ref="AB1656:AB1719" si="494">_xlfn.NORM.DIST(Z1656,Z$431,Z$432,1)</f>
        <v>0.80620605472342088</v>
      </c>
      <c r="AC1656" s="116" t="str">
        <f t="shared" ref="AC1656:AC1719" si="495">IF(OR(AB1656&lt;$AD$436,AB1656&gt;$AD$437),AA1656,"")</f>
        <v/>
      </c>
      <c r="AD1656" s="116">
        <f t="shared" ref="AD1656:AD1719" si="496">IF(AND(AB1656&gt;$AD$436,AB1656&lt;$AD$437),AA1656,"")</f>
        <v>10.370471234383587</v>
      </c>
      <c r="AE1656" s="116" t="str">
        <f t="shared" ref="AE1656:AE1719" si="497">IF(AA1656=MAX($AA$440:$AA$2440),AA1656,"")</f>
        <v/>
      </c>
      <c r="AF1656" s="140">
        <f t="shared" ref="AF1656:AF1719" si="498">_xlfn.NORM.DIST(Z1656,$AD$432,$AD$433,0)</f>
        <v>0</v>
      </c>
      <c r="AG1656" s="116">
        <f t="shared" ref="AG1656:AG1719" si="499">IF(AF1656=MAX($AF$440:$AF$2440),AA1656,"")</f>
        <v>10.370471234383587</v>
      </c>
      <c r="AH1656" s="116" t="str">
        <f t="shared" ref="AH1656:AH1719" si="500">IF(AG1656=MIN($AG$440:$AG$2440),AG1656,"")</f>
        <v/>
      </c>
      <c r="AL1656" s="126">
        <f t="shared" si="480"/>
        <v>7.8272000000001585</v>
      </c>
      <c r="AM1656" s="116">
        <f t="shared" si="481"/>
        <v>0.3480777225922877</v>
      </c>
      <c r="AN1656" s="116">
        <f t="shared" si="482"/>
        <v>5.8224918374566448E-4</v>
      </c>
      <c r="AO1656" s="116" t="str">
        <f t="shared" si="478"/>
        <v/>
      </c>
      <c r="AP1656" s="118" t="str">
        <f t="shared" si="479"/>
        <v/>
      </c>
    </row>
    <row r="1657" spans="11:42" ht="20.100000000000001" customHeight="1" x14ac:dyDescent="0.25">
      <c r="K1657" s="123">
        <v>1217</v>
      </c>
      <c r="L1657" s="116">
        <f t="shared" si="483"/>
        <v>6.9247677794910807</v>
      </c>
      <c r="M1657" s="140">
        <f t="shared" si="484"/>
        <v>3.4309993368621457E-2</v>
      </c>
      <c r="N1657" s="140">
        <f t="shared" si="485"/>
        <v>0.80730283367817268</v>
      </c>
      <c r="O1657" s="116" t="str">
        <f t="shared" si="486"/>
        <v/>
      </c>
      <c r="P1657" s="116">
        <f t="shared" si="487"/>
        <v>3.4309993368621457E-2</v>
      </c>
      <c r="Q1657" s="116" t="str">
        <f t="shared" si="488"/>
        <v/>
      </c>
      <c r="R1657" s="116">
        <f t="shared" si="489"/>
        <v>0</v>
      </c>
      <c r="S1657" s="116">
        <f t="shared" si="490"/>
        <v>3.4309993368621457E-2</v>
      </c>
      <c r="T1657" s="116" t="str">
        <f t="shared" si="491"/>
        <v/>
      </c>
      <c r="Y1657" s="123">
        <v>1217</v>
      </c>
      <c r="Z1657" s="116">
        <f t="shared" si="492"/>
        <v>2.2989617895357556E-2</v>
      </c>
      <c r="AA1657" s="140">
        <f t="shared" si="493"/>
        <v>10.334610069424444</v>
      </c>
      <c r="AB1657" s="140">
        <f t="shared" si="494"/>
        <v>0.8073028336781729</v>
      </c>
      <c r="AC1657" s="116" t="str">
        <f t="shared" si="495"/>
        <v/>
      </c>
      <c r="AD1657" s="116">
        <f t="shared" si="496"/>
        <v>10.334610069424444</v>
      </c>
      <c r="AE1657" s="116" t="str">
        <f t="shared" si="497"/>
        <v/>
      </c>
      <c r="AF1657" s="140">
        <f t="shared" si="498"/>
        <v>0</v>
      </c>
      <c r="AG1657" s="116">
        <f t="shared" si="499"/>
        <v>10.334610069424444</v>
      </c>
      <c r="AH1657" s="116" t="str">
        <f t="shared" si="500"/>
        <v/>
      </c>
      <c r="AL1657" s="126">
        <f t="shared" si="480"/>
        <v>7.8336000000001587</v>
      </c>
      <c r="AM1657" s="116">
        <f t="shared" si="481"/>
        <v>0.34749547340854203</v>
      </c>
      <c r="AN1657" s="116">
        <f t="shared" si="482"/>
        <v>5.8157561093852284E-4</v>
      </c>
      <c r="AO1657" s="116" t="str">
        <f t="shared" si="478"/>
        <v/>
      </c>
      <c r="AP1657" s="118" t="str">
        <f t="shared" si="479"/>
        <v/>
      </c>
    </row>
    <row r="1658" spans="11:42" ht="20.100000000000001" customHeight="1" x14ac:dyDescent="0.25">
      <c r="K1658" s="123">
        <v>1218</v>
      </c>
      <c r="L1658" s="116">
        <f t="shared" si="483"/>
        <v>6.9566791517468012</v>
      </c>
      <c r="M1658" s="140">
        <f t="shared" si="484"/>
        <v>3.4190802104785527E-2</v>
      </c>
      <c r="N1658" s="140">
        <f t="shared" si="485"/>
        <v>0.8083958112245262</v>
      </c>
      <c r="O1658" s="116" t="str">
        <f t="shared" si="486"/>
        <v/>
      </c>
      <c r="P1658" s="116">
        <f t="shared" si="487"/>
        <v>3.4190802104785527E-2</v>
      </c>
      <c r="Q1658" s="116" t="str">
        <f t="shared" si="488"/>
        <v/>
      </c>
      <c r="R1658" s="116">
        <f t="shared" si="489"/>
        <v>0</v>
      </c>
      <c r="S1658" s="116">
        <f t="shared" si="490"/>
        <v>3.4190802104785527E-2</v>
      </c>
      <c r="T1658" s="116" t="str">
        <f t="shared" si="491"/>
        <v/>
      </c>
      <c r="Y1658" s="123">
        <v>1218</v>
      </c>
      <c r="Z1658" s="116">
        <f t="shared" si="492"/>
        <v>2.3095560834967499E-2</v>
      </c>
      <c r="AA1658" s="140">
        <f t="shared" si="493"/>
        <v>10.298708131986219</v>
      </c>
      <c r="AB1658" s="140">
        <f t="shared" si="494"/>
        <v>0.80839581122452642</v>
      </c>
      <c r="AC1658" s="116" t="str">
        <f t="shared" si="495"/>
        <v/>
      </c>
      <c r="AD1658" s="116">
        <f t="shared" si="496"/>
        <v>10.298708131986219</v>
      </c>
      <c r="AE1658" s="116" t="str">
        <f t="shared" si="497"/>
        <v/>
      </c>
      <c r="AF1658" s="140">
        <f t="shared" si="498"/>
        <v>0</v>
      </c>
      <c r="AG1658" s="116">
        <f t="shared" si="499"/>
        <v>10.298708131986219</v>
      </c>
      <c r="AH1658" s="116" t="str">
        <f t="shared" si="500"/>
        <v/>
      </c>
      <c r="AL1658" s="126">
        <f t="shared" si="480"/>
        <v>7.8400000000001588</v>
      </c>
      <c r="AM1658" s="116">
        <f t="shared" si="481"/>
        <v>0.34691389779760351</v>
      </c>
      <c r="AN1658" s="116">
        <f t="shared" si="482"/>
        <v>5.809018487930584E-4</v>
      </c>
      <c r="AO1658" s="116" t="str">
        <f t="shared" si="478"/>
        <v/>
      </c>
      <c r="AP1658" s="118" t="str">
        <f t="shared" si="479"/>
        <v/>
      </c>
    </row>
    <row r="1659" spans="11:42" ht="20.100000000000001" customHeight="1" x14ac:dyDescent="0.25">
      <c r="K1659" s="123">
        <v>1219</v>
      </c>
      <c r="L1659" s="116">
        <f t="shared" si="483"/>
        <v>6.9885905240025217</v>
      </c>
      <c r="M1659" s="140">
        <f t="shared" si="484"/>
        <v>3.4071479757619989E-2</v>
      </c>
      <c r="N1659" s="140">
        <f t="shared" si="485"/>
        <v>0.80948498311120098</v>
      </c>
      <c r="O1659" s="116" t="str">
        <f t="shared" si="486"/>
        <v/>
      </c>
      <c r="P1659" s="116">
        <f t="shared" si="487"/>
        <v>3.4071479757619989E-2</v>
      </c>
      <c r="Q1659" s="116" t="str">
        <f t="shared" si="488"/>
        <v/>
      </c>
      <c r="R1659" s="116">
        <f t="shared" si="489"/>
        <v>0</v>
      </c>
      <c r="S1659" s="116">
        <f t="shared" si="490"/>
        <v>3.4071479757619989E-2</v>
      </c>
      <c r="T1659" s="116" t="str">
        <f t="shared" si="491"/>
        <v/>
      </c>
      <c r="Y1659" s="123">
        <v>1219</v>
      </c>
      <c r="Z1659" s="116">
        <f t="shared" si="492"/>
        <v>2.3201503774577442E-2</v>
      </c>
      <c r="AA1659" s="140">
        <f t="shared" si="493"/>
        <v>10.262766710567812</v>
      </c>
      <c r="AB1659" s="140">
        <f t="shared" si="494"/>
        <v>0.80948498311120121</v>
      </c>
      <c r="AC1659" s="116" t="str">
        <f t="shared" si="495"/>
        <v/>
      </c>
      <c r="AD1659" s="116">
        <f t="shared" si="496"/>
        <v>10.262766710567812</v>
      </c>
      <c r="AE1659" s="116" t="str">
        <f t="shared" si="497"/>
        <v/>
      </c>
      <c r="AF1659" s="140">
        <f t="shared" si="498"/>
        <v>0</v>
      </c>
      <c r="AG1659" s="116">
        <f t="shared" si="499"/>
        <v>10.262766710567812</v>
      </c>
      <c r="AH1659" s="116" t="str">
        <f t="shared" si="500"/>
        <v/>
      </c>
      <c r="AL1659" s="126">
        <f t="shared" si="480"/>
        <v>7.846400000000159</v>
      </c>
      <c r="AM1659" s="116">
        <f t="shared" si="481"/>
        <v>0.34633299594881045</v>
      </c>
      <c r="AN1659" s="116">
        <f t="shared" si="482"/>
        <v>5.8022790135298097E-4</v>
      </c>
      <c r="AO1659" s="116" t="str">
        <f t="shared" si="478"/>
        <v/>
      </c>
      <c r="AP1659" s="118" t="str">
        <f t="shared" si="479"/>
        <v/>
      </c>
    </row>
    <row r="1660" spans="11:42" ht="20.100000000000001" customHeight="1" x14ac:dyDescent="0.25">
      <c r="K1660" s="123">
        <v>1220</v>
      </c>
      <c r="L1660" s="116">
        <f t="shared" si="483"/>
        <v>7.0205018962582422</v>
      </c>
      <c r="M1660" s="140">
        <f t="shared" si="484"/>
        <v>3.3952030596213885E-2</v>
      </c>
      <c r="N1660" s="140">
        <f t="shared" si="485"/>
        <v>0.81057034522328775</v>
      </c>
      <c r="O1660" s="116" t="str">
        <f t="shared" si="486"/>
        <v/>
      </c>
      <c r="P1660" s="116">
        <f t="shared" si="487"/>
        <v>3.3952030596213885E-2</v>
      </c>
      <c r="Q1660" s="116" t="str">
        <f t="shared" si="488"/>
        <v/>
      </c>
      <c r="R1660" s="116">
        <f t="shared" si="489"/>
        <v>0</v>
      </c>
      <c r="S1660" s="116">
        <f t="shared" si="490"/>
        <v>3.3952030596213885E-2</v>
      </c>
      <c r="T1660" s="116" t="str">
        <f t="shared" si="491"/>
        <v/>
      </c>
      <c r="Y1660" s="123">
        <v>1220</v>
      </c>
      <c r="Z1660" s="116">
        <f t="shared" si="492"/>
        <v>2.3307446714187385E-2</v>
      </c>
      <c r="AA1660" s="140">
        <f t="shared" si="493"/>
        <v>10.226787091073605</v>
      </c>
      <c r="AB1660" s="140">
        <f t="shared" si="494"/>
        <v>0.81057034522328797</v>
      </c>
      <c r="AC1660" s="116" t="str">
        <f t="shared" si="495"/>
        <v/>
      </c>
      <c r="AD1660" s="116">
        <f t="shared" si="496"/>
        <v>10.226787091073605</v>
      </c>
      <c r="AE1660" s="116" t="str">
        <f t="shared" si="497"/>
        <v/>
      </c>
      <c r="AF1660" s="140">
        <f t="shared" si="498"/>
        <v>0</v>
      </c>
      <c r="AG1660" s="116">
        <f t="shared" si="499"/>
        <v>10.226787091073605</v>
      </c>
      <c r="AH1660" s="116" t="str">
        <f t="shared" si="500"/>
        <v/>
      </c>
      <c r="AL1660" s="126">
        <f t="shared" si="480"/>
        <v>7.8528000000001592</v>
      </c>
      <c r="AM1660" s="116">
        <f t="shared" si="481"/>
        <v>0.34575276804745747</v>
      </c>
      <c r="AN1660" s="116">
        <f t="shared" si="482"/>
        <v>5.7955377264712338E-4</v>
      </c>
      <c r="AO1660" s="116" t="str">
        <f t="shared" si="478"/>
        <v/>
      </c>
      <c r="AP1660" s="118" t="str">
        <f t="shared" si="479"/>
        <v/>
      </c>
    </row>
    <row r="1661" spans="11:42" ht="20.100000000000001" customHeight="1" x14ac:dyDescent="0.25">
      <c r="K1661" s="123">
        <v>1221</v>
      </c>
      <c r="L1661" s="116">
        <f t="shared" si="483"/>
        <v>7.0524132685139627</v>
      </c>
      <c r="M1661" s="140">
        <f t="shared" si="484"/>
        <v>3.3832458880800012E-2</v>
      </c>
      <c r="N1661" s="140">
        <f t="shared" si="485"/>
        <v>0.81165189358196888</v>
      </c>
      <c r="O1661" s="116" t="str">
        <f t="shared" si="486"/>
        <v/>
      </c>
      <c r="P1661" s="116">
        <f t="shared" si="487"/>
        <v>3.3832458880800012E-2</v>
      </c>
      <c r="Q1661" s="116" t="str">
        <f t="shared" si="488"/>
        <v/>
      </c>
      <c r="R1661" s="116">
        <f t="shared" si="489"/>
        <v>0</v>
      </c>
      <c r="S1661" s="116">
        <f t="shared" si="490"/>
        <v>3.3832458880800012E-2</v>
      </c>
      <c r="T1661" s="116" t="str">
        <f t="shared" si="491"/>
        <v/>
      </c>
      <c r="Y1661" s="123">
        <v>1221</v>
      </c>
      <c r="Z1661" s="116">
        <f t="shared" si="492"/>
        <v>2.3413389653797329E-2</v>
      </c>
      <c r="AA1661" s="140">
        <f t="shared" si="493"/>
        <v>10.190770556740356</v>
      </c>
      <c r="AB1661" s="140">
        <f t="shared" si="494"/>
        <v>0.81165189358196899</v>
      </c>
      <c r="AC1661" s="116" t="str">
        <f t="shared" si="495"/>
        <v/>
      </c>
      <c r="AD1661" s="116">
        <f t="shared" si="496"/>
        <v>10.190770556740356</v>
      </c>
      <c r="AE1661" s="116" t="str">
        <f t="shared" si="497"/>
        <v/>
      </c>
      <c r="AF1661" s="140">
        <f t="shared" si="498"/>
        <v>0</v>
      </c>
      <c r="AG1661" s="116">
        <f t="shared" si="499"/>
        <v>10.190770556740356</v>
      </c>
      <c r="AH1661" s="116" t="str">
        <f t="shared" si="500"/>
        <v/>
      </c>
      <c r="AL1661" s="126">
        <f t="shared" si="480"/>
        <v>7.8592000000001594</v>
      </c>
      <c r="AM1661" s="116">
        <f t="shared" si="481"/>
        <v>0.34517321427481035</v>
      </c>
      <c r="AN1661" s="116">
        <f t="shared" si="482"/>
        <v>5.7887946669304968E-4</v>
      </c>
      <c r="AO1661" s="116" t="str">
        <f t="shared" si="478"/>
        <v/>
      </c>
      <c r="AP1661" s="118" t="str">
        <f t="shared" si="479"/>
        <v/>
      </c>
    </row>
    <row r="1662" spans="11:42" ht="20.100000000000001" customHeight="1" x14ac:dyDescent="0.25">
      <c r="K1662" s="123">
        <v>1222</v>
      </c>
      <c r="L1662" s="116">
        <f t="shared" si="483"/>
        <v>7.0843246407696832</v>
      </c>
      <c r="M1662" s="140">
        <f t="shared" si="484"/>
        <v>3.3712768862513745E-2</v>
      </c>
      <c r="N1662" s="140">
        <f t="shared" si="485"/>
        <v>0.8127296243442319</v>
      </c>
      <c r="O1662" s="116" t="str">
        <f t="shared" si="486"/>
        <v/>
      </c>
      <c r="P1662" s="116">
        <f t="shared" si="487"/>
        <v>3.3712768862513745E-2</v>
      </c>
      <c r="Q1662" s="116" t="str">
        <f t="shared" si="488"/>
        <v/>
      </c>
      <c r="R1662" s="116">
        <f t="shared" si="489"/>
        <v>0</v>
      </c>
      <c r="S1662" s="116">
        <f t="shared" si="490"/>
        <v>3.3712768862513745E-2</v>
      </c>
      <c r="T1662" s="116" t="str">
        <f t="shared" si="491"/>
        <v/>
      </c>
      <c r="Y1662" s="123">
        <v>1222</v>
      </c>
      <c r="Z1662" s="116">
        <f t="shared" si="492"/>
        <v>2.3519332593407272E-2</v>
      </c>
      <c r="AA1662" s="140">
        <f t="shared" si="493"/>
        <v>10.154718388064564</v>
      </c>
      <c r="AB1662" s="140">
        <f t="shared" si="494"/>
        <v>0.8127296243442319</v>
      </c>
      <c r="AC1662" s="116" t="str">
        <f t="shared" si="495"/>
        <v/>
      </c>
      <c r="AD1662" s="116">
        <f t="shared" si="496"/>
        <v>10.154718388064564</v>
      </c>
      <c r="AE1662" s="116" t="str">
        <f t="shared" si="497"/>
        <v/>
      </c>
      <c r="AF1662" s="140">
        <f t="shared" si="498"/>
        <v>0</v>
      </c>
      <c r="AG1662" s="116">
        <f t="shared" si="499"/>
        <v>10.154718388064564</v>
      </c>
      <c r="AH1662" s="116" t="str">
        <f t="shared" si="500"/>
        <v/>
      </c>
      <c r="AL1662" s="126">
        <f t="shared" si="480"/>
        <v>7.8656000000001596</v>
      </c>
      <c r="AM1662" s="116">
        <f t="shared" si="481"/>
        <v>0.3445943348081173</v>
      </c>
      <c r="AN1662" s="116">
        <f t="shared" si="482"/>
        <v>5.782049874946682E-4</v>
      </c>
      <c r="AO1662" s="116" t="str">
        <f t="shared" si="478"/>
        <v/>
      </c>
      <c r="AP1662" s="118" t="str">
        <f t="shared" si="479"/>
        <v/>
      </c>
    </row>
    <row r="1663" spans="11:42" ht="20.100000000000001" customHeight="1" x14ac:dyDescent="0.25">
      <c r="K1663" s="123">
        <v>1223</v>
      </c>
      <c r="L1663" s="116">
        <f t="shared" si="483"/>
        <v>7.1162360130253965</v>
      </c>
      <c r="M1663" s="140">
        <f t="shared" si="484"/>
        <v>3.3592964783153531E-2</v>
      </c>
      <c r="N1663" s="140">
        <f t="shared" si="485"/>
        <v>0.81380353380257575</v>
      </c>
      <c r="O1663" s="116" t="str">
        <f t="shared" si="486"/>
        <v/>
      </c>
      <c r="P1663" s="116">
        <f t="shared" si="487"/>
        <v>3.3592964783153531E-2</v>
      </c>
      <c r="Q1663" s="116" t="str">
        <f t="shared" si="488"/>
        <v/>
      </c>
      <c r="R1663" s="116">
        <f t="shared" si="489"/>
        <v>0</v>
      </c>
      <c r="S1663" s="116">
        <f t="shared" si="490"/>
        <v>3.3592964783153531E-2</v>
      </c>
      <c r="T1663" s="116" t="str">
        <f t="shared" si="491"/>
        <v/>
      </c>
      <c r="Y1663" s="123">
        <v>1223</v>
      </c>
      <c r="Z1663" s="116">
        <f t="shared" si="492"/>
        <v>2.3625275533017215E-2</v>
      </c>
      <c r="AA1663" s="140">
        <f t="shared" si="493"/>
        <v>10.118631862730323</v>
      </c>
      <c r="AB1663" s="140">
        <f t="shared" si="494"/>
        <v>0.81380353380257597</v>
      </c>
      <c r="AC1663" s="116" t="str">
        <f t="shared" si="495"/>
        <v/>
      </c>
      <c r="AD1663" s="116">
        <f t="shared" si="496"/>
        <v>10.118631862730323</v>
      </c>
      <c r="AE1663" s="116" t="str">
        <f t="shared" si="497"/>
        <v/>
      </c>
      <c r="AF1663" s="140">
        <f t="shared" si="498"/>
        <v>0</v>
      </c>
      <c r="AG1663" s="116">
        <f t="shared" si="499"/>
        <v>10.118631862730323</v>
      </c>
      <c r="AH1663" s="116" t="str">
        <f t="shared" si="500"/>
        <v/>
      </c>
      <c r="AL1663" s="126">
        <f t="shared" si="480"/>
        <v>7.8720000000001598</v>
      </c>
      <c r="AM1663" s="116">
        <f t="shared" si="481"/>
        <v>0.34401612982062263</v>
      </c>
      <c r="AN1663" s="116">
        <f t="shared" si="482"/>
        <v>5.7753033904189843E-4</v>
      </c>
      <c r="AO1663" s="116" t="str">
        <f t="shared" si="478"/>
        <v/>
      </c>
      <c r="AP1663" s="118" t="str">
        <f t="shared" si="479"/>
        <v/>
      </c>
    </row>
    <row r="1664" spans="11:42" ht="20.100000000000001" customHeight="1" x14ac:dyDescent="0.25">
      <c r="K1664" s="123">
        <v>1224</v>
      </c>
      <c r="L1664" s="116">
        <f t="shared" si="483"/>
        <v>7.148147385281117</v>
      </c>
      <c r="M1664" s="140">
        <f t="shared" si="484"/>
        <v>3.3473050874942845E-2</v>
      </c>
      <c r="N1664" s="140">
        <f t="shared" si="485"/>
        <v>0.81487361838470906</v>
      </c>
      <c r="O1664" s="116" t="str">
        <f t="shared" si="486"/>
        <v/>
      </c>
      <c r="P1664" s="116">
        <f t="shared" si="487"/>
        <v>3.3473050874942845E-2</v>
      </c>
      <c r="Q1664" s="116" t="str">
        <f t="shared" si="488"/>
        <v/>
      </c>
      <c r="R1664" s="116">
        <f t="shared" si="489"/>
        <v>0</v>
      </c>
      <c r="S1664" s="116">
        <f t="shared" si="490"/>
        <v>3.3473050874942845E-2</v>
      </c>
      <c r="T1664" s="116" t="str">
        <f t="shared" si="491"/>
        <v/>
      </c>
      <c r="Y1664" s="123">
        <v>1224</v>
      </c>
      <c r="Z1664" s="116">
        <f t="shared" si="492"/>
        <v>2.3731218472627158E-2</v>
      </c>
      <c r="AA1664" s="140">
        <f t="shared" si="493"/>
        <v>10.082512255537639</v>
      </c>
      <c r="AB1664" s="140">
        <f t="shared" si="494"/>
        <v>0.81487361838470929</v>
      </c>
      <c r="AC1664" s="116" t="str">
        <f t="shared" si="495"/>
        <v/>
      </c>
      <c r="AD1664" s="116">
        <f t="shared" si="496"/>
        <v>10.082512255537639</v>
      </c>
      <c r="AE1664" s="116" t="str">
        <f t="shared" si="497"/>
        <v/>
      </c>
      <c r="AF1664" s="140">
        <f t="shared" si="498"/>
        <v>0</v>
      </c>
      <c r="AG1664" s="116">
        <f t="shared" si="499"/>
        <v>10.082512255537639</v>
      </c>
      <c r="AH1664" s="116" t="str">
        <f t="shared" si="500"/>
        <v/>
      </c>
      <c r="AL1664" s="126">
        <f t="shared" si="480"/>
        <v>7.8784000000001599</v>
      </c>
      <c r="AM1664" s="116">
        <f t="shared" si="481"/>
        <v>0.34343859948158073</v>
      </c>
      <c r="AN1664" s="116">
        <f t="shared" si="482"/>
        <v>5.7685552531261397E-4</v>
      </c>
      <c r="AO1664" s="116" t="str">
        <f t="shared" si="478"/>
        <v/>
      </c>
      <c r="AP1664" s="118" t="str">
        <f t="shared" si="479"/>
        <v/>
      </c>
    </row>
    <row r="1665" spans="11:42" ht="20.100000000000001" customHeight="1" x14ac:dyDescent="0.25">
      <c r="K1665" s="123">
        <v>1225</v>
      </c>
      <c r="L1665" s="116">
        <f t="shared" si="483"/>
        <v>7.1800587575368375</v>
      </c>
      <c r="M1665" s="140">
        <f t="shared" si="484"/>
        <v>3.3353031360293946E-2</v>
      </c>
      <c r="N1665" s="140">
        <f t="shared" si="485"/>
        <v>0.81593987465324036</v>
      </c>
      <c r="O1665" s="116" t="str">
        <f t="shared" si="486"/>
        <v/>
      </c>
      <c r="P1665" s="116">
        <f t="shared" si="487"/>
        <v>3.3353031360293946E-2</v>
      </c>
      <c r="Q1665" s="116" t="str">
        <f t="shared" si="488"/>
        <v/>
      </c>
      <c r="R1665" s="116">
        <f t="shared" si="489"/>
        <v>0</v>
      </c>
      <c r="S1665" s="116">
        <f t="shared" si="490"/>
        <v>3.3353031360293946E-2</v>
      </c>
      <c r="T1665" s="116" t="str">
        <f t="shared" si="491"/>
        <v/>
      </c>
      <c r="Y1665" s="123">
        <v>1225</v>
      </c>
      <c r="Z1665" s="116">
        <f t="shared" si="492"/>
        <v>2.3837161412237101E-2</v>
      </c>
      <c r="AA1665" s="140">
        <f t="shared" si="493"/>
        <v>10.046360838331239</v>
      </c>
      <c r="AB1665" s="140">
        <f t="shared" si="494"/>
        <v>0.81593987465324058</v>
      </c>
      <c r="AC1665" s="116" t="str">
        <f t="shared" si="495"/>
        <v/>
      </c>
      <c r="AD1665" s="116">
        <f t="shared" si="496"/>
        <v>10.046360838331239</v>
      </c>
      <c r="AE1665" s="116" t="str">
        <f t="shared" si="497"/>
        <v/>
      </c>
      <c r="AF1665" s="140">
        <f t="shared" si="498"/>
        <v>0</v>
      </c>
      <c r="AG1665" s="116">
        <f t="shared" si="499"/>
        <v>10.046360838331239</v>
      </c>
      <c r="AH1665" s="116" t="str">
        <f t="shared" si="500"/>
        <v/>
      </c>
      <c r="AL1665" s="126">
        <f t="shared" si="480"/>
        <v>7.8848000000001601</v>
      </c>
      <c r="AM1665" s="116">
        <f t="shared" si="481"/>
        <v>0.34286174395626812</v>
      </c>
      <c r="AN1665" s="116">
        <f t="shared" si="482"/>
        <v>5.7618055027192083E-4</v>
      </c>
      <c r="AO1665" s="116" t="str">
        <f t="shared" si="478"/>
        <v/>
      </c>
      <c r="AP1665" s="118" t="str">
        <f t="shared" si="479"/>
        <v/>
      </c>
    </row>
    <row r="1666" spans="11:42" ht="20.100000000000001" customHeight="1" x14ac:dyDescent="0.25">
      <c r="K1666" s="123">
        <v>1226</v>
      </c>
      <c r="L1666" s="116">
        <f t="shared" si="483"/>
        <v>7.211970129792558</v>
      </c>
      <c r="M1666" s="140">
        <f t="shared" si="484"/>
        <v>3.3232910451573103E-2</v>
      </c>
      <c r="N1666" s="140">
        <f t="shared" si="485"/>
        <v>0.8170022993053615</v>
      </c>
      <c r="O1666" s="116" t="str">
        <f t="shared" si="486"/>
        <v/>
      </c>
      <c r="P1666" s="116">
        <f t="shared" si="487"/>
        <v>3.3232910451573103E-2</v>
      </c>
      <c r="Q1666" s="116" t="str">
        <f t="shared" si="488"/>
        <v/>
      </c>
      <c r="R1666" s="116">
        <f t="shared" si="489"/>
        <v>0</v>
      </c>
      <c r="S1666" s="116">
        <f t="shared" si="490"/>
        <v>3.3232910451573103E-2</v>
      </c>
      <c r="T1666" s="116" t="str">
        <f t="shared" si="491"/>
        <v/>
      </c>
      <c r="Y1666" s="123">
        <v>1226</v>
      </c>
      <c r="Z1666" s="116">
        <f t="shared" si="492"/>
        <v>2.3943104351847044E-2</v>
      </c>
      <c r="AA1666" s="140">
        <f t="shared" si="493"/>
        <v>10.010178879929867</v>
      </c>
      <c r="AB1666" s="140">
        <f t="shared" si="494"/>
        <v>0.81700229930536172</v>
      </c>
      <c r="AC1666" s="116" t="str">
        <f t="shared" si="495"/>
        <v/>
      </c>
      <c r="AD1666" s="116">
        <f t="shared" si="496"/>
        <v>10.010178879929867</v>
      </c>
      <c r="AE1666" s="116" t="str">
        <f t="shared" si="497"/>
        <v/>
      </c>
      <c r="AF1666" s="140">
        <f t="shared" si="498"/>
        <v>0</v>
      </c>
      <c r="AG1666" s="116">
        <f t="shared" si="499"/>
        <v>10.010178879929867</v>
      </c>
      <c r="AH1666" s="116" t="str">
        <f t="shared" si="500"/>
        <v/>
      </c>
      <c r="AL1666" s="126">
        <f t="shared" si="480"/>
        <v>7.8912000000001603</v>
      </c>
      <c r="AM1666" s="116">
        <f t="shared" si="481"/>
        <v>0.3422855634059962</v>
      </c>
      <c r="AN1666" s="116">
        <f t="shared" si="482"/>
        <v>5.7550541787093623E-4</v>
      </c>
      <c r="AO1666" s="116" t="str">
        <f t="shared" si="478"/>
        <v/>
      </c>
      <c r="AP1666" s="118" t="str">
        <f t="shared" si="479"/>
        <v/>
      </c>
    </row>
    <row r="1667" spans="11:42" ht="20.100000000000001" customHeight="1" x14ac:dyDescent="0.25">
      <c r="K1667" s="123">
        <v>1227</v>
      </c>
      <c r="L1667" s="116">
        <f t="shared" si="483"/>
        <v>7.2438815020482785</v>
      </c>
      <c r="M1667" s="140">
        <f t="shared" si="484"/>
        <v>3.3112692350867508E-2</v>
      </c>
      <c r="N1667" s="140">
        <f t="shared" si="485"/>
        <v>0.81806088917252329</v>
      </c>
      <c r="O1667" s="116" t="str">
        <f t="shared" si="486"/>
        <v/>
      </c>
      <c r="P1667" s="116">
        <f t="shared" si="487"/>
        <v>3.3112692350867508E-2</v>
      </c>
      <c r="Q1667" s="116" t="str">
        <f t="shared" si="488"/>
        <v/>
      </c>
      <c r="R1667" s="116">
        <f t="shared" si="489"/>
        <v>0</v>
      </c>
      <c r="S1667" s="116">
        <f t="shared" si="490"/>
        <v>3.3112692350867508E-2</v>
      </c>
      <c r="T1667" s="116" t="str">
        <f t="shared" si="491"/>
        <v/>
      </c>
      <c r="Y1667" s="123">
        <v>1227</v>
      </c>
      <c r="Z1667" s="116">
        <f t="shared" si="492"/>
        <v>2.4049047291456987E-2</v>
      </c>
      <c r="AA1667" s="140">
        <f t="shared" si="493"/>
        <v>9.9739676460560833</v>
      </c>
      <c r="AB1667" s="140">
        <f t="shared" si="494"/>
        <v>0.8180608891725234</v>
      </c>
      <c r="AC1667" s="116" t="str">
        <f t="shared" si="495"/>
        <v/>
      </c>
      <c r="AD1667" s="116">
        <f t="shared" si="496"/>
        <v>9.9739676460560833</v>
      </c>
      <c r="AE1667" s="116" t="str">
        <f t="shared" si="497"/>
        <v/>
      </c>
      <c r="AF1667" s="140">
        <f t="shared" si="498"/>
        <v>0</v>
      </c>
      <c r="AG1667" s="116">
        <f t="shared" si="499"/>
        <v>9.9739676460560833</v>
      </c>
      <c r="AH1667" s="116" t="str">
        <f t="shared" si="500"/>
        <v/>
      </c>
      <c r="AL1667" s="126">
        <f t="shared" si="480"/>
        <v>7.8976000000001605</v>
      </c>
      <c r="AM1667" s="116">
        <f t="shared" si="481"/>
        <v>0.34171005798812526</v>
      </c>
      <c r="AN1667" s="116">
        <f t="shared" si="482"/>
        <v>5.7483013204817635E-4</v>
      </c>
      <c r="AO1667" s="116" t="str">
        <f t="shared" si="478"/>
        <v/>
      </c>
      <c r="AP1667" s="118" t="str">
        <f t="shared" si="479"/>
        <v/>
      </c>
    </row>
    <row r="1668" spans="11:42" ht="20.100000000000001" customHeight="1" x14ac:dyDescent="0.25">
      <c r="K1668" s="123">
        <v>1228</v>
      </c>
      <c r="L1668" s="116">
        <f t="shared" si="483"/>
        <v>7.275792874303999</v>
      </c>
      <c r="M1668" s="140">
        <f t="shared" si="484"/>
        <v>3.2992381249753844E-2</v>
      </c>
      <c r="N1668" s="140">
        <f t="shared" si="485"/>
        <v>0.81911564122010372</v>
      </c>
      <c r="O1668" s="116" t="str">
        <f t="shared" si="486"/>
        <v/>
      </c>
      <c r="P1668" s="116">
        <f t="shared" si="487"/>
        <v>3.2992381249753844E-2</v>
      </c>
      <c r="Q1668" s="116" t="str">
        <f t="shared" si="488"/>
        <v/>
      </c>
      <c r="R1668" s="116">
        <f t="shared" si="489"/>
        <v>0</v>
      </c>
      <c r="S1668" s="116">
        <f t="shared" si="490"/>
        <v>3.2992381249753844E-2</v>
      </c>
      <c r="T1668" s="116" t="str">
        <f t="shared" si="491"/>
        <v/>
      </c>
      <c r="Y1668" s="123">
        <v>1228</v>
      </c>
      <c r="Z1668" s="116">
        <f t="shared" si="492"/>
        <v>2.4154990231066931E-2</v>
      </c>
      <c r="AA1668" s="140">
        <f t="shared" si="493"/>
        <v>9.9377283992665486</v>
      </c>
      <c r="AB1668" s="140">
        <f t="shared" si="494"/>
        <v>0.81911564122010394</v>
      </c>
      <c r="AC1668" s="116" t="str">
        <f t="shared" si="495"/>
        <v/>
      </c>
      <c r="AD1668" s="116">
        <f t="shared" si="496"/>
        <v>9.9377283992665486</v>
      </c>
      <c r="AE1668" s="116" t="str">
        <f t="shared" si="497"/>
        <v/>
      </c>
      <c r="AF1668" s="140">
        <f t="shared" si="498"/>
        <v>0</v>
      </c>
      <c r="AG1668" s="116">
        <f t="shared" si="499"/>
        <v>9.9377283992665486</v>
      </c>
      <c r="AH1668" s="116" t="str">
        <f t="shared" si="500"/>
        <v/>
      </c>
      <c r="AL1668" s="126">
        <f t="shared" si="480"/>
        <v>7.9040000000001607</v>
      </c>
      <c r="AM1668" s="116">
        <f t="shared" si="481"/>
        <v>0.34113522785607708</v>
      </c>
      <c r="AN1668" s="116">
        <f t="shared" si="482"/>
        <v>5.7415469672933428E-4</v>
      </c>
      <c r="AO1668" s="116" t="str">
        <f t="shared" si="478"/>
        <v/>
      </c>
      <c r="AP1668" s="118" t="str">
        <f t="shared" si="479"/>
        <v/>
      </c>
    </row>
    <row r="1669" spans="11:42" ht="20.100000000000001" customHeight="1" x14ac:dyDescent="0.25">
      <c r="K1669" s="123">
        <v>1229</v>
      </c>
      <c r="L1669" s="116">
        <f t="shared" si="483"/>
        <v>7.3077042465597124</v>
      </c>
      <c r="M1669" s="140">
        <f t="shared" si="484"/>
        <v>3.2871981329068566E-2</v>
      </c>
      <c r="N1669" s="140">
        <f t="shared" si="485"/>
        <v>0.82016655254706916</v>
      </c>
      <c r="O1669" s="116" t="str">
        <f t="shared" si="486"/>
        <v/>
      </c>
      <c r="P1669" s="116">
        <f t="shared" si="487"/>
        <v>3.2871981329068566E-2</v>
      </c>
      <c r="Q1669" s="116" t="str">
        <f t="shared" si="488"/>
        <v/>
      </c>
      <c r="R1669" s="116">
        <f t="shared" si="489"/>
        <v>0</v>
      </c>
      <c r="S1669" s="116">
        <f t="shared" si="490"/>
        <v>3.2871981329068566E-2</v>
      </c>
      <c r="T1669" s="116" t="str">
        <f t="shared" si="491"/>
        <v/>
      </c>
      <c r="Y1669" s="123">
        <v>1229</v>
      </c>
      <c r="Z1669" s="116">
        <f t="shared" si="492"/>
        <v>2.4260933170676874E-2</v>
      </c>
      <c r="AA1669" s="140">
        <f t="shared" si="493"/>
        <v>9.9014623988828205</v>
      </c>
      <c r="AB1669" s="140">
        <f t="shared" si="494"/>
        <v>0.82016655254706949</v>
      </c>
      <c r="AC1669" s="116" t="str">
        <f t="shared" si="495"/>
        <v/>
      </c>
      <c r="AD1669" s="116">
        <f t="shared" si="496"/>
        <v>9.9014623988828205</v>
      </c>
      <c r="AE1669" s="116" t="str">
        <f t="shared" si="497"/>
        <v/>
      </c>
      <c r="AF1669" s="140">
        <f t="shared" si="498"/>
        <v>0</v>
      </c>
      <c r="AG1669" s="116">
        <f t="shared" si="499"/>
        <v>9.9014623988828205</v>
      </c>
      <c r="AH1669" s="116" t="str">
        <f t="shared" si="500"/>
        <v/>
      </c>
      <c r="AL1669" s="126">
        <f t="shared" si="480"/>
        <v>7.9104000000001609</v>
      </c>
      <c r="AM1669" s="116">
        <f t="shared" si="481"/>
        <v>0.34056107315934775</v>
      </c>
      <c r="AN1669" s="116">
        <f t="shared" si="482"/>
        <v>5.7347911582694699E-4</v>
      </c>
      <c r="AO1669" s="116" t="str">
        <f t="shared" si="478"/>
        <v/>
      </c>
      <c r="AP1669" s="118" t="str">
        <f t="shared" si="479"/>
        <v/>
      </c>
    </row>
    <row r="1670" spans="11:42" ht="20.100000000000001" customHeight="1" x14ac:dyDescent="0.25">
      <c r="K1670" s="123">
        <v>1230</v>
      </c>
      <c r="L1670" s="116">
        <f t="shared" si="483"/>
        <v>7.3396156188154329</v>
      </c>
      <c r="M1670" s="140">
        <f t="shared" si="484"/>
        <v>3.2751496758679742E-2</v>
      </c>
      <c r="N1670" s="140">
        <f t="shared" si="485"/>
        <v>0.82121362038562806</v>
      </c>
      <c r="O1670" s="116" t="str">
        <f t="shared" si="486"/>
        <v/>
      </c>
      <c r="P1670" s="116">
        <f t="shared" si="487"/>
        <v>3.2751496758679742E-2</v>
      </c>
      <c r="Q1670" s="116" t="str">
        <f t="shared" si="488"/>
        <v/>
      </c>
      <c r="R1670" s="116">
        <f t="shared" si="489"/>
        <v>0</v>
      </c>
      <c r="S1670" s="116">
        <f t="shared" si="490"/>
        <v>3.2751496758679742E-2</v>
      </c>
      <c r="T1670" s="116" t="str">
        <f t="shared" si="491"/>
        <v/>
      </c>
      <c r="Y1670" s="123">
        <v>1230</v>
      </c>
      <c r="Z1670" s="116">
        <f t="shared" si="492"/>
        <v>2.4366876110286817E-2</v>
      </c>
      <c r="AA1670" s="140">
        <f t="shared" si="493"/>
        <v>9.8651709009226547</v>
      </c>
      <c r="AB1670" s="140">
        <f t="shared" si="494"/>
        <v>0.8212136203856284</v>
      </c>
      <c r="AC1670" s="116" t="str">
        <f t="shared" si="495"/>
        <v/>
      </c>
      <c r="AD1670" s="116">
        <f t="shared" si="496"/>
        <v>9.8651709009226547</v>
      </c>
      <c r="AE1670" s="116" t="str">
        <f t="shared" si="497"/>
        <v/>
      </c>
      <c r="AF1670" s="140">
        <f t="shared" si="498"/>
        <v>0</v>
      </c>
      <c r="AG1670" s="116">
        <f t="shared" si="499"/>
        <v>9.8651709009226547</v>
      </c>
      <c r="AH1670" s="116" t="str">
        <f t="shared" si="500"/>
        <v/>
      </c>
      <c r="AL1670" s="126">
        <f t="shared" si="480"/>
        <v>7.916800000000161</v>
      </c>
      <c r="AM1670" s="116">
        <f t="shared" si="481"/>
        <v>0.3399875940435208</v>
      </c>
      <c r="AN1670" s="116">
        <f t="shared" si="482"/>
        <v>5.7280339324111695E-4</v>
      </c>
      <c r="AO1670" s="116" t="str">
        <f t="shared" si="478"/>
        <v/>
      </c>
      <c r="AP1670" s="118" t="str">
        <f t="shared" si="479"/>
        <v/>
      </c>
    </row>
    <row r="1671" spans="11:42" ht="20.100000000000001" customHeight="1" x14ac:dyDescent="0.25">
      <c r="K1671" s="123">
        <v>1231</v>
      </c>
      <c r="L1671" s="116">
        <f t="shared" si="483"/>
        <v>7.3715269910711534</v>
      </c>
      <c r="M1671" s="140">
        <f t="shared" si="484"/>
        <v>3.2630931697260862E-2</v>
      </c>
      <c r="N1671" s="140">
        <f t="shared" si="485"/>
        <v>0.82225684210087668</v>
      </c>
      <c r="O1671" s="116" t="str">
        <f t="shared" si="486"/>
        <v/>
      </c>
      <c r="P1671" s="116">
        <f t="shared" si="487"/>
        <v>3.2630931697260862E-2</v>
      </c>
      <c r="Q1671" s="116" t="str">
        <f t="shared" si="488"/>
        <v/>
      </c>
      <c r="R1671" s="116">
        <f t="shared" si="489"/>
        <v>0</v>
      </c>
      <c r="S1671" s="116">
        <f t="shared" si="490"/>
        <v>3.2630931697260862E-2</v>
      </c>
      <c r="T1671" s="116" t="str">
        <f t="shared" si="491"/>
        <v/>
      </c>
      <c r="Y1671" s="123">
        <v>1231</v>
      </c>
      <c r="Z1671" s="116">
        <f t="shared" si="492"/>
        <v>2.447281904989676E-2</v>
      </c>
      <c r="AA1671" s="140">
        <f t="shared" si="493"/>
        <v>9.8288551580318426</v>
      </c>
      <c r="AB1671" s="140">
        <f t="shared" si="494"/>
        <v>0.82225684210087691</v>
      </c>
      <c r="AC1671" s="116" t="str">
        <f t="shared" si="495"/>
        <v/>
      </c>
      <c r="AD1671" s="116">
        <f t="shared" si="496"/>
        <v>9.8288551580318426</v>
      </c>
      <c r="AE1671" s="116" t="str">
        <f t="shared" si="497"/>
        <v/>
      </c>
      <c r="AF1671" s="140">
        <f t="shared" si="498"/>
        <v>0</v>
      </c>
      <c r="AG1671" s="116">
        <f t="shared" si="499"/>
        <v>9.8288551580318426</v>
      </c>
      <c r="AH1671" s="116" t="str">
        <f t="shared" si="500"/>
        <v/>
      </c>
      <c r="AL1671" s="126">
        <f t="shared" si="480"/>
        <v>7.9232000000001612</v>
      </c>
      <c r="AM1671" s="116">
        <f t="shared" si="481"/>
        <v>0.33941479065027969</v>
      </c>
      <c r="AN1671" s="116">
        <f t="shared" si="482"/>
        <v>5.7212753285801332E-4</v>
      </c>
      <c r="AO1671" s="116" t="str">
        <f t="shared" si="478"/>
        <v/>
      </c>
      <c r="AP1671" s="118" t="str">
        <f t="shared" si="479"/>
        <v/>
      </c>
    </row>
    <row r="1672" spans="11:42" ht="20.100000000000001" customHeight="1" x14ac:dyDescent="0.25">
      <c r="K1672" s="123">
        <v>1232</v>
      </c>
      <c r="L1672" s="116">
        <f t="shared" si="483"/>
        <v>7.4034383633268739</v>
      </c>
      <c r="M1672" s="140">
        <f t="shared" si="484"/>
        <v>3.251029029206607E-2</v>
      </c>
      <c r="N1672" s="140">
        <f t="shared" si="485"/>
        <v>0.82329621519043861</v>
      </c>
      <c r="O1672" s="116" t="str">
        <f t="shared" si="486"/>
        <v/>
      </c>
      <c r="P1672" s="116">
        <f t="shared" si="487"/>
        <v>3.251029029206607E-2</v>
      </c>
      <c r="Q1672" s="116" t="str">
        <f t="shared" si="488"/>
        <v/>
      </c>
      <c r="R1672" s="116">
        <f t="shared" si="489"/>
        <v>0</v>
      </c>
      <c r="S1672" s="116">
        <f t="shared" si="490"/>
        <v>3.251029029206607E-2</v>
      </c>
      <c r="T1672" s="116" t="str">
        <f t="shared" si="491"/>
        <v/>
      </c>
      <c r="Y1672" s="123">
        <v>1232</v>
      </c>
      <c r="Z1672" s="116">
        <f t="shared" si="492"/>
        <v>2.4578761989506703E-2</v>
      </c>
      <c r="AA1672" s="140">
        <f t="shared" si="493"/>
        <v>9.7925164194165273</v>
      </c>
      <c r="AB1672" s="140">
        <f t="shared" si="494"/>
        <v>0.82329621519043883</v>
      </c>
      <c r="AC1672" s="116" t="str">
        <f t="shared" si="495"/>
        <v/>
      </c>
      <c r="AD1672" s="116">
        <f t="shared" si="496"/>
        <v>9.7925164194165273</v>
      </c>
      <c r="AE1672" s="116" t="str">
        <f t="shared" si="497"/>
        <v/>
      </c>
      <c r="AF1672" s="140">
        <f t="shared" si="498"/>
        <v>0</v>
      </c>
      <c r="AG1672" s="116">
        <f t="shared" si="499"/>
        <v>9.7925164194165273</v>
      </c>
      <c r="AH1672" s="116" t="str">
        <f t="shared" si="500"/>
        <v/>
      </c>
      <c r="AL1672" s="126">
        <f t="shared" si="480"/>
        <v>7.9296000000001614</v>
      </c>
      <c r="AM1672" s="116">
        <f t="shared" si="481"/>
        <v>0.33884266311742167</v>
      </c>
      <c r="AN1672" s="116">
        <f t="shared" si="482"/>
        <v>5.7145153855187036E-4</v>
      </c>
      <c r="AO1672" s="116" t="str">
        <f t="shared" si="478"/>
        <v/>
      </c>
      <c r="AP1672" s="118" t="str">
        <f t="shared" si="479"/>
        <v/>
      </c>
    </row>
    <row r="1673" spans="11:42" ht="20.100000000000001" customHeight="1" x14ac:dyDescent="0.25">
      <c r="K1673" s="123">
        <v>1233</v>
      </c>
      <c r="L1673" s="116">
        <f t="shared" si="483"/>
        <v>7.4353497355825944</v>
      </c>
      <c r="M1673" s="140">
        <f t="shared" si="484"/>
        <v>3.238957667870733E-2</v>
      </c>
      <c r="N1673" s="140">
        <f t="shared" si="485"/>
        <v>0.82433173728409703</v>
      </c>
      <c r="O1673" s="116" t="str">
        <f t="shared" si="486"/>
        <v/>
      </c>
      <c r="P1673" s="116">
        <f t="shared" si="487"/>
        <v>3.238957667870733E-2</v>
      </c>
      <c r="Q1673" s="116" t="str">
        <f t="shared" si="488"/>
        <v/>
      </c>
      <c r="R1673" s="116">
        <f t="shared" si="489"/>
        <v>0</v>
      </c>
      <c r="S1673" s="116">
        <f t="shared" si="490"/>
        <v>3.238957667870733E-2</v>
      </c>
      <c r="T1673" s="116" t="str">
        <f t="shared" si="491"/>
        <v/>
      </c>
      <c r="Y1673" s="123">
        <v>1233</v>
      </c>
      <c r="Z1673" s="116">
        <f t="shared" si="492"/>
        <v>2.4684704929116646E-2</v>
      </c>
      <c r="AA1673" s="140">
        <f t="shared" si="493"/>
        <v>9.7561559307760728</v>
      </c>
      <c r="AB1673" s="140">
        <f t="shared" si="494"/>
        <v>0.82433173728409714</v>
      </c>
      <c r="AC1673" s="116" t="str">
        <f t="shared" si="495"/>
        <v/>
      </c>
      <c r="AD1673" s="116">
        <f t="shared" si="496"/>
        <v>9.7561559307760728</v>
      </c>
      <c r="AE1673" s="116" t="str">
        <f t="shared" si="497"/>
        <v/>
      </c>
      <c r="AF1673" s="140">
        <f t="shared" si="498"/>
        <v>0</v>
      </c>
      <c r="AG1673" s="116">
        <f t="shared" si="499"/>
        <v>9.7561559307760728</v>
      </c>
      <c r="AH1673" s="116" t="str">
        <f t="shared" si="500"/>
        <v/>
      </c>
      <c r="AL1673" s="126">
        <f t="shared" si="480"/>
        <v>7.9360000000001616</v>
      </c>
      <c r="AM1673" s="116">
        <f t="shared" si="481"/>
        <v>0.3382712115788698</v>
      </c>
      <c r="AN1673" s="116">
        <f t="shared" si="482"/>
        <v>5.7077541418298905E-4</v>
      </c>
      <c r="AO1673" s="116" t="str">
        <f t="shared" si="478"/>
        <v/>
      </c>
      <c r="AP1673" s="118" t="str">
        <f t="shared" si="479"/>
        <v/>
      </c>
    </row>
    <row r="1674" spans="11:42" ht="20.100000000000001" customHeight="1" x14ac:dyDescent="0.25">
      <c r="K1674" s="123">
        <v>1234</v>
      </c>
      <c r="L1674" s="116">
        <f t="shared" si="483"/>
        <v>7.4672611078383149</v>
      </c>
      <c r="M1674" s="140">
        <f t="shared" si="484"/>
        <v>3.2268794980933276E-2</v>
      </c>
      <c r="N1674" s="140">
        <f t="shared" si="485"/>
        <v>0.82536340614341941</v>
      </c>
      <c r="O1674" s="116" t="str">
        <f t="shared" si="486"/>
        <v/>
      </c>
      <c r="P1674" s="116">
        <f t="shared" si="487"/>
        <v>3.2268794980933276E-2</v>
      </c>
      <c r="Q1674" s="116" t="str">
        <f t="shared" si="488"/>
        <v/>
      </c>
      <c r="R1674" s="116">
        <f t="shared" si="489"/>
        <v>0</v>
      </c>
      <c r="S1674" s="116">
        <f t="shared" si="490"/>
        <v>3.2268794980933276E-2</v>
      </c>
      <c r="T1674" s="116" t="str">
        <f t="shared" si="491"/>
        <v/>
      </c>
      <c r="Y1674" s="123">
        <v>1234</v>
      </c>
      <c r="Z1674" s="116">
        <f t="shared" si="492"/>
        <v>2.479064786872659E-2</v>
      </c>
      <c r="AA1674" s="140">
        <f t="shared" si="493"/>
        <v>9.7197749342364617</v>
      </c>
      <c r="AB1674" s="140">
        <f t="shared" si="494"/>
        <v>0.82536340614341952</v>
      </c>
      <c r="AC1674" s="116" t="str">
        <f t="shared" si="495"/>
        <v/>
      </c>
      <c r="AD1674" s="116">
        <f t="shared" si="496"/>
        <v>9.7197749342364617</v>
      </c>
      <c r="AE1674" s="116" t="str">
        <f t="shared" si="497"/>
        <v/>
      </c>
      <c r="AF1674" s="140">
        <f t="shared" si="498"/>
        <v>0</v>
      </c>
      <c r="AG1674" s="116">
        <f t="shared" si="499"/>
        <v>9.7197749342364617</v>
      </c>
      <c r="AH1674" s="116" t="str">
        <f t="shared" si="500"/>
        <v/>
      </c>
      <c r="AL1674" s="126">
        <f t="shared" si="480"/>
        <v>7.9424000000001618</v>
      </c>
      <c r="AM1674" s="116">
        <f t="shared" si="481"/>
        <v>0.33770043616468681</v>
      </c>
      <c r="AN1674" s="116">
        <f t="shared" si="482"/>
        <v>5.7009916360034607E-4</v>
      </c>
      <c r="AO1674" s="116" t="str">
        <f t="shared" si="478"/>
        <v/>
      </c>
      <c r="AP1674" s="118" t="str">
        <f t="shared" si="479"/>
        <v/>
      </c>
    </row>
    <row r="1675" spans="11:42" ht="20.100000000000001" customHeight="1" x14ac:dyDescent="0.25">
      <c r="K1675" s="123">
        <v>1235</v>
      </c>
      <c r="L1675" s="116">
        <f t="shared" si="483"/>
        <v>7.4991724800940283</v>
      </c>
      <c r="M1675" s="140">
        <f t="shared" si="484"/>
        <v>3.2147949310409825E-2</v>
      </c>
      <c r="N1675" s="140">
        <f t="shared" si="485"/>
        <v>0.82639121966137519</v>
      </c>
      <c r="O1675" s="116" t="str">
        <f t="shared" si="486"/>
        <v/>
      </c>
      <c r="P1675" s="116">
        <f t="shared" si="487"/>
        <v>3.2147949310409825E-2</v>
      </c>
      <c r="Q1675" s="116" t="str">
        <f t="shared" si="488"/>
        <v/>
      </c>
      <c r="R1675" s="116">
        <f t="shared" si="489"/>
        <v>0</v>
      </c>
      <c r="S1675" s="116">
        <f t="shared" si="490"/>
        <v>3.2147949310409825E-2</v>
      </c>
      <c r="T1675" s="116" t="str">
        <f t="shared" si="491"/>
        <v/>
      </c>
      <c r="Y1675" s="123">
        <v>1235</v>
      </c>
      <c r="Z1675" s="116">
        <f t="shared" si="492"/>
        <v>2.4896590808336505E-2</v>
      </c>
      <c r="AA1675" s="140">
        <f t="shared" si="493"/>
        <v>9.6833746682842072</v>
      </c>
      <c r="AB1675" s="140">
        <f t="shared" si="494"/>
        <v>0.8263912196613753</v>
      </c>
      <c r="AC1675" s="116" t="str">
        <f t="shared" si="495"/>
        <v/>
      </c>
      <c r="AD1675" s="116">
        <f t="shared" si="496"/>
        <v>9.6833746682842072</v>
      </c>
      <c r="AE1675" s="116" t="str">
        <f t="shared" si="497"/>
        <v/>
      </c>
      <c r="AF1675" s="140">
        <f t="shared" si="498"/>
        <v>0</v>
      </c>
      <c r="AG1675" s="116">
        <f t="shared" si="499"/>
        <v>9.6833746682842072</v>
      </c>
      <c r="AH1675" s="116" t="str">
        <f t="shared" si="500"/>
        <v/>
      </c>
      <c r="AL1675" s="126">
        <f t="shared" si="480"/>
        <v>7.948800000000162</v>
      </c>
      <c r="AM1675" s="116">
        <f t="shared" si="481"/>
        <v>0.33713033700108647</v>
      </c>
      <c r="AN1675" s="116">
        <f t="shared" si="482"/>
        <v>5.694227906383742E-4</v>
      </c>
      <c r="AO1675" s="116" t="str">
        <f t="shared" si="478"/>
        <v/>
      </c>
      <c r="AP1675" s="118" t="str">
        <f t="shared" si="479"/>
        <v/>
      </c>
    </row>
    <row r="1676" spans="11:42" ht="20.100000000000001" customHeight="1" x14ac:dyDescent="0.25">
      <c r="K1676" s="123">
        <v>1236</v>
      </c>
      <c r="L1676" s="116">
        <f t="shared" si="483"/>
        <v>7.5310838523497488</v>
      </c>
      <c r="M1676" s="140">
        <f t="shared" si="484"/>
        <v>3.2027043766502519E-2</v>
      </c>
      <c r="N1676" s="140">
        <f t="shared" si="485"/>
        <v>0.82741517586194802</v>
      </c>
      <c r="O1676" s="116" t="str">
        <f t="shared" si="486"/>
        <v/>
      </c>
      <c r="P1676" s="116">
        <f t="shared" si="487"/>
        <v>3.2027043766502519E-2</v>
      </c>
      <c r="Q1676" s="116" t="str">
        <f t="shared" si="488"/>
        <v/>
      </c>
      <c r="R1676" s="116">
        <f t="shared" si="489"/>
        <v>0</v>
      </c>
      <c r="S1676" s="116">
        <f t="shared" si="490"/>
        <v>3.2027043766502519E-2</v>
      </c>
      <c r="T1676" s="116" t="str">
        <f t="shared" si="491"/>
        <v/>
      </c>
      <c r="Y1676" s="123">
        <v>1236</v>
      </c>
      <c r="Z1676" s="116">
        <f t="shared" si="492"/>
        <v>2.5002533747946448E-2</v>
      </c>
      <c r="AA1676" s="140">
        <f t="shared" si="493"/>
        <v>9.6469563677007848</v>
      </c>
      <c r="AB1676" s="140">
        <f t="shared" si="494"/>
        <v>0.82741517586194813</v>
      </c>
      <c r="AC1676" s="116" t="str">
        <f t="shared" si="495"/>
        <v/>
      </c>
      <c r="AD1676" s="116">
        <f t="shared" si="496"/>
        <v>9.6469563677007848</v>
      </c>
      <c r="AE1676" s="116" t="str">
        <f t="shared" si="497"/>
        <v/>
      </c>
      <c r="AF1676" s="140">
        <f t="shared" si="498"/>
        <v>0</v>
      </c>
      <c r="AG1676" s="116">
        <f t="shared" si="499"/>
        <v>9.6469563677007848</v>
      </c>
      <c r="AH1676" s="116" t="str">
        <f t="shared" si="500"/>
        <v/>
      </c>
      <c r="AL1676" s="126">
        <f t="shared" si="480"/>
        <v>7.9552000000001621</v>
      </c>
      <c r="AM1676" s="116">
        <f t="shared" si="481"/>
        <v>0.33656091421044809</v>
      </c>
      <c r="AN1676" s="116">
        <f t="shared" si="482"/>
        <v>5.6874629911973784E-4</v>
      </c>
      <c r="AO1676" s="116" t="str">
        <f t="shared" si="478"/>
        <v/>
      </c>
      <c r="AP1676" s="118" t="str">
        <f t="shared" si="479"/>
        <v/>
      </c>
    </row>
    <row r="1677" spans="11:42" ht="20.100000000000001" customHeight="1" x14ac:dyDescent="0.25">
      <c r="K1677" s="123">
        <v>1237</v>
      </c>
      <c r="L1677" s="116">
        <f t="shared" si="483"/>
        <v>7.5629952246054692</v>
      </c>
      <c r="M1677" s="140">
        <f t="shared" si="484"/>
        <v>3.1906082436060863E-2</v>
      </c>
      <c r="N1677" s="140">
        <f t="shared" si="485"/>
        <v>0.82843527289973773</v>
      </c>
      <c r="O1677" s="116" t="str">
        <f t="shared" si="486"/>
        <v/>
      </c>
      <c r="P1677" s="116">
        <f t="shared" si="487"/>
        <v>3.1906082436060863E-2</v>
      </c>
      <c r="Q1677" s="116" t="str">
        <f t="shared" si="488"/>
        <v/>
      </c>
      <c r="R1677" s="116">
        <f t="shared" si="489"/>
        <v>0</v>
      </c>
      <c r="S1677" s="116">
        <f t="shared" si="490"/>
        <v>3.1906082436060863E-2</v>
      </c>
      <c r="T1677" s="116" t="str">
        <f t="shared" si="491"/>
        <v/>
      </c>
      <c r="Y1677" s="123">
        <v>1237</v>
      </c>
      <c r="Z1677" s="116">
        <f t="shared" si="492"/>
        <v>2.5108476687556391E-2</v>
      </c>
      <c r="AA1677" s="140">
        <f t="shared" si="493"/>
        <v>9.6105212634976898</v>
      </c>
      <c r="AB1677" s="140">
        <f t="shared" si="494"/>
        <v>0.82843527289973773</v>
      </c>
      <c r="AC1677" s="116" t="str">
        <f t="shared" si="495"/>
        <v/>
      </c>
      <c r="AD1677" s="116">
        <f t="shared" si="496"/>
        <v>9.6105212634976898</v>
      </c>
      <c r="AE1677" s="116" t="str">
        <f t="shared" si="497"/>
        <v/>
      </c>
      <c r="AF1677" s="140">
        <f t="shared" si="498"/>
        <v>0</v>
      </c>
      <c r="AG1677" s="116">
        <f t="shared" si="499"/>
        <v>9.6105212634976898</v>
      </c>
      <c r="AH1677" s="116" t="str">
        <f t="shared" si="500"/>
        <v/>
      </c>
      <c r="AL1677" s="126">
        <f t="shared" si="480"/>
        <v>7.9616000000001623</v>
      </c>
      <c r="AM1677" s="116">
        <f t="shared" si="481"/>
        <v>0.33599216791132835</v>
      </c>
      <c r="AN1677" s="116">
        <f t="shared" si="482"/>
        <v>5.680696928541118E-4</v>
      </c>
      <c r="AO1677" s="116" t="str">
        <f t="shared" si="478"/>
        <v/>
      </c>
      <c r="AP1677" s="118" t="str">
        <f t="shared" si="479"/>
        <v/>
      </c>
    </row>
    <row r="1678" spans="11:42" ht="20.100000000000001" customHeight="1" x14ac:dyDescent="0.25">
      <c r="K1678" s="123">
        <v>1238</v>
      </c>
      <c r="L1678" s="116">
        <f t="shared" si="483"/>
        <v>7.5949065968611897</v>
      </c>
      <c r="M1678" s="140">
        <f t="shared" si="484"/>
        <v>3.1785069393204246E-2</v>
      </c>
      <c r="N1678" s="140">
        <f t="shared" si="485"/>
        <v>0.82945150905955889</v>
      </c>
      <c r="O1678" s="116" t="str">
        <f t="shared" si="486"/>
        <v/>
      </c>
      <c r="P1678" s="116">
        <f t="shared" si="487"/>
        <v>3.1785069393204246E-2</v>
      </c>
      <c r="Q1678" s="116" t="str">
        <f t="shared" si="488"/>
        <v/>
      </c>
      <c r="R1678" s="116">
        <f t="shared" si="489"/>
        <v>0</v>
      </c>
      <c r="S1678" s="116">
        <f t="shared" si="490"/>
        <v>3.1785069393204246E-2</v>
      </c>
      <c r="T1678" s="116" t="str">
        <f t="shared" si="491"/>
        <v/>
      </c>
      <c r="Y1678" s="123">
        <v>1238</v>
      </c>
      <c r="Z1678" s="116">
        <f t="shared" si="492"/>
        <v>2.5214419627166335E-2</v>
      </c>
      <c r="AA1678" s="140">
        <f t="shared" si="493"/>
        <v>9.5740705828519346</v>
      </c>
      <c r="AB1678" s="140">
        <f t="shared" si="494"/>
        <v>0.82945150905955889</v>
      </c>
      <c r="AC1678" s="116" t="str">
        <f t="shared" si="495"/>
        <v/>
      </c>
      <c r="AD1678" s="116">
        <f t="shared" si="496"/>
        <v>9.5740705828519346</v>
      </c>
      <c r="AE1678" s="116" t="str">
        <f t="shared" si="497"/>
        <v/>
      </c>
      <c r="AF1678" s="140">
        <f t="shared" si="498"/>
        <v>0</v>
      </c>
      <c r="AG1678" s="116">
        <f t="shared" si="499"/>
        <v>9.5740705828519346</v>
      </c>
      <c r="AH1678" s="116" t="str">
        <f t="shared" si="500"/>
        <v/>
      </c>
      <c r="AL1678" s="126">
        <f t="shared" si="480"/>
        <v>7.9680000000001625</v>
      </c>
      <c r="AM1678" s="116">
        <f t="shared" si="481"/>
        <v>0.33542409821847424</v>
      </c>
      <c r="AN1678" s="116">
        <f t="shared" si="482"/>
        <v>5.6739297563762614E-4</v>
      </c>
      <c r="AO1678" s="116" t="str">
        <f t="shared" si="478"/>
        <v/>
      </c>
      <c r="AP1678" s="118" t="str">
        <f t="shared" si="479"/>
        <v/>
      </c>
    </row>
    <row r="1679" spans="11:42" ht="20.100000000000001" customHeight="1" x14ac:dyDescent="0.25">
      <c r="K1679" s="123">
        <v>1239</v>
      </c>
      <c r="L1679" s="116">
        <f t="shared" si="483"/>
        <v>7.6268179691169102</v>
      </c>
      <c r="M1679" s="140">
        <f t="shared" si="484"/>
        <v>3.1664008699109777E-2</v>
      </c>
      <c r="N1679" s="140">
        <f t="shared" si="485"/>
        <v>0.83046388275603111</v>
      </c>
      <c r="O1679" s="116" t="str">
        <f t="shared" si="486"/>
        <v/>
      </c>
      <c r="P1679" s="116">
        <f t="shared" si="487"/>
        <v>3.1664008699109777E-2</v>
      </c>
      <c r="Q1679" s="116" t="str">
        <f t="shared" si="488"/>
        <v/>
      </c>
      <c r="R1679" s="116">
        <f t="shared" si="489"/>
        <v>0</v>
      </c>
      <c r="S1679" s="116">
        <f t="shared" si="490"/>
        <v>3.1664008699109777E-2</v>
      </c>
      <c r="T1679" s="116" t="str">
        <f t="shared" si="491"/>
        <v/>
      </c>
      <c r="Y1679" s="123">
        <v>1239</v>
      </c>
      <c r="Z1679" s="116">
        <f t="shared" si="492"/>
        <v>2.5320362566776278E-2</v>
      </c>
      <c r="AA1679" s="140">
        <f t="shared" si="493"/>
        <v>9.5376055490421514</v>
      </c>
      <c r="AB1679" s="140">
        <f t="shared" si="494"/>
        <v>0.83046388275603111</v>
      </c>
      <c r="AC1679" s="116" t="str">
        <f t="shared" si="495"/>
        <v/>
      </c>
      <c r="AD1679" s="116">
        <f t="shared" si="496"/>
        <v>9.5376055490421514</v>
      </c>
      <c r="AE1679" s="116" t="str">
        <f t="shared" si="497"/>
        <v/>
      </c>
      <c r="AF1679" s="140">
        <f t="shared" si="498"/>
        <v>0</v>
      </c>
      <c r="AG1679" s="116">
        <f t="shared" si="499"/>
        <v>9.5376055490421514</v>
      </c>
      <c r="AH1679" s="116" t="str">
        <f t="shared" si="500"/>
        <v/>
      </c>
      <c r="AL1679" s="126">
        <f t="shared" si="480"/>
        <v>7.9744000000001627</v>
      </c>
      <c r="AM1679" s="116">
        <f t="shared" si="481"/>
        <v>0.33485670524283662</v>
      </c>
      <c r="AN1679" s="116">
        <f t="shared" si="482"/>
        <v>5.6671615125430952E-4</v>
      </c>
      <c r="AO1679" s="116" t="str">
        <f t="shared" si="478"/>
        <v/>
      </c>
      <c r="AP1679" s="118" t="str">
        <f t="shared" si="479"/>
        <v/>
      </c>
    </row>
    <row r="1680" spans="11:42" ht="20.100000000000001" customHeight="1" x14ac:dyDescent="0.25">
      <c r="K1680" s="123">
        <v>1240</v>
      </c>
      <c r="L1680" s="116">
        <f t="shared" si="483"/>
        <v>7.6587293413726307</v>
      </c>
      <c r="M1680" s="140">
        <f t="shared" si="484"/>
        <v>3.1542904401801942E-2</v>
      </c>
      <c r="N1680" s="140">
        <f t="shared" si="485"/>
        <v>0.83147239253316219</v>
      </c>
      <c r="O1680" s="116" t="str">
        <f t="shared" si="486"/>
        <v/>
      </c>
      <c r="P1680" s="116">
        <f t="shared" si="487"/>
        <v>3.1542904401801942E-2</v>
      </c>
      <c r="Q1680" s="116" t="str">
        <f t="shared" si="488"/>
        <v/>
      </c>
      <c r="R1680" s="116">
        <f t="shared" si="489"/>
        <v>0</v>
      </c>
      <c r="S1680" s="116">
        <f t="shared" si="490"/>
        <v>3.1542904401801942E-2</v>
      </c>
      <c r="T1680" s="116" t="str">
        <f t="shared" si="491"/>
        <v/>
      </c>
      <c r="Y1680" s="123">
        <v>1240</v>
      </c>
      <c r="Z1680" s="116">
        <f t="shared" si="492"/>
        <v>2.5426305506386221E-2</v>
      </c>
      <c r="AA1680" s="140">
        <f t="shared" si="493"/>
        <v>9.5011273813852402</v>
      </c>
      <c r="AB1680" s="140">
        <f t="shared" si="494"/>
        <v>0.83147239253316207</v>
      </c>
      <c r="AC1680" s="116" t="str">
        <f t="shared" si="495"/>
        <v/>
      </c>
      <c r="AD1680" s="116">
        <f t="shared" si="496"/>
        <v>9.5011273813852402</v>
      </c>
      <c r="AE1680" s="116" t="str">
        <f t="shared" si="497"/>
        <v/>
      </c>
      <c r="AF1680" s="140">
        <f t="shared" si="498"/>
        <v>0</v>
      </c>
      <c r="AG1680" s="116">
        <f t="shared" si="499"/>
        <v>9.5011273813852402</v>
      </c>
      <c r="AH1680" s="116" t="str">
        <f t="shared" si="500"/>
        <v/>
      </c>
      <c r="AL1680" s="126">
        <f t="shared" si="480"/>
        <v>7.9808000000001629</v>
      </c>
      <c r="AM1680" s="116">
        <f t="shared" si="481"/>
        <v>0.33428998909158231</v>
      </c>
      <c r="AN1680" s="116">
        <f t="shared" si="482"/>
        <v>5.6603922347603364E-4</v>
      </c>
      <c r="AO1680" s="116" t="str">
        <f t="shared" si="478"/>
        <v/>
      </c>
      <c r="AP1680" s="118" t="str">
        <f t="shared" si="479"/>
        <v/>
      </c>
    </row>
    <row r="1681" spans="11:42" ht="20.100000000000001" customHeight="1" x14ac:dyDescent="0.25">
      <c r="K1681" s="123">
        <v>1241</v>
      </c>
      <c r="L1681" s="116">
        <f t="shared" si="483"/>
        <v>7.6906407136283441</v>
      </c>
      <c r="M1681" s="140">
        <f t="shared" si="484"/>
        <v>3.1421760535944185E-2</v>
      </c>
      <c r="N1681" s="140">
        <f t="shared" si="485"/>
        <v>0.83247703706392517</v>
      </c>
      <c r="O1681" s="116" t="str">
        <f t="shared" si="486"/>
        <v/>
      </c>
      <c r="P1681" s="116">
        <f t="shared" si="487"/>
        <v>3.1421760535944185E-2</v>
      </c>
      <c r="Q1681" s="116" t="str">
        <f t="shared" si="488"/>
        <v/>
      </c>
      <c r="R1681" s="116">
        <f t="shared" si="489"/>
        <v>0</v>
      </c>
      <c r="S1681" s="116">
        <f t="shared" si="490"/>
        <v>3.1421760535944185E-2</v>
      </c>
      <c r="T1681" s="116" t="str">
        <f t="shared" si="491"/>
        <v/>
      </c>
      <c r="Y1681" s="123">
        <v>1241</v>
      </c>
      <c r="Z1681" s="116">
        <f t="shared" si="492"/>
        <v>2.5532248445996164E-2</v>
      </c>
      <c r="AA1681" s="140">
        <f t="shared" si="493"/>
        <v>9.4646372951735707</v>
      </c>
      <c r="AB1681" s="140">
        <f t="shared" si="494"/>
        <v>0.83247703706392517</v>
      </c>
      <c r="AC1681" s="116" t="str">
        <f t="shared" si="495"/>
        <v/>
      </c>
      <c r="AD1681" s="116">
        <f t="shared" si="496"/>
        <v>9.4646372951735707</v>
      </c>
      <c r="AE1681" s="116" t="str">
        <f t="shared" si="497"/>
        <v/>
      </c>
      <c r="AF1681" s="140">
        <f t="shared" si="498"/>
        <v>0</v>
      </c>
      <c r="AG1681" s="116">
        <f t="shared" si="499"/>
        <v>9.4646372951735707</v>
      </c>
      <c r="AH1681" s="116" t="str">
        <f t="shared" si="500"/>
        <v/>
      </c>
      <c r="AL1681" s="126">
        <f t="shared" si="480"/>
        <v>7.9872000000001631</v>
      </c>
      <c r="AM1681" s="116">
        <f t="shared" si="481"/>
        <v>0.33372394986810627</v>
      </c>
      <c r="AN1681" s="116">
        <f t="shared" si="482"/>
        <v>5.6536219606001525E-4</v>
      </c>
      <c r="AO1681" s="116" t="str">
        <f t="shared" si="478"/>
        <v/>
      </c>
      <c r="AP1681" s="118" t="str">
        <f t="shared" si="479"/>
        <v/>
      </c>
    </row>
    <row r="1682" spans="11:42" ht="20.100000000000001" customHeight="1" x14ac:dyDescent="0.25">
      <c r="K1682" s="123">
        <v>1242</v>
      </c>
      <c r="L1682" s="116">
        <f t="shared" si="483"/>
        <v>7.7225520858840646</v>
      </c>
      <c r="M1682" s="140">
        <f t="shared" si="484"/>
        <v>3.1300581122632169E-2</v>
      </c>
      <c r="N1682" s="140">
        <f t="shared" si="485"/>
        <v>0.83347781514982944</v>
      </c>
      <c r="O1682" s="116" t="str">
        <f t="shared" si="486"/>
        <v/>
      </c>
      <c r="P1682" s="116">
        <f t="shared" si="487"/>
        <v>3.1300581122632169E-2</v>
      </c>
      <c r="Q1682" s="116" t="str">
        <f t="shared" si="488"/>
        <v/>
      </c>
      <c r="R1682" s="116">
        <f t="shared" si="489"/>
        <v>0</v>
      </c>
      <c r="S1682" s="116">
        <f t="shared" si="490"/>
        <v>3.1300581122632169E-2</v>
      </c>
      <c r="T1682" s="116" t="str">
        <f t="shared" si="491"/>
        <v/>
      </c>
      <c r="Y1682" s="123">
        <v>1242</v>
      </c>
      <c r="Z1682" s="116">
        <f t="shared" si="492"/>
        <v>2.5638191385606107E-2</v>
      </c>
      <c r="AA1682" s="140">
        <f t="shared" si="493"/>
        <v>9.4281365016127481</v>
      </c>
      <c r="AB1682" s="140">
        <f t="shared" si="494"/>
        <v>0.83347781514982944</v>
      </c>
      <c r="AC1682" s="116" t="str">
        <f t="shared" si="495"/>
        <v/>
      </c>
      <c r="AD1682" s="116">
        <f t="shared" si="496"/>
        <v>9.4281365016127481</v>
      </c>
      <c r="AE1682" s="116" t="str">
        <f t="shared" si="497"/>
        <v/>
      </c>
      <c r="AF1682" s="140">
        <f t="shared" si="498"/>
        <v>0</v>
      </c>
      <c r="AG1682" s="116">
        <f t="shared" si="499"/>
        <v>9.4281365016127481</v>
      </c>
      <c r="AH1682" s="116" t="str">
        <f t="shared" si="500"/>
        <v/>
      </c>
      <c r="AL1682" s="126">
        <f t="shared" si="480"/>
        <v>7.9936000000001632</v>
      </c>
      <c r="AM1682" s="116">
        <f t="shared" si="481"/>
        <v>0.33315858767204626</v>
      </c>
      <c r="AN1682" s="116">
        <f t="shared" si="482"/>
        <v>5.6468507275270197E-4</v>
      </c>
      <c r="AO1682" s="116" t="str">
        <f t="shared" si="478"/>
        <v/>
      </c>
      <c r="AP1682" s="118" t="str">
        <f t="shared" si="479"/>
        <v/>
      </c>
    </row>
    <row r="1683" spans="11:42" ht="20.100000000000001" customHeight="1" x14ac:dyDescent="0.25">
      <c r="K1683" s="123">
        <v>1243</v>
      </c>
      <c r="L1683" s="116">
        <f t="shared" si="483"/>
        <v>7.7544634581397851</v>
      </c>
      <c r="M1683" s="140">
        <f t="shared" si="484"/>
        <v>3.1179370169189178E-2</v>
      </c>
      <c r="N1683" s="140">
        <f t="shared" si="485"/>
        <v>0.8344747257204832</v>
      </c>
      <c r="O1683" s="116" t="str">
        <f t="shared" si="486"/>
        <v/>
      </c>
      <c r="P1683" s="116">
        <f t="shared" si="487"/>
        <v>3.1179370169189178E-2</v>
      </c>
      <c r="Q1683" s="116" t="str">
        <f t="shared" si="488"/>
        <v/>
      </c>
      <c r="R1683" s="116">
        <f t="shared" si="489"/>
        <v>0</v>
      </c>
      <c r="S1683" s="116">
        <f t="shared" si="490"/>
        <v>3.1179370169189178E-2</v>
      </c>
      <c r="T1683" s="116" t="str">
        <f t="shared" si="491"/>
        <v/>
      </c>
      <c r="Y1683" s="123">
        <v>1243</v>
      </c>
      <c r="Z1683" s="116">
        <f t="shared" si="492"/>
        <v>2.574413432521605E-2</v>
      </c>
      <c r="AA1683" s="140">
        <f t="shared" si="493"/>
        <v>9.3916262077599342</v>
      </c>
      <c r="AB1683" s="140">
        <f t="shared" si="494"/>
        <v>0.8344747257204832</v>
      </c>
      <c r="AC1683" s="116" t="str">
        <f t="shared" si="495"/>
        <v/>
      </c>
      <c r="AD1683" s="116">
        <f t="shared" si="496"/>
        <v>9.3916262077599342</v>
      </c>
      <c r="AE1683" s="116" t="str">
        <f t="shared" si="497"/>
        <v/>
      </c>
      <c r="AF1683" s="140">
        <f t="shared" si="498"/>
        <v>0</v>
      </c>
      <c r="AG1683" s="116">
        <f t="shared" si="499"/>
        <v>9.3916262077599342</v>
      </c>
      <c r="AH1683" s="116" t="str">
        <f t="shared" si="500"/>
        <v/>
      </c>
      <c r="AL1683" s="126">
        <f t="shared" si="480"/>
        <v>8.0000000000001634</v>
      </c>
      <c r="AM1683" s="116">
        <f t="shared" si="481"/>
        <v>0.33259390259929356</v>
      </c>
      <c r="AN1683" s="116">
        <f t="shared" si="482"/>
        <v>5.6400785728660807E-4</v>
      </c>
      <c r="AO1683" s="116" t="str">
        <f t="shared" si="478"/>
        <v/>
      </c>
      <c r="AP1683" s="118" t="str">
        <f t="shared" si="479"/>
        <v/>
      </c>
    </row>
    <row r="1684" spans="11:42" ht="20.100000000000001" customHeight="1" x14ac:dyDescent="0.25">
      <c r="K1684" s="123">
        <v>1244</v>
      </c>
      <c r="L1684" s="116">
        <f t="shared" si="483"/>
        <v>7.7863748303955056</v>
      </c>
      <c r="M1684" s="140">
        <f t="shared" si="484"/>
        <v>3.1058131668963151E-2</v>
      </c>
      <c r="N1684" s="140">
        <f t="shared" si="485"/>
        <v>0.83546776783315169</v>
      </c>
      <c r="O1684" s="116" t="str">
        <f t="shared" si="486"/>
        <v/>
      </c>
      <c r="P1684" s="116">
        <f t="shared" si="487"/>
        <v>3.1058131668963151E-2</v>
      </c>
      <c r="Q1684" s="116" t="str">
        <f t="shared" si="488"/>
        <v/>
      </c>
      <c r="R1684" s="116">
        <f t="shared" si="489"/>
        <v>0</v>
      </c>
      <c r="S1684" s="116">
        <f t="shared" si="490"/>
        <v>3.1058131668963151E-2</v>
      </c>
      <c r="T1684" s="116" t="str">
        <f t="shared" si="491"/>
        <v/>
      </c>
      <c r="Y1684" s="123">
        <v>1244</v>
      </c>
      <c r="Z1684" s="116">
        <f t="shared" si="492"/>
        <v>2.5850077264825994E-2</v>
      </c>
      <c r="AA1684" s="140">
        <f t="shared" si="493"/>
        <v>9.3551076164627514</v>
      </c>
      <c r="AB1684" s="140">
        <f t="shared" si="494"/>
        <v>0.83546776783315169</v>
      </c>
      <c r="AC1684" s="116" t="str">
        <f t="shared" si="495"/>
        <v/>
      </c>
      <c r="AD1684" s="116">
        <f t="shared" si="496"/>
        <v>9.3551076164627514</v>
      </c>
      <c r="AE1684" s="116" t="str">
        <f t="shared" si="497"/>
        <v/>
      </c>
      <c r="AF1684" s="140">
        <f t="shared" si="498"/>
        <v>0</v>
      </c>
      <c r="AG1684" s="116">
        <f t="shared" si="499"/>
        <v>9.3551076164627514</v>
      </c>
      <c r="AH1684" s="116" t="str">
        <f t="shared" si="500"/>
        <v/>
      </c>
      <c r="AL1684" s="126">
        <f t="shared" si="480"/>
        <v>8.0064000000001627</v>
      </c>
      <c r="AM1684" s="116">
        <f t="shared" si="481"/>
        <v>0.33202989474200695</v>
      </c>
      <c r="AN1684" s="116">
        <f t="shared" si="482"/>
        <v>5.6333055338209093E-4</v>
      </c>
      <c r="AO1684" s="116" t="str">
        <f t="shared" si="478"/>
        <v/>
      </c>
      <c r="AP1684" s="118" t="str">
        <f t="shared" si="479"/>
        <v/>
      </c>
    </row>
    <row r="1685" spans="11:42" ht="20.100000000000001" customHeight="1" x14ac:dyDescent="0.25">
      <c r="K1685" s="123">
        <v>1245</v>
      </c>
      <c r="L1685" s="116">
        <f t="shared" si="483"/>
        <v>7.8182862026512261</v>
      </c>
      <c r="M1685" s="140">
        <f t="shared" si="484"/>
        <v>3.0936869601125787E-2</v>
      </c>
      <c r="N1685" s="140">
        <f t="shared" si="485"/>
        <v>0.83645694067230758</v>
      </c>
      <c r="O1685" s="116" t="str">
        <f t="shared" si="486"/>
        <v/>
      </c>
      <c r="P1685" s="116">
        <f t="shared" si="487"/>
        <v>3.0936869601125787E-2</v>
      </c>
      <c r="Q1685" s="116" t="str">
        <f t="shared" si="488"/>
        <v/>
      </c>
      <c r="R1685" s="116">
        <f t="shared" si="489"/>
        <v>0</v>
      </c>
      <c r="S1685" s="116">
        <f t="shared" si="490"/>
        <v>3.0936869601125787E-2</v>
      </c>
      <c r="T1685" s="116" t="str">
        <f t="shared" si="491"/>
        <v/>
      </c>
      <c r="Y1685" s="123">
        <v>1245</v>
      </c>
      <c r="Z1685" s="116">
        <f t="shared" si="492"/>
        <v>2.5956020204435937E-2</v>
      </c>
      <c r="AA1685" s="140">
        <f t="shared" si="493"/>
        <v>9.3185819262987497</v>
      </c>
      <c r="AB1685" s="140">
        <f t="shared" si="494"/>
        <v>0.83645694067230758</v>
      </c>
      <c r="AC1685" s="116" t="str">
        <f t="shared" si="495"/>
        <v/>
      </c>
      <c r="AD1685" s="116">
        <f t="shared" si="496"/>
        <v>9.3185819262987497</v>
      </c>
      <c r="AE1685" s="116" t="str">
        <f t="shared" si="497"/>
        <v/>
      </c>
      <c r="AF1685" s="140">
        <f t="shared" si="498"/>
        <v>0</v>
      </c>
      <c r="AG1685" s="116">
        <f t="shared" si="499"/>
        <v>9.3185819262987497</v>
      </c>
      <c r="AH1685" s="116" t="str">
        <f t="shared" si="500"/>
        <v/>
      </c>
      <c r="AL1685" s="126">
        <f t="shared" si="480"/>
        <v>8.012800000000162</v>
      </c>
      <c r="AM1685" s="116">
        <f t="shared" si="481"/>
        <v>0.33146656418862486</v>
      </c>
      <c r="AN1685" s="116">
        <f t="shared" si="482"/>
        <v>5.626531647466293E-4</v>
      </c>
      <c r="AO1685" s="116" t="str">
        <f t="shared" si="478"/>
        <v/>
      </c>
      <c r="AP1685" s="118" t="str">
        <f t="shared" si="479"/>
        <v/>
      </c>
    </row>
    <row r="1686" spans="11:42" ht="20.100000000000001" customHeight="1" x14ac:dyDescent="0.25">
      <c r="K1686" s="123">
        <v>1246</v>
      </c>
      <c r="L1686" s="116">
        <f t="shared" si="483"/>
        <v>7.8501975749069395</v>
      </c>
      <c r="M1686" s="140">
        <f t="shared" si="484"/>
        <v>3.0815587930473471E-2</v>
      </c>
      <c r="N1686" s="140">
        <f t="shared" si="485"/>
        <v>0.83744224354917551</v>
      </c>
      <c r="O1686" s="116" t="str">
        <f t="shared" si="486"/>
        <v/>
      </c>
      <c r="P1686" s="116">
        <f t="shared" si="487"/>
        <v>3.0815587930473471E-2</v>
      </c>
      <c r="Q1686" s="116" t="str">
        <f t="shared" si="488"/>
        <v/>
      </c>
      <c r="R1686" s="116">
        <f t="shared" si="489"/>
        <v>0</v>
      </c>
      <c r="S1686" s="116">
        <f t="shared" si="490"/>
        <v>3.0815587930473471E-2</v>
      </c>
      <c r="T1686" s="116" t="str">
        <f t="shared" si="491"/>
        <v/>
      </c>
      <c r="Y1686" s="123">
        <v>1246</v>
      </c>
      <c r="Z1686" s="116">
        <f t="shared" si="492"/>
        <v>2.606196314404588E-2</v>
      </c>
      <c r="AA1686" s="140">
        <f t="shared" si="493"/>
        <v>9.2820503315154461</v>
      </c>
      <c r="AB1686" s="140">
        <f t="shared" si="494"/>
        <v>0.83744224354917562</v>
      </c>
      <c r="AC1686" s="116" t="str">
        <f t="shared" si="495"/>
        <v/>
      </c>
      <c r="AD1686" s="116">
        <f t="shared" si="496"/>
        <v>9.2820503315154461</v>
      </c>
      <c r="AE1686" s="116" t="str">
        <f t="shared" si="497"/>
        <v/>
      </c>
      <c r="AF1686" s="140">
        <f t="shared" si="498"/>
        <v>0</v>
      </c>
      <c r="AG1686" s="116">
        <f t="shared" si="499"/>
        <v>9.2820503315154461</v>
      </c>
      <c r="AH1686" s="116" t="str">
        <f t="shared" si="500"/>
        <v/>
      </c>
      <c r="AL1686" s="126">
        <f t="shared" si="480"/>
        <v>8.0192000000001613</v>
      </c>
      <c r="AM1686" s="116">
        <f t="shared" si="481"/>
        <v>0.33090391102387823</v>
      </c>
      <c r="AN1686" s="116">
        <f t="shared" si="482"/>
        <v>5.6197569507432377E-4</v>
      </c>
      <c r="AO1686" s="116" t="str">
        <f t="shared" si="478"/>
        <v/>
      </c>
      <c r="AP1686" s="118" t="str">
        <f t="shared" si="479"/>
        <v/>
      </c>
    </row>
    <row r="1687" spans="11:42" ht="20.100000000000001" customHeight="1" x14ac:dyDescent="0.25">
      <c r="K1687" s="123">
        <v>1247</v>
      </c>
      <c r="L1687" s="116">
        <f t="shared" si="483"/>
        <v>7.88210894716266</v>
      </c>
      <c r="M1687" s="140">
        <f t="shared" si="484"/>
        <v>3.0694290607230109E-2</v>
      </c>
      <c r="N1687" s="140">
        <f t="shared" si="485"/>
        <v>0.83842367590127054</v>
      </c>
      <c r="O1687" s="116" t="str">
        <f t="shared" si="486"/>
        <v/>
      </c>
      <c r="P1687" s="116">
        <f t="shared" si="487"/>
        <v>3.0694290607230109E-2</v>
      </c>
      <c r="Q1687" s="116" t="str">
        <f t="shared" si="488"/>
        <v/>
      </c>
      <c r="R1687" s="116">
        <f t="shared" si="489"/>
        <v>0</v>
      </c>
      <c r="S1687" s="116">
        <f t="shared" si="490"/>
        <v>3.0694290607230109E-2</v>
      </c>
      <c r="T1687" s="116" t="str">
        <f t="shared" si="491"/>
        <v/>
      </c>
      <c r="Y1687" s="123">
        <v>1247</v>
      </c>
      <c r="Z1687" s="116">
        <f t="shared" si="492"/>
        <v>2.6167906083655823E-2</v>
      </c>
      <c r="AA1687" s="140">
        <f t="shared" si="493"/>
        <v>9.2455140219709637</v>
      </c>
      <c r="AB1687" s="140">
        <f t="shared" si="494"/>
        <v>0.83842367590127065</v>
      </c>
      <c r="AC1687" s="116" t="str">
        <f t="shared" si="495"/>
        <v/>
      </c>
      <c r="AD1687" s="116">
        <f t="shared" si="496"/>
        <v>9.2455140219709637</v>
      </c>
      <c r="AE1687" s="116" t="str">
        <f t="shared" si="497"/>
        <v/>
      </c>
      <c r="AF1687" s="140">
        <f t="shared" si="498"/>
        <v>0</v>
      </c>
      <c r="AG1687" s="116">
        <f t="shared" si="499"/>
        <v>9.2455140219709637</v>
      </c>
      <c r="AH1687" s="116" t="str">
        <f t="shared" si="500"/>
        <v/>
      </c>
      <c r="AL1687" s="126">
        <f t="shared" si="480"/>
        <v>8.0256000000001606</v>
      </c>
      <c r="AM1687" s="116">
        <f t="shared" si="481"/>
        <v>0.3303419353288039</v>
      </c>
      <c r="AN1687" s="116">
        <f t="shared" si="482"/>
        <v>5.6129814804861677E-4</v>
      </c>
      <c r="AO1687" s="116" t="str">
        <f t="shared" si="478"/>
        <v/>
      </c>
      <c r="AP1687" s="118" t="str">
        <f t="shared" si="479"/>
        <v/>
      </c>
    </row>
    <row r="1688" spans="11:42" ht="20.100000000000001" customHeight="1" x14ac:dyDescent="0.25">
      <c r="K1688" s="123">
        <v>1248</v>
      </c>
      <c r="L1688" s="116">
        <f t="shared" si="483"/>
        <v>7.9140203194183805</v>
      </c>
      <c r="M1688" s="140">
        <f t="shared" si="484"/>
        <v>3.0572981566852037E-2</v>
      </c>
      <c r="N1688" s="140">
        <f t="shared" si="485"/>
        <v>0.83940123729192939</v>
      </c>
      <c r="O1688" s="116" t="str">
        <f t="shared" si="486"/>
        <v/>
      </c>
      <c r="P1688" s="116">
        <f t="shared" si="487"/>
        <v>3.0572981566852037E-2</v>
      </c>
      <c r="Q1688" s="116" t="str">
        <f t="shared" si="488"/>
        <v/>
      </c>
      <c r="R1688" s="116">
        <f t="shared" si="489"/>
        <v>0</v>
      </c>
      <c r="S1688" s="116">
        <f t="shared" si="490"/>
        <v>3.0572981566852037E-2</v>
      </c>
      <c r="T1688" s="116" t="str">
        <f t="shared" si="491"/>
        <v/>
      </c>
      <c r="Y1688" s="123">
        <v>1248</v>
      </c>
      <c r="Z1688" s="116">
        <f t="shared" si="492"/>
        <v>2.6273849023265766E-2</v>
      </c>
      <c r="AA1688" s="140">
        <f t="shared" si="493"/>
        <v>9.2089741830752221</v>
      </c>
      <c r="AB1688" s="140">
        <f t="shared" si="494"/>
        <v>0.83940123729192939</v>
      </c>
      <c r="AC1688" s="116" t="str">
        <f t="shared" si="495"/>
        <v/>
      </c>
      <c r="AD1688" s="116">
        <f t="shared" si="496"/>
        <v>9.2089741830752221</v>
      </c>
      <c r="AE1688" s="116" t="str">
        <f t="shared" si="497"/>
        <v/>
      </c>
      <c r="AF1688" s="140">
        <f t="shared" si="498"/>
        <v>0</v>
      </c>
      <c r="AG1688" s="116">
        <f t="shared" si="499"/>
        <v>9.2089741830752221</v>
      </c>
      <c r="AH1688" s="116" t="str">
        <f t="shared" si="500"/>
        <v/>
      </c>
      <c r="AL1688" s="126">
        <f t="shared" si="480"/>
        <v>8.0320000000001599</v>
      </c>
      <c r="AM1688" s="116">
        <f t="shared" si="481"/>
        <v>0.32978063718075529</v>
      </c>
      <c r="AN1688" s="116">
        <f t="shared" si="482"/>
        <v>5.6062052733835133E-4</v>
      </c>
      <c r="AO1688" s="116" t="str">
        <f t="shared" si="478"/>
        <v/>
      </c>
      <c r="AP1688" s="118" t="str">
        <f t="shared" si="479"/>
        <v/>
      </c>
    </row>
    <row r="1689" spans="11:42" ht="20.100000000000001" customHeight="1" x14ac:dyDescent="0.25">
      <c r="K1689" s="123">
        <v>1249</v>
      </c>
      <c r="L1689" s="116">
        <f t="shared" si="483"/>
        <v>7.945931691674101</v>
      </c>
      <c r="M1689" s="140">
        <f t="shared" si="484"/>
        <v>3.0451664729834706E-2</v>
      </c>
      <c r="N1689" s="140">
        <f t="shared" si="485"/>
        <v>0.84037492740983621</v>
      </c>
      <c r="O1689" s="116" t="str">
        <f t="shared" si="486"/>
        <v/>
      </c>
      <c r="P1689" s="116">
        <f t="shared" si="487"/>
        <v>3.0451664729834706E-2</v>
      </c>
      <c r="Q1689" s="116" t="str">
        <f t="shared" si="488"/>
        <v/>
      </c>
      <c r="R1689" s="116">
        <f t="shared" si="489"/>
        <v>0</v>
      </c>
      <c r="S1689" s="116">
        <f t="shared" si="490"/>
        <v>3.0451664729834706E-2</v>
      </c>
      <c r="T1689" s="116" t="str">
        <f t="shared" si="491"/>
        <v/>
      </c>
      <c r="Y1689" s="123">
        <v>1249</v>
      </c>
      <c r="Z1689" s="116">
        <f t="shared" si="492"/>
        <v>2.6379791962875709E-2</v>
      </c>
      <c r="AA1689" s="140">
        <f t="shared" si="493"/>
        <v>9.1724319957317384</v>
      </c>
      <c r="AB1689" s="140">
        <f t="shared" si="494"/>
        <v>0.84037492740983633</v>
      </c>
      <c r="AC1689" s="116" t="str">
        <f t="shared" si="495"/>
        <v/>
      </c>
      <c r="AD1689" s="116">
        <f t="shared" si="496"/>
        <v>9.1724319957317384</v>
      </c>
      <c r="AE1689" s="116" t="str">
        <f t="shared" si="497"/>
        <v/>
      </c>
      <c r="AF1689" s="140">
        <f t="shared" si="498"/>
        <v>0</v>
      </c>
      <c r="AG1689" s="116">
        <f t="shared" si="499"/>
        <v>9.1724319957317384</v>
      </c>
      <c r="AH1689" s="116" t="str">
        <f t="shared" si="500"/>
        <v/>
      </c>
      <c r="AL1689" s="126">
        <f t="shared" si="480"/>
        <v>8.0384000000001592</v>
      </c>
      <c r="AM1689" s="116">
        <f t="shared" si="481"/>
        <v>0.32922001665341694</v>
      </c>
      <c r="AN1689" s="116">
        <f t="shared" si="482"/>
        <v>5.599428365997694E-4</v>
      </c>
      <c r="AO1689" s="116" t="str">
        <f t="shared" si="478"/>
        <v/>
      </c>
      <c r="AP1689" s="118" t="str">
        <f t="shared" si="479"/>
        <v/>
      </c>
    </row>
    <row r="1690" spans="11:42" ht="20.100000000000001" customHeight="1" x14ac:dyDescent="0.25">
      <c r="K1690" s="123">
        <v>1250</v>
      </c>
      <c r="L1690" s="116">
        <f t="shared" si="483"/>
        <v>7.9778430639298215</v>
      </c>
      <c r="M1690" s="140">
        <f t="shared" si="484"/>
        <v>3.0330344001521448E-2</v>
      </c>
      <c r="N1690" s="140">
        <f t="shared" si="485"/>
        <v>0.84134474606854293</v>
      </c>
      <c r="O1690" s="116" t="str">
        <f t="shared" si="486"/>
        <v/>
      </c>
      <c r="P1690" s="116">
        <f t="shared" si="487"/>
        <v>3.0330344001521448E-2</v>
      </c>
      <c r="Q1690" s="116" t="str">
        <f t="shared" si="488"/>
        <v/>
      </c>
      <c r="R1690" s="116">
        <f t="shared" si="489"/>
        <v>0</v>
      </c>
      <c r="S1690" s="116">
        <f t="shared" si="490"/>
        <v>3.0330344001521448E-2</v>
      </c>
      <c r="T1690" s="116" t="str">
        <f t="shared" si="491"/>
        <v/>
      </c>
      <c r="Y1690" s="123">
        <v>1250</v>
      </c>
      <c r="Z1690" s="116">
        <f t="shared" si="492"/>
        <v>2.6485734902485653E-2</v>
      </c>
      <c r="AA1690" s="140">
        <f t="shared" si="493"/>
        <v>9.1358886362800042</v>
      </c>
      <c r="AB1690" s="140">
        <f t="shared" si="494"/>
        <v>0.84134474606854281</v>
      </c>
      <c r="AC1690" s="116" t="str">
        <f t="shared" si="495"/>
        <v/>
      </c>
      <c r="AD1690" s="116">
        <f t="shared" si="496"/>
        <v>9.1358886362800042</v>
      </c>
      <c r="AE1690" s="116" t="str">
        <f t="shared" si="497"/>
        <v/>
      </c>
      <c r="AF1690" s="140">
        <f t="shared" si="498"/>
        <v>0</v>
      </c>
      <c r="AG1690" s="116">
        <f t="shared" si="499"/>
        <v>9.1358886362800042</v>
      </c>
      <c r="AH1690" s="116" t="str">
        <f t="shared" si="500"/>
        <v/>
      </c>
      <c r="AL1690" s="126">
        <f t="shared" si="480"/>
        <v>8.0448000000001585</v>
      </c>
      <c r="AM1690" s="116">
        <f t="shared" si="481"/>
        <v>0.32866007381681717</v>
      </c>
      <c r="AN1690" s="116">
        <f t="shared" si="482"/>
        <v>5.5926507947862136E-4</v>
      </c>
      <c r="AO1690" s="116" t="str">
        <f t="shared" si="478"/>
        <v/>
      </c>
      <c r="AP1690" s="118" t="str">
        <f t="shared" si="479"/>
        <v/>
      </c>
    </row>
    <row r="1691" spans="11:42" ht="20.100000000000001" customHeight="1" x14ac:dyDescent="0.25">
      <c r="K1691" s="123">
        <v>1251</v>
      </c>
      <c r="L1691" s="116">
        <f t="shared" si="483"/>
        <v>8.0097544361855419</v>
      </c>
      <c r="M1691" s="140">
        <f t="shared" si="484"/>
        <v>3.02090232719141E-2</v>
      </c>
      <c r="N1691" s="140">
        <f t="shared" si="485"/>
        <v>0.84231069320598118</v>
      </c>
      <c r="O1691" s="116" t="str">
        <f t="shared" si="486"/>
        <v/>
      </c>
      <c r="P1691" s="116">
        <f t="shared" si="487"/>
        <v>3.02090232719141E-2</v>
      </c>
      <c r="Q1691" s="116" t="str">
        <f t="shared" si="488"/>
        <v/>
      </c>
      <c r="R1691" s="116">
        <f t="shared" si="489"/>
        <v>0</v>
      </c>
      <c r="S1691" s="116">
        <f t="shared" si="490"/>
        <v>3.02090232719141E-2</v>
      </c>
      <c r="T1691" s="116" t="str">
        <f t="shared" si="491"/>
        <v/>
      </c>
      <c r="Y1691" s="123">
        <v>1251</v>
      </c>
      <c r="Z1691" s="116">
        <f t="shared" si="492"/>
        <v>2.6591677842095596E-2</v>
      </c>
      <c r="AA1691" s="140">
        <f t="shared" si="493"/>
        <v>9.0993452764384752</v>
      </c>
      <c r="AB1691" s="140">
        <f t="shared" si="494"/>
        <v>0.84231069320598118</v>
      </c>
      <c r="AC1691" s="116" t="str">
        <f t="shared" si="495"/>
        <v/>
      </c>
      <c r="AD1691" s="116">
        <f t="shared" si="496"/>
        <v>9.0993452764384752</v>
      </c>
      <c r="AE1691" s="116" t="str">
        <f t="shared" si="497"/>
        <v/>
      </c>
      <c r="AF1691" s="140">
        <f t="shared" si="498"/>
        <v>0</v>
      </c>
      <c r="AG1691" s="116">
        <f t="shared" si="499"/>
        <v>9.0993452764384752</v>
      </c>
      <c r="AH1691" s="116" t="str">
        <f t="shared" si="500"/>
        <v/>
      </c>
      <c r="AL1691" s="126">
        <f t="shared" si="480"/>
        <v>8.0512000000001578</v>
      </c>
      <c r="AM1691" s="116">
        <f t="shared" si="481"/>
        <v>0.32810080873733855</v>
      </c>
      <c r="AN1691" s="116">
        <f t="shared" si="482"/>
        <v>5.5858725960544753E-4</v>
      </c>
      <c r="AO1691" s="116" t="str">
        <f t="shared" si="478"/>
        <v/>
      </c>
      <c r="AP1691" s="118" t="str">
        <f t="shared" si="479"/>
        <v/>
      </c>
    </row>
    <row r="1692" spans="11:42" ht="20.100000000000001" customHeight="1" x14ac:dyDescent="0.25">
      <c r="K1692" s="123">
        <v>1252</v>
      </c>
      <c r="L1692" s="116">
        <f t="shared" si="483"/>
        <v>8.0416658084412553</v>
      </c>
      <c r="M1692" s="140">
        <f t="shared" si="484"/>
        <v>3.0087706415485731E-2</v>
      </c>
      <c r="N1692" s="140">
        <f t="shared" si="485"/>
        <v>0.84327276888397129</v>
      </c>
      <c r="O1692" s="116" t="str">
        <f t="shared" si="486"/>
        <v/>
      </c>
      <c r="P1692" s="116">
        <f t="shared" si="487"/>
        <v>3.0087706415485731E-2</v>
      </c>
      <c r="Q1692" s="116" t="str">
        <f t="shared" si="488"/>
        <v/>
      </c>
      <c r="R1692" s="116">
        <f t="shared" si="489"/>
        <v>0</v>
      </c>
      <c r="S1692" s="116">
        <f t="shared" si="490"/>
        <v>3.0087706415485731E-2</v>
      </c>
      <c r="T1692" s="116" t="str">
        <f t="shared" si="491"/>
        <v/>
      </c>
      <c r="Y1692" s="123">
        <v>1252</v>
      </c>
      <c r="Z1692" s="116">
        <f t="shared" si="492"/>
        <v>2.6697620781705539E-2</v>
      </c>
      <c r="AA1692" s="140">
        <f t="shared" si="493"/>
        <v>9.0628030832481254</v>
      </c>
      <c r="AB1692" s="140">
        <f t="shared" si="494"/>
        <v>0.84327276888397151</v>
      </c>
      <c r="AC1692" s="116" t="str">
        <f t="shared" si="495"/>
        <v/>
      </c>
      <c r="AD1692" s="116">
        <f t="shared" si="496"/>
        <v>9.0628030832481254</v>
      </c>
      <c r="AE1692" s="116" t="str">
        <f t="shared" si="497"/>
        <v/>
      </c>
      <c r="AF1692" s="140">
        <f t="shared" si="498"/>
        <v>0</v>
      </c>
      <c r="AG1692" s="116">
        <f t="shared" si="499"/>
        <v>9.0628030832481254</v>
      </c>
      <c r="AH1692" s="116" t="str">
        <f t="shared" si="500"/>
        <v/>
      </c>
      <c r="AL1692" s="126">
        <f t="shared" si="480"/>
        <v>8.0576000000001571</v>
      </c>
      <c r="AM1692" s="116">
        <f t="shared" si="481"/>
        <v>0.3275422214777331</v>
      </c>
      <c r="AN1692" s="116">
        <f t="shared" si="482"/>
        <v>5.5790938059985251E-4</v>
      </c>
      <c r="AO1692" s="116" t="str">
        <f t="shared" si="478"/>
        <v/>
      </c>
      <c r="AP1692" s="118" t="str">
        <f t="shared" si="479"/>
        <v/>
      </c>
    </row>
    <row r="1693" spans="11:42" ht="20.100000000000001" customHeight="1" x14ac:dyDescent="0.25">
      <c r="K1693" s="123">
        <v>1253</v>
      </c>
      <c r="L1693" s="116">
        <f t="shared" si="483"/>
        <v>8.0735771806969758</v>
      </c>
      <c r="M1693" s="140">
        <f t="shared" si="484"/>
        <v>2.9966397290995182E-2</v>
      </c>
      <c r="N1693" s="140">
        <f t="shared" si="485"/>
        <v>0.84423097328772312</v>
      </c>
      <c r="O1693" s="116" t="str">
        <f t="shared" si="486"/>
        <v/>
      </c>
      <c r="P1693" s="116">
        <f t="shared" si="487"/>
        <v>2.9966397290995182E-2</v>
      </c>
      <c r="Q1693" s="116" t="str">
        <f t="shared" si="488"/>
        <v/>
      </c>
      <c r="R1693" s="116">
        <f t="shared" si="489"/>
        <v>0</v>
      </c>
      <c r="S1693" s="116">
        <f t="shared" si="490"/>
        <v>2.9966397290995182E-2</v>
      </c>
      <c r="T1693" s="116" t="str">
        <f t="shared" si="491"/>
        <v/>
      </c>
      <c r="Y1693" s="123">
        <v>1253</v>
      </c>
      <c r="Z1693" s="116">
        <f t="shared" si="492"/>
        <v>2.6803563721315482E-2</v>
      </c>
      <c r="AA1693" s="140">
        <f t="shared" si="493"/>
        <v>9.0262632190166254</v>
      </c>
      <c r="AB1693" s="140">
        <f t="shared" si="494"/>
        <v>0.84423097328772312</v>
      </c>
      <c r="AC1693" s="116" t="str">
        <f t="shared" si="495"/>
        <v/>
      </c>
      <c r="AD1693" s="116">
        <f t="shared" si="496"/>
        <v>9.0262632190166254</v>
      </c>
      <c r="AE1693" s="116" t="str">
        <f t="shared" si="497"/>
        <v/>
      </c>
      <c r="AF1693" s="140">
        <f t="shared" si="498"/>
        <v>0</v>
      </c>
      <c r="AG1693" s="116">
        <f t="shared" si="499"/>
        <v>9.0262632190166254</v>
      </c>
      <c r="AH1693" s="116" t="str">
        <f t="shared" si="500"/>
        <v/>
      </c>
      <c r="AL1693" s="126">
        <f t="shared" si="480"/>
        <v>8.0640000000001564</v>
      </c>
      <c r="AM1693" s="116">
        <f t="shared" si="481"/>
        <v>0.32698431209713325</v>
      </c>
      <c r="AN1693" s="116">
        <f t="shared" si="482"/>
        <v>5.5723144606850683E-4</v>
      </c>
      <c r="AO1693" s="116" t="str">
        <f t="shared" si="478"/>
        <v/>
      </c>
      <c r="AP1693" s="118" t="str">
        <f t="shared" si="479"/>
        <v/>
      </c>
    </row>
    <row r="1694" spans="11:42" ht="20.100000000000001" customHeight="1" x14ac:dyDescent="0.25">
      <c r="K1694" s="123">
        <v>1254</v>
      </c>
      <c r="L1694" s="116">
        <f t="shared" si="483"/>
        <v>8.1054885529526963</v>
      </c>
      <c r="M1694" s="140">
        <f t="shared" si="484"/>
        <v>2.9845099741303831E-2</v>
      </c>
      <c r="N1694" s="140">
        <f t="shared" si="485"/>
        <v>0.8451853067253311</v>
      </c>
      <c r="O1694" s="116" t="str">
        <f t="shared" si="486"/>
        <v/>
      </c>
      <c r="P1694" s="116">
        <f t="shared" si="487"/>
        <v>2.9845099741303831E-2</v>
      </c>
      <c r="Q1694" s="116" t="str">
        <f t="shared" si="488"/>
        <v/>
      </c>
      <c r="R1694" s="116">
        <f t="shared" si="489"/>
        <v>0</v>
      </c>
      <c r="S1694" s="116">
        <f t="shared" si="490"/>
        <v>2.9845099741303831E-2</v>
      </c>
      <c r="T1694" s="116" t="str">
        <f t="shared" si="491"/>
        <v/>
      </c>
      <c r="Y1694" s="123">
        <v>1254</v>
      </c>
      <c r="Z1694" s="116">
        <f t="shared" si="492"/>
        <v>2.6909506660925425E-2</v>
      </c>
      <c r="AA1694" s="140">
        <f t="shared" si="493"/>
        <v>8.9897268412631082</v>
      </c>
      <c r="AB1694" s="140">
        <f t="shared" si="494"/>
        <v>0.8451853067253311</v>
      </c>
      <c r="AC1694" s="116" t="str">
        <f t="shared" si="495"/>
        <v/>
      </c>
      <c r="AD1694" s="116">
        <f t="shared" si="496"/>
        <v>8.9897268412631082</v>
      </c>
      <c r="AE1694" s="116" t="str">
        <f t="shared" si="497"/>
        <v/>
      </c>
      <c r="AF1694" s="140">
        <f t="shared" si="498"/>
        <v>0</v>
      </c>
      <c r="AG1694" s="116">
        <f t="shared" si="499"/>
        <v>8.9897268412631082</v>
      </c>
      <c r="AH1694" s="116" t="str">
        <f t="shared" si="500"/>
        <v/>
      </c>
      <c r="AL1694" s="126">
        <f t="shared" si="480"/>
        <v>8.0704000000001557</v>
      </c>
      <c r="AM1694" s="116">
        <f t="shared" si="481"/>
        <v>0.32642708065106474</v>
      </c>
      <c r="AN1694" s="116">
        <f t="shared" si="482"/>
        <v>5.5655345960553548E-4</v>
      </c>
      <c r="AO1694" s="116" t="str">
        <f t="shared" si="478"/>
        <v/>
      </c>
      <c r="AP1694" s="118" t="str">
        <f t="shared" si="479"/>
        <v/>
      </c>
    </row>
    <row r="1695" spans="11:42" ht="20.100000000000001" customHeight="1" x14ac:dyDescent="0.25">
      <c r="K1695" s="123">
        <v>1255</v>
      </c>
      <c r="L1695" s="116">
        <f t="shared" si="483"/>
        <v>8.1373999252084168</v>
      </c>
      <c r="M1695" s="140">
        <f t="shared" si="484"/>
        <v>2.9723817593194209E-2</v>
      </c>
      <c r="N1695" s="140">
        <f t="shared" si="485"/>
        <v>0.846135769627265</v>
      </c>
      <c r="O1695" s="116" t="str">
        <f t="shared" si="486"/>
        <v/>
      </c>
      <c r="P1695" s="116">
        <f t="shared" si="487"/>
        <v>2.9723817593194209E-2</v>
      </c>
      <c r="Q1695" s="116" t="str">
        <f t="shared" si="488"/>
        <v/>
      </c>
      <c r="R1695" s="116">
        <f t="shared" si="489"/>
        <v>0</v>
      </c>
      <c r="S1695" s="116">
        <f t="shared" si="490"/>
        <v>2.9723817593194209E-2</v>
      </c>
      <c r="T1695" s="116" t="str">
        <f t="shared" si="491"/>
        <v/>
      </c>
      <c r="Y1695" s="123">
        <v>1255</v>
      </c>
      <c r="Z1695" s="116">
        <f t="shared" si="492"/>
        <v>2.7015449600535368E-2</v>
      </c>
      <c r="AA1695" s="140">
        <f t="shared" si="493"/>
        <v>8.9531951026635497</v>
      </c>
      <c r="AB1695" s="140">
        <f t="shared" si="494"/>
        <v>0.84613576962726511</v>
      </c>
      <c r="AC1695" s="116" t="str">
        <f t="shared" si="495"/>
        <v/>
      </c>
      <c r="AD1695" s="116">
        <f t="shared" si="496"/>
        <v>8.9531951026635497</v>
      </c>
      <c r="AE1695" s="116" t="str">
        <f t="shared" si="497"/>
        <v/>
      </c>
      <c r="AF1695" s="140">
        <f t="shared" si="498"/>
        <v>0</v>
      </c>
      <c r="AG1695" s="116">
        <f t="shared" si="499"/>
        <v>8.9531951026635497</v>
      </c>
      <c r="AH1695" s="116" t="str">
        <f t="shared" si="500"/>
        <v/>
      </c>
      <c r="AL1695" s="126">
        <f t="shared" si="480"/>
        <v>8.076800000000155</v>
      </c>
      <c r="AM1695" s="116">
        <f t="shared" si="481"/>
        <v>0.3258705271914592</v>
      </c>
      <c r="AN1695" s="116">
        <f t="shared" si="482"/>
        <v>5.5587542479168528E-4</v>
      </c>
      <c r="AO1695" s="116" t="str">
        <f t="shared" si="478"/>
        <v/>
      </c>
      <c r="AP1695" s="118" t="str">
        <f t="shared" si="479"/>
        <v/>
      </c>
    </row>
    <row r="1696" spans="11:42" ht="20.100000000000001" customHeight="1" x14ac:dyDescent="0.25">
      <c r="K1696" s="123">
        <v>1256</v>
      </c>
      <c r="L1696" s="116">
        <f t="shared" si="483"/>
        <v>8.1693112974641373</v>
      </c>
      <c r="M1696" s="140">
        <f t="shared" si="484"/>
        <v>2.9602554657190638E-2</v>
      </c>
      <c r="N1696" s="140">
        <f t="shared" si="485"/>
        <v>0.84708236254585356</v>
      </c>
      <c r="O1696" s="116" t="str">
        <f t="shared" si="486"/>
        <v/>
      </c>
      <c r="P1696" s="116">
        <f t="shared" si="487"/>
        <v>2.9602554657190638E-2</v>
      </c>
      <c r="Q1696" s="116" t="str">
        <f t="shared" si="488"/>
        <v/>
      </c>
      <c r="R1696" s="116">
        <f t="shared" si="489"/>
        <v>0</v>
      </c>
      <c r="S1696" s="116">
        <f t="shared" si="490"/>
        <v>2.9602554657190638E-2</v>
      </c>
      <c r="T1696" s="116" t="str">
        <f t="shared" si="491"/>
        <v/>
      </c>
      <c r="Y1696" s="123">
        <v>1256</v>
      </c>
      <c r="Z1696" s="116">
        <f t="shared" si="492"/>
        <v>2.7121392540145312E-2</v>
      </c>
      <c r="AA1696" s="140">
        <f t="shared" si="493"/>
        <v>8.9166691509967499</v>
      </c>
      <c r="AB1696" s="140">
        <f t="shared" si="494"/>
        <v>0.84708236254585356</v>
      </c>
      <c r="AC1696" s="116" t="str">
        <f t="shared" si="495"/>
        <v/>
      </c>
      <c r="AD1696" s="116">
        <f t="shared" si="496"/>
        <v>8.9166691509967499</v>
      </c>
      <c r="AE1696" s="116" t="str">
        <f t="shared" si="497"/>
        <v/>
      </c>
      <c r="AF1696" s="140">
        <f t="shared" si="498"/>
        <v>0</v>
      </c>
      <c r="AG1696" s="116">
        <f t="shared" si="499"/>
        <v>8.9166691509967499</v>
      </c>
      <c r="AH1696" s="116" t="str">
        <f t="shared" si="500"/>
        <v/>
      </c>
      <c r="AL1696" s="126">
        <f t="shared" si="480"/>
        <v>8.0832000000001543</v>
      </c>
      <c r="AM1696" s="116">
        <f t="shared" si="481"/>
        <v>0.32531465176666752</v>
      </c>
      <c r="AN1696" s="116">
        <f t="shared" si="482"/>
        <v>5.5519734519748898E-4</v>
      </c>
      <c r="AO1696" s="116" t="str">
        <f t="shared" si="478"/>
        <v/>
      </c>
      <c r="AP1696" s="118" t="str">
        <f t="shared" si="479"/>
        <v/>
      </c>
    </row>
    <row r="1697" spans="11:42" ht="20.100000000000001" customHeight="1" x14ac:dyDescent="0.25">
      <c r="K1697" s="123">
        <v>1257</v>
      </c>
      <c r="L1697" s="116">
        <f t="shared" si="483"/>
        <v>8.2012226697198578</v>
      </c>
      <c r="M1697" s="140">
        <f t="shared" si="484"/>
        <v>2.9481314727381927E-2</v>
      </c>
      <c r="N1697" s="140">
        <f t="shared" si="485"/>
        <v>0.84802508615476246</v>
      </c>
      <c r="O1697" s="116" t="str">
        <f t="shared" si="486"/>
        <v/>
      </c>
      <c r="P1697" s="116">
        <f t="shared" si="487"/>
        <v>2.9481314727381927E-2</v>
      </c>
      <c r="Q1697" s="116" t="str">
        <f t="shared" si="488"/>
        <v/>
      </c>
      <c r="R1697" s="116">
        <f t="shared" si="489"/>
        <v>0</v>
      </c>
      <c r="S1697" s="116">
        <f t="shared" si="490"/>
        <v>2.9481314727381927E-2</v>
      </c>
      <c r="T1697" s="116" t="str">
        <f t="shared" si="491"/>
        <v/>
      </c>
      <c r="Y1697" s="123">
        <v>1257</v>
      </c>
      <c r="Z1697" s="116">
        <f t="shared" si="492"/>
        <v>2.7227335479755255E-2</v>
      </c>
      <c r="AA1697" s="140">
        <f t="shared" si="493"/>
        <v>8.880150129090925</v>
      </c>
      <c r="AB1697" s="140">
        <f t="shared" si="494"/>
        <v>0.84802508615476246</v>
      </c>
      <c r="AC1697" s="116" t="str">
        <f t="shared" si="495"/>
        <v/>
      </c>
      <c r="AD1697" s="116">
        <f t="shared" si="496"/>
        <v>8.880150129090925</v>
      </c>
      <c r="AE1697" s="116" t="str">
        <f t="shared" si="497"/>
        <v/>
      </c>
      <c r="AF1697" s="140">
        <f t="shared" si="498"/>
        <v>0</v>
      </c>
      <c r="AG1697" s="116">
        <f t="shared" si="499"/>
        <v>8.880150129090925</v>
      </c>
      <c r="AH1697" s="116" t="str">
        <f t="shared" si="500"/>
        <v/>
      </c>
      <c r="AL1697" s="126">
        <f t="shared" si="480"/>
        <v>8.0896000000001536</v>
      </c>
      <c r="AM1697" s="116">
        <f t="shared" si="481"/>
        <v>0.32475945442147003</v>
      </c>
      <c r="AN1697" s="116">
        <f t="shared" si="482"/>
        <v>5.5451922437854684E-4</v>
      </c>
      <c r="AO1697" s="116" t="str">
        <f t="shared" si="478"/>
        <v/>
      </c>
      <c r="AP1697" s="118" t="str">
        <f t="shared" si="479"/>
        <v/>
      </c>
    </row>
    <row r="1698" spans="11:42" ht="20.100000000000001" customHeight="1" x14ac:dyDescent="0.25">
      <c r="K1698" s="123">
        <v>1258</v>
      </c>
      <c r="L1698" s="116">
        <f t="shared" si="483"/>
        <v>8.2331340419755712</v>
      </c>
      <c r="M1698" s="140">
        <f t="shared" si="484"/>
        <v>2.9360101581246158E-2</v>
      </c>
      <c r="N1698" s="140">
        <f t="shared" si="485"/>
        <v>0.84896394124846764</v>
      </c>
      <c r="O1698" s="116" t="str">
        <f t="shared" si="486"/>
        <v/>
      </c>
      <c r="P1698" s="116">
        <f t="shared" si="487"/>
        <v>2.9360101581246158E-2</v>
      </c>
      <c r="Q1698" s="116" t="str">
        <f t="shared" si="488"/>
        <v/>
      </c>
      <c r="R1698" s="116">
        <f t="shared" si="489"/>
        <v>0</v>
      </c>
      <c r="S1698" s="116">
        <f t="shared" si="490"/>
        <v>2.9360101581246158E-2</v>
      </c>
      <c r="T1698" s="116" t="str">
        <f t="shared" si="491"/>
        <v/>
      </c>
      <c r="Y1698" s="123">
        <v>1258</v>
      </c>
      <c r="Z1698" s="116">
        <f t="shared" si="492"/>
        <v>2.7333278419365198E-2</v>
      </c>
      <c r="AA1698" s="140">
        <f t="shared" si="493"/>
        <v>8.8436391747709173</v>
      </c>
      <c r="AB1698" s="140">
        <f t="shared" si="494"/>
        <v>0.84896394124846786</v>
      </c>
      <c r="AC1698" s="116" t="str">
        <f t="shared" si="495"/>
        <v/>
      </c>
      <c r="AD1698" s="116">
        <f t="shared" si="496"/>
        <v>8.8436391747709173</v>
      </c>
      <c r="AE1698" s="116" t="str">
        <f t="shared" si="497"/>
        <v/>
      </c>
      <c r="AF1698" s="140">
        <f t="shared" si="498"/>
        <v>0</v>
      </c>
      <c r="AG1698" s="116">
        <f t="shared" si="499"/>
        <v>8.8436391747709173</v>
      </c>
      <c r="AH1698" s="116" t="str">
        <f t="shared" si="500"/>
        <v/>
      </c>
      <c r="AL1698" s="126">
        <f t="shared" si="480"/>
        <v>8.0960000000001529</v>
      </c>
      <c r="AM1698" s="116">
        <f t="shared" si="481"/>
        <v>0.32420493519709148</v>
      </c>
      <c r="AN1698" s="116">
        <f t="shared" si="482"/>
        <v>5.5384106587946791E-4</v>
      </c>
      <c r="AO1698" s="116" t="str">
        <f t="shared" si="478"/>
        <v/>
      </c>
      <c r="AP1698" s="118" t="str">
        <f t="shared" si="479"/>
        <v/>
      </c>
    </row>
    <row r="1699" spans="11:42" ht="20.100000000000001" customHeight="1" x14ac:dyDescent="0.25">
      <c r="K1699" s="123">
        <v>1259</v>
      </c>
      <c r="L1699" s="116">
        <f t="shared" si="483"/>
        <v>8.2650454142312917</v>
      </c>
      <c r="M1699" s="140">
        <f t="shared" si="484"/>
        <v>2.9238918979477342E-2</v>
      </c>
      <c r="N1699" s="140">
        <f t="shared" si="485"/>
        <v>0.84989892874172235</v>
      </c>
      <c r="O1699" s="116" t="str">
        <f t="shared" si="486"/>
        <v/>
      </c>
      <c r="P1699" s="116">
        <f t="shared" si="487"/>
        <v>2.9238918979477342E-2</v>
      </c>
      <c r="Q1699" s="116" t="str">
        <f t="shared" si="488"/>
        <v/>
      </c>
      <c r="R1699" s="116">
        <f t="shared" si="489"/>
        <v>0</v>
      </c>
      <c r="S1699" s="116">
        <f t="shared" si="490"/>
        <v>2.9238918979477342E-2</v>
      </c>
      <c r="T1699" s="116" t="str">
        <f t="shared" si="491"/>
        <v/>
      </c>
      <c r="Y1699" s="123">
        <v>1259</v>
      </c>
      <c r="Z1699" s="116">
        <f t="shared" si="492"/>
        <v>2.7439221358975141E-2</v>
      </c>
      <c r="AA1699" s="140">
        <f t="shared" si="493"/>
        <v>8.8071374208060078</v>
      </c>
      <c r="AB1699" s="140">
        <f t="shared" si="494"/>
        <v>0.84989892874172246</v>
      </c>
      <c r="AC1699" s="116" t="str">
        <f t="shared" si="495"/>
        <v/>
      </c>
      <c r="AD1699" s="116">
        <f t="shared" si="496"/>
        <v>8.8071374208060078</v>
      </c>
      <c r="AE1699" s="116" t="str">
        <f t="shared" si="497"/>
        <v/>
      </c>
      <c r="AF1699" s="140">
        <f t="shared" si="498"/>
        <v>0</v>
      </c>
      <c r="AG1699" s="116">
        <f t="shared" si="499"/>
        <v>8.8071374208060078</v>
      </c>
      <c r="AH1699" s="116" t="str">
        <f t="shared" si="500"/>
        <v/>
      </c>
      <c r="AL1699" s="126">
        <f t="shared" si="480"/>
        <v>8.1024000000001521</v>
      </c>
      <c r="AM1699" s="116">
        <f t="shared" si="481"/>
        <v>0.32365109413121201</v>
      </c>
      <c r="AN1699" s="116">
        <f t="shared" si="482"/>
        <v>5.531628732312055E-4</v>
      </c>
      <c r="AO1699" s="116" t="str">
        <f t="shared" si="478"/>
        <v/>
      </c>
      <c r="AP1699" s="118" t="str">
        <f t="shared" si="479"/>
        <v/>
      </c>
    </row>
    <row r="1700" spans="11:42" ht="20.100000000000001" customHeight="1" x14ac:dyDescent="0.25">
      <c r="K1700" s="123">
        <v>1260</v>
      </c>
      <c r="L1700" s="116">
        <f t="shared" si="483"/>
        <v>8.2969567864870122</v>
      </c>
      <c r="M1700" s="140">
        <f t="shared" si="484"/>
        <v>2.9117770665814349E-2</v>
      </c>
      <c r="N1700" s="140">
        <f t="shared" si="485"/>
        <v>0.85083004966901843</v>
      </c>
      <c r="O1700" s="116">
        <f t="shared" si="486"/>
        <v>2.9117770665814349E-2</v>
      </c>
      <c r="P1700" s="116" t="str">
        <f t="shared" si="487"/>
        <v/>
      </c>
      <c r="Q1700" s="116" t="str">
        <f t="shared" si="488"/>
        <v/>
      </c>
      <c r="R1700" s="116">
        <f t="shared" si="489"/>
        <v>0</v>
      </c>
      <c r="S1700" s="116">
        <f t="shared" si="490"/>
        <v>2.9117770665814349E-2</v>
      </c>
      <c r="T1700" s="116" t="str">
        <f t="shared" si="491"/>
        <v/>
      </c>
      <c r="Y1700" s="123">
        <v>1260</v>
      </c>
      <c r="Z1700" s="116">
        <f t="shared" si="492"/>
        <v>2.7545164298585084E-2</v>
      </c>
      <c r="AA1700" s="140">
        <f t="shared" si="493"/>
        <v>8.7706459948583628</v>
      </c>
      <c r="AB1700" s="140">
        <f t="shared" si="494"/>
        <v>0.85083004966901865</v>
      </c>
      <c r="AC1700" s="116">
        <f t="shared" si="495"/>
        <v>8.7706459948583628</v>
      </c>
      <c r="AD1700" s="116" t="str">
        <f t="shared" si="496"/>
        <v/>
      </c>
      <c r="AE1700" s="116" t="str">
        <f t="shared" si="497"/>
        <v/>
      </c>
      <c r="AF1700" s="140">
        <f t="shared" si="498"/>
        <v>0</v>
      </c>
      <c r="AG1700" s="116">
        <f t="shared" si="499"/>
        <v>8.7706459948583628</v>
      </c>
      <c r="AH1700" s="116" t="str">
        <f t="shared" si="500"/>
        <v/>
      </c>
      <c r="AL1700" s="126">
        <f t="shared" si="480"/>
        <v>8.1088000000001514</v>
      </c>
      <c r="AM1700" s="116">
        <f t="shared" si="481"/>
        <v>0.32309793125798081</v>
      </c>
      <c r="AN1700" s="116">
        <f t="shared" si="482"/>
        <v>5.5248464995405477E-4</v>
      </c>
      <c r="AO1700" s="116" t="str">
        <f t="shared" si="478"/>
        <v/>
      </c>
      <c r="AP1700" s="118" t="str">
        <f t="shared" si="479"/>
        <v/>
      </c>
    </row>
    <row r="1701" spans="11:42" ht="20.100000000000001" customHeight="1" x14ac:dyDescent="0.25">
      <c r="K1701" s="123">
        <v>1261</v>
      </c>
      <c r="L1701" s="116">
        <f t="shared" si="483"/>
        <v>8.3288681587427327</v>
      </c>
      <c r="M1701" s="140">
        <f t="shared" si="484"/>
        <v>2.899666036687179E-2</v>
      </c>
      <c r="N1701" s="140">
        <f t="shared" si="485"/>
        <v>0.8517573051840428</v>
      </c>
      <c r="O1701" s="116">
        <f t="shared" si="486"/>
        <v>2.899666036687179E-2</v>
      </c>
      <c r="P1701" s="116" t="str">
        <f t="shared" si="487"/>
        <v/>
      </c>
      <c r="Q1701" s="116" t="str">
        <f t="shared" si="488"/>
        <v/>
      </c>
      <c r="R1701" s="116">
        <f t="shared" si="489"/>
        <v>0</v>
      </c>
      <c r="S1701" s="116">
        <f t="shared" si="490"/>
        <v>2.899666036687179E-2</v>
      </c>
      <c r="T1701" s="116" t="str">
        <f t="shared" si="491"/>
        <v/>
      </c>
      <c r="Y1701" s="123">
        <v>1261</v>
      </c>
      <c r="Z1701" s="116">
        <f t="shared" si="492"/>
        <v>2.7651107238195027E-2</v>
      </c>
      <c r="AA1701" s="140">
        <f t="shared" si="493"/>
        <v>8.7341660194320916</v>
      </c>
      <c r="AB1701" s="140">
        <f t="shared" si="494"/>
        <v>0.85175730518404291</v>
      </c>
      <c r="AC1701" s="116">
        <f t="shared" si="495"/>
        <v>8.7341660194320916</v>
      </c>
      <c r="AD1701" s="116" t="str">
        <f t="shared" si="496"/>
        <v/>
      </c>
      <c r="AE1701" s="116" t="str">
        <f t="shared" si="497"/>
        <v/>
      </c>
      <c r="AF1701" s="140">
        <f t="shared" si="498"/>
        <v>0</v>
      </c>
      <c r="AG1701" s="116">
        <f t="shared" si="499"/>
        <v>8.7341660194320916</v>
      </c>
      <c r="AH1701" s="116" t="str">
        <f t="shared" si="500"/>
        <v/>
      </c>
      <c r="AL1701" s="126">
        <f t="shared" si="480"/>
        <v>8.1152000000001507</v>
      </c>
      <c r="AM1701" s="116">
        <f t="shared" si="481"/>
        <v>0.32254544660802675</v>
      </c>
      <c r="AN1701" s="116">
        <f t="shared" si="482"/>
        <v>5.5180639955432209E-4</v>
      </c>
      <c r="AO1701" s="116" t="str">
        <f t="shared" si="478"/>
        <v/>
      </c>
      <c r="AP1701" s="118" t="str">
        <f t="shared" si="479"/>
        <v/>
      </c>
    </row>
    <row r="1702" spans="11:42" ht="20.100000000000001" customHeight="1" x14ac:dyDescent="0.25">
      <c r="K1702" s="123">
        <v>1262</v>
      </c>
      <c r="L1702" s="116">
        <f t="shared" si="483"/>
        <v>8.3607795309984532</v>
      </c>
      <c r="M1702" s="140">
        <f t="shared" si="484"/>
        <v>2.8875591791972851E-2</v>
      </c>
      <c r="N1702" s="140">
        <f t="shared" si="485"/>
        <v>0.85268069655912837</v>
      </c>
      <c r="O1702" s="116">
        <f t="shared" si="486"/>
        <v>2.8875591791972851E-2</v>
      </c>
      <c r="P1702" s="116" t="str">
        <f t="shared" si="487"/>
        <v/>
      </c>
      <c r="Q1702" s="116" t="str">
        <f t="shared" si="488"/>
        <v/>
      </c>
      <c r="R1702" s="116">
        <f t="shared" si="489"/>
        <v>0</v>
      </c>
      <c r="S1702" s="116">
        <f t="shared" si="490"/>
        <v>2.8875591791972851E-2</v>
      </c>
      <c r="T1702" s="116" t="str">
        <f t="shared" si="491"/>
        <v/>
      </c>
      <c r="Y1702" s="123">
        <v>1262</v>
      </c>
      <c r="Z1702" s="116">
        <f t="shared" si="492"/>
        <v>2.7757050177804971E-2</v>
      </c>
      <c r="AA1702" s="140">
        <f t="shared" si="493"/>
        <v>8.697698611822922</v>
      </c>
      <c r="AB1702" s="140">
        <f t="shared" si="494"/>
        <v>0.85268069655912848</v>
      </c>
      <c r="AC1702" s="116">
        <f t="shared" si="495"/>
        <v>8.697698611822922</v>
      </c>
      <c r="AD1702" s="116" t="str">
        <f t="shared" si="496"/>
        <v/>
      </c>
      <c r="AE1702" s="116" t="str">
        <f t="shared" si="497"/>
        <v/>
      </c>
      <c r="AF1702" s="140">
        <f t="shared" si="498"/>
        <v>0</v>
      </c>
      <c r="AG1702" s="116">
        <f t="shared" si="499"/>
        <v>8.697698611822922</v>
      </c>
      <c r="AH1702" s="116" t="str">
        <f t="shared" si="500"/>
        <v/>
      </c>
      <c r="AL1702" s="126">
        <f t="shared" si="480"/>
        <v>8.12160000000015</v>
      </c>
      <c r="AM1702" s="116">
        <f t="shared" si="481"/>
        <v>0.32199364020847243</v>
      </c>
      <c r="AN1702" s="116">
        <f t="shared" si="482"/>
        <v>5.5112812552704504E-4</v>
      </c>
      <c r="AO1702" s="116" t="str">
        <f t="shared" si="478"/>
        <v/>
      </c>
      <c r="AP1702" s="118" t="str">
        <f t="shared" si="479"/>
        <v/>
      </c>
    </row>
    <row r="1703" spans="11:42" ht="20.100000000000001" customHeight="1" x14ac:dyDescent="0.25">
      <c r="K1703" s="123">
        <v>1263</v>
      </c>
      <c r="L1703" s="116">
        <f t="shared" si="483"/>
        <v>8.3926909032541737</v>
      </c>
      <c r="M1703" s="140">
        <f t="shared" si="484"/>
        <v>2.875456863298442E-2</v>
      </c>
      <c r="N1703" s="140">
        <f t="shared" si="485"/>
        <v>0.85360022518469947</v>
      </c>
      <c r="O1703" s="116">
        <f t="shared" si="486"/>
        <v>2.875456863298442E-2</v>
      </c>
      <c r="P1703" s="116" t="str">
        <f t="shared" si="487"/>
        <v/>
      </c>
      <c r="Q1703" s="116" t="str">
        <f t="shared" si="488"/>
        <v/>
      </c>
      <c r="R1703" s="116">
        <f t="shared" si="489"/>
        <v>0</v>
      </c>
      <c r="S1703" s="116">
        <f t="shared" si="490"/>
        <v>2.875456863298442E-2</v>
      </c>
      <c r="T1703" s="116" t="str">
        <f t="shared" si="491"/>
        <v/>
      </c>
      <c r="Y1703" s="123">
        <v>1263</v>
      </c>
      <c r="Z1703" s="116">
        <f t="shared" si="492"/>
        <v>2.7862993117414914E-2</v>
      </c>
      <c r="AA1703" s="140">
        <f t="shared" si="493"/>
        <v>8.6612448840685143</v>
      </c>
      <c r="AB1703" s="140">
        <f t="shared" si="494"/>
        <v>0.85360022518469947</v>
      </c>
      <c r="AC1703" s="116">
        <f t="shared" si="495"/>
        <v>8.6612448840685143</v>
      </c>
      <c r="AD1703" s="116" t="str">
        <f t="shared" si="496"/>
        <v/>
      </c>
      <c r="AE1703" s="116" t="str">
        <f t="shared" si="497"/>
        <v/>
      </c>
      <c r="AF1703" s="140">
        <f t="shared" si="498"/>
        <v>0</v>
      </c>
      <c r="AG1703" s="116">
        <f t="shared" si="499"/>
        <v>8.6612448840685143</v>
      </c>
      <c r="AH1703" s="116" t="str">
        <f t="shared" si="500"/>
        <v/>
      </c>
      <c r="AL1703" s="126">
        <f t="shared" si="480"/>
        <v>8.1280000000001493</v>
      </c>
      <c r="AM1703" s="116">
        <f t="shared" si="481"/>
        <v>0.32144251208294539</v>
      </c>
      <c r="AN1703" s="116">
        <f t="shared" si="482"/>
        <v>5.5044983135393855E-4</v>
      </c>
      <c r="AO1703" s="116" t="str">
        <f t="shared" si="478"/>
        <v/>
      </c>
      <c r="AP1703" s="118" t="str">
        <f t="shared" si="479"/>
        <v/>
      </c>
    </row>
    <row r="1704" spans="11:42" ht="20.100000000000001" customHeight="1" x14ac:dyDescent="0.25">
      <c r="K1704" s="123">
        <v>1264</v>
      </c>
      <c r="L1704" s="116">
        <f t="shared" si="483"/>
        <v>8.4246022755098871</v>
      </c>
      <c r="M1704" s="140">
        <f t="shared" si="484"/>
        <v>2.8633594564154197E-2</v>
      </c>
      <c r="N1704" s="140">
        <f t="shared" si="485"/>
        <v>0.85451589256871219</v>
      </c>
      <c r="O1704" s="116">
        <f t="shared" si="486"/>
        <v>2.8633594564154197E-2</v>
      </c>
      <c r="P1704" s="116" t="str">
        <f t="shared" si="487"/>
        <v/>
      </c>
      <c r="Q1704" s="116" t="str">
        <f t="shared" si="488"/>
        <v/>
      </c>
      <c r="R1704" s="116">
        <f t="shared" si="489"/>
        <v>0</v>
      </c>
      <c r="S1704" s="116">
        <f t="shared" si="490"/>
        <v>2.8633594564154197E-2</v>
      </c>
      <c r="T1704" s="116" t="str">
        <f t="shared" si="491"/>
        <v/>
      </c>
      <c r="Y1704" s="123">
        <v>1264</v>
      </c>
      <c r="Z1704" s="116">
        <f t="shared" si="492"/>
        <v>2.7968936057024857E-2</v>
      </c>
      <c r="AA1704" s="140">
        <f t="shared" si="493"/>
        <v>8.6248059428993873</v>
      </c>
      <c r="AB1704" s="140">
        <f t="shared" si="494"/>
        <v>0.85451589256871241</v>
      </c>
      <c r="AC1704" s="116">
        <f t="shared" si="495"/>
        <v>8.6248059428993873</v>
      </c>
      <c r="AD1704" s="116" t="str">
        <f t="shared" si="496"/>
        <v/>
      </c>
      <c r="AE1704" s="116" t="str">
        <f t="shared" si="497"/>
        <v/>
      </c>
      <c r="AF1704" s="140">
        <f t="shared" si="498"/>
        <v>0</v>
      </c>
      <c r="AG1704" s="116">
        <f t="shared" si="499"/>
        <v>8.6248059428993873</v>
      </c>
      <c r="AH1704" s="116" t="str">
        <f t="shared" si="500"/>
        <v/>
      </c>
      <c r="AL1704" s="126">
        <f t="shared" si="480"/>
        <v>8.1344000000001486</v>
      </c>
      <c r="AM1704" s="116">
        <f t="shared" si="481"/>
        <v>0.32089206225159145</v>
      </c>
      <c r="AN1704" s="116">
        <f t="shared" si="482"/>
        <v>5.4977152050511569E-4</v>
      </c>
      <c r="AO1704" s="116" t="str">
        <f t="shared" si="478"/>
        <v/>
      </c>
      <c r="AP1704" s="118" t="str">
        <f t="shared" si="479"/>
        <v/>
      </c>
    </row>
    <row r="1705" spans="11:42" ht="20.100000000000001" customHeight="1" x14ac:dyDescent="0.25">
      <c r="K1705" s="123">
        <v>1265</v>
      </c>
      <c r="L1705" s="116">
        <f t="shared" si="483"/>
        <v>8.4565136477656075</v>
      </c>
      <c r="M1705" s="140">
        <f t="shared" si="484"/>
        <v>2.8512673241949726E-2</v>
      </c>
      <c r="N1705" s="140">
        <f t="shared" si="485"/>
        <v>0.85542770033609017</v>
      </c>
      <c r="O1705" s="116">
        <f t="shared" si="486"/>
        <v>2.8512673241949726E-2</v>
      </c>
      <c r="P1705" s="116" t="str">
        <f t="shared" si="487"/>
        <v/>
      </c>
      <c r="Q1705" s="116" t="str">
        <f t="shared" si="488"/>
        <v/>
      </c>
      <c r="R1705" s="116">
        <f t="shared" si="489"/>
        <v>0</v>
      </c>
      <c r="S1705" s="116">
        <f t="shared" si="490"/>
        <v>2.8512673241949726E-2</v>
      </c>
      <c r="T1705" s="116" t="str">
        <f t="shared" si="491"/>
        <v/>
      </c>
      <c r="Y1705" s="123">
        <v>1265</v>
      </c>
      <c r="Z1705" s="116">
        <f t="shared" si="492"/>
        <v>2.80748789966348E-2</v>
      </c>
      <c r="AA1705" s="140">
        <f t="shared" si="493"/>
        <v>8.5883828896904841</v>
      </c>
      <c r="AB1705" s="140">
        <f t="shared" si="494"/>
        <v>0.85542770033609039</v>
      </c>
      <c r="AC1705" s="116">
        <f t="shared" si="495"/>
        <v>8.5883828896904841</v>
      </c>
      <c r="AD1705" s="116" t="str">
        <f t="shared" si="496"/>
        <v/>
      </c>
      <c r="AE1705" s="116" t="str">
        <f t="shared" si="497"/>
        <v/>
      </c>
      <c r="AF1705" s="140">
        <f t="shared" si="498"/>
        <v>0</v>
      </c>
      <c r="AG1705" s="116">
        <f t="shared" si="499"/>
        <v>8.5883828896904841</v>
      </c>
      <c r="AH1705" s="116" t="str">
        <f t="shared" si="500"/>
        <v/>
      </c>
      <c r="AL1705" s="126">
        <f t="shared" si="480"/>
        <v>8.1408000000001479</v>
      </c>
      <c r="AM1705" s="116">
        <f t="shared" si="481"/>
        <v>0.32034229073108633</v>
      </c>
      <c r="AN1705" s="116">
        <f t="shared" si="482"/>
        <v>5.4909319643775545E-4</v>
      </c>
      <c r="AO1705" s="116" t="str">
        <f t="shared" si="478"/>
        <v/>
      </c>
      <c r="AP1705" s="118" t="str">
        <f t="shared" si="479"/>
        <v/>
      </c>
    </row>
    <row r="1706" spans="11:42" ht="20.100000000000001" customHeight="1" x14ac:dyDescent="0.25">
      <c r="K1706" s="123">
        <v>1266</v>
      </c>
      <c r="L1706" s="116">
        <f t="shared" si="483"/>
        <v>8.488425020021328</v>
      </c>
      <c r="M1706" s="140">
        <f t="shared" si="484"/>
        <v>2.8391808304899881E-2</v>
      </c>
      <c r="N1706" s="140">
        <f t="shared" si="485"/>
        <v>0.85633565022815372</v>
      </c>
      <c r="O1706" s="116">
        <f t="shared" si="486"/>
        <v>2.8391808304899881E-2</v>
      </c>
      <c r="P1706" s="116" t="str">
        <f t="shared" si="487"/>
        <v/>
      </c>
      <c r="Q1706" s="116" t="str">
        <f t="shared" si="488"/>
        <v/>
      </c>
      <c r="R1706" s="116">
        <f t="shared" si="489"/>
        <v>0</v>
      </c>
      <c r="S1706" s="116">
        <f t="shared" si="490"/>
        <v>2.8391808304899881E-2</v>
      </c>
      <c r="T1706" s="116" t="str">
        <f t="shared" si="491"/>
        <v/>
      </c>
      <c r="Y1706" s="123">
        <v>1266</v>
      </c>
      <c r="Z1706" s="116">
        <f t="shared" si="492"/>
        <v>2.8180821936244743E-2</v>
      </c>
      <c r="AA1706" s="140">
        <f t="shared" si="493"/>
        <v>8.5519768204133619</v>
      </c>
      <c r="AB1706" s="140">
        <f t="shared" si="494"/>
        <v>0.85633565022815383</v>
      </c>
      <c r="AC1706" s="116">
        <f t="shared" si="495"/>
        <v>8.5519768204133619</v>
      </c>
      <c r="AD1706" s="116" t="str">
        <f t="shared" si="496"/>
        <v/>
      </c>
      <c r="AE1706" s="116" t="str">
        <f t="shared" si="497"/>
        <v/>
      </c>
      <c r="AF1706" s="140">
        <f t="shared" si="498"/>
        <v>0</v>
      </c>
      <c r="AG1706" s="116">
        <f t="shared" si="499"/>
        <v>8.5519768204133619</v>
      </c>
      <c r="AH1706" s="116" t="str">
        <f t="shared" si="500"/>
        <v/>
      </c>
      <c r="AL1706" s="126">
        <f t="shared" si="480"/>
        <v>8.1472000000001472</v>
      </c>
      <c r="AM1706" s="116">
        <f t="shared" si="481"/>
        <v>0.31979319753464858</v>
      </c>
      <c r="AN1706" s="116">
        <f t="shared" si="482"/>
        <v>5.4841486259721295E-4</v>
      </c>
      <c r="AO1706" s="116" t="str">
        <f t="shared" si="478"/>
        <v/>
      </c>
      <c r="AP1706" s="118" t="str">
        <f t="shared" si="479"/>
        <v/>
      </c>
    </row>
    <row r="1707" spans="11:42" ht="20.100000000000001" customHeight="1" x14ac:dyDescent="0.25">
      <c r="K1707" s="123">
        <v>1267</v>
      </c>
      <c r="L1707" s="116">
        <f t="shared" si="483"/>
        <v>8.5203363922770485</v>
      </c>
      <c r="M1707" s="140">
        <f t="shared" si="484"/>
        <v>2.8271003373438141E-2</v>
      </c>
      <c r="N1707" s="140">
        <f t="shared" si="485"/>
        <v>0.85723974410204506</v>
      </c>
      <c r="O1707" s="116">
        <f t="shared" si="486"/>
        <v>2.8271003373438141E-2</v>
      </c>
      <c r="P1707" s="116" t="str">
        <f t="shared" si="487"/>
        <v/>
      </c>
      <c r="Q1707" s="116" t="str">
        <f t="shared" si="488"/>
        <v/>
      </c>
      <c r="R1707" s="116">
        <f t="shared" si="489"/>
        <v>0</v>
      </c>
      <c r="S1707" s="116">
        <f t="shared" si="490"/>
        <v>2.8271003373438141E-2</v>
      </c>
      <c r="T1707" s="116" t="str">
        <f t="shared" si="491"/>
        <v/>
      </c>
      <c r="Y1707" s="123">
        <v>1267</v>
      </c>
      <c r="Z1707" s="116">
        <f t="shared" si="492"/>
        <v>2.8286764875854686E-2</v>
      </c>
      <c r="AA1707" s="140">
        <f t="shared" si="493"/>
        <v>8.515588825589024</v>
      </c>
      <c r="AB1707" s="140">
        <f t="shared" si="494"/>
        <v>0.85723974410204518</v>
      </c>
      <c r="AC1707" s="116">
        <f t="shared" si="495"/>
        <v>8.515588825589024</v>
      </c>
      <c r="AD1707" s="116" t="str">
        <f t="shared" si="496"/>
        <v/>
      </c>
      <c r="AE1707" s="116" t="str">
        <f t="shared" si="497"/>
        <v/>
      </c>
      <c r="AF1707" s="140">
        <f t="shared" si="498"/>
        <v>0</v>
      </c>
      <c r="AG1707" s="116">
        <f t="shared" si="499"/>
        <v>8.515588825589024</v>
      </c>
      <c r="AH1707" s="116" t="str">
        <f t="shared" si="500"/>
        <v/>
      </c>
      <c r="AL1707" s="126">
        <f t="shared" si="480"/>
        <v>8.1536000000001465</v>
      </c>
      <c r="AM1707" s="116">
        <f t="shared" si="481"/>
        <v>0.31924478267205136</v>
      </c>
      <c r="AN1707" s="116">
        <f t="shared" si="482"/>
        <v>5.4773652241696391E-4</v>
      </c>
      <c r="AO1707" s="116" t="str">
        <f t="shared" si="478"/>
        <v/>
      </c>
      <c r="AP1707" s="118" t="str">
        <f t="shared" si="479"/>
        <v/>
      </c>
    </row>
    <row r="1708" spans="11:42" ht="20.100000000000001" customHeight="1" x14ac:dyDescent="0.25">
      <c r="K1708" s="123">
        <v>1268</v>
      </c>
      <c r="L1708" s="116">
        <f t="shared" si="483"/>
        <v>8.552247764532769</v>
      </c>
      <c r="M1708" s="140">
        <f t="shared" si="484"/>
        <v>2.8150262049748128E-2</v>
      </c>
      <c r="N1708" s="140">
        <f t="shared" si="485"/>
        <v>0.85813998393014901</v>
      </c>
      <c r="O1708" s="116">
        <f t="shared" si="486"/>
        <v>2.8150262049748128E-2</v>
      </c>
      <c r="P1708" s="116" t="str">
        <f t="shared" si="487"/>
        <v/>
      </c>
      <c r="Q1708" s="116" t="str">
        <f t="shared" si="488"/>
        <v/>
      </c>
      <c r="R1708" s="116">
        <f t="shared" si="489"/>
        <v>0</v>
      </c>
      <c r="S1708" s="116">
        <f t="shared" si="490"/>
        <v>2.8150262049748128E-2</v>
      </c>
      <c r="T1708" s="116" t="str">
        <f t="shared" si="491"/>
        <v/>
      </c>
      <c r="Y1708" s="123">
        <v>1268</v>
      </c>
      <c r="Z1708" s="116">
        <f t="shared" si="492"/>
        <v>2.839270781546463E-2</v>
      </c>
      <c r="AA1708" s="140">
        <f t="shared" si="493"/>
        <v>8.4792199902413685</v>
      </c>
      <c r="AB1708" s="140">
        <f t="shared" si="494"/>
        <v>0.85813998393014912</v>
      </c>
      <c r="AC1708" s="116">
        <f t="shared" si="495"/>
        <v>8.4792199902413685</v>
      </c>
      <c r="AD1708" s="116" t="str">
        <f t="shared" si="496"/>
        <v/>
      </c>
      <c r="AE1708" s="116" t="str">
        <f t="shared" si="497"/>
        <v/>
      </c>
      <c r="AF1708" s="140">
        <f t="shared" si="498"/>
        <v>0</v>
      </c>
      <c r="AG1708" s="116">
        <f t="shared" si="499"/>
        <v>8.4792199902413685</v>
      </c>
      <c r="AH1708" s="116" t="str">
        <f t="shared" si="500"/>
        <v/>
      </c>
      <c r="AL1708" s="126">
        <f t="shared" si="480"/>
        <v>8.1600000000001458</v>
      </c>
      <c r="AM1708" s="116">
        <f t="shared" si="481"/>
        <v>0.3186970461496344</v>
      </c>
      <c r="AN1708" s="116">
        <f t="shared" si="482"/>
        <v>5.4705817931677281E-4</v>
      </c>
      <c r="AO1708" s="116" t="str">
        <f t="shared" si="478"/>
        <v/>
      </c>
      <c r="AP1708" s="118" t="str">
        <f t="shared" si="479"/>
        <v/>
      </c>
    </row>
    <row r="1709" spans="11:42" ht="20.100000000000001" customHeight="1" x14ac:dyDescent="0.25">
      <c r="K1709" s="123">
        <v>1269</v>
      </c>
      <c r="L1709" s="116">
        <f t="shared" si="483"/>
        <v>8.5841591367884895</v>
      </c>
      <c r="M1709" s="140">
        <f t="shared" si="484"/>
        <v>2.8029587917611128E-2</v>
      </c>
      <c r="N1709" s="140">
        <f t="shared" si="485"/>
        <v>0.85903637179950776</v>
      </c>
      <c r="O1709" s="116">
        <f t="shared" si="486"/>
        <v>2.8029587917611128E-2</v>
      </c>
      <c r="P1709" s="116" t="str">
        <f t="shared" si="487"/>
        <v/>
      </c>
      <c r="Q1709" s="116" t="str">
        <f t="shared" si="488"/>
        <v/>
      </c>
      <c r="R1709" s="116">
        <f t="shared" si="489"/>
        <v>0</v>
      </c>
      <c r="S1709" s="116">
        <f t="shared" si="490"/>
        <v>2.8029587917611128E-2</v>
      </c>
      <c r="T1709" s="116" t="str">
        <f t="shared" si="491"/>
        <v/>
      </c>
      <c r="Y1709" s="123">
        <v>1269</v>
      </c>
      <c r="Z1709" s="116">
        <f t="shared" si="492"/>
        <v>2.8498650755074573E-2</v>
      </c>
      <c r="AA1709" s="140">
        <f t="shared" si="493"/>
        <v>8.4428713938513003</v>
      </c>
      <c r="AB1709" s="140">
        <f t="shared" si="494"/>
        <v>0.85903637179950776</v>
      </c>
      <c r="AC1709" s="116">
        <f t="shared" si="495"/>
        <v>8.4428713938513003</v>
      </c>
      <c r="AD1709" s="116" t="str">
        <f t="shared" si="496"/>
        <v/>
      </c>
      <c r="AE1709" s="116" t="str">
        <f t="shared" si="497"/>
        <v/>
      </c>
      <c r="AF1709" s="140">
        <f t="shared" si="498"/>
        <v>0</v>
      </c>
      <c r="AG1709" s="116">
        <f t="shared" si="499"/>
        <v>8.4428713938513003</v>
      </c>
      <c r="AH1709" s="116" t="str">
        <f t="shared" si="500"/>
        <v/>
      </c>
      <c r="AL1709" s="126">
        <f t="shared" si="480"/>
        <v>8.1664000000001451</v>
      </c>
      <c r="AM1709" s="116">
        <f t="shared" si="481"/>
        <v>0.31814998797031763</v>
      </c>
      <c r="AN1709" s="116">
        <f t="shared" si="482"/>
        <v>5.4637983670580148E-4</v>
      </c>
      <c r="AO1709" s="116" t="str">
        <f t="shared" si="478"/>
        <v/>
      </c>
      <c r="AP1709" s="118" t="str">
        <f t="shared" si="479"/>
        <v/>
      </c>
    </row>
    <row r="1710" spans="11:42" ht="20.100000000000001" customHeight="1" x14ac:dyDescent="0.25">
      <c r="K1710" s="123">
        <v>1270</v>
      </c>
      <c r="L1710" s="116">
        <f t="shared" si="483"/>
        <v>8.6160705090442029</v>
      </c>
      <c r="M1710" s="140">
        <f t="shared" si="484"/>
        <v>2.790898454225595E-2</v>
      </c>
      <c r="N1710" s="140">
        <f t="shared" si="485"/>
        <v>0.85992890991123083</v>
      </c>
      <c r="O1710" s="116">
        <f t="shared" si="486"/>
        <v>2.790898454225595E-2</v>
      </c>
      <c r="P1710" s="116" t="str">
        <f t="shared" si="487"/>
        <v/>
      </c>
      <c r="Q1710" s="116" t="str">
        <f t="shared" si="488"/>
        <v/>
      </c>
      <c r="R1710" s="116">
        <f t="shared" si="489"/>
        <v>0</v>
      </c>
      <c r="S1710" s="116">
        <f t="shared" si="490"/>
        <v>2.790898454225595E-2</v>
      </c>
      <c r="T1710" s="116" t="str">
        <f t="shared" si="491"/>
        <v/>
      </c>
      <c r="Y1710" s="123">
        <v>1270</v>
      </c>
      <c r="Z1710" s="116">
        <f t="shared" si="492"/>
        <v>2.8604593694684516E-2</v>
      </c>
      <c r="AA1710" s="140">
        <f t="shared" si="493"/>
        <v>8.4065441103114456</v>
      </c>
      <c r="AB1710" s="140">
        <f t="shared" si="494"/>
        <v>0.85992890991123094</v>
      </c>
      <c r="AC1710" s="116">
        <f t="shared" si="495"/>
        <v>8.4065441103114456</v>
      </c>
      <c r="AD1710" s="116" t="str">
        <f t="shared" si="496"/>
        <v/>
      </c>
      <c r="AE1710" s="116" t="str">
        <f t="shared" si="497"/>
        <v/>
      </c>
      <c r="AF1710" s="140">
        <f t="shared" si="498"/>
        <v>0</v>
      </c>
      <c r="AG1710" s="116">
        <f t="shared" si="499"/>
        <v>8.4065441103114456</v>
      </c>
      <c r="AH1710" s="116" t="str">
        <f t="shared" si="500"/>
        <v/>
      </c>
      <c r="AL1710" s="126">
        <f t="shared" si="480"/>
        <v>8.1728000000001444</v>
      </c>
      <c r="AM1710" s="116">
        <f t="shared" si="481"/>
        <v>0.31760360813361183</v>
      </c>
      <c r="AN1710" s="116">
        <f t="shared" si="482"/>
        <v>5.4570149797950052E-4</v>
      </c>
      <c r="AO1710" s="116" t="str">
        <f t="shared" si="478"/>
        <v/>
      </c>
      <c r="AP1710" s="118" t="str">
        <f t="shared" si="479"/>
        <v/>
      </c>
    </row>
    <row r="1711" spans="11:42" ht="20.100000000000001" customHeight="1" x14ac:dyDescent="0.25">
      <c r="K1711" s="123">
        <v>1271</v>
      </c>
      <c r="L1711" s="116">
        <f t="shared" si="483"/>
        <v>8.6479818812999234</v>
      </c>
      <c r="M1711" s="140">
        <f t="shared" si="484"/>
        <v>2.7788455470210621E-2</v>
      </c>
      <c r="N1711" s="140">
        <f t="shared" si="485"/>
        <v>0.86081760057990186</v>
      </c>
      <c r="O1711" s="116">
        <f t="shared" si="486"/>
        <v>2.7788455470210621E-2</v>
      </c>
      <c r="P1711" s="116" t="str">
        <f t="shared" si="487"/>
        <v/>
      </c>
      <c r="Q1711" s="116" t="str">
        <f t="shared" si="488"/>
        <v/>
      </c>
      <c r="R1711" s="116">
        <f t="shared" si="489"/>
        <v>0</v>
      </c>
      <c r="S1711" s="116">
        <f t="shared" si="490"/>
        <v>2.7788455470210621E-2</v>
      </c>
      <c r="T1711" s="116" t="str">
        <f t="shared" si="491"/>
        <v/>
      </c>
      <c r="Y1711" s="123">
        <v>1271</v>
      </c>
      <c r="Z1711" s="116">
        <f t="shared" si="492"/>
        <v>2.8710536634294459E-2</v>
      </c>
      <c r="AA1711" s="140">
        <f t="shared" si="493"/>
        <v>8.3702392078815517</v>
      </c>
      <c r="AB1711" s="140">
        <f t="shared" si="494"/>
        <v>0.86081760057990198</v>
      </c>
      <c r="AC1711" s="116">
        <f t="shared" si="495"/>
        <v>8.3702392078815517</v>
      </c>
      <c r="AD1711" s="116" t="str">
        <f t="shared" si="496"/>
        <v/>
      </c>
      <c r="AE1711" s="116" t="str">
        <f t="shared" si="497"/>
        <v/>
      </c>
      <c r="AF1711" s="140">
        <f t="shared" si="498"/>
        <v>0</v>
      </c>
      <c r="AG1711" s="116">
        <f t="shared" si="499"/>
        <v>8.3702392078815517</v>
      </c>
      <c r="AH1711" s="116" t="str">
        <f t="shared" si="500"/>
        <v/>
      </c>
      <c r="AL1711" s="126">
        <f t="shared" si="480"/>
        <v>8.1792000000001437</v>
      </c>
      <c r="AM1711" s="116">
        <f t="shared" si="481"/>
        <v>0.31705790663563233</v>
      </c>
      <c r="AN1711" s="116">
        <f t="shared" si="482"/>
        <v>5.4502316652282889E-4</v>
      </c>
      <c r="AO1711" s="116" t="str">
        <f t="shared" si="478"/>
        <v/>
      </c>
      <c r="AP1711" s="118" t="str">
        <f t="shared" si="479"/>
        <v/>
      </c>
    </row>
    <row r="1712" spans="11:42" ht="20.100000000000001" customHeight="1" x14ac:dyDescent="0.25">
      <c r="K1712" s="123">
        <v>1272</v>
      </c>
      <c r="L1712" s="116">
        <f t="shared" si="483"/>
        <v>8.6798932535556439</v>
      </c>
      <c r="M1712" s="140">
        <f t="shared" si="484"/>
        <v>2.7668004229156478E-2</v>
      </c>
      <c r="N1712" s="140">
        <f t="shared" si="485"/>
        <v>0.8617024462329782</v>
      </c>
      <c r="O1712" s="116">
        <f t="shared" si="486"/>
        <v>2.7668004229156478E-2</v>
      </c>
      <c r="P1712" s="116" t="str">
        <f t="shared" si="487"/>
        <v/>
      </c>
      <c r="Q1712" s="116" t="str">
        <f t="shared" si="488"/>
        <v/>
      </c>
      <c r="R1712" s="116">
        <f t="shared" si="489"/>
        <v>0</v>
      </c>
      <c r="S1712" s="116">
        <f t="shared" si="490"/>
        <v>2.7668004229156478E-2</v>
      </c>
      <c r="T1712" s="116" t="str">
        <f t="shared" si="491"/>
        <v/>
      </c>
      <c r="Y1712" s="123">
        <v>1272</v>
      </c>
      <c r="Z1712" s="116">
        <f t="shared" si="492"/>
        <v>2.8816479573904402E-2</v>
      </c>
      <c r="AA1712" s="140">
        <f t="shared" si="493"/>
        <v>8.3339577491444849</v>
      </c>
      <c r="AB1712" s="140">
        <f t="shared" si="494"/>
        <v>0.86170244623297843</v>
      </c>
      <c r="AC1712" s="116">
        <f t="shared" si="495"/>
        <v>8.3339577491444849</v>
      </c>
      <c r="AD1712" s="116" t="str">
        <f t="shared" si="496"/>
        <v/>
      </c>
      <c r="AE1712" s="116" t="str">
        <f t="shared" si="497"/>
        <v/>
      </c>
      <c r="AF1712" s="140">
        <f t="shared" si="498"/>
        <v>0</v>
      </c>
      <c r="AG1712" s="116">
        <f t="shared" si="499"/>
        <v>8.3339577491444849</v>
      </c>
      <c r="AH1712" s="116" t="str">
        <f t="shared" si="500"/>
        <v/>
      </c>
      <c r="AL1712" s="126">
        <f t="shared" si="480"/>
        <v>8.185600000000143</v>
      </c>
      <c r="AM1712" s="116">
        <f t="shared" si="481"/>
        <v>0.3165128834691095</v>
      </c>
      <c r="AN1712" s="116">
        <f t="shared" si="482"/>
        <v>5.4434484570686781E-4</v>
      </c>
      <c r="AO1712" s="116" t="str">
        <f t="shared" si="478"/>
        <v/>
      </c>
      <c r="AP1712" s="118" t="str">
        <f t="shared" si="479"/>
        <v/>
      </c>
    </row>
    <row r="1713" spans="11:42" ht="20.100000000000001" customHeight="1" x14ac:dyDescent="0.25">
      <c r="K1713" s="123">
        <v>1273</v>
      </c>
      <c r="L1713" s="116">
        <f t="shared" si="483"/>
        <v>8.7118046258113644</v>
      </c>
      <c r="M1713" s="140">
        <f t="shared" si="484"/>
        <v>2.7547634327784249E-2</v>
      </c>
      <c r="N1713" s="140">
        <f t="shared" si="485"/>
        <v>0.86258344941018783</v>
      </c>
      <c r="O1713" s="116">
        <f t="shared" si="486"/>
        <v>2.7547634327784249E-2</v>
      </c>
      <c r="P1713" s="116" t="str">
        <f t="shared" si="487"/>
        <v/>
      </c>
      <c r="Q1713" s="116" t="str">
        <f t="shared" si="488"/>
        <v/>
      </c>
      <c r="R1713" s="116">
        <f t="shared" si="489"/>
        <v>0</v>
      </c>
      <c r="S1713" s="116">
        <f t="shared" si="490"/>
        <v>2.7547634327784249E-2</v>
      </c>
      <c r="T1713" s="116" t="str">
        <f t="shared" si="491"/>
        <v/>
      </c>
      <c r="Y1713" s="123">
        <v>1273</v>
      </c>
      <c r="Z1713" s="116">
        <f t="shared" si="492"/>
        <v>2.8922422513514345E-2</v>
      </c>
      <c r="AA1713" s="140">
        <f t="shared" si="493"/>
        <v>8.297700790962887</v>
      </c>
      <c r="AB1713" s="140">
        <f t="shared" si="494"/>
        <v>0.86258344941018805</v>
      </c>
      <c r="AC1713" s="116">
        <f t="shared" si="495"/>
        <v>8.297700790962887</v>
      </c>
      <c r="AD1713" s="116" t="str">
        <f t="shared" si="496"/>
        <v/>
      </c>
      <c r="AE1713" s="116" t="str">
        <f t="shared" si="497"/>
        <v/>
      </c>
      <c r="AF1713" s="140">
        <f t="shared" si="498"/>
        <v>0</v>
      </c>
      <c r="AG1713" s="116">
        <f t="shared" si="499"/>
        <v>8.297700790962887</v>
      </c>
      <c r="AH1713" s="116" t="str">
        <f t="shared" si="500"/>
        <v/>
      </c>
      <c r="AL1713" s="126">
        <f t="shared" si="480"/>
        <v>8.1920000000001423</v>
      </c>
      <c r="AM1713" s="116">
        <f t="shared" si="481"/>
        <v>0.31596853862340263</v>
      </c>
      <c r="AN1713" s="116">
        <f t="shared" si="482"/>
        <v>5.4366653889181826E-4</v>
      </c>
      <c r="AO1713" s="116" t="str">
        <f t="shared" ref="AO1713:AO1776" si="501">IF(AM1713&lt;(1-$AK$437),AN1713,"")</f>
        <v/>
      </c>
      <c r="AP1713" s="118" t="str">
        <f t="shared" ref="AP1713:AP1776" si="502">IF(AM1713&lt;(1-$AK$443),AN1713,"")</f>
        <v/>
      </c>
    </row>
    <row r="1714" spans="11:42" ht="20.100000000000001" customHeight="1" x14ac:dyDescent="0.25">
      <c r="K1714" s="123">
        <v>1274</v>
      </c>
      <c r="L1714" s="116">
        <f t="shared" si="483"/>
        <v>8.7437159980670849</v>
      </c>
      <c r="M1714" s="140">
        <f t="shared" si="484"/>
        <v>2.7427349255652309E-2</v>
      </c>
      <c r="N1714" s="140">
        <f t="shared" si="485"/>
        <v>0.86346061276292096</v>
      </c>
      <c r="O1714" s="116">
        <f t="shared" si="486"/>
        <v>2.7427349255652309E-2</v>
      </c>
      <c r="P1714" s="116" t="str">
        <f t="shared" si="487"/>
        <v/>
      </c>
      <c r="Q1714" s="116" t="str">
        <f t="shared" si="488"/>
        <v/>
      </c>
      <c r="R1714" s="116">
        <f t="shared" si="489"/>
        <v>0</v>
      </c>
      <c r="S1714" s="116">
        <f t="shared" si="490"/>
        <v>2.7427349255652309E-2</v>
      </c>
      <c r="T1714" s="116" t="str">
        <f t="shared" si="491"/>
        <v/>
      </c>
      <c r="Y1714" s="123">
        <v>1274</v>
      </c>
      <c r="Z1714" s="116">
        <f t="shared" si="492"/>
        <v>2.9028365453124289E-2</v>
      </c>
      <c r="AA1714" s="140">
        <f t="shared" si="493"/>
        <v>8.2614693844364968</v>
      </c>
      <c r="AB1714" s="140">
        <f t="shared" si="494"/>
        <v>0.86346061276292108</v>
      </c>
      <c r="AC1714" s="116">
        <f t="shared" si="495"/>
        <v>8.2614693844364968</v>
      </c>
      <c r="AD1714" s="116" t="str">
        <f t="shared" si="496"/>
        <v/>
      </c>
      <c r="AE1714" s="116" t="str">
        <f t="shared" si="497"/>
        <v/>
      </c>
      <c r="AF1714" s="140">
        <f t="shared" si="498"/>
        <v>0</v>
      </c>
      <c r="AG1714" s="116">
        <f t="shared" si="499"/>
        <v>8.2614693844364968</v>
      </c>
      <c r="AH1714" s="116" t="str">
        <f t="shared" si="500"/>
        <v/>
      </c>
      <c r="AL1714" s="126">
        <f t="shared" ref="AL1714:AL1777" si="503">AL1713+$AO$430</f>
        <v>8.1984000000001416</v>
      </c>
      <c r="AM1714" s="116">
        <f t="shared" ref="AM1714:AM1777" si="504">_xlfn.CHISQ.DIST.RT(AL1714,7)</f>
        <v>0.31542487208451081</v>
      </c>
      <c r="AN1714" s="116">
        <f t="shared" ref="AN1714:AN1777" si="505">AM1714-AM1715</f>
        <v>5.4298824942394797E-4</v>
      </c>
      <c r="AO1714" s="116" t="str">
        <f t="shared" si="501"/>
        <v/>
      </c>
      <c r="AP1714" s="118" t="str">
        <f t="shared" si="502"/>
        <v/>
      </c>
    </row>
    <row r="1715" spans="11:42" ht="20.100000000000001" customHeight="1" x14ac:dyDescent="0.25">
      <c r="K1715" s="123">
        <v>1275</v>
      </c>
      <c r="L1715" s="116">
        <f t="shared" si="483"/>
        <v>8.7756273703228054</v>
      </c>
      <c r="M1715" s="140">
        <f t="shared" si="484"/>
        <v>2.7307152483046999E-2</v>
      </c>
      <c r="N1715" s="140">
        <f t="shared" si="485"/>
        <v>0.86433393905361733</v>
      </c>
      <c r="O1715" s="116">
        <f t="shared" si="486"/>
        <v>2.7307152483046999E-2</v>
      </c>
      <c r="P1715" s="116" t="str">
        <f t="shared" si="487"/>
        <v/>
      </c>
      <c r="Q1715" s="116" t="str">
        <f t="shared" si="488"/>
        <v/>
      </c>
      <c r="R1715" s="116">
        <f t="shared" si="489"/>
        <v>0</v>
      </c>
      <c r="S1715" s="116">
        <f t="shared" si="490"/>
        <v>2.7307152483046999E-2</v>
      </c>
      <c r="T1715" s="116" t="str">
        <f t="shared" si="491"/>
        <v/>
      </c>
      <c r="Y1715" s="123">
        <v>1275</v>
      </c>
      <c r="Z1715" s="116">
        <f t="shared" si="492"/>
        <v>2.9134308392734232E-2</v>
      </c>
      <c r="AA1715" s="140">
        <f t="shared" si="493"/>
        <v>8.2252645748600806</v>
      </c>
      <c r="AB1715" s="140">
        <f t="shared" si="494"/>
        <v>0.86433393905361744</v>
      </c>
      <c r="AC1715" s="116">
        <f t="shared" si="495"/>
        <v>8.2252645748600806</v>
      </c>
      <c r="AD1715" s="116" t="str">
        <f t="shared" si="496"/>
        <v/>
      </c>
      <c r="AE1715" s="116" t="str">
        <f t="shared" si="497"/>
        <v/>
      </c>
      <c r="AF1715" s="140">
        <f t="shared" si="498"/>
        <v>0</v>
      </c>
      <c r="AG1715" s="116">
        <f t="shared" si="499"/>
        <v>8.2252645748600806</v>
      </c>
      <c r="AH1715" s="116" t="str">
        <f t="shared" si="500"/>
        <v/>
      </c>
      <c r="AL1715" s="126">
        <f t="shared" si="503"/>
        <v>8.2048000000001409</v>
      </c>
      <c r="AM1715" s="116">
        <f t="shared" si="504"/>
        <v>0.31488188383508686</v>
      </c>
      <c r="AN1715" s="116">
        <f t="shared" si="505"/>
        <v>5.4230998064047631E-4</v>
      </c>
      <c r="AO1715" s="116" t="str">
        <f t="shared" si="501"/>
        <v/>
      </c>
      <c r="AP1715" s="118" t="str">
        <f t="shared" si="502"/>
        <v/>
      </c>
    </row>
    <row r="1716" spans="11:42" ht="20.100000000000001" customHeight="1" x14ac:dyDescent="0.25">
      <c r="K1716" s="123">
        <v>1276</v>
      </c>
      <c r="L1716" s="116">
        <f t="shared" si="483"/>
        <v>8.8075387425785188</v>
      </c>
      <c r="M1716" s="140">
        <f t="shared" si="484"/>
        <v>2.7187047460845309E-2</v>
      </c>
      <c r="N1716" s="140">
        <f t="shared" si="485"/>
        <v>0.86520343115514864</v>
      </c>
      <c r="O1716" s="116">
        <f t="shared" si="486"/>
        <v>2.7187047460845309E-2</v>
      </c>
      <c r="P1716" s="116" t="str">
        <f t="shared" si="487"/>
        <v/>
      </c>
      <c r="Q1716" s="116" t="str">
        <f t="shared" si="488"/>
        <v/>
      </c>
      <c r="R1716" s="116">
        <f t="shared" si="489"/>
        <v>0</v>
      </c>
      <c r="S1716" s="116">
        <f t="shared" si="490"/>
        <v>2.7187047460845309E-2</v>
      </c>
      <c r="T1716" s="116" t="str">
        <f t="shared" si="491"/>
        <v/>
      </c>
      <c r="Y1716" s="123">
        <v>1276</v>
      </c>
      <c r="Z1716" s="116">
        <f t="shared" si="492"/>
        <v>2.9240251332344175E-2</v>
      </c>
      <c r="AA1716" s="140">
        <f t="shared" si="493"/>
        <v>8.1890874016820323</v>
      </c>
      <c r="AB1716" s="140">
        <f t="shared" si="494"/>
        <v>0.86520343115514886</v>
      </c>
      <c r="AC1716" s="116">
        <f t="shared" si="495"/>
        <v>8.1890874016820323</v>
      </c>
      <c r="AD1716" s="116" t="str">
        <f t="shared" si="496"/>
        <v/>
      </c>
      <c r="AE1716" s="116" t="str">
        <f t="shared" si="497"/>
        <v/>
      </c>
      <c r="AF1716" s="140">
        <f t="shared" si="498"/>
        <v>0</v>
      </c>
      <c r="AG1716" s="116">
        <f t="shared" si="499"/>
        <v>8.1890874016820323</v>
      </c>
      <c r="AH1716" s="116" t="str">
        <f t="shared" si="500"/>
        <v/>
      </c>
      <c r="AL1716" s="126">
        <f t="shared" si="503"/>
        <v>8.2112000000001402</v>
      </c>
      <c r="AM1716" s="116">
        <f t="shared" si="504"/>
        <v>0.31433957385444639</v>
      </c>
      <c r="AN1716" s="116">
        <f t="shared" si="505"/>
        <v>5.4163173586313507E-4</v>
      </c>
      <c r="AO1716" s="116" t="str">
        <f t="shared" si="501"/>
        <v/>
      </c>
      <c r="AP1716" s="118" t="str">
        <f t="shared" si="502"/>
        <v/>
      </c>
    </row>
    <row r="1717" spans="11:42" ht="20.100000000000001" customHeight="1" x14ac:dyDescent="0.25">
      <c r="K1717" s="123">
        <v>1277</v>
      </c>
      <c r="L1717" s="116">
        <f t="shared" si="483"/>
        <v>8.8394501148342393</v>
      </c>
      <c r="M1717" s="140">
        <f t="shared" si="484"/>
        <v>2.7067037620379385E-2</v>
      </c>
      <c r="N1717" s="140">
        <f t="shared" si="485"/>
        <v>0.86606909205019789</v>
      </c>
      <c r="O1717" s="116">
        <f t="shared" si="486"/>
        <v>2.7067037620379385E-2</v>
      </c>
      <c r="P1717" s="116" t="str">
        <f t="shared" si="487"/>
        <v/>
      </c>
      <c r="Q1717" s="116" t="str">
        <f t="shared" si="488"/>
        <v/>
      </c>
      <c r="R1717" s="116">
        <f t="shared" si="489"/>
        <v>0</v>
      </c>
      <c r="S1717" s="116">
        <f t="shared" si="490"/>
        <v>2.7067037620379385E-2</v>
      </c>
      <c r="T1717" s="116" t="str">
        <f t="shared" si="491"/>
        <v/>
      </c>
      <c r="Y1717" s="123">
        <v>1277</v>
      </c>
      <c r="Z1717" s="116">
        <f t="shared" si="492"/>
        <v>2.9346194271954118E-2</v>
      </c>
      <c r="AA1717" s="140">
        <f t="shared" si="493"/>
        <v>8.152938898463626</v>
      </c>
      <c r="AB1717" s="140">
        <f t="shared" si="494"/>
        <v>0.86606909205019822</v>
      </c>
      <c r="AC1717" s="116">
        <f t="shared" si="495"/>
        <v>8.152938898463626</v>
      </c>
      <c r="AD1717" s="116" t="str">
        <f t="shared" si="496"/>
        <v/>
      </c>
      <c r="AE1717" s="116" t="str">
        <f t="shared" si="497"/>
        <v/>
      </c>
      <c r="AF1717" s="140">
        <f t="shared" si="498"/>
        <v>0</v>
      </c>
      <c r="AG1717" s="116">
        <f t="shared" si="499"/>
        <v>8.152938898463626</v>
      </c>
      <c r="AH1717" s="116" t="str">
        <f t="shared" si="500"/>
        <v/>
      </c>
      <c r="AL1717" s="126">
        <f t="shared" si="503"/>
        <v>8.2176000000001395</v>
      </c>
      <c r="AM1717" s="116">
        <f t="shared" si="504"/>
        <v>0.31379794211858325</v>
      </c>
      <c r="AN1717" s="116">
        <f t="shared" si="505"/>
        <v>5.4095351840394157E-4</v>
      </c>
      <c r="AO1717" s="116" t="str">
        <f t="shared" si="501"/>
        <v/>
      </c>
      <c r="AP1717" s="118" t="str">
        <f t="shared" si="502"/>
        <v/>
      </c>
    </row>
    <row r="1718" spans="11:42" ht="20.100000000000001" customHeight="1" x14ac:dyDescent="0.25">
      <c r="K1718" s="123">
        <v>1278</v>
      </c>
      <c r="L1718" s="116">
        <f t="shared" si="483"/>
        <v>8.8713614870899598</v>
      </c>
      <c r="M1718" s="140">
        <f t="shared" si="484"/>
        <v>2.6947126373303532E-2</v>
      </c>
      <c r="N1718" s="140">
        <f t="shared" si="485"/>
        <v>0.86693092483063272</v>
      </c>
      <c r="O1718" s="116">
        <f t="shared" si="486"/>
        <v>2.6947126373303532E-2</v>
      </c>
      <c r="P1718" s="116" t="str">
        <f t="shared" si="487"/>
        <v/>
      </c>
      <c r="Q1718" s="116" t="str">
        <f t="shared" si="488"/>
        <v/>
      </c>
      <c r="R1718" s="116">
        <f t="shared" si="489"/>
        <v>0</v>
      </c>
      <c r="S1718" s="116">
        <f t="shared" si="490"/>
        <v>2.6947126373303532E-2</v>
      </c>
      <c r="T1718" s="116" t="str">
        <f t="shared" si="491"/>
        <v/>
      </c>
      <c r="Y1718" s="123">
        <v>1278</v>
      </c>
      <c r="Z1718" s="116">
        <f t="shared" si="492"/>
        <v>2.9452137211564061E-2</v>
      </c>
      <c r="AA1718" s="140">
        <f t="shared" si="493"/>
        <v>8.1168200928388874</v>
      </c>
      <c r="AB1718" s="140">
        <f t="shared" si="494"/>
        <v>0.86693092483063294</v>
      </c>
      <c r="AC1718" s="116">
        <f t="shared" si="495"/>
        <v>8.1168200928388874</v>
      </c>
      <c r="AD1718" s="116" t="str">
        <f t="shared" si="496"/>
        <v/>
      </c>
      <c r="AE1718" s="116" t="str">
        <f t="shared" si="497"/>
        <v/>
      </c>
      <c r="AF1718" s="140">
        <f t="shared" si="498"/>
        <v>0</v>
      </c>
      <c r="AG1718" s="116">
        <f t="shared" si="499"/>
        <v>8.1168200928388874</v>
      </c>
      <c r="AH1718" s="116" t="str">
        <f t="shared" si="500"/>
        <v/>
      </c>
      <c r="AL1718" s="126">
        <f t="shared" si="503"/>
        <v>8.2240000000001388</v>
      </c>
      <c r="AM1718" s="116">
        <f t="shared" si="504"/>
        <v>0.31325698860017931</v>
      </c>
      <c r="AN1718" s="116">
        <f t="shared" si="505"/>
        <v>5.4027533156147944E-4</v>
      </c>
      <c r="AO1718" s="116" t="str">
        <f t="shared" si="501"/>
        <v/>
      </c>
      <c r="AP1718" s="118" t="str">
        <f t="shared" si="502"/>
        <v/>
      </c>
    </row>
    <row r="1719" spans="11:42" ht="20.100000000000001" customHeight="1" x14ac:dyDescent="0.25">
      <c r="K1719" s="123">
        <v>1279</v>
      </c>
      <c r="L1719" s="116">
        <f t="shared" si="483"/>
        <v>8.9032728593456802</v>
      </c>
      <c r="M1719" s="140">
        <f t="shared" si="484"/>
        <v>2.6827317111463155E-2</v>
      </c>
      <c r="N1719" s="140">
        <f t="shared" si="485"/>
        <v>0.86778893269687551</v>
      </c>
      <c r="O1719" s="116">
        <f t="shared" si="486"/>
        <v>2.6827317111463155E-2</v>
      </c>
      <c r="P1719" s="116" t="str">
        <f t="shared" si="487"/>
        <v/>
      </c>
      <c r="Q1719" s="116" t="str">
        <f t="shared" si="488"/>
        <v/>
      </c>
      <c r="R1719" s="116">
        <f t="shared" si="489"/>
        <v>0</v>
      </c>
      <c r="S1719" s="116">
        <f t="shared" si="490"/>
        <v>2.6827317111463155E-2</v>
      </c>
      <c r="T1719" s="116" t="str">
        <f t="shared" si="491"/>
        <v/>
      </c>
      <c r="Y1719" s="123">
        <v>1279</v>
      </c>
      <c r="Z1719" s="116">
        <f t="shared" si="492"/>
        <v>2.9558080151174004E-2</v>
      </c>
      <c r="AA1719" s="140">
        <f t="shared" si="493"/>
        <v>8.0807320064751575</v>
      </c>
      <c r="AB1719" s="140">
        <f t="shared" si="494"/>
        <v>0.86778893269687574</v>
      </c>
      <c r="AC1719" s="116">
        <f t="shared" si="495"/>
        <v>8.0807320064751575</v>
      </c>
      <c r="AD1719" s="116" t="str">
        <f t="shared" si="496"/>
        <v/>
      </c>
      <c r="AE1719" s="116" t="str">
        <f t="shared" si="497"/>
        <v/>
      </c>
      <c r="AF1719" s="140">
        <f t="shared" si="498"/>
        <v>0</v>
      </c>
      <c r="AG1719" s="116">
        <f t="shared" si="499"/>
        <v>8.0807320064751575</v>
      </c>
      <c r="AH1719" s="116" t="str">
        <f t="shared" si="500"/>
        <v/>
      </c>
      <c r="AL1719" s="126">
        <f t="shared" si="503"/>
        <v>8.230400000000138</v>
      </c>
      <c r="AM1719" s="116">
        <f t="shared" si="504"/>
        <v>0.31271671326861783</v>
      </c>
      <c r="AN1719" s="116">
        <f t="shared" si="505"/>
        <v>5.3959717862289702E-4</v>
      </c>
      <c r="AO1719" s="116" t="str">
        <f t="shared" si="501"/>
        <v/>
      </c>
      <c r="AP1719" s="118" t="str">
        <f t="shared" si="502"/>
        <v/>
      </c>
    </row>
    <row r="1720" spans="11:42" ht="20.100000000000001" customHeight="1" x14ac:dyDescent="0.25">
      <c r="K1720" s="123">
        <v>1280</v>
      </c>
      <c r="L1720" s="116">
        <f t="shared" ref="L1720:L1783" si="506">$L$434+(K1720*$L$437)</f>
        <v>8.9351842316014007</v>
      </c>
      <c r="M1720" s="140">
        <f t="shared" ref="M1720:M1783" si="507">_xlfn.NORM.DIST($L1720,$L$431,$L$432,0)</f>
        <v>2.6707613206765912E-2</v>
      </c>
      <c r="N1720" s="140">
        <f t="shared" ref="N1720:N1783" si="508">_xlfn.NORM.DIST($L1720,$L$431,$L$432,1)</f>
        <v>0.8686431189572692</v>
      </c>
      <c r="O1720" s="116">
        <f t="shared" ref="O1720:O1783" si="509">IF(OR(N1720&lt;$P$436,N1720&gt;$P$437),M1720,"")</f>
        <v>2.6707613206765912E-2</v>
      </c>
      <c r="P1720" s="116" t="str">
        <f t="shared" ref="P1720:P1783" si="510">IF(AND(N1720&gt;$P$436,N1720&lt;$P$437),M1720,"")</f>
        <v/>
      </c>
      <c r="Q1720" s="116" t="str">
        <f t="shared" ref="Q1720:Q1783" si="511">IF(M1720=MAX($M$440:$M$2440),M1720,"")</f>
        <v/>
      </c>
      <c r="R1720" s="116">
        <f t="shared" ref="R1720:R1783" si="512">_xlfn.NORM.DIST(L1720,$P$432,$P$433,0)</f>
        <v>0</v>
      </c>
      <c r="S1720" s="116">
        <f t="shared" ref="S1720:S1783" si="513">IF(R1720=MAX($R$440:$R$2440),M1720,"")</f>
        <v>2.6707613206765912E-2</v>
      </c>
      <c r="T1720" s="116" t="str">
        <f t="shared" ref="T1720:T1783" si="514">IF(S1720=MIN($S$440:$S$2440),S1720,"")</f>
        <v/>
      </c>
      <c r="Y1720" s="123">
        <v>1280</v>
      </c>
      <c r="Z1720" s="116">
        <f t="shared" ref="Z1720:Z1783" si="515">$Z$434+(Y1720*$Z$437)</f>
        <v>2.9664023090783948E-2</v>
      </c>
      <c r="AA1720" s="140">
        <f t="shared" ref="AA1720:AA1783" si="516">_xlfn.NORM.DIST(Z1720,Z$431,Z$432,0)</f>
        <v>8.0446756550342666</v>
      </c>
      <c r="AB1720" s="140">
        <f t="shared" ref="AB1720:AB1783" si="517">_xlfn.NORM.DIST(Z1720,Z$431,Z$432,1)</f>
        <v>0.86864311895726942</v>
      </c>
      <c r="AC1720" s="116">
        <f t="shared" ref="AC1720:AC1783" si="518">IF(OR(AB1720&lt;$AD$436,AB1720&gt;$AD$437),AA1720,"")</f>
        <v>8.0446756550342666</v>
      </c>
      <c r="AD1720" s="116" t="str">
        <f t="shared" ref="AD1720:AD1783" si="519">IF(AND(AB1720&gt;$AD$436,AB1720&lt;$AD$437),AA1720,"")</f>
        <v/>
      </c>
      <c r="AE1720" s="116" t="str">
        <f t="shared" ref="AE1720:AE1783" si="520">IF(AA1720=MAX($AA$440:$AA$2440),AA1720,"")</f>
        <v/>
      </c>
      <c r="AF1720" s="140">
        <f t="shared" ref="AF1720:AF1783" si="521">_xlfn.NORM.DIST(Z1720,$AD$432,$AD$433,0)</f>
        <v>0</v>
      </c>
      <c r="AG1720" s="116">
        <f t="shared" ref="AG1720:AG1783" si="522">IF(AF1720=MAX($AF$440:$AF$2440),AA1720,"")</f>
        <v>8.0446756550342666</v>
      </c>
      <c r="AH1720" s="116" t="str">
        <f t="shared" ref="AH1720:AH1783" si="523">IF(AG1720=MIN($AG$440:$AG$2440),AG1720,"")</f>
        <v/>
      </c>
      <c r="AL1720" s="126">
        <f t="shared" si="503"/>
        <v>8.2368000000001373</v>
      </c>
      <c r="AM1720" s="116">
        <f t="shared" si="504"/>
        <v>0.31217711608999493</v>
      </c>
      <c r="AN1720" s="116">
        <f t="shared" si="505"/>
        <v>5.3891906286401836E-4</v>
      </c>
      <c r="AO1720" s="116" t="str">
        <f t="shared" si="501"/>
        <v/>
      </c>
      <c r="AP1720" s="118" t="str">
        <f t="shared" si="502"/>
        <v/>
      </c>
    </row>
    <row r="1721" spans="11:42" ht="20.100000000000001" customHeight="1" x14ac:dyDescent="0.25">
      <c r="K1721" s="123">
        <v>1281</v>
      </c>
      <c r="L1721" s="116">
        <f t="shared" si="506"/>
        <v>8.9670956038571212</v>
      </c>
      <c r="M1721" s="140">
        <f t="shared" si="507"/>
        <v>2.6588018011055013E-2</v>
      </c>
      <c r="N1721" s="140">
        <f t="shared" si="508"/>
        <v>0.86949348702743945</v>
      </c>
      <c r="O1721" s="116">
        <f t="shared" si="509"/>
        <v>2.6588018011055013E-2</v>
      </c>
      <c r="P1721" s="116" t="str">
        <f t="shared" si="510"/>
        <v/>
      </c>
      <c r="Q1721" s="116" t="str">
        <f t="shared" si="511"/>
        <v/>
      </c>
      <c r="R1721" s="116">
        <f t="shared" si="512"/>
        <v>0</v>
      </c>
      <c r="S1721" s="116">
        <f t="shared" si="513"/>
        <v>2.6588018011055013E-2</v>
      </c>
      <c r="T1721" s="116" t="str">
        <f t="shared" si="514"/>
        <v/>
      </c>
      <c r="Y1721" s="123">
        <v>1281</v>
      </c>
      <c r="Z1721" s="116">
        <f t="shared" si="515"/>
        <v>2.9769966030393891E-2</v>
      </c>
      <c r="AA1721" s="140">
        <f t="shared" si="516"/>
        <v>8.0086520481343957</v>
      </c>
      <c r="AB1721" s="140">
        <f t="shared" si="517"/>
        <v>0.86949348702743956</v>
      </c>
      <c r="AC1721" s="116">
        <f t="shared" si="518"/>
        <v>8.0086520481343957</v>
      </c>
      <c r="AD1721" s="116" t="str">
        <f t="shared" si="519"/>
        <v/>
      </c>
      <c r="AE1721" s="116" t="str">
        <f t="shared" si="520"/>
        <v/>
      </c>
      <c r="AF1721" s="140">
        <f t="shared" si="521"/>
        <v>0</v>
      </c>
      <c r="AG1721" s="116">
        <f t="shared" si="522"/>
        <v>8.0086520481343957</v>
      </c>
      <c r="AH1721" s="116" t="str">
        <f t="shared" si="523"/>
        <v/>
      </c>
      <c r="AL1721" s="126">
        <f t="shared" si="503"/>
        <v>8.2432000000001366</v>
      </c>
      <c r="AM1721" s="116">
        <f t="shared" si="504"/>
        <v>0.31163819702713091</v>
      </c>
      <c r="AN1721" s="116">
        <f t="shared" si="505"/>
        <v>5.3824098754667871E-4</v>
      </c>
      <c r="AO1721" s="116" t="str">
        <f t="shared" si="501"/>
        <v/>
      </c>
      <c r="AP1721" s="118" t="str">
        <f t="shared" si="502"/>
        <v/>
      </c>
    </row>
    <row r="1722" spans="11:42" ht="20.100000000000001" customHeight="1" x14ac:dyDescent="0.25">
      <c r="K1722" s="123">
        <v>1282</v>
      </c>
      <c r="L1722" s="116">
        <f t="shared" si="506"/>
        <v>8.9990069761128346</v>
      </c>
      <c r="M1722" s="140">
        <f t="shared" si="507"/>
        <v>2.6468534855984827E-2</v>
      </c>
      <c r="N1722" s="140">
        <f t="shared" si="508"/>
        <v>0.87034004042965163</v>
      </c>
      <c r="O1722" s="116">
        <f t="shared" si="509"/>
        <v>2.6468534855984827E-2</v>
      </c>
      <c r="P1722" s="116" t="str">
        <f t="shared" si="510"/>
        <v/>
      </c>
      <c r="Q1722" s="116" t="str">
        <f t="shared" si="511"/>
        <v/>
      </c>
      <c r="R1722" s="116">
        <f t="shared" si="512"/>
        <v>0</v>
      </c>
      <c r="S1722" s="116">
        <f t="shared" si="513"/>
        <v>2.6468534855984827E-2</v>
      </c>
      <c r="T1722" s="116" t="str">
        <f t="shared" si="514"/>
        <v/>
      </c>
      <c r="Y1722" s="123">
        <v>1282</v>
      </c>
      <c r="Z1722" s="116">
        <f t="shared" si="515"/>
        <v>2.9875908970003834E-2</v>
      </c>
      <c r="AA1722" s="140">
        <f t="shared" si="516"/>
        <v>7.9726621893125476</v>
      </c>
      <c r="AB1722" s="140">
        <f t="shared" si="517"/>
        <v>0.87034004042965185</v>
      </c>
      <c r="AC1722" s="116">
        <f t="shared" si="518"/>
        <v>7.9726621893125476</v>
      </c>
      <c r="AD1722" s="116" t="str">
        <f t="shared" si="519"/>
        <v/>
      </c>
      <c r="AE1722" s="116" t="str">
        <f t="shared" si="520"/>
        <v/>
      </c>
      <c r="AF1722" s="140">
        <f t="shared" si="521"/>
        <v>0</v>
      </c>
      <c r="AG1722" s="116">
        <f t="shared" si="522"/>
        <v>7.9726621893125476</v>
      </c>
      <c r="AH1722" s="116" t="str">
        <f t="shared" si="523"/>
        <v/>
      </c>
      <c r="AL1722" s="126">
        <f t="shared" si="503"/>
        <v>8.2496000000001359</v>
      </c>
      <c r="AM1722" s="116">
        <f t="shared" si="504"/>
        <v>0.31109995603958424</v>
      </c>
      <c r="AN1722" s="116">
        <f t="shared" si="505"/>
        <v>5.3756295592255476E-4</v>
      </c>
      <c r="AO1722" s="116" t="str">
        <f t="shared" si="501"/>
        <v/>
      </c>
      <c r="AP1722" s="118" t="str">
        <f t="shared" si="502"/>
        <v/>
      </c>
    </row>
    <row r="1723" spans="11:42" ht="20.100000000000001" customHeight="1" x14ac:dyDescent="0.25">
      <c r="K1723" s="123">
        <v>1283</v>
      </c>
      <c r="L1723" s="116">
        <f t="shared" si="506"/>
        <v>9.0309183483685551</v>
      </c>
      <c r="M1723" s="140">
        <f t="shared" si="507"/>
        <v>2.6349167052898345E-2</v>
      </c>
      <c r="N1723" s="140">
        <f t="shared" si="508"/>
        <v>0.87118278279216554</v>
      </c>
      <c r="O1723" s="116">
        <f t="shared" si="509"/>
        <v>2.6349167052898345E-2</v>
      </c>
      <c r="P1723" s="116" t="str">
        <f t="shared" si="510"/>
        <v/>
      </c>
      <c r="Q1723" s="116" t="str">
        <f t="shared" si="511"/>
        <v/>
      </c>
      <c r="R1723" s="116">
        <f t="shared" si="512"/>
        <v>0</v>
      </c>
      <c r="S1723" s="116">
        <f t="shared" si="513"/>
        <v>2.6349167052898345E-2</v>
      </c>
      <c r="T1723" s="116" t="str">
        <f t="shared" si="514"/>
        <v/>
      </c>
      <c r="Y1723" s="123">
        <v>1283</v>
      </c>
      <c r="Z1723" s="116">
        <f t="shared" si="515"/>
        <v>2.9981851909613777E-2</v>
      </c>
      <c r="AA1723" s="140">
        <f t="shared" si="516"/>
        <v>7.9367070759877265</v>
      </c>
      <c r="AB1723" s="140">
        <f t="shared" si="517"/>
        <v>0.87118278279216577</v>
      </c>
      <c r="AC1723" s="116">
        <f t="shared" si="518"/>
        <v>7.9367070759877265</v>
      </c>
      <c r="AD1723" s="116" t="str">
        <f t="shared" si="519"/>
        <v/>
      </c>
      <c r="AE1723" s="116" t="str">
        <f t="shared" si="520"/>
        <v/>
      </c>
      <c r="AF1723" s="140">
        <f t="shared" si="521"/>
        <v>0</v>
      </c>
      <c r="AG1723" s="116">
        <f t="shared" si="522"/>
        <v>7.9367070759877265</v>
      </c>
      <c r="AH1723" s="116" t="str">
        <f t="shared" si="523"/>
        <v/>
      </c>
      <c r="AL1723" s="126">
        <f t="shared" si="503"/>
        <v>8.2560000000001352</v>
      </c>
      <c r="AM1723" s="116">
        <f t="shared" si="504"/>
        <v>0.31056239308366168</v>
      </c>
      <c r="AN1723" s="116">
        <f t="shared" si="505"/>
        <v>5.3688497123072221E-4</v>
      </c>
      <c r="AO1723" s="116" t="str">
        <f t="shared" si="501"/>
        <v/>
      </c>
      <c r="AP1723" s="118" t="str">
        <f t="shared" si="502"/>
        <v/>
      </c>
    </row>
    <row r="1724" spans="11:42" ht="20.100000000000001" customHeight="1" x14ac:dyDescent="0.25">
      <c r="K1724" s="123">
        <v>1284</v>
      </c>
      <c r="L1724" s="116">
        <f t="shared" si="506"/>
        <v>9.0628297206242756</v>
      </c>
      <c r="M1724" s="140">
        <f t="shared" si="507"/>
        <v>2.6229917892707198E-2</v>
      </c>
      <c r="N1724" s="140">
        <f t="shared" si="508"/>
        <v>0.87202171784858451</v>
      </c>
      <c r="O1724" s="116">
        <f t="shared" si="509"/>
        <v>2.6229917892707198E-2</v>
      </c>
      <c r="P1724" s="116" t="str">
        <f t="shared" si="510"/>
        <v/>
      </c>
      <c r="Q1724" s="116" t="str">
        <f t="shared" si="511"/>
        <v/>
      </c>
      <c r="R1724" s="116">
        <f t="shared" si="512"/>
        <v>0</v>
      </c>
      <c r="S1724" s="116">
        <f t="shared" si="513"/>
        <v>2.6229917892707198E-2</v>
      </c>
      <c r="T1724" s="116" t="str">
        <f t="shared" si="514"/>
        <v/>
      </c>
      <c r="Y1724" s="123">
        <v>1284</v>
      </c>
      <c r="Z1724" s="116">
        <f t="shared" si="515"/>
        <v>3.008779484922372E-2</v>
      </c>
      <c r="AA1724" s="140">
        <f t="shared" si="516"/>
        <v>7.900787699424721</v>
      </c>
      <c r="AB1724" s="140">
        <f t="shared" si="517"/>
        <v>0.87202171784858473</v>
      </c>
      <c r="AC1724" s="116">
        <f t="shared" si="518"/>
        <v>7.900787699424721</v>
      </c>
      <c r="AD1724" s="116" t="str">
        <f t="shared" si="519"/>
        <v/>
      </c>
      <c r="AE1724" s="116" t="str">
        <f t="shared" si="520"/>
        <v/>
      </c>
      <c r="AF1724" s="140">
        <f t="shared" si="521"/>
        <v>0</v>
      </c>
      <c r="AG1724" s="116">
        <f t="shared" si="522"/>
        <v>7.900787699424721</v>
      </c>
      <c r="AH1724" s="116" t="str">
        <f t="shared" si="523"/>
        <v/>
      </c>
      <c r="AL1724" s="126">
        <f t="shared" si="503"/>
        <v>8.2624000000001345</v>
      </c>
      <c r="AM1724" s="116">
        <f t="shared" si="504"/>
        <v>0.31002550811243096</v>
      </c>
      <c r="AN1724" s="116">
        <f t="shared" si="505"/>
        <v>5.3620703669804426E-4</v>
      </c>
      <c r="AO1724" s="116" t="str">
        <f t="shared" si="501"/>
        <v/>
      </c>
      <c r="AP1724" s="118" t="str">
        <f t="shared" si="502"/>
        <v/>
      </c>
    </row>
    <row r="1725" spans="11:42" ht="20.100000000000001" customHeight="1" x14ac:dyDescent="0.25">
      <c r="K1725" s="123">
        <v>1285</v>
      </c>
      <c r="L1725" s="116">
        <f t="shared" si="506"/>
        <v>9.0947410928799961</v>
      </c>
      <c r="M1725" s="140">
        <f t="shared" si="507"/>
        <v>2.6110790645773575E-2</v>
      </c>
      <c r="N1725" s="140">
        <f t="shared" si="508"/>
        <v>0.87285684943720176</v>
      </c>
      <c r="O1725" s="116">
        <f t="shared" si="509"/>
        <v>2.6110790645773575E-2</v>
      </c>
      <c r="P1725" s="116" t="str">
        <f t="shared" si="510"/>
        <v/>
      </c>
      <c r="Q1725" s="116" t="str">
        <f t="shared" si="511"/>
        <v/>
      </c>
      <c r="R1725" s="116">
        <f t="shared" si="512"/>
        <v>0</v>
      </c>
      <c r="S1725" s="116">
        <f t="shared" si="513"/>
        <v>2.6110790645773575E-2</v>
      </c>
      <c r="T1725" s="116" t="str">
        <f t="shared" si="514"/>
        <v/>
      </c>
      <c r="Y1725" s="123">
        <v>1285</v>
      </c>
      <c r="Z1725" s="116">
        <f t="shared" si="515"/>
        <v>3.0193737788833663E-2</v>
      </c>
      <c r="AA1725" s="140">
        <f t="shared" si="516"/>
        <v>7.8649050446985633</v>
      </c>
      <c r="AB1725" s="140">
        <f t="shared" si="517"/>
        <v>0.87285684943720176</v>
      </c>
      <c r="AC1725" s="116">
        <f t="shared" si="518"/>
        <v>7.8649050446985633</v>
      </c>
      <c r="AD1725" s="116" t="str">
        <f t="shared" si="519"/>
        <v/>
      </c>
      <c r="AE1725" s="116" t="str">
        <f t="shared" si="520"/>
        <v/>
      </c>
      <c r="AF1725" s="140">
        <f t="shared" si="521"/>
        <v>0</v>
      </c>
      <c r="AG1725" s="116">
        <f t="shared" si="522"/>
        <v>7.8649050446985633</v>
      </c>
      <c r="AH1725" s="116" t="str">
        <f t="shared" si="523"/>
        <v/>
      </c>
      <c r="AL1725" s="126">
        <f t="shared" si="503"/>
        <v>8.2688000000001338</v>
      </c>
      <c r="AM1725" s="116">
        <f t="shared" si="504"/>
        <v>0.30948930107573291</v>
      </c>
      <c r="AN1725" s="116">
        <f t="shared" si="505"/>
        <v>5.3552915553961578E-4</v>
      </c>
      <c r="AO1725" s="116" t="str">
        <f t="shared" si="501"/>
        <v/>
      </c>
      <c r="AP1725" s="118" t="str">
        <f t="shared" si="502"/>
        <v/>
      </c>
    </row>
    <row r="1726" spans="11:42" ht="20.100000000000001" customHeight="1" x14ac:dyDescent="0.25">
      <c r="K1726" s="123">
        <v>1286</v>
      </c>
      <c r="L1726" s="116">
        <f t="shared" si="506"/>
        <v>9.1266524651357166</v>
      </c>
      <c r="M1726" s="140">
        <f t="shared" si="507"/>
        <v>2.5991788561794391E-2</v>
      </c>
      <c r="N1726" s="140">
        <f t="shared" si="508"/>
        <v>0.87368818150034266</v>
      </c>
      <c r="O1726" s="116">
        <f t="shared" si="509"/>
        <v>2.5991788561794391E-2</v>
      </c>
      <c r="P1726" s="116" t="str">
        <f t="shared" si="510"/>
        <v/>
      </c>
      <c r="Q1726" s="116" t="str">
        <f t="shared" si="511"/>
        <v/>
      </c>
      <c r="R1726" s="116">
        <f t="shared" si="512"/>
        <v>0</v>
      </c>
      <c r="S1726" s="116">
        <f t="shared" si="513"/>
        <v>2.5991788561794391E-2</v>
      </c>
      <c r="T1726" s="116" t="str">
        <f t="shared" si="514"/>
        <v/>
      </c>
      <c r="Y1726" s="123">
        <v>1286</v>
      </c>
      <c r="Z1726" s="116">
        <f t="shared" si="515"/>
        <v>3.0299680728443606E-2</v>
      </c>
      <c r="AA1726" s="140">
        <f t="shared" si="516"/>
        <v>7.8290600906596479</v>
      </c>
      <c r="AB1726" s="140">
        <f t="shared" si="517"/>
        <v>0.87368818150034278</v>
      </c>
      <c r="AC1726" s="116">
        <f t="shared" si="518"/>
        <v>7.8290600906596479</v>
      </c>
      <c r="AD1726" s="116" t="str">
        <f t="shared" si="519"/>
        <v/>
      </c>
      <c r="AE1726" s="116" t="str">
        <f t="shared" si="520"/>
        <v/>
      </c>
      <c r="AF1726" s="140">
        <f t="shared" si="521"/>
        <v>0</v>
      </c>
      <c r="AG1726" s="116">
        <f t="shared" si="522"/>
        <v>7.8290600906596479</v>
      </c>
      <c r="AH1726" s="116" t="str">
        <f t="shared" si="523"/>
        <v/>
      </c>
      <c r="AL1726" s="126">
        <f t="shared" si="503"/>
        <v>8.2752000000001331</v>
      </c>
      <c r="AM1726" s="116">
        <f t="shared" si="504"/>
        <v>0.3089537719201933</v>
      </c>
      <c r="AN1726" s="116">
        <f t="shared" si="505"/>
        <v>5.3485133095909632E-4</v>
      </c>
      <c r="AO1726" s="116" t="str">
        <f t="shared" si="501"/>
        <v/>
      </c>
      <c r="AP1726" s="118" t="str">
        <f t="shared" si="502"/>
        <v/>
      </c>
    </row>
    <row r="1727" spans="11:42" ht="20.100000000000001" customHeight="1" x14ac:dyDescent="0.25">
      <c r="K1727" s="123">
        <v>1287</v>
      </c>
      <c r="L1727" s="116">
        <f t="shared" si="506"/>
        <v>9.1585638373914371</v>
      </c>
      <c r="M1727" s="140">
        <f t="shared" si="507"/>
        <v>2.5872914869687652E-2</v>
      </c>
      <c r="N1727" s="140">
        <f t="shared" si="508"/>
        <v>0.87451571808370421</v>
      </c>
      <c r="O1727" s="116">
        <f t="shared" si="509"/>
        <v>2.5872914869687652E-2</v>
      </c>
      <c r="P1727" s="116" t="str">
        <f t="shared" si="510"/>
        <v/>
      </c>
      <c r="Q1727" s="116" t="str">
        <f t="shared" si="511"/>
        <v/>
      </c>
      <c r="R1727" s="116">
        <f t="shared" si="512"/>
        <v>0</v>
      </c>
      <c r="S1727" s="116">
        <f t="shared" si="513"/>
        <v>2.5872914869687652E-2</v>
      </c>
      <c r="T1727" s="116" t="str">
        <f t="shared" si="514"/>
        <v/>
      </c>
      <c r="Y1727" s="123">
        <v>1287</v>
      </c>
      <c r="Z1727" s="116">
        <f t="shared" si="515"/>
        <v>3.0405623668053522E-2</v>
      </c>
      <c r="AA1727" s="140">
        <f t="shared" si="516"/>
        <v>7.7932538098995003</v>
      </c>
      <c r="AB1727" s="140">
        <f t="shared" si="517"/>
        <v>0.8745157180837041</v>
      </c>
      <c r="AC1727" s="116">
        <f t="shared" si="518"/>
        <v>7.7932538098995003</v>
      </c>
      <c r="AD1727" s="116" t="str">
        <f t="shared" si="519"/>
        <v/>
      </c>
      <c r="AE1727" s="116" t="str">
        <f t="shared" si="520"/>
        <v/>
      </c>
      <c r="AF1727" s="140">
        <f t="shared" si="521"/>
        <v>0</v>
      </c>
      <c r="AG1727" s="116">
        <f t="shared" si="522"/>
        <v>7.7932538098995003</v>
      </c>
      <c r="AH1727" s="116" t="str">
        <f t="shared" si="523"/>
        <v/>
      </c>
      <c r="AL1727" s="126">
        <f t="shared" si="503"/>
        <v>8.2816000000001324</v>
      </c>
      <c r="AM1727" s="116">
        <f t="shared" si="504"/>
        <v>0.3084189205892342</v>
      </c>
      <c r="AN1727" s="116">
        <f t="shared" si="505"/>
        <v>5.3417356614804401E-4</v>
      </c>
      <c r="AO1727" s="116" t="str">
        <f t="shared" si="501"/>
        <v/>
      </c>
      <c r="AP1727" s="118" t="str">
        <f t="shared" si="502"/>
        <v/>
      </c>
    </row>
    <row r="1728" spans="11:42" ht="20.100000000000001" customHeight="1" x14ac:dyDescent="0.25">
      <c r="K1728" s="123">
        <v>1288</v>
      </c>
      <c r="L1728" s="116">
        <f t="shared" si="506"/>
        <v>9.1904752096471505</v>
      </c>
      <c r="M1728" s="140">
        <f t="shared" si="507"/>
        <v>2.5754172777481005E-2</v>
      </c>
      <c r="N1728" s="140">
        <f t="shared" si="508"/>
        <v>0.87533946333568868</v>
      </c>
      <c r="O1728" s="116">
        <f t="shared" si="509"/>
        <v>2.5754172777481005E-2</v>
      </c>
      <c r="P1728" s="116" t="str">
        <f t="shared" si="510"/>
        <v/>
      </c>
      <c r="Q1728" s="116" t="str">
        <f t="shared" si="511"/>
        <v/>
      </c>
      <c r="R1728" s="116">
        <f t="shared" si="512"/>
        <v>0</v>
      </c>
      <c r="S1728" s="116">
        <f t="shared" si="513"/>
        <v>2.5754172777481005E-2</v>
      </c>
      <c r="T1728" s="116" t="str">
        <f t="shared" si="514"/>
        <v/>
      </c>
      <c r="Y1728" s="123">
        <v>1288</v>
      </c>
      <c r="Z1728" s="116">
        <f t="shared" si="515"/>
        <v>3.0511566607663465E-2</v>
      </c>
      <c r="AA1728" s="140">
        <f t="shared" si="516"/>
        <v>7.757487168717172</v>
      </c>
      <c r="AB1728" s="140">
        <f t="shared" si="517"/>
        <v>0.87533946333568879</v>
      </c>
      <c r="AC1728" s="116">
        <f t="shared" si="518"/>
        <v>7.757487168717172</v>
      </c>
      <c r="AD1728" s="116" t="str">
        <f t="shared" si="519"/>
        <v/>
      </c>
      <c r="AE1728" s="116" t="str">
        <f t="shared" si="520"/>
        <v/>
      </c>
      <c r="AF1728" s="140">
        <f t="shared" si="521"/>
        <v>0</v>
      </c>
      <c r="AG1728" s="116">
        <f t="shared" si="522"/>
        <v>7.757487168717172</v>
      </c>
      <c r="AH1728" s="116" t="str">
        <f t="shared" si="523"/>
        <v/>
      </c>
      <c r="AL1728" s="126">
        <f t="shared" si="503"/>
        <v>8.2880000000001317</v>
      </c>
      <c r="AM1728" s="116">
        <f t="shared" si="504"/>
        <v>0.30788474702308616</v>
      </c>
      <c r="AN1728" s="116">
        <f t="shared" si="505"/>
        <v>5.3349586428491635E-4</v>
      </c>
      <c r="AO1728" s="116" t="str">
        <f t="shared" si="501"/>
        <v/>
      </c>
      <c r="AP1728" s="118" t="str">
        <f t="shared" si="502"/>
        <v/>
      </c>
    </row>
    <row r="1729" spans="11:42" ht="20.100000000000001" customHeight="1" x14ac:dyDescent="0.25">
      <c r="K1729" s="123">
        <v>1289</v>
      </c>
      <c r="L1729" s="116">
        <f t="shared" si="506"/>
        <v>9.222386581902871</v>
      </c>
      <c r="M1729" s="140">
        <f t="shared" si="507"/>
        <v>2.5635565472202318E-2</v>
      </c>
      <c r="N1729" s="140">
        <f t="shared" si="508"/>
        <v>0.87615942150673742</v>
      </c>
      <c r="O1729" s="116">
        <f t="shared" si="509"/>
        <v>2.5635565472202318E-2</v>
      </c>
      <c r="P1729" s="116" t="str">
        <f t="shared" si="510"/>
        <v/>
      </c>
      <c r="Q1729" s="116" t="str">
        <f t="shared" si="511"/>
        <v/>
      </c>
      <c r="R1729" s="116">
        <f t="shared" si="512"/>
        <v>0</v>
      </c>
      <c r="S1729" s="116">
        <f t="shared" si="513"/>
        <v>2.5635565472202318E-2</v>
      </c>
      <c r="T1729" s="116" t="str">
        <f t="shared" si="514"/>
        <v/>
      </c>
      <c r="Y1729" s="123">
        <v>1289</v>
      </c>
      <c r="Z1729" s="116">
        <f t="shared" si="515"/>
        <v>3.0617509547273408E-2</v>
      </c>
      <c r="AA1729" s="140">
        <f t="shared" si="516"/>
        <v>7.7217611270863555</v>
      </c>
      <c r="AB1729" s="140">
        <f t="shared" si="517"/>
        <v>0.87615942150673742</v>
      </c>
      <c r="AC1729" s="116">
        <f t="shared" si="518"/>
        <v>7.7217611270863555</v>
      </c>
      <c r="AD1729" s="116" t="str">
        <f t="shared" si="519"/>
        <v/>
      </c>
      <c r="AE1729" s="116" t="str">
        <f t="shared" si="520"/>
        <v/>
      </c>
      <c r="AF1729" s="140">
        <f t="shared" si="521"/>
        <v>0</v>
      </c>
      <c r="AG1729" s="116">
        <f t="shared" si="522"/>
        <v>7.7217611270863555</v>
      </c>
      <c r="AH1729" s="116" t="str">
        <f t="shared" si="523"/>
        <v/>
      </c>
      <c r="AL1729" s="126">
        <f t="shared" si="503"/>
        <v>8.294400000000131</v>
      </c>
      <c r="AM1729" s="116">
        <f t="shared" si="504"/>
        <v>0.30735125115880124</v>
      </c>
      <c r="AN1729" s="116">
        <f t="shared" si="505"/>
        <v>5.3281822853840088E-4</v>
      </c>
      <c r="AO1729" s="116" t="str">
        <f t="shared" si="501"/>
        <v/>
      </c>
      <c r="AP1729" s="118" t="str">
        <f t="shared" si="502"/>
        <v/>
      </c>
    </row>
    <row r="1730" spans="11:42" ht="20.100000000000001" customHeight="1" x14ac:dyDescent="0.25">
      <c r="K1730" s="123">
        <v>1290</v>
      </c>
      <c r="L1730" s="116">
        <f t="shared" si="506"/>
        <v>9.2542979541585915</v>
      </c>
      <c r="M1730" s="140">
        <f t="shared" si="507"/>
        <v>2.5517096119772736E-2</v>
      </c>
      <c r="N1730" s="140">
        <f t="shared" si="508"/>
        <v>0.87697559694865657</v>
      </c>
      <c r="O1730" s="116">
        <f t="shared" si="509"/>
        <v>2.5517096119772736E-2</v>
      </c>
      <c r="P1730" s="116" t="str">
        <f t="shared" si="510"/>
        <v/>
      </c>
      <c r="Q1730" s="116" t="str">
        <f t="shared" si="511"/>
        <v/>
      </c>
      <c r="R1730" s="116">
        <f t="shared" si="512"/>
        <v>0</v>
      </c>
      <c r="S1730" s="116">
        <f t="shared" si="513"/>
        <v>2.5517096119772736E-2</v>
      </c>
      <c r="T1730" s="116" t="str">
        <f t="shared" si="514"/>
        <v/>
      </c>
      <c r="Y1730" s="123">
        <v>1290</v>
      </c>
      <c r="Z1730" s="116">
        <f t="shared" si="515"/>
        <v>3.0723452486883351E-2</v>
      </c>
      <c r="AA1730" s="140">
        <f t="shared" si="516"/>
        <v>7.6860766386231019</v>
      </c>
      <c r="AB1730" s="140">
        <f t="shared" si="517"/>
        <v>0.87697559694865657</v>
      </c>
      <c r="AC1730" s="116">
        <f t="shared" si="518"/>
        <v>7.6860766386231019</v>
      </c>
      <c r="AD1730" s="116" t="str">
        <f t="shared" si="519"/>
        <v/>
      </c>
      <c r="AE1730" s="116" t="str">
        <f t="shared" si="520"/>
        <v/>
      </c>
      <c r="AF1730" s="140">
        <f t="shared" si="521"/>
        <v>0</v>
      </c>
      <c r="AG1730" s="116">
        <f t="shared" si="522"/>
        <v>7.6860766386231019</v>
      </c>
      <c r="AH1730" s="116" t="str">
        <f t="shared" si="523"/>
        <v/>
      </c>
      <c r="AL1730" s="126">
        <f t="shared" si="503"/>
        <v>8.3008000000001303</v>
      </c>
      <c r="AM1730" s="116">
        <f t="shared" si="504"/>
        <v>0.30681843293026284</v>
      </c>
      <c r="AN1730" s="116">
        <f t="shared" si="505"/>
        <v>5.3214066206452859E-4</v>
      </c>
      <c r="AO1730" s="116" t="str">
        <f t="shared" si="501"/>
        <v/>
      </c>
      <c r="AP1730" s="118" t="str">
        <f t="shared" si="502"/>
        <v/>
      </c>
    </row>
    <row r="1731" spans="11:42" ht="20.100000000000001" customHeight="1" x14ac:dyDescent="0.25">
      <c r="K1731" s="123">
        <v>1291</v>
      </c>
      <c r="L1731" s="116">
        <f t="shared" si="506"/>
        <v>9.286209326414312</v>
      </c>
      <c r="M1731" s="140">
        <f t="shared" si="507"/>
        <v>2.5398767864901629E-2</v>
      </c>
      <c r="N1731" s="140">
        <f t="shared" si="508"/>
        <v>0.87778799411394337</v>
      </c>
      <c r="O1731" s="116">
        <f t="shared" si="509"/>
        <v>2.5398767864901629E-2</v>
      </c>
      <c r="P1731" s="116" t="str">
        <f t="shared" si="510"/>
        <v/>
      </c>
      <c r="Q1731" s="116" t="str">
        <f t="shared" si="511"/>
        <v/>
      </c>
      <c r="R1731" s="116">
        <f t="shared" si="512"/>
        <v>0</v>
      </c>
      <c r="S1731" s="116">
        <f t="shared" si="513"/>
        <v>2.5398767864901629E-2</v>
      </c>
      <c r="T1731" s="116" t="str">
        <f t="shared" si="514"/>
        <v/>
      </c>
      <c r="Y1731" s="123">
        <v>1291</v>
      </c>
      <c r="Z1731" s="116">
        <f t="shared" si="515"/>
        <v>3.0829395426493295E-2</v>
      </c>
      <c r="AA1731" s="140">
        <f t="shared" si="516"/>
        <v>7.6504346505542049</v>
      </c>
      <c r="AB1731" s="140">
        <f t="shared" si="517"/>
        <v>0.87778799411394337</v>
      </c>
      <c r="AC1731" s="116">
        <f t="shared" si="518"/>
        <v>7.6504346505542049</v>
      </c>
      <c r="AD1731" s="116" t="str">
        <f t="shared" si="519"/>
        <v/>
      </c>
      <c r="AE1731" s="116" t="str">
        <f t="shared" si="520"/>
        <v/>
      </c>
      <c r="AF1731" s="140">
        <f t="shared" si="521"/>
        <v>0</v>
      </c>
      <c r="AG1731" s="116">
        <f t="shared" si="522"/>
        <v>7.6504346505542049</v>
      </c>
      <c r="AH1731" s="116" t="str">
        <f t="shared" si="523"/>
        <v/>
      </c>
      <c r="AL1731" s="126">
        <f t="shared" si="503"/>
        <v>8.3072000000001296</v>
      </c>
      <c r="AM1731" s="116">
        <f t="shared" si="504"/>
        <v>0.30628629226819831</v>
      </c>
      <c r="AN1731" s="116">
        <f t="shared" si="505"/>
        <v>5.3146316800584126E-4</v>
      </c>
      <c r="AO1731" s="116" t="str">
        <f t="shared" si="501"/>
        <v/>
      </c>
      <c r="AP1731" s="118" t="str">
        <f t="shared" si="502"/>
        <v/>
      </c>
    </row>
    <row r="1732" spans="11:42" ht="20.100000000000001" customHeight="1" x14ac:dyDescent="0.25">
      <c r="K1732" s="123">
        <v>1292</v>
      </c>
      <c r="L1732" s="116">
        <f t="shared" si="506"/>
        <v>9.3181206986700325</v>
      </c>
      <c r="M1732" s="140">
        <f t="shared" si="507"/>
        <v>2.5280583830983826E-2</v>
      </c>
      <c r="N1732" s="140">
        <f t="shared" si="508"/>
        <v>0.87859661755510732</v>
      </c>
      <c r="O1732" s="116">
        <f t="shared" si="509"/>
        <v>2.5280583830983826E-2</v>
      </c>
      <c r="P1732" s="116" t="str">
        <f t="shared" si="510"/>
        <v/>
      </c>
      <c r="Q1732" s="116" t="str">
        <f t="shared" si="511"/>
        <v/>
      </c>
      <c r="R1732" s="116">
        <f t="shared" si="512"/>
        <v>0</v>
      </c>
      <c r="S1732" s="116">
        <f t="shared" si="513"/>
        <v>2.5280583830983826E-2</v>
      </c>
      <c r="T1732" s="116" t="str">
        <f t="shared" si="514"/>
        <v/>
      </c>
      <c r="Y1732" s="123">
        <v>1292</v>
      </c>
      <c r="Z1732" s="116">
        <f t="shared" si="515"/>
        <v>3.0935338366103238E-2</v>
      </c>
      <c r="AA1732" s="140">
        <f t="shared" si="516"/>
        <v>7.6148361036862502</v>
      </c>
      <c r="AB1732" s="140">
        <f t="shared" si="517"/>
        <v>0.87859661755510732</v>
      </c>
      <c r="AC1732" s="116">
        <f t="shared" si="518"/>
        <v>7.6148361036862502</v>
      </c>
      <c r="AD1732" s="116" t="str">
        <f t="shared" si="519"/>
        <v/>
      </c>
      <c r="AE1732" s="116" t="str">
        <f t="shared" si="520"/>
        <v/>
      </c>
      <c r="AF1732" s="140">
        <f t="shared" si="521"/>
        <v>0</v>
      </c>
      <c r="AG1732" s="116">
        <f t="shared" si="522"/>
        <v>7.6148361036862502</v>
      </c>
      <c r="AH1732" s="116" t="str">
        <f t="shared" si="523"/>
        <v/>
      </c>
      <c r="AL1732" s="126">
        <f t="shared" si="503"/>
        <v>8.3136000000001289</v>
      </c>
      <c r="AM1732" s="116">
        <f t="shared" si="504"/>
        <v>0.30575482910019247</v>
      </c>
      <c r="AN1732" s="116">
        <f t="shared" si="505"/>
        <v>5.3078574949655399E-4</v>
      </c>
      <c r="AO1732" s="116" t="str">
        <f t="shared" si="501"/>
        <v/>
      </c>
      <c r="AP1732" s="118" t="str">
        <f t="shared" si="502"/>
        <v/>
      </c>
    </row>
    <row r="1733" spans="11:42" ht="20.100000000000001" customHeight="1" x14ac:dyDescent="0.25">
      <c r="K1733" s="123">
        <v>1293</v>
      </c>
      <c r="L1733" s="116">
        <f t="shared" si="506"/>
        <v>9.3500320709257529</v>
      </c>
      <c r="M1733" s="140">
        <f t="shared" si="507"/>
        <v>2.5162547119999042E-2</v>
      </c>
      <c r="N1733" s="140">
        <f t="shared" si="508"/>
        <v>0.87940147192398821</v>
      </c>
      <c r="O1733" s="116">
        <f t="shared" si="509"/>
        <v>2.5162547119999042E-2</v>
      </c>
      <c r="P1733" s="116" t="str">
        <f t="shared" si="510"/>
        <v/>
      </c>
      <c r="Q1733" s="116" t="str">
        <f t="shared" si="511"/>
        <v/>
      </c>
      <c r="R1733" s="116">
        <f t="shared" si="512"/>
        <v>0</v>
      </c>
      <c r="S1733" s="116">
        <f t="shared" si="513"/>
        <v>2.5162547119999042E-2</v>
      </c>
      <c r="T1733" s="116" t="str">
        <f t="shared" si="514"/>
        <v/>
      </c>
      <c r="Y1733" s="123">
        <v>1293</v>
      </c>
      <c r="Z1733" s="116">
        <f t="shared" si="515"/>
        <v>3.1041281305713181E-2</v>
      </c>
      <c r="AA1733" s="140">
        <f t="shared" si="516"/>
        <v>7.5792819323753164</v>
      </c>
      <c r="AB1733" s="140">
        <f t="shared" si="517"/>
        <v>0.87940147192398821</v>
      </c>
      <c r="AC1733" s="116">
        <f t="shared" si="518"/>
        <v>7.5792819323753164</v>
      </c>
      <c r="AD1733" s="116" t="str">
        <f t="shared" si="519"/>
        <v/>
      </c>
      <c r="AE1733" s="116" t="str">
        <f t="shared" si="520"/>
        <v/>
      </c>
      <c r="AF1733" s="140">
        <f t="shared" si="521"/>
        <v>0</v>
      </c>
      <c r="AG1733" s="116">
        <f t="shared" si="522"/>
        <v>7.5792819323753164</v>
      </c>
      <c r="AH1733" s="116" t="str">
        <f t="shared" si="523"/>
        <v/>
      </c>
      <c r="AL1733" s="126">
        <f t="shared" si="503"/>
        <v>8.3200000000001282</v>
      </c>
      <c r="AM1733" s="116">
        <f t="shared" si="504"/>
        <v>0.30522404335069592</v>
      </c>
      <c r="AN1733" s="116">
        <f t="shared" si="505"/>
        <v>5.3010840965550532E-4</v>
      </c>
      <c r="AO1733" s="116" t="str">
        <f t="shared" si="501"/>
        <v/>
      </c>
      <c r="AP1733" s="118" t="str">
        <f t="shared" si="502"/>
        <v/>
      </c>
    </row>
    <row r="1734" spans="11:42" ht="20.100000000000001" customHeight="1" x14ac:dyDescent="0.25">
      <c r="K1734" s="123">
        <v>1294</v>
      </c>
      <c r="L1734" s="116">
        <f t="shared" si="506"/>
        <v>9.3819434431814663</v>
      </c>
      <c r="M1734" s="140">
        <f t="shared" si="507"/>
        <v>2.5044660812413515E-2</v>
      </c>
      <c r="N1734" s="140">
        <f t="shared" si="508"/>
        <v>0.88020256197107116</v>
      </c>
      <c r="O1734" s="116">
        <f t="shared" si="509"/>
        <v>2.5044660812413515E-2</v>
      </c>
      <c r="P1734" s="116" t="str">
        <f t="shared" si="510"/>
        <v/>
      </c>
      <c r="Q1734" s="116" t="str">
        <f t="shared" si="511"/>
        <v/>
      </c>
      <c r="R1734" s="116">
        <f t="shared" si="512"/>
        <v>0</v>
      </c>
      <c r="S1734" s="116">
        <f t="shared" si="513"/>
        <v>2.5044660812413515E-2</v>
      </c>
      <c r="T1734" s="116" t="str">
        <f t="shared" si="514"/>
        <v/>
      </c>
      <c r="Y1734" s="123">
        <v>1294</v>
      </c>
      <c r="Z1734" s="116">
        <f t="shared" si="515"/>
        <v>3.1147224245323124E-2</v>
      </c>
      <c r="AA1734" s="140">
        <f t="shared" si="516"/>
        <v>7.5437730644973291</v>
      </c>
      <c r="AB1734" s="140">
        <f t="shared" si="517"/>
        <v>0.88020256197107127</v>
      </c>
      <c r="AC1734" s="116">
        <f t="shared" si="518"/>
        <v>7.5437730644973291</v>
      </c>
      <c r="AD1734" s="116" t="str">
        <f t="shared" si="519"/>
        <v/>
      </c>
      <c r="AE1734" s="116" t="str">
        <f t="shared" si="520"/>
        <v/>
      </c>
      <c r="AF1734" s="140">
        <f t="shared" si="521"/>
        <v>0</v>
      </c>
      <c r="AG1734" s="116">
        <f t="shared" si="522"/>
        <v>7.5437730644973291</v>
      </c>
      <c r="AH1734" s="116" t="str">
        <f t="shared" si="523"/>
        <v/>
      </c>
      <c r="AL1734" s="126">
        <f t="shared" si="503"/>
        <v>8.3264000000001275</v>
      </c>
      <c r="AM1734" s="116">
        <f t="shared" si="504"/>
        <v>0.30469393494104041</v>
      </c>
      <c r="AN1734" s="116">
        <f t="shared" si="505"/>
        <v>5.2943115159220788E-4</v>
      </c>
      <c r="AO1734" s="116" t="str">
        <f t="shared" si="501"/>
        <v/>
      </c>
      <c r="AP1734" s="118" t="str">
        <f t="shared" si="502"/>
        <v/>
      </c>
    </row>
    <row r="1735" spans="11:42" ht="20.100000000000001" customHeight="1" x14ac:dyDescent="0.25">
      <c r="K1735" s="123">
        <v>1295</v>
      </c>
      <c r="L1735" s="116">
        <f t="shared" si="506"/>
        <v>9.4138548154371868</v>
      </c>
      <c r="M1735" s="140">
        <f t="shared" si="507"/>
        <v>2.4926927967083574E-2</v>
      </c>
      <c r="N1735" s="140">
        <f t="shared" si="508"/>
        <v>0.88099989254479927</v>
      </c>
      <c r="O1735" s="116">
        <f t="shared" si="509"/>
        <v>2.4926927967083574E-2</v>
      </c>
      <c r="P1735" s="116" t="str">
        <f t="shared" si="510"/>
        <v/>
      </c>
      <c r="Q1735" s="116" t="str">
        <f t="shared" si="511"/>
        <v/>
      </c>
      <c r="R1735" s="116">
        <f t="shared" si="512"/>
        <v>0</v>
      </c>
      <c r="S1735" s="116">
        <f t="shared" si="513"/>
        <v>2.4926927967083574E-2</v>
      </c>
      <c r="T1735" s="116" t="str">
        <f t="shared" si="514"/>
        <v/>
      </c>
      <c r="Y1735" s="123">
        <v>1295</v>
      </c>
      <c r="Z1735" s="116">
        <f t="shared" si="515"/>
        <v>3.1253167184933067E-2</v>
      </c>
      <c r="AA1735" s="140">
        <f t="shared" si="516"/>
        <v>7.5083104214190746</v>
      </c>
      <c r="AB1735" s="140">
        <f t="shared" si="517"/>
        <v>0.88099989254479927</v>
      </c>
      <c r="AC1735" s="116">
        <f t="shared" si="518"/>
        <v>7.5083104214190746</v>
      </c>
      <c r="AD1735" s="116" t="str">
        <f t="shared" si="519"/>
        <v/>
      </c>
      <c r="AE1735" s="116" t="str">
        <f t="shared" si="520"/>
        <v/>
      </c>
      <c r="AF1735" s="140">
        <f t="shared" si="521"/>
        <v>0</v>
      </c>
      <c r="AG1735" s="116">
        <f t="shared" si="522"/>
        <v>7.5083104214190746</v>
      </c>
      <c r="AH1735" s="116" t="str">
        <f t="shared" si="523"/>
        <v/>
      </c>
      <c r="AL1735" s="126">
        <f t="shared" si="503"/>
        <v>8.3328000000001268</v>
      </c>
      <c r="AM1735" s="116">
        <f t="shared" si="504"/>
        <v>0.3041645037894482</v>
      </c>
      <c r="AN1735" s="116">
        <f t="shared" si="505"/>
        <v>5.2875397840351779E-4</v>
      </c>
      <c r="AO1735" s="116" t="str">
        <f t="shared" si="501"/>
        <v/>
      </c>
      <c r="AP1735" s="118" t="str">
        <f t="shared" si="502"/>
        <v/>
      </c>
    </row>
    <row r="1736" spans="11:42" ht="20.100000000000001" customHeight="1" x14ac:dyDescent="0.25">
      <c r="K1736" s="123">
        <v>1296</v>
      </c>
      <c r="L1736" s="116">
        <f t="shared" si="506"/>
        <v>9.4457661876929073</v>
      </c>
      <c r="M1736" s="140">
        <f t="shared" si="507"/>
        <v>2.4809351621161855E-2</v>
      </c>
      <c r="N1736" s="140">
        <f t="shared" si="508"/>
        <v>0.88179346859088081</v>
      </c>
      <c r="O1736" s="116">
        <f t="shared" si="509"/>
        <v>2.4809351621161855E-2</v>
      </c>
      <c r="P1736" s="116" t="str">
        <f t="shared" si="510"/>
        <v/>
      </c>
      <c r="Q1736" s="116" t="str">
        <f t="shared" si="511"/>
        <v/>
      </c>
      <c r="R1736" s="116">
        <f t="shared" si="512"/>
        <v>0</v>
      </c>
      <c r="S1736" s="116">
        <f t="shared" si="513"/>
        <v>2.4809351621161855E-2</v>
      </c>
      <c r="T1736" s="116" t="str">
        <f t="shared" si="514"/>
        <v/>
      </c>
      <c r="Y1736" s="123">
        <v>1296</v>
      </c>
      <c r="Z1736" s="116">
        <f t="shared" si="515"/>
        <v>3.135911012454301E-2</v>
      </c>
      <c r="AA1736" s="140">
        <f t="shared" si="516"/>
        <v>7.4728949179698683</v>
      </c>
      <c r="AB1736" s="140">
        <f t="shared" si="517"/>
        <v>0.88179346859088081</v>
      </c>
      <c r="AC1736" s="116">
        <f t="shared" si="518"/>
        <v>7.4728949179698683</v>
      </c>
      <c r="AD1736" s="116" t="str">
        <f t="shared" si="519"/>
        <v/>
      </c>
      <c r="AE1736" s="116" t="str">
        <f t="shared" si="520"/>
        <v/>
      </c>
      <c r="AF1736" s="140">
        <f t="shared" si="521"/>
        <v>0</v>
      </c>
      <c r="AG1736" s="116">
        <f t="shared" si="522"/>
        <v>7.4728949179698683</v>
      </c>
      <c r="AH1736" s="116" t="str">
        <f t="shared" si="523"/>
        <v/>
      </c>
      <c r="AL1736" s="126">
        <f t="shared" si="503"/>
        <v>8.3392000000001261</v>
      </c>
      <c r="AM1736" s="116">
        <f t="shared" si="504"/>
        <v>0.30363574981104469</v>
      </c>
      <c r="AN1736" s="116">
        <f t="shared" si="505"/>
        <v>5.2807689317485584E-4</v>
      </c>
      <c r="AO1736" s="116" t="str">
        <f t="shared" si="501"/>
        <v/>
      </c>
      <c r="AP1736" s="118" t="str">
        <f t="shared" si="502"/>
        <v/>
      </c>
    </row>
    <row r="1737" spans="11:42" ht="20.100000000000001" customHeight="1" x14ac:dyDescent="0.25">
      <c r="K1737" s="123">
        <v>1297</v>
      </c>
      <c r="L1737" s="116">
        <f t="shared" si="506"/>
        <v>9.4776775599486278</v>
      </c>
      <c r="M1737" s="140">
        <f t="shared" si="507"/>
        <v>2.4691934790005213E-2</v>
      </c>
      <c r="N1737" s="140">
        <f t="shared" si="508"/>
        <v>0.88258329515159717</v>
      </c>
      <c r="O1737" s="116">
        <f t="shared" si="509"/>
        <v>2.4691934790005213E-2</v>
      </c>
      <c r="P1737" s="116" t="str">
        <f t="shared" si="510"/>
        <v/>
      </c>
      <c r="Q1737" s="116" t="str">
        <f t="shared" si="511"/>
        <v/>
      </c>
      <c r="R1737" s="116">
        <f t="shared" si="512"/>
        <v>0</v>
      </c>
      <c r="S1737" s="116">
        <f t="shared" si="513"/>
        <v>2.4691934790005213E-2</v>
      </c>
      <c r="T1737" s="116" t="str">
        <f t="shared" si="514"/>
        <v/>
      </c>
      <c r="Y1737" s="123">
        <v>1297</v>
      </c>
      <c r="Z1737" s="116">
        <f t="shared" si="515"/>
        <v>3.1465053064152954E-2</v>
      </c>
      <c r="AA1737" s="140">
        <f t="shared" si="516"/>
        <v>7.4375274624138674</v>
      </c>
      <c r="AB1737" s="140">
        <f t="shared" si="517"/>
        <v>0.88258329515159728</v>
      </c>
      <c r="AC1737" s="116">
        <f t="shared" si="518"/>
        <v>7.4375274624138674</v>
      </c>
      <c r="AD1737" s="116" t="str">
        <f t="shared" si="519"/>
        <v/>
      </c>
      <c r="AE1737" s="116" t="str">
        <f t="shared" si="520"/>
        <v/>
      </c>
      <c r="AF1737" s="140">
        <f t="shared" si="521"/>
        <v>0</v>
      </c>
      <c r="AG1737" s="116">
        <f t="shared" si="522"/>
        <v>7.4375274624138674</v>
      </c>
      <c r="AH1737" s="116" t="str">
        <f t="shared" si="523"/>
        <v/>
      </c>
      <c r="AL1737" s="126">
        <f t="shared" si="503"/>
        <v>8.3456000000001254</v>
      </c>
      <c r="AM1737" s="116">
        <f t="shared" si="504"/>
        <v>0.30310767291786983</v>
      </c>
      <c r="AN1737" s="116">
        <f t="shared" si="505"/>
        <v>5.2739989897970796E-4</v>
      </c>
      <c r="AO1737" s="116" t="str">
        <f t="shared" si="501"/>
        <v/>
      </c>
      <c r="AP1737" s="118" t="str">
        <f t="shared" si="502"/>
        <v/>
      </c>
    </row>
    <row r="1738" spans="11:42" ht="20.100000000000001" customHeight="1" x14ac:dyDescent="0.25">
      <c r="K1738" s="123">
        <v>1298</v>
      </c>
      <c r="L1738" s="116">
        <f t="shared" si="506"/>
        <v>9.5095889322043483</v>
      </c>
      <c r="M1738" s="140">
        <f t="shared" si="507"/>
        <v>2.4574680467085046E-2</v>
      </c>
      <c r="N1738" s="140">
        <f t="shared" si="508"/>
        <v>0.88336937736510457</v>
      </c>
      <c r="O1738" s="116">
        <f t="shared" si="509"/>
        <v>2.4574680467085046E-2</v>
      </c>
      <c r="P1738" s="116" t="str">
        <f t="shared" si="510"/>
        <v/>
      </c>
      <c r="Q1738" s="116" t="str">
        <f t="shared" si="511"/>
        <v/>
      </c>
      <c r="R1738" s="116">
        <f t="shared" si="512"/>
        <v>0</v>
      </c>
      <c r="S1738" s="116">
        <f t="shared" si="513"/>
        <v>2.4574680467085046E-2</v>
      </c>
      <c r="T1738" s="116" t="str">
        <f t="shared" si="514"/>
        <v/>
      </c>
      <c r="Y1738" s="123">
        <v>1298</v>
      </c>
      <c r="Z1738" s="116">
        <f t="shared" si="515"/>
        <v>3.1570996003762897E-2</v>
      </c>
      <c r="AA1738" s="140">
        <f t="shared" si="516"/>
        <v>7.4022089564230589</v>
      </c>
      <c r="AB1738" s="140">
        <f t="shared" si="517"/>
        <v>0.88336937736510457</v>
      </c>
      <c r="AC1738" s="116">
        <f t="shared" si="518"/>
        <v>7.4022089564230589</v>
      </c>
      <c r="AD1738" s="116" t="str">
        <f t="shared" si="519"/>
        <v/>
      </c>
      <c r="AE1738" s="116" t="str">
        <f t="shared" si="520"/>
        <v/>
      </c>
      <c r="AF1738" s="140">
        <f t="shared" si="521"/>
        <v>0</v>
      </c>
      <c r="AG1738" s="116">
        <f t="shared" si="522"/>
        <v>7.4022089564230589</v>
      </c>
      <c r="AH1738" s="116" t="str">
        <f t="shared" si="523"/>
        <v/>
      </c>
      <c r="AL1738" s="126">
        <f t="shared" si="503"/>
        <v>8.3520000000001247</v>
      </c>
      <c r="AM1738" s="116">
        <f t="shared" si="504"/>
        <v>0.30258027301889012</v>
      </c>
      <c r="AN1738" s="116">
        <f t="shared" si="505"/>
        <v>5.2672299888023577E-4</v>
      </c>
      <c r="AO1738" s="116" t="str">
        <f t="shared" si="501"/>
        <v/>
      </c>
      <c r="AP1738" s="118" t="str">
        <f t="shared" si="502"/>
        <v/>
      </c>
    </row>
    <row r="1739" spans="11:42" ht="20.100000000000001" customHeight="1" x14ac:dyDescent="0.25">
      <c r="K1739" s="123">
        <v>1299</v>
      </c>
      <c r="L1739" s="116">
        <f t="shared" si="506"/>
        <v>9.5415003044600688</v>
      </c>
      <c r="M1739" s="140">
        <f t="shared" si="507"/>
        <v>2.4457591623899773E-2</v>
      </c>
      <c r="N1739" s="140">
        <f t="shared" si="508"/>
        <v>0.88415172046473456</v>
      </c>
      <c r="O1739" s="116">
        <f t="shared" si="509"/>
        <v>2.4457591623899773E-2</v>
      </c>
      <c r="P1739" s="116" t="str">
        <f t="shared" si="510"/>
        <v/>
      </c>
      <c r="Q1739" s="116" t="str">
        <f t="shared" si="511"/>
        <v/>
      </c>
      <c r="R1739" s="116">
        <f t="shared" si="512"/>
        <v>0</v>
      </c>
      <c r="S1739" s="116">
        <f t="shared" si="513"/>
        <v>2.4457591623899773E-2</v>
      </c>
      <c r="T1739" s="116" t="str">
        <f t="shared" si="514"/>
        <v/>
      </c>
      <c r="Y1739" s="123">
        <v>1299</v>
      </c>
      <c r="Z1739" s="116">
        <f t="shared" si="515"/>
        <v>3.167693894337284E-2</v>
      </c>
      <c r="AA1739" s="140">
        <f t="shared" si="516"/>
        <v>7.3669402950508776</v>
      </c>
      <c r="AB1739" s="140">
        <f t="shared" si="517"/>
        <v>0.88415172046473456</v>
      </c>
      <c r="AC1739" s="116">
        <f t="shared" si="518"/>
        <v>7.3669402950508776</v>
      </c>
      <c r="AD1739" s="116" t="str">
        <f t="shared" si="519"/>
        <v/>
      </c>
      <c r="AE1739" s="116" t="str">
        <f t="shared" si="520"/>
        <v/>
      </c>
      <c r="AF1739" s="140">
        <f t="shared" si="521"/>
        <v>0</v>
      </c>
      <c r="AG1739" s="116">
        <f t="shared" si="522"/>
        <v>7.3669402950508776</v>
      </c>
      <c r="AH1739" s="116" t="str">
        <f t="shared" si="523"/>
        <v/>
      </c>
      <c r="AL1739" s="126">
        <f t="shared" si="503"/>
        <v>8.358400000000124</v>
      </c>
      <c r="AM1739" s="116">
        <f t="shared" si="504"/>
        <v>0.30205355002000989</v>
      </c>
      <c r="AN1739" s="116">
        <f t="shared" si="505"/>
        <v>5.2604619592677704E-4</v>
      </c>
      <c r="AO1739" s="116" t="str">
        <f t="shared" si="501"/>
        <v/>
      </c>
      <c r="AP1739" s="118" t="str">
        <f t="shared" si="502"/>
        <v/>
      </c>
    </row>
    <row r="1740" spans="11:42" ht="20.100000000000001" customHeight="1" x14ac:dyDescent="0.25">
      <c r="K1740" s="123">
        <v>1300</v>
      </c>
      <c r="L1740" s="116">
        <f t="shared" si="506"/>
        <v>9.5734116767157822</v>
      </c>
      <c r="M1740" s="140">
        <f t="shared" si="507"/>
        <v>2.4340671209889482E-2</v>
      </c>
      <c r="N1740" s="140">
        <f t="shared" si="508"/>
        <v>0.88493032977829156</v>
      </c>
      <c r="O1740" s="116">
        <f t="shared" si="509"/>
        <v>2.4340671209889482E-2</v>
      </c>
      <c r="P1740" s="116" t="str">
        <f t="shared" si="510"/>
        <v/>
      </c>
      <c r="Q1740" s="116" t="str">
        <f t="shared" si="511"/>
        <v/>
      </c>
      <c r="R1740" s="116">
        <f t="shared" si="512"/>
        <v>0</v>
      </c>
      <c r="S1740" s="116">
        <f t="shared" si="513"/>
        <v>2.4340671209889482E-2</v>
      </c>
      <c r="T1740" s="116" t="str">
        <f t="shared" si="514"/>
        <v/>
      </c>
      <c r="Y1740" s="123">
        <v>1300</v>
      </c>
      <c r="Z1740" s="116">
        <f t="shared" si="515"/>
        <v>3.1782881882982783E-2</v>
      </c>
      <c r="AA1740" s="140">
        <f t="shared" si="516"/>
        <v>7.3317223667064972</v>
      </c>
      <c r="AB1740" s="140">
        <f t="shared" si="517"/>
        <v>0.88493032977829167</v>
      </c>
      <c r="AC1740" s="116">
        <f t="shared" si="518"/>
        <v>7.3317223667064972</v>
      </c>
      <c r="AD1740" s="116" t="str">
        <f t="shared" si="519"/>
        <v/>
      </c>
      <c r="AE1740" s="116" t="str">
        <f t="shared" si="520"/>
        <v/>
      </c>
      <c r="AF1740" s="140">
        <f t="shared" si="521"/>
        <v>0</v>
      </c>
      <c r="AG1740" s="116">
        <f t="shared" si="522"/>
        <v>7.3317223667064972</v>
      </c>
      <c r="AH1740" s="116" t="str">
        <f t="shared" si="523"/>
        <v/>
      </c>
      <c r="AL1740" s="126">
        <f t="shared" si="503"/>
        <v>8.3648000000001232</v>
      </c>
      <c r="AM1740" s="116">
        <f t="shared" si="504"/>
        <v>0.30152750382408311</v>
      </c>
      <c r="AN1740" s="116">
        <f t="shared" si="505"/>
        <v>5.2536949315717951E-4</v>
      </c>
      <c r="AO1740" s="116" t="str">
        <f t="shared" si="501"/>
        <v/>
      </c>
      <c r="AP1740" s="118" t="str">
        <f t="shared" si="502"/>
        <v/>
      </c>
    </row>
    <row r="1741" spans="11:42" ht="20.100000000000001" customHeight="1" x14ac:dyDescent="0.25">
      <c r="K1741" s="123">
        <v>1301</v>
      </c>
      <c r="L1741" s="116">
        <f t="shared" si="506"/>
        <v>9.6053230489715027</v>
      </c>
      <c r="M1741" s="140">
        <f t="shared" si="507"/>
        <v>2.4223922152352566E-2</v>
      </c>
      <c r="N1741" s="140">
        <f t="shared" si="508"/>
        <v>0.88570521072734809</v>
      </c>
      <c r="O1741" s="116">
        <f t="shared" si="509"/>
        <v>2.4223922152352566E-2</v>
      </c>
      <c r="P1741" s="116" t="str">
        <f t="shared" si="510"/>
        <v/>
      </c>
      <c r="Q1741" s="116" t="str">
        <f t="shared" si="511"/>
        <v/>
      </c>
      <c r="R1741" s="116">
        <f t="shared" si="512"/>
        <v>0</v>
      </c>
      <c r="S1741" s="116">
        <f t="shared" si="513"/>
        <v>2.4223922152352566E-2</v>
      </c>
      <c r="T1741" s="116" t="str">
        <f t="shared" si="514"/>
        <v/>
      </c>
      <c r="Y1741" s="123">
        <v>1301</v>
      </c>
      <c r="Z1741" s="116">
        <f t="shared" si="515"/>
        <v>3.1888824822592726E-2</v>
      </c>
      <c r="AA1741" s="140">
        <f t="shared" si="516"/>
        <v>7.2965560531297582</v>
      </c>
      <c r="AB1741" s="140">
        <f t="shared" si="517"/>
        <v>0.8857052107273482</v>
      </c>
      <c r="AC1741" s="116">
        <f t="shared" si="518"/>
        <v>7.2965560531297582</v>
      </c>
      <c r="AD1741" s="116" t="str">
        <f t="shared" si="519"/>
        <v/>
      </c>
      <c r="AE1741" s="116" t="str">
        <f t="shared" si="520"/>
        <v/>
      </c>
      <c r="AF1741" s="140">
        <f t="shared" si="521"/>
        <v>0</v>
      </c>
      <c r="AG1741" s="116">
        <f t="shared" si="522"/>
        <v>7.2965560531297582</v>
      </c>
      <c r="AH1741" s="116" t="str">
        <f t="shared" si="523"/>
        <v/>
      </c>
      <c r="AL1741" s="126">
        <f t="shared" si="503"/>
        <v>8.3712000000001225</v>
      </c>
      <c r="AM1741" s="116">
        <f t="shared" si="504"/>
        <v>0.30100213433092593</v>
      </c>
      <c r="AN1741" s="116">
        <f t="shared" si="505"/>
        <v>5.2469289359946547E-4</v>
      </c>
      <c r="AO1741" s="116" t="str">
        <f t="shared" si="501"/>
        <v/>
      </c>
      <c r="AP1741" s="118" t="str">
        <f t="shared" si="502"/>
        <v/>
      </c>
    </row>
    <row r="1742" spans="11:42" ht="20.100000000000001" customHeight="1" x14ac:dyDescent="0.25">
      <c r="K1742" s="123">
        <v>1302</v>
      </c>
      <c r="L1742" s="116">
        <f t="shared" si="506"/>
        <v>9.6372344212272232</v>
      </c>
      <c r="M1742" s="140">
        <f t="shared" si="507"/>
        <v>2.4107347356364887E-2</v>
      </c>
      <c r="N1742" s="140">
        <f t="shared" si="508"/>
        <v>0.8864763688265358</v>
      </c>
      <c r="O1742" s="116">
        <f t="shared" si="509"/>
        <v>2.4107347356364887E-2</v>
      </c>
      <c r="P1742" s="116" t="str">
        <f t="shared" si="510"/>
        <v/>
      </c>
      <c r="Q1742" s="116" t="str">
        <f t="shared" si="511"/>
        <v/>
      </c>
      <c r="R1742" s="116">
        <f t="shared" si="512"/>
        <v>0</v>
      </c>
      <c r="S1742" s="116">
        <f t="shared" si="513"/>
        <v>2.4107347356364887E-2</v>
      </c>
      <c r="T1742" s="116" t="str">
        <f t="shared" si="514"/>
        <v/>
      </c>
      <c r="Y1742" s="123">
        <v>1302</v>
      </c>
      <c r="Z1742" s="116">
        <f t="shared" si="515"/>
        <v>3.1994767762202669E-2</v>
      </c>
      <c r="AA1742" s="140">
        <f t="shared" si="516"/>
        <v>7.2614422293667618</v>
      </c>
      <c r="AB1742" s="140">
        <f t="shared" si="517"/>
        <v>0.88647636882653591</v>
      </c>
      <c r="AC1742" s="116">
        <f t="shared" si="518"/>
        <v>7.2614422293667618</v>
      </c>
      <c r="AD1742" s="116" t="str">
        <f t="shared" si="519"/>
        <v/>
      </c>
      <c r="AE1742" s="116" t="str">
        <f t="shared" si="520"/>
        <v/>
      </c>
      <c r="AF1742" s="140">
        <f t="shared" si="521"/>
        <v>0</v>
      </c>
      <c r="AG1742" s="116">
        <f t="shared" si="522"/>
        <v>7.2614422293667618</v>
      </c>
      <c r="AH1742" s="116" t="str">
        <f t="shared" si="523"/>
        <v/>
      </c>
      <c r="AL1742" s="126">
        <f t="shared" si="503"/>
        <v>8.3776000000001218</v>
      </c>
      <c r="AM1742" s="116">
        <f t="shared" si="504"/>
        <v>0.30047744143732646</v>
      </c>
      <c r="AN1742" s="116">
        <f t="shared" si="505"/>
        <v>5.2401640026883411E-4</v>
      </c>
      <c r="AO1742" s="116" t="str">
        <f t="shared" si="501"/>
        <v/>
      </c>
      <c r="AP1742" s="118" t="str">
        <f t="shared" si="502"/>
        <v/>
      </c>
    </row>
    <row r="1743" spans="11:42" ht="20.100000000000001" customHeight="1" x14ac:dyDescent="0.25">
      <c r="K1743" s="123">
        <v>1303</v>
      </c>
      <c r="L1743" s="116">
        <f t="shared" si="506"/>
        <v>9.6691457934829437</v>
      </c>
      <c r="M1743" s="140">
        <f t="shared" si="507"/>
        <v>2.3990949704700754E-2</v>
      </c>
      <c r="N1743" s="140">
        <f t="shared" si="508"/>
        <v>0.887243809682836</v>
      </c>
      <c r="O1743" s="116">
        <f t="shared" si="509"/>
        <v>2.3990949704700754E-2</v>
      </c>
      <c r="P1743" s="116" t="str">
        <f t="shared" si="510"/>
        <v/>
      </c>
      <c r="Q1743" s="116" t="str">
        <f t="shared" si="511"/>
        <v/>
      </c>
      <c r="R1743" s="116">
        <f t="shared" si="512"/>
        <v>0</v>
      </c>
      <c r="S1743" s="116">
        <f t="shared" si="513"/>
        <v>2.3990949704700754E-2</v>
      </c>
      <c r="T1743" s="116" t="str">
        <f t="shared" si="514"/>
        <v/>
      </c>
      <c r="Y1743" s="123">
        <v>1303</v>
      </c>
      <c r="Z1743" s="116">
        <f t="shared" si="515"/>
        <v>3.2100710701812613E-2</v>
      </c>
      <c r="AA1743" s="140">
        <f t="shared" si="516"/>
        <v>7.2263817637461063</v>
      </c>
      <c r="AB1743" s="140">
        <f t="shared" si="517"/>
        <v>0.88724380968283612</v>
      </c>
      <c r="AC1743" s="116">
        <f t="shared" si="518"/>
        <v>7.2263817637461063</v>
      </c>
      <c r="AD1743" s="116" t="str">
        <f t="shared" si="519"/>
        <v/>
      </c>
      <c r="AE1743" s="116" t="str">
        <f t="shared" si="520"/>
        <v/>
      </c>
      <c r="AF1743" s="140">
        <f t="shared" si="521"/>
        <v>0</v>
      </c>
      <c r="AG1743" s="116">
        <f t="shared" si="522"/>
        <v>7.2263817637461063</v>
      </c>
      <c r="AH1743" s="116" t="str">
        <f t="shared" si="523"/>
        <v/>
      </c>
      <c r="AL1743" s="126">
        <f t="shared" si="503"/>
        <v>8.3840000000001211</v>
      </c>
      <c r="AM1743" s="116">
        <f t="shared" si="504"/>
        <v>0.29995342503705763</v>
      </c>
      <c r="AN1743" s="116">
        <f t="shared" si="505"/>
        <v>5.2334001616938242E-4</v>
      </c>
      <c r="AO1743" s="116" t="str">
        <f t="shared" si="501"/>
        <v/>
      </c>
      <c r="AP1743" s="118" t="str">
        <f t="shared" si="502"/>
        <v/>
      </c>
    </row>
    <row r="1744" spans="11:42" ht="20.100000000000001" customHeight="1" x14ac:dyDescent="0.25">
      <c r="K1744" s="123">
        <v>1304</v>
      </c>
      <c r="L1744" s="116">
        <f t="shared" si="506"/>
        <v>9.7010571657386642</v>
      </c>
      <c r="M1744" s="140">
        <f t="shared" si="507"/>
        <v>2.3874732057756216E-2</v>
      </c>
      <c r="N1744" s="140">
        <f t="shared" si="508"/>
        <v>0.88800753899486629</v>
      </c>
      <c r="O1744" s="116">
        <f t="shared" si="509"/>
        <v>2.3874732057756216E-2</v>
      </c>
      <c r="P1744" s="116" t="str">
        <f t="shared" si="510"/>
        <v/>
      </c>
      <c r="Q1744" s="116" t="str">
        <f t="shared" si="511"/>
        <v/>
      </c>
      <c r="R1744" s="116">
        <f t="shared" si="512"/>
        <v>0</v>
      </c>
      <c r="S1744" s="116">
        <f t="shared" si="513"/>
        <v>2.3874732057756216E-2</v>
      </c>
      <c r="T1744" s="116" t="str">
        <f t="shared" si="514"/>
        <v/>
      </c>
      <c r="Y1744" s="123">
        <v>1304</v>
      </c>
      <c r="Z1744" s="116">
        <f t="shared" si="515"/>
        <v>3.2206653641422556E-2</v>
      </c>
      <c r="AA1744" s="140">
        <f t="shared" si="516"/>
        <v>7.1913755178557697</v>
      </c>
      <c r="AB1744" s="140">
        <f t="shared" si="517"/>
        <v>0.88800753899486629</v>
      </c>
      <c r="AC1744" s="116">
        <f t="shared" si="518"/>
        <v>7.1913755178557697</v>
      </c>
      <c r="AD1744" s="116" t="str">
        <f t="shared" si="519"/>
        <v/>
      </c>
      <c r="AE1744" s="116" t="str">
        <f t="shared" si="520"/>
        <v/>
      </c>
      <c r="AF1744" s="140">
        <f t="shared" si="521"/>
        <v>0</v>
      </c>
      <c r="AG1744" s="116">
        <f t="shared" si="522"/>
        <v>7.1913755178557697</v>
      </c>
      <c r="AH1744" s="116" t="str">
        <f t="shared" si="523"/>
        <v/>
      </c>
      <c r="AL1744" s="126">
        <f t="shared" si="503"/>
        <v>8.3904000000001204</v>
      </c>
      <c r="AM1744" s="116">
        <f t="shared" si="504"/>
        <v>0.29943008502088825</v>
      </c>
      <c r="AN1744" s="116">
        <f t="shared" si="505"/>
        <v>5.2266374429343898E-4</v>
      </c>
      <c r="AO1744" s="116" t="str">
        <f t="shared" si="501"/>
        <v/>
      </c>
      <c r="AP1744" s="118" t="str">
        <f t="shared" si="502"/>
        <v/>
      </c>
    </row>
    <row r="1745" spans="11:42" ht="20.100000000000001" customHeight="1" x14ac:dyDescent="0.25">
      <c r="K1745" s="123">
        <v>1305</v>
      </c>
      <c r="L1745" s="116">
        <f t="shared" si="506"/>
        <v>9.7329685379943847</v>
      </c>
      <c r="M1745" s="140">
        <f t="shared" si="507"/>
        <v>2.3758697253474518E-2</v>
      </c>
      <c r="N1745" s="140">
        <f t="shared" si="508"/>
        <v>0.88876756255216538</v>
      </c>
      <c r="O1745" s="116">
        <f t="shared" si="509"/>
        <v>2.3758697253474518E-2</v>
      </c>
      <c r="P1745" s="116" t="str">
        <f t="shared" si="510"/>
        <v/>
      </c>
      <c r="Q1745" s="116" t="str">
        <f t="shared" si="511"/>
        <v/>
      </c>
      <c r="R1745" s="116">
        <f t="shared" si="512"/>
        <v>0</v>
      </c>
      <c r="S1745" s="116">
        <f t="shared" si="513"/>
        <v>2.3758697253474518E-2</v>
      </c>
      <c r="T1745" s="116" t="str">
        <f t="shared" si="514"/>
        <v/>
      </c>
      <c r="Y1745" s="123">
        <v>1305</v>
      </c>
      <c r="Z1745" s="116">
        <f t="shared" si="515"/>
        <v>3.2312596581032499E-2</v>
      </c>
      <c r="AA1745" s="140">
        <f t="shared" si="516"/>
        <v>7.1564243465206578</v>
      </c>
      <c r="AB1745" s="140">
        <f t="shared" si="517"/>
        <v>0.88876756255216538</v>
      </c>
      <c r="AC1745" s="116">
        <f t="shared" si="518"/>
        <v>7.1564243465206578</v>
      </c>
      <c r="AD1745" s="116" t="str">
        <f t="shared" si="519"/>
        <v/>
      </c>
      <c r="AE1745" s="116" t="str">
        <f t="shared" si="520"/>
        <v/>
      </c>
      <c r="AF1745" s="140">
        <f t="shared" si="521"/>
        <v>0</v>
      </c>
      <c r="AG1745" s="116">
        <f t="shared" si="522"/>
        <v>7.1564243465206578</v>
      </c>
      <c r="AH1745" s="116" t="str">
        <f t="shared" si="523"/>
        <v/>
      </c>
      <c r="AL1745" s="126">
        <f t="shared" si="503"/>
        <v>8.3968000000001197</v>
      </c>
      <c r="AM1745" s="116">
        <f t="shared" si="504"/>
        <v>0.29890742127659481</v>
      </c>
      <c r="AN1745" s="116">
        <f t="shared" si="505"/>
        <v>5.2198758762139752E-4</v>
      </c>
      <c r="AO1745" s="116" t="str">
        <f t="shared" si="501"/>
        <v/>
      </c>
      <c r="AP1745" s="118" t="str">
        <f t="shared" si="502"/>
        <v/>
      </c>
    </row>
    <row r="1746" spans="11:42" ht="20.100000000000001" customHeight="1" x14ac:dyDescent="0.25">
      <c r="K1746" s="123">
        <v>1306</v>
      </c>
      <c r="L1746" s="116">
        <f t="shared" si="506"/>
        <v>9.764879910250098</v>
      </c>
      <c r="M1746" s="140">
        <f t="shared" si="507"/>
        <v>2.3642848107273684E-2</v>
      </c>
      <c r="N1746" s="140">
        <f t="shared" si="508"/>
        <v>0.88952388623447531</v>
      </c>
      <c r="O1746" s="116">
        <f t="shared" si="509"/>
        <v>2.3642848107273684E-2</v>
      </c>
      <c r="P1746" s="116" t="str">
        <f t="shared" si="510"/>
        <v/>
      </c>
      <c r="Q1746" s="116" t="str">
        <f t="shared" si="511"/>
        <v/>
      </c>
      <c r="R1746" s="116">
        <f t="shared" si="512"/>
        <v>0</v>
      </c>
      <c r="S1746" s="116">
        <f t="shared" si="513"/>
        <v>2.3642848107273684E-2</v>
      </c>
      <c r="T1746" s="116" t="str">
        <f t="shared" si="514"/>
        <v/>
      </c>
      <c r="Y1746" s="123">
        <v>1306</v>
      </c>
      <c r="Z1746" s="116">
        <f t="shared" si="515"/>
        <v>3.2418539520642442E-2</v>
      </c>
      <c r="AA1746" s="140">
        <f t="shared" si="516"/>
        <v>7.1215290977807788</v>
      </c>
      <c r="AB1746" s="140">
        <f t="shared" si="517"/>
        <v>0.88952388623447542</v>
      </c>
      <c r="AC1746" s="116">
        <f t="shared" si="518"/>
        <v>7.1215290977807788</v>
      </c>
      <c r="AD1746" s="116" t="str">
        <f t="shared" si="519"/>
        <v/>
      </c>
      <c r="AE1746" s="116" t="str">
        <f t="shared" si="520"/>
        <v/>
      </c>
      <c r="AF1746" s="140">
        <f t="shared" si="521"/>
        <v>0</v>
      </c>
      <c r="AG1746" s="116">
        <f t="shared" si="522"/>
        <v>7.1215290977807788</v>
      </c>
      <c r="AH1746" s="116" t="str">
        <f t="shared" si="523"/>
        <v/>
      </c>
      <c r="AL1746" s="126">
        <f t="shared" si="503"/>
        <v>8.403200000000119</v>
      </c>
      <c r="AM1746" s="116">
        <f t="shared" si="504"/>
        <v>0.29838543368897341</v>
      </c>
      <c r="AN1746" s="116">
        <f t="shared" si="505"/>
        <v>5.2131154912332667E-4</v>
      </c>
      <c r="AO1746" s="116" t="str">
        <f t="shared" si="501"/>
        <v/>
      </c>
      <c r="AP1746" s="118" t="str">
        <f t="shared" si="502"/>
        <v/>
      </c>
    </row>
    <row r="1747" spans="11:42" ht="20.100000000000001" customHeight="1" x14ac:dyDescent="0.25">
      <c r="K1747" s="123">
        <v>1307</v>
      </c>
      <c r="L1747" s="116">
        <f t="shared" si="506"/>
        <v>9.7967912825058185</v>
      </c>
      <c r="M1747" s="140">
        <f t="shared" si="507"/>
        <v>2.3527187411976139E-2</v>
      </c>
      <c r="N1747" s="140">
        <f t="shared" si="508"/>
        <v>0.8902765160110222</v>
      </c>
      <c r="O1747" s="116">
        <f t="shared" si="509"/>
        <v>2.3527187411976139E-2</v>
      </c>
      <c r="P1747" s="116" t="str">
        <f t="shared" si="510"/>
        <v/>
      </c>
      <c r="Q1747" s="116" t="str">
        <f t="shared" si="511"/>
        <v/>
      </c>
      <c r="R1747" s="116">
        <f t="shared" si="512"/>
        <v>0</v>
      </c>
      <c r="S1747" s="116">
        <f t="shared" si="513"/>
        <v>2.3527187411976139E-2</v>
      </c>
      <c r="T1747" s="116" t="str">
        <f t="shared" si="514"/>
        <v/>
      </c>
      <c r="Y1747" s="123">
        <v>1307</v>
      </c>
      <c r="Z1747" s="116">
        <f t="shared" si="515"/>
        <v>3.2524482460252385E-2</v>
      </c>
      <c r="AA1747" s="140">
        <f t="shared" si="516"/>
        <v>7.0866906128700897</v>
      </c>
      <c r="AB1747" s="140">
        <f t="shared" si="517"/>
        <v>0.89027651601102231</v>
      </c>
      <c r="AC1747" s="116">
        <f t="shared" si="518"/>
        <v>7.0866906128700897</v>
      </c>
      <c r="AD1747" s="116" t="str">
        <f t="shared" si="519"/>
        <v/>
      </c>
      <c r="AE1747" s="116" t="str">
        <f t="shared" si="520"/>
        <v/>
      </c>
      <c r="AF1747" s="140">
        <f t="shared" si="521"/>
        <v>0</v>
      </c>
      <c r="AG1747" s="116">
        <f t="shared" si="522"/>
        <v>7.0866906128700897</v>
      </c>
      <c r="AH1747" s="116" t="str">
        <f t="shared" si="523"/>
        <v/>
      </c>
      <c r="AL1747" s="126">
        <f t="shared" si="503"/>
        <v>8.4096000000001183</v>
      </c>
      <c r="AM1747" s="116">
        <f t="shared" si="504"/>
        <v>0.29786412213985008</v>
      </c>
      <c r="AN1747" s="116">
        <f t="shared" si="505"/>
        <v>5.2063563175691607E-4</v>
      </c>
      <c r="AO1747" s="116" t="str">
        <f t="shared" si="501"/>
        <v/>
      </c>
      <c r="AP1747" s="118" t="str">
        <f t="shared" si="502"/>
        <v/>
      </c>
    </row>
    <row r="1748" spans="11:42" ht="20.100000000000001" customHeight="1" x14ac:dyDescent="0.25">
      <c r="K1748" s="123">
        <v>1308</v>
      </c>
      <c r="L1748" s="116">
        <f t="shared" si="506"/>
        <v>9.828702654761539</v>
      </c>
      <c r="M1748" s="140">
        <f t="shared" si="507"/>
        <v>2.3411717937740755E-2</v>
      </c>
      <c r="N1748" s="140">
        <f t="shared" si="508"/>
        <v>0.89102545793979293</v>
      </c>
      <c r="O1748" s="116">
        <f t="shared" si="509"/>
        <v>2.3411717937740755E-2</v>
      </c>
      <c r="P1748" s="116" t="str">
        <f t="shared" si="510"/>
        <v/>
      </c>
      <c r="Q1748" s="116" t="str">
        <f t="shared" si="511"/>
        <v/>
      </c>
      <c r="R1748" s="116">
        <f t="shared" si="512"/>
        <v>0</v>
      </c>
      <c r="S1748" s="116">
        <f t="shared" si="513"/>
        <v>2.3411717937740755E-2</v>
      </c>
      <c r="T1748" s="116" t="str">
        <f t="shared" si="514"/>
        <v/>
      </c>
      <c r="Y1748" s="123">
        <v>1308</v>
      </c>
      <c r="Z1748" s="116">
        <f t="shared" si="515"/>
        <v>3.2630425399862328E-2</v>
      </c>
      <c r="AA1748" s="140">
        <f t="shared" si="516"/>
        <v>7.0519097261959622</v>
      </c>
      <c r="AB1748" s="140">
        <f t="shared" si="517"/>
        <v>0.89102545793979293</v>
      </c>
      <c r="AC1748" s="116">
        <f t="shared" si="518"/>
        <v>7.0519097261959622</v>
      </c>
      <c r="AD1748" s="116" t="str">
        <f t="shared" si="519"/>
        <v/>
      </c>
      <c r="AE1748" s="116" t="str">
        <f t="shared" si="520"/>
        <v/>
      </c>
      <c r="AF1748" s="140">
        <f t="shared" si="521"/>
        <v>0</v>
      </c>
      <c r="AG1748" s="116">
        <f t="shared" si="522"/>
        <v>7.0519097261959622</v>
      </c>
      <c r="AH1748" s="116" t="str">
        <f t="shared" si="523"/>
        <v/>
      </c>
      <c r="AL1748" s="126">
        <f t="shared" si="503"/>
        <v>8.4160000000001176</v>
      </c>
      <c r="AM1748" s="116">
        <f t="shared" si="504"/>
        <v>0.29734348650809317</v>
      </c>
      <c r="AN1748" s="116">
        <f t="shared" si="505"/>
        <v>5.1995983846869764E-4</v>
      </c>
      <c r="AO1748" s="116" t="str">
        <f t="shared" si="501"/>
        <v/>
      </c>
      <c r="AP1748" s="118" t="str">
        <f t="shared" si="502"/>
        <v/>
      </c>
    </row>
    <row r="1749" spans="11:42" ht="20.100000000000001" customHeight="1" x14ac:dyDescent="0.25">
      <c r="K1749" s="123">
        <v>1309</v>
      </c>
      <c r="L1749" s="116">
        <f t="shared" si="506"/>
        <v>9.8606140270172595</v>
      </c>
      <c r="M1749" s="140">
        <f t="shared" si="507"/>
        <v>2.3296442431996772E-2</v>
      </c>
      <c r="N1749" s="140">
        <f t="shared" si="508"/>
        <v>0.89177071816681164</v>
      </c>
      <c r="O1749" s="116">
        <f t="shared" si="509"/>
        <v>2.3296442431996772E-2</v>
      </c>
      <c r="P1749" s="116" t="str">
        <f t="shared" si="510"/>
        <v/>
      </c>
      <c r="Q1749" s="116" t="str">
        <f t="shared" si="511"/>
        <v/>
      </c>
      <c r="R1749" s="116">
        <f t="shared" si="512"/>
        <v>0</v>
      </c>
      <c r="S1749" s="116">
        <f t="shared" si="513"/>
        <v>2.3296442431996772E-2</v>
      </c>
      <c r="T1749" s="116" t="str">
        <f t="shared" si="514"/>
        <v/>
      </c>
      <c r="Y1749" s="123">
        <v>1309</v>
      </c>
      <c r="Z1749" s="116">
        <f t="shared" si="515"/>
        <v>3.2736368339472272E-2</v>
      </c>
      <c r="AA1749" s="140">
        <f t="shared" si="516"/>
        <v>7.017187265319321</v>
      </c>
      <c r="AB1749" s="140">
        <f t="shared" si="517"/>
        <v>0.89177071816681164</v>
      </c>
      <c r="AC1749" s="116">
        <f t="shared" si="518"/>
        <v>7.017187265319321</v>
      </c>
      <c r="AD1749" s="116" t="str">
        <f t="shared" si="519"/>
        <v/>
      </c>
      <c r="AE1749" s="116" t="str">
        <f t="shared" si="520"/>
        <v/>
      </c>
      <c r="AF1749" s="140">
        <f t="shared" si="521"/>
        <v>0</v>
      </c>
      <c r="AG1749" s="116">
        <f t="shared" si="522"/>
        <v>7.017187265319321</v>
      </c>
      <c r="AH1749" s="116" t="str">
        <f t="shared" si="523"/>
        <v/>
      </c>
      <c r="AL1749" s="126">
        <f t="shared" si="503"/>
        <v>8.4224000000001169</v>
      </c>
      <c r="AM1749" s="116">
        <f t="shared" si="504"/>
        <v>0.29682352666962447</v>
      </c>
      <c r="AN1749" s="116">
        <f t="shared" si="505"/>
        <v>5.1928417219321288E-4</v>
      </c>
      <c r="AO1749" s="116" t="str">
        <f t="shared" si="501"/>
        <v/>
      </c>
      <c r="AP1749" s="118" t="str">
        <f t="shared" si="502"/>
        <v/>
      </c>
    </row>
    <row r="1750" spans="11:42" ht="20.100000000000001" customHeight="1" x14ac:dyDescent="0.25">
      <c r="K1750" s="123">
        <v>1310</v>
      </c>
      <c r="L1750" s="116">
        <f t="shared" si="506"/>
        <v>9.89252539927298</v>
      </c>
      <c r="M1750" s="140">
        <f t="shared" si="507"/>
        <v>2.3181363619379933E-2</v>
      </c>
      <c r="N1750" s="140">
        <f t="shared" si="508"/>
        <v>0.89251230292541306</v>
      </c>
      <c r="O1750" s="116">
        <f t="shared" si="509"/>
        <v>2.3181363619379933E-2</v>
      </c>
      <c r="P1750" s="116" t="str">
        <f t="shared" si="510"/>
        <v/>
      </c>
      <c r="Q1750" s="116" t="str">
        <f t="shared" si="511"/>
        <v/>
      </c>
      <c r="R1750" s="116">
        <f t="shared" si="512"/>
        <v>0</v>
      </c>
      <c r="S1750" s="116">
        <f t="shared" si="513"/>
        <v>2.3181363619379933E-2</v>
      </c>
      <c r="T1750" s="116" t="str">
        <f t="shared" si="514"/>
        <v/>
      </c>
      <c r="Y1750" s="123">
        <v>1310</v>
      </c>
      <c r="Z1750" s="116">
        <f t="shared" si="515"/>
        <v>3.2842311279082215E-2</v>
      </c>
      <c r="AA1750" s="140">
        <f t="shared" si="516"/>
        <v>6.9825240509354005</v>
      </c>
      <c r="AB1750" s="140">
        <f t="shared" si="517"/>
        <v>0.89251230292541306</v>
      </c>
      <c r="AC1750" s="116">
        <f t="shared" si="518"/>
        <v>6.9825240509354005</v>
      </c>
      <c r="AD1750" s="116" t="str">
        <f t="shared" si="519"/>
        <v/>
      </c>
      <c r="AE1750" s="116" t="str">
        <f t="shared" si="520"/>
        <v/>
      </c>
      <c r="AF1750" s="140">
        <f t="shared" si="521"/>
        <v>0</v>
      </c>
      <c r="AG1750" s="116">
        <f t="shared" si="522"/>
        <v>6.9825240509354005</v>
      </c>
      <c r="AH1750" s="116" t="str">
        <f t="shared" si="523"/>
        <v/>
      </c>
      <c r="AL1750" s="126">
        <f t="shared" si="503"/>
        <v>8.4288000000001162</v>
      </c>
      <c r="AM1750" s="116">
        <f t="shared" si="504"/>
        <v>0.29630424249743126</v>
      </c>
      <c r="AN1750" s="116">
        <f t="shared" si="505"/>
        <v>5.1860863585490025E-4</v>
      </c>
      <c r="AO1750" s="116" t="str">
        <f t="shared" si="501"/>
        <v/>
      </c>
      <c r="AP1750" s="118" t="str">
        <f t="shared" si="502"/>
        <v/>
      </c>
    </row>
    <row r="1751" spans="11:42" ht="20.100000000000001" customHeight="1" x14ac:dyDescent="0.25">
      <c r="K1751" s="123">
        <v>1311</v>
      </c>
      <c r="L1751" s="116">
        <f t="shared" si="506"/>
        <v>9.9244367715287005</v>
      </c>
      <c r="M1751" s="140">
        <f t="shared" si="507"/>
        <v>2.306648420167081E-2</v>
      </c>
      <c r="N1751" s="140">
        <f t="shared" si="508"/>
        <v>0.89325021853551456</v>
      </c>
      <c r="O1751" s="116">
        <f t="shared" si="509"/>
        <v>2.306648420167081E-2</v>
      </c>
      <c r="P1751" s="116" t="str">
        <f t="shared" si="510"/>
        <v/>
      </c>
      <c r="Q1751" s="116" t="str">
        <f t="shared" si="511"/>
        <v/>
      </c>
      <c r="R1751" s="116">
        <f t="shared" si="512"/>
        <v>0</v>
      </c>
      <c r="S1751" s="116">
        <f t="shared" si="513"/>
        <v>2.306648420167081E-2</v>
      </c>
      <c r="T1751" s="116" t="str">
        <f t="shared" si="514"/>
        <v/>
      </c>
      <c r="Y1751" s="123">
        <v>1311</v>
      </c>
      <c r="Z1751" s="116">
        <f t="shared" si="515"/>
        <v>3.2948254218692158E-2</v>
      </c>
      <c r="AA1751" s="140">
        <f t="shared" si="516"/>
        <v>6.947920896855166</v>
      </c>
      <c r="AB1751" s="140">
        <f t="shared" si="517"/>
        <v>0.89325021853551456</v>
      </c>
      <c r="AC1751" s="116">
        <f t="shared" si="518"/>
        <v>6.947920896855166</v>
      </c>
      <c r="AD1751" s="116" t="str">
        <f t="shared" si="519"/>
        <v/>
      </c>
      <c r="AE1751" s="116" t="str">
        <f t="shared" si="520"/>
        <v/>
      </c>
      <c r="AF1751" s="140">
        <f t="shared" si="521"/>
        <v>0</v>
      </c>
      <c r="AG1751" s="116">
        <f t="shared" si="522"/>
        <v>6.947920896855166</v>
      </c>
      <c r="AH1751" s="116" t="str">
        <f t="shared" si="523"/>
        <v/>
      </c>
      <c r="AL1751" s="126">
        <f t="shared" si="503"/>
        <v>8.4352000000001155</v>
      </c>
      <c r="AM1751" s="116">
        <f t="shared" si="504"/>
        <v>0.29578563386157636</v>
      </c>
      <c r="AN1751" s="116">
        <f t="shared" si="505"/>
        <v>5.1793323236509758E-4</v>
      </c>
      <c r="AO1751" s="116" t="str">
        <f t="shared" si="501"/>
        <v/>
      </c>
      <c r="AP1751" s="118" t="str">
        <f t="shared" si="502"/>
        <v/>
      </c>
    </row>
    <row r="1752" spans="11:42" ht="20.100000000000001" customHeight="1" x14ac:dyDescent="0.25">
      <c r="K1752" s="123">
        <v>1312</v>
      </c>
      <c r="L1752" s="116">
        <f t="shared" si="506"/>
        <v>9.9563481437844139</v>
      </c>
      <c r="M1752" s="140">
        <f t="shared" si="507"/>
        <v>2.2951806857735246E-2</v>
      </c>
      <c r="N1752" s="140">
        <f t="shared" si="508"/>
        <v>0.89398447140288528</v>
      </c>
      <c r="O1752" s="116">
        <f t="shared" si="509"/>
        <v>2.2951806857735246E-2</v>
      </c>
      <c r="P1752" s="116" t="str">
        <f t="shared" si="510"/>
        <v/>
      </c>
      <c r="Q1752" s="116" t="str">
        <f t="shared" si="511"/>
        <v/>
      </c>
      <c r="R1752" s="116">
        <f t="shared" si="512"/>
        <v>0</v>
      </c>
      <c r="S1752" s="116">
        <f t="shared" si="513"/>
        <v>2.2951806857735246E-2</v>
      </c>
      <c r="T1752" s="116" t="str">
        <f t="shared" si="514"/>
        <v/>
      </c>
      <c r="Y1752" s="123">
        <v>1312</v>
      </c>
      <c r="Z1752" s="116">
        <f t="shared" si="515"/>
        <v>3.3054197158302101E-2</v>
      </c>
      <c r="AA1752" s="140">
        <f t="shared" si="516"/>
        <v>6.9133786099873564</v>
      </c>
      <c r="AB1752" s="140">
        <f t="shared" si="517"/>
        <v>0.89398447140288539</v>
      </c>
      <c r="AC1752" s="116">
        <f t="shared" si="518"/>
        <v>6.9133786099873564</v>
      </c>
      <c r="AD1752" s="116" t="str">
        <f t="shared" si="519"/>
        <v/>
      </c>
      <c r="AE1752" s="116" t="str">
        <f t="shared" si="520"/>
        <v/>
      </c>
      <c r="AF1752" s="140">
        <f t="shared" si="521"/>
        <v>0</v>
      </c>
      <c r="AG1752" s="116">
        <f t="shared" si="522"/>
        <v>6.9133786099873564</v>
      </c>
      <c r="AH1752" s="116" t="str">
        <f t="shared" si="523"/>
        <v/>
      </c>
      <c r="AL1752" s="126">
        <f t="shared" si="503"/>
        <v>8.4416000000001148</v>
      </c>
      <c r="AM1752" s="116">
        <f t="shared" si="504"/>
        <v>0.29526770062921126</v>
      </c>
      <c r="AN1752" s="116">
        <f t="shared" si="505"/>
        <v>5.1725796462487317E-4</v>
      </c>
      <c r="AO1752" s="116" t="str">
        <f t="shared" si="501"/>
        <v/>
      </c>
      <c r="AP1752" s="118" t="str">
        <f t="shared" si="502"/>
        <v/>
      </c>
    </row>
    <row r="1753" spans="11:42" ht="20.100000000000001" customHeight="1" x14ac:dyDescent="0.25">
      <c r="K1753" s="123">
        <v>1313</v>
      </c>
      <c r="L1753" s="116">
        <f t="shared" si="506"/>
        <v>9.9882595160401344</v>
      </c>
      <c r="M1753" s="140">
        <f t="shared" si="507"/>
        <v>2.2837334243466751E-2</v>
      </c>
      <c r="N1753" s="140">
        <f t="shared" si="508"/>
        <v>0.89471506801841461</v>
      </c>
      <c r="O1753" s="116">
        <f t="shared" si="509"/>
        <v>2.2837334243466751E-2</v>
      </c>
      <c r="P1753" s="116" t="str">
        <f t="shared" si="510"/>
        <v/>
      </c>
      <c r="Q1753" s="116" t="str">
        <f t="shared" si="511"/>
        <v/>
      </c>
      <c r="R1753" s="116">
        <f t="shared" si="512"/>
        <v>0</v>
      </c>
      <c r="S1753" s="116">
        <f t="shared" si="513"/>
        <v>2.2837334243466751E-2</v>
      </c>
      <c r="T1753" s="116" t="str">
        <f t="shared" si="514"/>
        <v/>
      </c>
      <c r="Y1753" s="123">
        <v>1313</v>
      </c>
      <c r="Z1753" s="116">
        <f t="shared" si="515"/>
        <v>3.3160140097912044E-2</v>
      </c>
      <c r="AA1753" s="140">
        <f t="shared" si="516"/>
        <v>6.8788979903211782</v>
      </c>
      <c r="AB1753" s="140">
        <f t="shared" si="517"/>
        <v>0.89471506801841483</v>
      </c>
      <c r="AC1753" s="116">
        <f t="shared" si="518"/>
        <v>6.8788979903211782</v>
      </c>
      <c r="AD1753" s="116" t="str">
        <f t="shared" si="519"/>
        <v/>
      </c>
      <c r="AE1753" s="116" t="str">
        <f t="shared" si="520"/>
        <v/>
      </c>
      <c r="AF1753" s="140">
        <f t="shared" si="521"/>
        <v>0</v>
      </c>
      <c r="AG1753" s="116">
        <f t="shared" si="522"/>
        <v>6.8788979903211782</v>
      </c>
      <c r="AH1753" s="116" t="str">
        <f t="shared" si="523"/>
        <v/>
      </c>
      <c r="AL1753" s="126">
        <f t="shared" si="503"/>
        <v>8.4480000000001141</v>
      </c>
      <c r="AM1753" s="116">
        <f t="shared" si="504"/>
        <v>0.29475044266458639</v>
      </c>
      <c r="AN1753" s="116">
        <f t="shared" si="505"/>
        <v>5.1658283552458162E-4</v>
      </c>
      <c r="AO1753" s="116" t="str">
        <f t="shared" si="501"/>
        <v/>
      </c>
      <c r="AP1753" s="118" t="str">
        <f t="shared" si="502"/>
        <v/>
      </c>
    </row>
    <row r="1754" spans="11:42" ht="20.100000000000001" customHeight="1" x14ac:dyDescent="0.25">
      <c r="K1754" s="123">
        <v>1314</v>
      </c>
      <c r="L1754" s="116">
        <f t="shared" si="506"/>
        <v>10.020170888295855</v>
      </c>
      <c r="M1754" s="140">
        <f t="shared" si="507"/>
        <v>2.2723068991731345E-2</v>
      </c>
      <c r="N1754" s="140">
        <f t="shared" si="508"/>
        <v>0.89544201495737763</v>
      </c>
      <c r="O1754" s="116">
        <f t="shared" si="509"/>
        <v>2.2723068991731345E-2</v>
      </c>
      <c r="P1754" s="116" t="str">
        <f t="shared" si="510"/>
        <v/>
      </c>
      <c r="Q1754" s="116" t="str">
        <f t="shared" si="511"/>
        <v/>
      </c>
      <c r="R1754" s="116">
        <f t="shared" si="512"/>
        <v>0</v>
      </c>
      <c r="S1754" s="116">
        <f t="shared" si="513"/>
        <v>2.2723068991731345E-2</v>
      </c>
      <c r="T1754" s="116" t="str">
        <f t="shared" si="514"/>
        <v/>
      </c>
      <c r="Y1754" s="123">
        <v>1314</v>
      </c>
      <c r="Z1754" s="116">
        <f t="shared" si="515"/>
        <v>3.3266083037521987E-2</v>
      </c>
      <c r="AA1754" s="140">
        <f t="shared" si="516"/>
        <v>6.844479830909644</v>
      </c>
      <c r="AB1754" s="140">
        <f t="shared" si="517"/>
        <v>0.89544201495737774</v>
      </c>
      <c r="AC1754" s="116">
        <f t="shared" si="518"/>
        <v>6.844479830909644</v>
      </c>
      <c r="AD1754" s="116" t="str">
        <f t="shared" si="519"/>
        <v/>
      </c>
      <c r="AE1754" s="116" t="str">
        <f t="shared" si="520"/>
        <v/>
      </c>
      <c r="AF1754" s="140">
        <f t="shared" si="521"/>
        <v>0</v>
      </c>
      <c r="AG1754" s="116">
        <f t="shared" si="522"/>
        <v>6.844479830909644</v>
      </c>
      <c r="AH1754" s="116" t="str">
        <f t="shared" si="523"/>
        <v/>
      </c>
      <c r="AL1754" s="126">
        <f t="shared" si="503"/>
        <v>8.4544000000001134</v>
      </c>
      <c r="AM1754" s="116">
        <f t="shared" si="504"/>
        <v>0.29423385982906181</v>
      </c>
      <c r="AN1754" s="116">
        <f t="shared" si="505"/>
        <v>5.1590784794125488E-4</v>
      </c>
      <c r="AO1754" s="116" t="str">
        <f t="shared" si="501"/>
        <v/>
      </c>
      <c r="AP1754" s="118" t="str">
        <f t="shared" si="502"/>
        <v/>
      </c>
    </row>
    <row r="1755" spans="11:42" ht="20.100000000000001" customHeight="1" x14ac:dyDescent="0.25">
      <c r="K1755" s="123">
        <v>1315</v>
      </c>
      <c r="L1755" s="116">
        <f t="shared" si="506"/>
        <v>10.052082260551575</v>
      </c>
      <c r="M1755" s="140">
        <f t="shared" si="507"/>
        <v>2.260901371231424E-2</v>
      </c>
      <c r="N1755" s="140">
        <f t="shared" si="508"/>
        <v>0.89616531887869955</v>
      </c>
      <c r="O1755" s="116">
        <f t="shared" si="509"/>
        <v>2.260901371231424E-2</v>
      </c>
      <c r="P1755" s="116" t="str">
        <f t="shared" si="510"/>
        <v/>
      </c>
      <c r="Q1755" s="116" t="str">
        <f t="shared" si="511"/>
        <v/>
      </c>
      <c r="R1755" s="116">
        <f t="shared" si="512"/>
        <v>0</v>
      </c>
      <c r="S1755" s="116">
        <f t="shared" si="513"/>
        <v>2.260901371231424E-2</v>
      </c>
      <c r="T1755" s="116" t="str">
        <f t="shared" si="514"/>
        <v/>
      </c>
      <c r="Y1755" s="123">
        <v>1315</v>
      </c>
      <c r="Z1755" s="116">
        <f t="shared" si="515"/>
        <v>3.3372025977131931E-2</v>
      </c>
      <c r="AA1755" s="140">
        <f t="shared" si="516"/>
        <v>6.8101249178535213</v>
      </c>
      <c r="AB1755" s="140">
        <f t="shared" si="517"/>
        <v>0.89616531887869966</v>
      </c>
      <c r="AC1755" s="116">
        <f t="shared" si="518"/>
        <v>6.8101249178535213</v>
      </c>
      <c r="AD1755" s="116" t="str">
        <f t="shared" si="519"/>
        <v/>
      </c>
      <c r="AE1755" s="116" t="str">
        <f t="shared" si="520"/>
        <v/>
      </c>
      <c r="AF1755" s="140">
        <f t="shared" si="521"/>
        <v>0</v>
      </c>
      <c r="AG1755" s="116">
        <f t="shared" si="522"/>
        <v>6.8101249178535213</v>
      </c>
      <c r="AH1755" s="116" t="str">
        <f t="shared" si="523"/>
        <v/>
      </c>
      <c r="AL1755" s="126">
        <f t="shared" si="503"/>
        <v>8.4608000000001127</v>
      </c>
      <c r="AM1755" s="116">
        <f t="shared" si="504"/>
        <v>0.29371795198112055</v>
      </c>
      <c r="AN1755" s="116">
        <f t="shared" si="505"/>
        <v>5.1523300474221045E-4</v>
      </c>
      <c r="AO1755" s="116" t="str">
        <f t="shared" si="501"/>
        <v/>
      </c>
      <c r="AP1755" s="118" t="str">
        <f t="shared" si="502"/>
        <v/>
      </c>
    </row>
    <row r="1756" spans="11:42" ht="20.100000000000001" customHeight="1" x14ac:dyDescent="0.25">
      <c r="K1756" s="123">
        <v>1316</v>
      </c>
      <c r="L1756" s="116">
        <f t="shared" si="506"/>
        <v>10.083993632807296</v>
      </c>
      <c r="M1756" s="140">
        <f t="shared" si="507"/>
        <v>2.2495170991868672E-2</v>
      </c>
      <c r="N1756" s="140">
        <f t="shared" si="508"/>
        <v>0.89688498652421866</v>
      </c>
      <c r="O1756" s="116">
        <f t="shared" si="509"/>
        <v>2.2495170991868672E-2</v>
      </c>
      <c r="P1756" s="116" t="str">
        <f t="shared" si="510"/>
        <v/>
      </c>
      <c r="Q1756" s="116" t="str">
        <f t="shared" si="511"/>
        <v/>
      </c>
      <c r="R1756" s="116">
        <f t="shared" si="512"/>
        <v>0</v>
      </c>
      <c r="S1756" s="116">
        <f t="shared" si="513"/>
        <v>2.2495170991868672E-2</v>
      </c>
      <c r="T1756" s="116" t="str">
        <f t="shared" si="514"/>
        <v/>
      </c>
      <c r="Y1756" s="123">
        <v>1316</v>
      </c>
      <c r="Z1756" s="116">
        <f t="shared" si="515"/>
        <v>3.3477968916741874E-2</v>
      </c>
      <c r="AA1756" s="140">
        <f t="shared" si="516"/>
        <v>6.7758340302859557</v>
      </c>
      <c r="AB1756" s="140">
        <f t="shared" si="517"/>
        <v>0.89688498652421877</v>
      </c>
      <c r="AC1756" s="116">
        <f t="shared" si="518"/>
        <v>6.7758340302859557</v>
      </c>
      <c r="AD1756" s="116" t="str">
        <f t="shared" si="519"/>
        <v/>
      </c>
      <c r="AE1756" s="116" t="str">
        <f t="shared" si="520"/>
        <v/>
      </c>
      <c r="AF1756" s="140">
        <f t="shared" si="521"/>
        <v>0</v>
      </c>
      <c r="AG1756" s="116">
        <f t="shared" si="522"/>
        <v>6.7758340302859557</v>
      </c>
      <c r="AH1756" s="116" t="str">
        <f t="shared" si="523"/>
        <v/>
      </c>
      <c r="AL1756" s="126">
        <f t="shared" si="503"/>
        <v>8.467200000000112</v>
      </c>
      <c r="AM1756" s="116">
        <f t="shared" si="504"/>
        <v>0.29320271897637834</v>
      </c>
      <c r="AN1756" s="116">
        <f t="shared" si="505"/>
        <v>5.1455830878294195E-4</v>
      </c>
      <c r="AO1756" s="116" t="str">
        <f t="shared" si="501"/>
        <v/>
      </c>
      <c r="AP1756" s="118" t="str">
        <f t="shared" si="502"/>
        <v/>
      </c>
    </row>
    <row r="1757" spans="11:42" ht="20.100000000000001" customHeight="1" x14ac:dyDescent="0.25">
      <c r="K1757" s="123">
        <v>1317</v>
      </c>
      <c r="L1757" s="116">
        <f t="shared" si="506"/>
        <v>10.115905005063009</v>
      </c>
      <c r="M1757" s="140">
        <f t="shared" si="507"/>
        <v>2.2381543393866991E-2</v>
      </c>
      <c r="N1757" s="140">
        <f t="shared" si="508"/>
        <v>0.897601024717947</v>
      </c>
      <c r="O1757" s="116">
        <f t="shared" si="509"/>
        <v>2.2381543393866991E-2</v>
      </c>
      <c r="P1757" s="116" t="str">
        <f t="shared" si="510"/>
        <v/>
      </c>
      <c r="Q1757" s="116" t="str">
        <f t="shared" si="511"/>
        <v/>
      </c>
      <c r="R1757" s="116">
        <f t="shared" si="512"/>
        <v>0</v>
      </c>
      <c r="S1757" s="116">
        <f t="shared" si="513"/>
        <v>2.2381543393866991E-2</v>
      </c>
      <c r="T1757" s="116" t="str">
        <f t="shared" si="514"/>
        <v/>
      </c>
      <c r="Y1757" s="123">
        <v>1317</v>
      </c>
      <c r="Z1757" s="116">
        <f t="shared" si="515"/>
        <v>3.3583911856351817E-2</v>
      </c>
      <c r="AA1757" s="140">
        <f t="shared" si="516"/>
        <v>6.7416079403576834</v>
      </c>
      <c r="AB1757" s="140">
        <f t="shared" si="517"/>
        <v>0.89760102471794712</v>
      </c>
      <c r="AC1757" s="116">
        <f t="shared" si="518"/>
        <v>6.7416079403576834</v>
      </c>
      <c r="AD1757" s="116" t="str">
        <f t="shared" si="519"/>
        <v/>
      </c>
      <c r="AE1757" s="116" t="str">
        <f t="shared" si="520"/>
        <v/>
      </c>
      <c r="AF1757" s="140">
        <f t="shared" si="521"/>
        <v>0</v>
      </c>
      <c r="AG1757" s="116">
        <f t="shared" si="522"/>
        <v>6.7416079403576834</v>
      </c>
      <c r="AH1757" s="116" t="str">
        <f t="shared" si="523"/>
        <v/>
      </c>
      <c r="AL1757" s="126">
        <f t="shared" si="503"/>
        <v>8.4736000000001113</v>
      </c>
      <c r="AM1757" s="116">
        <f t="shared" si="504"/>
        <v>0.2926881606675954</v>
      </c>
      <c r="AN1757" s="116">
        <f t="shared" si="505"/>
        <v>5.1388376290806281E-4</v>
      </c>
      <c r="AO1757" s="116" t="str">
        <f t="shared" si="501"/>
        <v/>
      </c>
      <c r="AP1757" s="118" t="str">
        <f t="shared" si="502"/>
        <v/>
      </c>
    </row>
    <row r="1758" spans="11:42" ht="20.100000000000001" customHeight="1" x14ac:dyDescent="0.25">
      <c r="K1758" s="123">
        <v>1318</v>
      </c>
      <c r="L1758" s="116">
        <f t="shared" si="506"/>
        <v>10.14781637731873</v>
      </c>
      <c r="M1758" s="140">
        <f t="shared" si="507"/>
        <v>2.2268133458553583E-2</v>
      </c>
      <c r="N1758" s="140">
        <f t="shared" si="508"/>
        <v>0.89831344036533034</v>
      </c>
      <c r="O1758" s="116">
        <f t="shared" si="509"/>
        <v>2.2268133458553583E-2</v>
      </c>
      <c r="P1758" s="116" t="str">
        <f t="shared" si="510"/>
        <v/>
      </c>
      <c r="Q1758" s="116" t="str">
        <f t="shared" si="511"/>
        <v/>
      </c>
      <c r="R1758" s="116">
        <f t="shared" si="512"/>
        <v>0</v>
      </c>
      <c r="S1758" s="116">
        <f t="shared" si="513"/>
        <v>2.2268133458553583E-2</v>
      </c>
      <c r="T1758" s="116" t="str">
        <f t="shared" si="514"/>
        <v/>
      </c>
      <c r="Y1758" s="123">
        <v>1318</v>
      </c>
      <c r="Z1758" s="116">
        <f t="shared" si="515"/>
        <v>3.368985479596176E-2</v>
      </c>
      <c r="AA1758" s="140">
        <f t="shared" si="516"/>
        <v>6.7074474132229085</v>
      </c>
      <c r="AB1758" s="140">
        <f t="shared" si="517"/>
        <v>0.89831344036533045</v>
      </c>
      <c r="AC1758" s="116">
        <f t="shared" si="518"/>
        <v>6.7074474132229085</v>
      </c>
      <c r="AD1758" s="116" t="str">
        <f t="shared" si="519"/>
        <v/>
      </c>
      <c r="AE1758" s="116" t="str">
        <f t="shared" si="520"/>
        <v/>
      </c>
      <c r="AF1758" s="140">
        <f t="shared" si="521"/>
        <v>0</v>
      </c>
      <c r="AG1758" s="116">
        <f t="shared" si="522"/>
        <v>6.7074474132229085</v>
      </c>
      <c r="AH1758" s="116" t="str">
        <f t="shared" si="523"/>
        <v/>
      </c>
      <c r="AL1758" s="126">
        <f t="shared" si="503"/>
        <v>8.4800000000001106</v>
      </c>
      <c r="AM1758" s="116">
        <f t="shared" si="504"/>
        <v>0.29217427690468734</v>
      </c>
      <c r="AN1758" s="116">
        <f t="shared" si="505"/>
        <v>5.1320936995025157E-4</v>
      </c>
      <c r="AO1758" s="116" t="str">
        <f t="shared" si="501"/>
        <v/>
      </c>
      <c r="AP1758" s="118" t="str">
        <f t="shared" si="502"/>
        <v/>
      </c>
    </row>
    <row r="1759" spans="11:42" ht="20.100000000000001" customHeight="1" x14ac:dyDescent="0.25">
      <c r="K1759" s="123">
        <v>1319</v>
      </c>
      <c r="L1759" s="116">
        <f t="shared" si="506"/>
        <v>10.17972774957445</v>
      </c>
      <c r="M1759" s="140">
        <f t="shared" si="507"/>
        <v>2.2154943702900189E-2</v>
      </c>
      <c r="N1759" s="140">
        <f t="shared" si="508"/>
        <v>0.89902224045250556</v>
      </c>
      <c r="O1759" s="116">
        <f t="shared" si="509"/>
        <v>2.2154943702900189E-2</v>
      </c>
      <c r="P1759" s="116" t="str">
        <f t="shared" si="510"/>
        <v/>
      </c>
      <c r="Q1759" s="116" t="str">
        <f t="shared" si="511"/>
        <v/>
      </c>
      <c r="R1759" s="116">
        <f t="shared" si="512"/>
        <v>0</v>
      </c>
      <c r="S1759" s="116">
        <f t="shared" si="513"/>
        <v>2.2154943702900189E-2</v>
      </c>
      <c r="T1759" s="116" t="str">
        <f t="shared" si="514"/>
        <v/>
      </c>
      <c r="Y1759" s="123">
        <v>1319</v>
      </c>
      <c r="Z1759" s="116">
        <f t="shared" si="515"/>
        <v>3.3795797735571703E-2</v>
      </c>
      <c r="AA1759" s="140">
        <f t="shared" si="516"/>
        <v>6.6733532070258015</v>
      </c>
      <c r="AB1759" s="140">
        <f t="shared" si="517"/>
        <v>0.89902224045250567</v>
      </c>
      <c r="AC1759" s="116">
        <f t="shared" si="518"/>
        <v>6.6733532070258015</v>
      </c>
      <c r="AD1759" s="116" t="str">
        <f t="shared" si="519"/>
        <v/>
      </c>
      <c r="AE1759" s="116" t="str">
        <f t="shared" si="520"/>
        <v/>
      </c>
      <c r="AF1759" s="140">
        <f t="shared" si="521"/>
        <v>0</v>
      </c>
      <c r="AG1759" s="116">
        <f t="shared" si="522"/>
        <v>6.6733532070258015</v>
      </c>
      <c r="AH1759" s="116" t="str">
        <f t="shared" si="523"/>
        <v/>
      </c>
      <c r="AL1759" s="126">
        <f t="shared" si="503"/>
        <v>8.4864000000001099</v>
      </c>
      <c r="AM1759" s="116">
        <f t="shared" si="504"/>
        <v>0.29166106753473708</v>
      </c>
      <c r="AN1759" s="116">
        <f t="shared" si="505"/>
        <v>5.1253513273086249E-4</v>
      </c>
      <c r="AO1759" s="116" t="str">
        <f t="shared" si="501"/>
        <v/>
      </c>
      <c r="AP1759" s="118" t="str">
        <f t="shared" si="502"/>
        <v/>
      </c>
    </row>
    <row r="1760" spans="11:42" ht="20.100000000000001" customHeight="1" x14ac:dyDescent="0.25">
      <c r="K1760" s="123">
        <v>1320</v>
      </c>
      <c r="L1760" s="116">
        <f t="shared" si="506"/>
        <v>10.211639121830171</v>
      </c>
      <c r="M1760" s="140">
        <f t="shared" si="507"/>
        <v>2.2041976620563071E-2</v>
      </c>
      <c r="N1760" s="140">
        <f t="shared" si="508"/>
        <v>0.89972743204555783</v>
      </c>
      <c r="O1760" s="116">
        <f t="shared" si="509"/>
        <v>2.2041976620563071E-2</v>
      </c>
      <c r="P1760" s="116" t="str">
        <f t="shared" si="510"/>
        <v/>
      </c>
      <c r="Q1760" s="116" t="str">
        <f t="shared" si="511"/>
        <v/>
      </c>
      <c r="R1760" s="116">
        <f t="shared" si="512"/>
        <v>0</v>
      </c>
      <c r="S1760" s="116">
        <f t="shared" si="513"/>
        <v>2.2041976620563071E-2</v>
      </c>
      <c r="T1760" s="116" t="str">
        <f t="shared" si="514"/>
        <v/>
      </c>
      <c r="Y1760" s="123">
        <v>1320</v>
      </c>
      <c r="Z1760" s="116">
        <f t="shared" si="515"/>
        <v>3.3901740675181646E-2</v>
      </c>
      <c r="AA1760" s="140">
        <f t="shared" si="516"/>
        <v>6.6393260728876076</v>
      </c>
      <c r="AB1760" s="140">
        <f t="shared" si="517"/>
        <v>0.89972743204555794</v>
      </c>
      <c r="AC1760" s="116">
        <f t="shared" si="518"/>
        <v>6.6393260728876076</v>
      </c>
      <c r="AD1760" s="116" t="str">
        <f t="shared" si="519"/>
        <v/>
      </c>
      <c r="AE1760" s="116" t="str">
        <f t="shared" si="520"/>
        <v/>
      </c>
      <c r="AF1760" s="140">
        <f t="shared" si="521"/>
        <v>0</v>
      </c>
      <c r="AG1760" s="116">
        <f t="shared" si="522"/>
        <v>6.6393260728876076</v>
      </c>
      <c r="AH1760" s="116" t="str">
        <f t="shared" si="523"/>
        <v/>
      </c>
      <c r="AL1760" s="126">
        <f t="shared" si="503"/>
        <v>8.4928000000001092</v>
      </c>
      <c r="AM1760" s="116">
        <f t="shared" si="504"/>
        <v>0.29114853240200622</v>
      </c>
      <c r="AN1760" s="116">
        <f t="shared" si="505"/>
        <v>5.1186105406181293E-4</v>
      </c>
      <c r="AO1760" s="116" t="str">
        <f t="shared" si="501"/>
        <v/>
      </c>
      <c r="AP1760" s="118" t="str">
        <f t="shared" si="502"/>
        <v/>
      </c>
    </row>
    <row r="1761" spans="11:42" ht="20.100000000000001" customHeight="1" x14ac:dyDescent="0.25">
      <c r="K1761" s="123">
        <v>1321</v>
      </c>
      <c r="L1761" s="116">
        <f t="shared" si="506"/>
        <v>10.243550494085891</v>
      </c>
      <c r="M1761" s="140">
        <f t="shared" si="507"/>
        <v>2.1929234681842373E-2</v>
      </c>
      <c r="N1761" s="140">
        <f t="shared" si="508"/>
        <v>0.90042902228977573</v>
      </c>
      <c r="O1761" s="116">
        <f t="shared" si="509"/>
        <v>2.1929234681842373E-2</v>
      </c>
      <c r="P1761" s="116" t="str">
        <f t="shared" si="510"/>
        <v/>
      </c>
      <c r="Q1761" s="116" t="str">
        <f t="shared" si="511"/>
        <v/>
      </c>
      <c r="R1761" s="116">
        <f t="shared" si="512"/>
        <v>0</v>
      </c>
      <c r="S1761" s="116">
        <f t="shared" si="513"/>
        <v>2.1929234681842373E-2</v>
      </c>
      <c r="T1761" s="116" t="str">
        <f t="shared" si="514"/>
        <v/>
      </c>
      <c r="Y1761" s="123">
        <v>1321</v>
      </c>
      <c r="Z1761" s="116">
        <f t="shared" si="515"/>
        <v>3.400768361479159E-2</v>
      </c>
      <c r="AA1761" s="140">
        <f t="shared" si="516"/>
        <v>6.6053667548944137</v>
      </c>
      <c r="AB1761" s="140">
        <f t="shared" si="517"/>
        <v>0.90042902228977584</v>
      </c>
      <c r="AC1761" s="116">
        <f t="shared" si="518"/>
        <v>6.6053667548944137</v>
      </c>
      <c r="AD1761" s="116" t="str">
        <f t="shared" si="519"/>
        <v/>
      </c>
      <c r="AE1761" s="116" t="str">
        <f t="shared" si="520"/>
        <v/>
      </c>
      <c r="AF1761" s="140">
        <f t="shared" si="521"/>
        <v>0</v>
      </c>
      <c r="AG1761" s="116">
        <f t="shared" si="522"/>
        <v>6.6053667548944137</v>
      </c>
      <c r="AH1761" s="116" t="str">
        <f t="shared" si="523"/>
        <v/>
      </c>
      <c r="AL1761" s="126">
        <f t="shared" si="503"/>
        <v>8.4992000000001084</v>
      </c>
      <c r="AM1761" s="116">
        <f t="shared" si="504"/>
        <v>0.29063667134794441</v>
      </c>
      <c r="AN1761" s="116">
        <f t="shared" si="505"/>
        <v>5.1118713674158656E-4</v>
      </c>
      <c r="AO1761" s="116" t="str">
        <f t="shared" si="501"/>
        <v/>
      </c>
      <c r="AP1761" s="118" t="str">
        <f t="shared" si="502"/>
        <v/>
      </c>
    </row>
    <row r="1762" spans="11:42" ht="20.100000000000001" customHeight="1" x14ac:dyDescent="0.25">
      <c r="K1762" s="123">
        <v>1322</v>
      </c>
      <c r="L1762" s="116">
        <f t="shared" si="506"/>
        <v>10.275461866341612</v>
      </c>
      <c r="M1762" s="140">
        <f t="shared" si="507"/>
        <v>2.1816720333643468E-2</v>
      </c>
      <c r="N1762" s="140">
        <f t="shared" si="508"/>
        <v>0.90112701840890541</v>
      </c>
      <c r="O1762" s="116">
        <f t="shared" si="509"/>
        <v>2.1816720333643468E-2</v>
      </c>
      <c r="P1762" s="116" t="str">
        <f t="shared" si="510"/>
        <v/>
      </c>
      <c r="Q1762" s="116" t="str">
        <f t="shared" si="511"/>
        <v/>
      </c>
      <c r="R1762" s="116">
        <f t="shared" si="512"/>
        <v>0</v>
      </c>
      <c r="S1762" s="116">
        <f t="shared" si="513"/>
        <v>2.1816720333643468E-2</v>
      </c>
      <c r="T1762" s="116" t="str">
        <f t="shared" si="514"/>
        <v/>
      </c>
      <c r="Y1762" s="123">
        <v>1322</v>
      </c>
      <c r="Z1762" s="116">
        <f t="shared" si="515"/>
        <v>3.4113626554401533E-2</v>
      </c>
      <c r="AA1762" s="140">
        <f t="shared" si="516"/>
        <v>6.5714759900855073</v>
      </c>
      <c r="AB1762" s="140">
        <f t="shared" si="517"/>
        <v>0.90112701840890552</v>
      </c>
      <c r="AC1762" s="116">
        <f t="shared" si="518"/>
        <v>6.5714759900855073</v>
      </c>
      <c r="AD1762" s="116" t="str">
        <f t="shared" si="519"/>
        <v/>
      </c>
      <c r="AE1762" s="116" t="str">
        <f t="shared" si="520"/>
        <v/>
      </c>
      <c r="AF1762" s="140">
        <f t="shared" si="521"/>
        <v>0</v>
      </c>
      <c r="AG1762" s="116">
        <f t="shared" si="522"/>
        <v>6.5714759900855073</v>
      </c>
      <c r="AH1762" s="116" t="str">
        <f t="shared" si="523"/>
        <v/>
      </c>
      <c r="AL1762" s="126">
        <f t="shared" si="503"/>
        <v>8.5056000000001077</v>
      </c>
      <c r="AM1762" s="116">
        <f t="shared" si="504"/>
        <v>0.29012548421120282</v>
      </c>
      <c r="AN1762" s="116">
        <f t="shared" si="505"/>
        <v>5.1051338355856402E-4</v>
      </c>
      <c r="AO1762" s="116" t="str">
        <f t="shared" si="501"/>
        <v/>
      </c>
      <c r="AP1762" s="118" t="str">
        <f t="shared" si="502"/>
        <v/>
      </c>
    </row>
    <row r="1763" spans="11:42" ht="20.100000000000001" customHeight="1" x14ac:dyDescent="0.25">
      <c r="K1763" s="123">
        <v>1323</v>
      </c>
      <c r="L1763" s="116">
        <f t="shared" si="506"/>
        <v>10.307373238597325</v>
      </c>
      <c r="M1763" s="140">
        <f t="shared" si="507"/>
        <v>2.1704435999440497E-2</v>
      </c>
      <c r="N1763" s="140">
        <f t="shared" si="508"/>
        <v>0.90182142770440299</v>
      </c>
      <c r="O1763" s="116">
        <f t="shared" si="509"/>
        <v>2.1704435999440497E-2</v>
      </c>
      <c r="P1763" s="116" t="str">
        <f t="shared" si="510"/>
        <v/>
      </c>
      <c r="Q1763" s="116" t="str">
        <f t="shared" si="511"/>
        <v/>
      </c>
      <c r="R1763" s="116">
        <f t="shared" si="512"/>
        <v>0</v>
      </c>
      <c r="S1763" s="116">
        <f t="shared" si="513"/>
        <v>2.1704435999440497E-2</v>
      </c>
      <c r="T1763" s="116" t="str">
        <f t="shared" si="514"/>
        <v/>
      </c>
      <c r="Y1763" s="123">
        <v>1323</v>
      </c>
      <c r="Z1763" s="116">
        <f t="shared" si="515"/>
        <v>3.4219569494011476E-2</v>
      </c>
      <c r="AA1763" s="140">
        <f t="shared" si="516"/>
        <v>6.5376545084423752</v>
      </c>
      <c r="AB1763" s="140">
        <f t="shared" si="517"/>
        <v>0.90182142770440321</v>
      </c>
      <c r="AC1763" s="116">
        <f t="shared" si="518"/>
        <v>6.5376545084423752</v>
      </c>
      <c r="AD1763" s="116" t="str">
        <f t="shared" si="519"/>
        <v/>
      </c>
      <c r="AE1763" s="116" t="str">
        <f t="shared" si="520"/>
        <v/>
      </c>
      <c r="AF1763" s="140">
        <f t="shared" si="521"/>
        <v>0</v>
      </c>
      <c r="AG1763" s="116">
        <f t="shared" si="522"/>
        <v>6.5376545084423752</v>
      </c>
      <c r="AH1763" s="116" t="str">
        <f t="shared" si="523"/>
        <v/>
      </c>
      <c r="AL1763" s="126">
        <f t="shared" si="503"/>
        <v>8.512000000000107</v>
      </c>
      <c r="AM1763" s="116">
        <f t="shared" si="504"/>
        <v>0.28961497082764426</v>
      </c>
      <c r="AN1763" s="116">
        <f t="shared" si="505"/>
        <v>5.0983979729019024E-4</v>
      </c>
      <c r="AO1763" s="116" t="str">
        <f t="shared" si="501"/>
        <v/>
      </c>
      <c r="AP1763" s="118" t="str">
        <f t="shared" si="502"/>
        <v/>
      </c>
    </row>
    <row r="1764" spans="11:42" ht="20.100000000000001" customHeight="1" x14ac:dyDescent="0.25">
      <c r="K1764" s="123">
        <v>1324</v>
      </c>
      <c r="L1764" s="116">
        <f t="shared" si="506"/>
        <v>10.339284610853046</v>
      </c>
      <c r="M1764" s="140">
        <f t="shared" si="507"/>
        <v>2.1592384079241786E-2</v>
      </c>
      <c r="N1764" s="140">
        <f t="shared" si="508"/>
        <v>0.90251225755468734</v>
      </c>
      <c r="O1764" s="116">
        <f t="shared" si="509"/>
        <v>2.1592384079241786E-2</v>
      </c>
      <c r="P1764" s="116" t="str">
        <f t="shared" si="510"/>
        <v/>
      </c>
      <c r="Q1764" s="116" t="str">
        <f t="shared" si="511"/>
        <v/>
      </c>
      <c r="R1764" s="116">
        <f t="shared" si="512"/>
        <v>0</v>
      </c>
      <c r="S1764" s="116">
        <f t="shared" si="513"/>
        <v>2.1592384079241786E-2</v>
      </c>
      <c r="T1764" s="116" t="str">
        <f t="shared" si="514"/>
        <v/>
      </c>
      <c r="Y1764" s="123">
        <v>1324</v>
      </c>
      <c r="Z1764" s="116">
        <f t="shared" si="515"/>
        <v>3.4325512433621419E-2</v>
      </c>
      <c r="AA1764" s="140">
        <f t="shared" si="516"/>
        <v>6.5039030328783163</v>
      </c>
      <c r="AB1764" s="140">
        <f t="shared" si="517"/>
        <v>0.90251225755468756</v>
      </c>
      <c r="AC1764" s="116">
        <f t="shared" si="518"/>
        <v>6.5039030328783163</v>
      </c>
      <c r="AD1764" s="116" t="str">
        <f t="shared" si="519"/>
        <v/>
      </c>
      <c r="AE1764" s="116" t="str">
        <f t="shared" si="520"/>
        <v/>
      </c>
      <c r="AF1764" s="140">
        <f t="shared" si="521"/>
        <v>0</v>
      </c>
      <c r="AG1764" s="116">
        <f t="shared" si="522"/>
        <v>6.5039030328783163</v>
      </c>
      <c r="AH1764" s="116" t="str">
        <f t="shared" si="523"/>
        <v/>
      </c>
      <c r="AL1764" s="126">
        <f t="shared" si="503"/>
        <v>8.5184000000001063</v>
      </c>
      <c r="AM1764" s="116">
        <f t="shared" si="504"/>
        <v>0.28910513103035407</v>
      </c>
      <c r="AN1764" s="116">
        <f t="shared" si="505"/>
        <v>5.0916638070236386E-4</v>
      </c>
      <c r="AO1764" s="116" t="str">
        <f t="shared" si="501"/>
        <v/>
      </c>
      <c r="AP1764" s="118" t="str">
        <f t="shared" si="502"/>
        <v/>
      </c>
    </row>
    <row r="1765" spans="11:42" ht="20.100000000000001" customHeight="1" x14ac:dyDescent="0.25">
      <c r="K1765" s="123">
        <v>1325</v>
      </c>
      <c r="L1765" s="116">
        <f t="shared" si="506"/>
        <v>10.371195983108766</v>
      </c>
      <c r="M1765" s="140">
        <f t="shared" si="507"/>
        <v>2.1480566949557498E-2</v>
      </c>
      <c r="N1765" s="140">
        <f t="shared" si="508"/>
        <v>0.90319951541438959</v>
      </c>
      <c r="O1765" s="116">
        <f t="shared" si="509"/>
        <v>2.1480566949557498E-2</v>
      </c>
      <c r="P1765" s="116" t="str">
        <f t="shared" si="510"/>
        <v/>
      </c>
      <c r="Q1765" s="116" t="str">
        <f t="shared" si="511"/>
        <v/>
      </c>
      <c r="R1765" s="116">
        <f t="shared" si="512"/>
        <v>0</v>
      </c>
      <c r="S1765" s="116">
        <f t="shared" si="513"/>
        <v>2.1480566949557498E-2</v>
      </c>
      <c r="T1765" s="116" t="str">
        <f t="shared" si="514"/>
        <v/>
      </c>
      <c r="Y1765" s="123">
        <v>1325</v>
      </c>
      <c r="Z1765" s="116">
        <f t="shared" si="515"/>
        <v>3.4431455373231362E-2</v>
      </c>
      <c r="AA1765" s="140">
        <f t="shared" si="516"/>
        <v>6.470222279228679</v>
      </c>
      <c r="AB1765" s="140">
        <f t="shared" si="517"/>
        <v>0.9031995154143897</v>
      </c>
      <c r="AC1765" s="116">
        <f t="shared" si="518"/>
        <v>6.470222279228679</v>
      </c>
      <c r="AD1765" s="116" t="str">
        <f t="shared" si="519"/>
        <v/>
      </c>
      <c r="AE1765" s="116" t="str">
        <f t="shared" si="520"/>
        <v/>
      </c>
      <c r="AF1765" s="140">
        <f t="shared" si="521"/>
        <v>0</v>
      </c>
      <c r="AG1765" s="116">
        <f t="shared" si="522"/>
        <v>6.470222279228679</v>
      </c>
      <c r="AH1765" s="116" t="str">
        <f t="shared" si="523"/>
        <v/>
      </c>
      <c r="AL1765" s="126">
        <f t="shared" si="503"/>
        <v>8.5248000000001056</v>
      </c>
      <c r="AM1765" s="116">
        <f t="shared" si="504"/>
        <v>0.2885959646496517</v>
      </c>
      <c r="AN1765" s="116">
        <f t="shared" si="505"/>
        <v>5.0849313654999229E-4</v>
      </c>
      <c r="AO1765" s="116" t="str">
        <f t="shared" si="501"/>
        <v/>
      </c>
      <c r="AP1765" s="118" t="str">
        <f t="shared" si="502"/>
        <v/>
      </c>
    </row>
    <row r="1766" spans="11:42" ht="20.100000000000001" customHeight="1" x14ac:dyDescent="0.25">
      <c r="K1766" s="123">
        <v>1326</v>
      </c>
      <c r="L1766" s="116">
        <f t="shared" si="506"/>
        <v>10.403107355364487</v>
      </c>
      <c r="M1766" s="140">
        <f t="shared" si="507"/>
        <v>2.1368986963369235E-2</v>
      </c>
      <c r="N1766" s="140">
        <f t="shared" si="508"/>
        <v>0.90388320881360307</v>
      </c>
      <c r="O1766" s="116">
        <f t="shared" si="509"/>
        <v>2.1368986963369235E-2</v>
      </c>
      <c r="P1766" s="116" t="str">
        <f t="shared" si="510"/>
        <v/>
      </c>
      <c r="Q1766" s="116" t="str">
        <f t="shared" si="511"/>
        <v/>
      </c>
      <c r="R1766" s="116">
        <f t="shared" si="512"/>
        <v>0</v>
      </c>
      <c r="S1766" s="116">
        <f t="shared" si="513"/>
        <v>2.1368986963369235E-2</v>
      </c>
      <c r="T1766" s="116" t="str">
        <f t="shared" si="514"/>
        <v/>
      </c>
      <c r="Y1766" s="123">
        <v>1326</v>
      </c>
      <c r="Z1766" s="116">
        <f t="shared" si="515"/>
        <v>3.4537398312841305E-2</v>
      </c>
      <c r="AA1766" s="140">
        <f t="shared" si="516"/>
        <v>6.4366129562416905</v>
      </c>
      <c r="AB1766" s="140">
        <f t="shared" si="517"/>
        <v>0.90388320881360318</v>
      </c>
      <c r="AC1766" s="116">
        <f t="shared" si="518"/>
        <v>6.4366129562416905</v>
      </c>
      <c r="AD1766" s="116" t="str">
        <f t="shared" si="519"/>
        <v/>
      </c>
      <c r="AE1766" s="116" t="str">
        <f t="shared" si="520"/>
        <v/>
      </c>
      <c r="AF1766" s="140">
        <f t="shared" si="521"/>
        <v>0</v>
      </c>
      <c r="AG1766" s="116">
        <f t="shared" si="522"/>
        <v>6.4366129562416905</v>
      </c>
      <c r="AH1766" s="116" t="str">
        <f t="shared" si="523"/>
        <v/>
      </c>
      <c r="AL1766" s="126">
        <f t="shared" si="503"/>
        <v>8.5312000000001049</v>
      </c>
      <c r="AM1766" s="116">
        <f t="shared" si="504"/>
        <v>0.28808747151310171</v>
      </c>
      <c r="AN1766" s="116">
        <f t="shared" si="505"/>
        <v>5.0782006757693621E-4</v>
      </c>
      <c r="AO1766" s="116" t="str">
        <f t="shared" si="501"/>
        <v/>
      </c>
      <c r="AP1766" s="118" t="str">
        <f t="shared" si="502"/>
        <v/>
      </c>
    </row>
    <row r="1767" spans="11:42" ht="20.100000000000001" customHeight="1" x14ac:dyDescent="0.25">
      <c r="K1767" s="123">
        <v>1327</v>
      </c>
      <c r="L1767" s="116">
        <f t="shared" si="506"/>
        <v>10.435018727620207</v>
      </c>
      <c r="M1767" s="140">
        <f t="shared" si="507"/>
        <v>2.1257646450101652E-2</v>
      </c>
      <c r="N1767" s="140">
        <f t="shared" si="508"/>
        <v>0.90456334535713256</v>
      </c>
      <c r="O1767" s="116">
        <f t="shared" si="509"/>
        <v>2.1257646450101652E-2</v>
      </c>
      <c r="P1767" s="116" t="str">
        <f t="shared" si="510"/>
        <v/>
      </c>
      <c r="Q1767" s="116" t="str">
        <f t="shared" si="511"/>
        <v/>
      </c>
      <c r="R1767" s="116">
        <f t="shared" si="512"/>
        <v>0</v>
      </c>
      <c r="S1767" s="116">
        <f t="shared" si="513"/>
        <v>2.1257646450101652E-2</v>
      </c>
      <c r="T1767" s="116" t="str">
        <f t="shared" si="514"/>
        <v/>
      </c>
      <c r="Y1767" s="123">
        <v>1327</v>
      </c>
      <c r="Z1767" s="116">
        <f t="shared" si="515"/>
        <v>3.4643341252451249E-2</v>
      </c>
      <c r="AA1767" s="140">
        <f t="shared" si="516"/>
        <v>6.4030757655699366</v>
      </c>
      <c r="AB1767" s="140">
        <f t="shared" si="517"/>
        <v>0.90456334535713268</v>
      </c>
      <c r="AC1767" s="116">
        <f t="shared" si="518"/>
        <v>6.4030757655699366</v>
      </c>
      <c r="AD1767" s="116" t="str">
        <f t="shared" si="519"/>
        <v/>
      </c>
      <c r="AE1767" s="116" t="str">
        <f t="shared" si="520"/>
        <v/>
      </c>
      <c r="AF1767" s="140">
        <f t="shared" si="521"/>
        <v>0</v>
      </c>
      <c r="AG1767" s="116">
        <f t="shared" si="522"/>
        <v>6.4030757655699366</v>
      </c>
      <c r="AH1767" s="116" t="str">
        <f t="shared" si="523"/>
        <v/>
      </c>
      <c r="AL1767" s="126">
        <f t="shared" si="503"/>
        <v>8.5376000000001042</v>
      </c>
      <c r="AM1767" s="116">
        <f t="shared" si="504"/>
        <v>0.28757965144552478</v>
      </c>
      <c r="AN1767" s="116">
        <f t="shared" si="505"/>
        <v>5.0714717651595409E-4</v>
      </c>
      <c r="AO1767" s="116" t="str">
        <f t="shared" si="501"/>
        <v/>
      </c>
      <c r="AP1767" s="118" t="str">
        <f t="shared" si="502"/>
        <v/>
      </c>
    </row>
    <row r="1768" spans="11:42" ht="20.100000000000001" customHeight="1" x14ac:dyDescent="0.25">
      <c r="K1768" s="123">
        <v>1328</v>
      </c>
      <c r="L1768" s="116">
        <f t="shared" si="506"/>
        <v>10.466930099875928</v>
      </c>
      <c r="M1768" s="140">
        <f t="shared" si="507"/>
        <v>2.1146547715596119E-2</v>
      </c>
      <c r="N1768" s="140">
        <f t="shared" si="508"/>
        <v>0.90523993272374148</v>
      </c>
      <c r="O1768" s="116">
        <f t="shared" si="509"/>
        <v>2.1146547715596119E-2</v>
      </c>
      <c r="P1768" s="116" t="str">
        <f t="shared" si="510"/>
        <v/>
      </c>
      <c r="Q1768" s="116" t="str">
        <f t="shared" si="511"/>
        <v/>
      </c>
      <c r="R1768" s="116">
        <f t="shared" si="512"/>
        <v>0</v>
      </c>
      <c r="S1768" s="116">
        <f t="shared" si="513"/>
        <v>2.1146547715596119E-2</v>
      </c>
      <c r="T1768" s="116" t="str">
        <f t="shared" si="514"/>
        <v/>
      </c>
      <c r="Y1768" s="123">
        <v>1328</v>
      </c>
      <c r="Z1768" s="116">
        <f t="shared" si="515"/>
        <v>3.4749284192061192E-2</v>
      </c>
      <c r="AA1768" s="140">
        <f t="shared" si="516"/>
        <v>6.369611401762417</v>
      </c>
      <c r="AB1768" s="140">
        <f t="shared" si="517"/>
        <v>0.90523993272374159</v>
      </c>
      <c r="AC1768" s="116">
        <f t="shared" si="518"/>
        <v>6.369611401762417</v>
      </c>
      <c r="AD1768" s="116" t="str">
        <f t="shared" si="519"/>
        <v/>
      </c>
      <c r="AE1768" s="116" t="str">
        <f t="shared" si="520"/>
        <v/>
      </c>
      <c r="AF1768" s="140">
        <f t="shared" si="521"/>
        <v>0</v>
      </c>
      <c r="AG1768" s="116">
        <f t="shared" si="522"/>
        <v>6.369611401762417</v>
      </c>
      <c r="AH1768" s="116" t="str">
        <f t="shared" si="523"/>
        <v/>
      </c>
      <c r="AL1768" s="126">
        <f t="shared" si="503"/>
        <v>8.5440000000001035</v>
      </c>
      <c r="AM1768" s="116">
        <f t="shared" si="504"/>
        <v>0.28707250426900882</v>
      </c>
      <c r="AN1768" s="116">
        <f t="shared" si="505"/>
        <v>5.0647446608897972E-4</v>
      </c>
      <c r="AO1768" s="116" t="str">
        <f t="shared" si="501"/>
        <v/>
      </c>
      <c r="AP1768" s="118" t="str">
        <f t="shared" si="502"/>
        <v/>
      </c>
    </row>
    <row r="1769" spans="11:42" ht="20.100000000000001" customHeight="1" x14ac:dyDescent="0.25">
      <c r="K1769" s="123">
        <v>1329</v>
      </c>
      <c r="L1769" s="116">
        <f t="shared" si="506"/>
        <v>10.498841472131641</v>
      </c>
      <c r="M1769" s="140">
        <f t="shared" si="507"/>
        <v>2.1035693042086485E-2</v>
      </c>
      <c r="N1769" s="140">
        <f t="shared" si="508"/>
        <v>0.90591297866539933</v>
      </c>
      <c r="O1769" s="116">
        <f t="shared" si="509"/>
        <v>2.1035693042086485E-2</v>
      </c>
      <c r="P1769" s="116" t="str">
        <f t="shared" si="510"/>
        <v/>
      </c>
      <c r="Q1769" s="116" t="str">
        <f t="shared" si="511"/>
        <v/>
      </c>
      <c r="R1769" s="116">
        <f t="shared" si="512"/>
        <v>0</v>
      </c>
      <c r="S1769" s="116">
        <f t="shared" si="513"/>
        <v>2.1035693042086485E-2</v>
      </c>
      <c r="T1769" s="116" t="str">
        <f t="shared" si="514"/>
        <v/>
      </c>
      <c r="Y1769" s="123">
        <v>1329</v>
      </c>
      <c r="Z1769" s="116">
        <f t="shared" si="515"/>
        <v>3.4855227131671135E-2</v>
      </c>
      <c r="AA1769" s="140">
        <f t="shared" si="516"/>
        <v>6.3362205522572275</v>
      </c>
      <c r="AB1769" s="140">
        <f t="shared" si="517"/>
        <v>0.90591297866539955</v>
      </c>
      <c r="AC1769" s="116">
        <f t="shared" si="518"/>
        <v>6.3362205522572275</v>
      </c>
      <c r="AD1769" s="116" t="str">
        <f t="shared" si="519"/>
        <v/>
      </c>
      <c r="AE1769" s="116" t="str">
        <f t="shared" si="520"/>
        <v/>
      </c>
      <c r="AF1769" s="140">
        <f t="shared" si="521"/>
        <v>0</v>
      </c>
      <c r="AG1769" s="116">
        <f t="shared" si="522"/>
        <v>6.3362205522572275</v>
      </c>
      <c r="AH1769" s="116" t="str">
        <f t="shared" si="523"/>
        <v/>
      </c>
      <c r="AL1769" s="126">
        <f t="shared" si="503"/>
        <v>8.5504000000001028</v>
      </c>
      <c r="AM1769" s="116">
        <f t="shared" si="504"/>
        <v>0.28656602980291984</v>
      </c>
      <c r="AN1769" s="116">
        <f t="shared" si="505"/>
        <v>5.0580193900684467E-4</v>
      </c>
      <c r="AO1769" s="116" t="str">
        <f t="shared" si="501"/>
        <v/>
      </c>
      <c r="AP1769" s="118" t="str">
        <f t="shared" si="502"/>
        <v/>
      </c>
    </row>
    <row r="1770" spans="11:42" ht="20.100000000000001" customHeight="1" x14ac:dyDescent="0.25">
      <c r="K1770" s="123">
        <v>1330</v>
      </c>
      <c r="L1770" s="116">
        <f t="shared" si="506"/>
        <v>10.530752844387361</v>
      </c>
      <c r="M1770" s="140">
        <f t="shared" si="507"/>
        <v>2.092508468817662E-2</v>
      </c>
      <c r="N1770" s="140">
        <f t="shared" si="508"/>
        <v>0.9065824910065281</v>
      </c>
      <c r="O1770" s="116">
        <f t="shared" si="509"/>
        <v>2.092508468817662E-2</v>
      </c>
      <c r="P1770" s="116" t="str">
        <f t="shared" si="510"/>
        <v/>
      </c>
      <c r="Q1770" s="116" t="str">
        <f t="shared" si="511"/>
        <v/>
      </c>
      <c r="R1770" s="116">
        <f t="shared" si="512"/>
        <v>0</v>
      </c>
      <c r="S1770" s="116">
        <f t="shared" si="513"/>
        <v>2.092508468817662E-2</v>
      </c>
      <c r="T1770" s="116" t="str">
        <f t="shared" si="514"/>
        <v/>
      </c>
      <c r="Y1770" s="123">
        <v>1330</v>
      </c>
      <c r="Z1770" s="116">
        <f t="shared" si="515"/>
        <v>3.4961170071281078E-2</v>
      </c>
      <c r="AA1770" s="140">
        <f t="shared" si="516"/>
        <v>6.3029038973748426</v>
      </c>
      <c r="AB1770" s="140">
        <f t="shared" si="517"/>
        <v>0.90658249100652832</v>
      </c>
      <c r="AC1770" s="116">
        <f t="shared" si="518"/>
        <v>6.3029038973748426</v>
      </c>
      <c r="AD1770" s="116" t="str">
        <f t="shared" si="519"/>
        <v/>
      </c>
      <c r="AE1770" s="116" t="str">
        <f t="shared" si="520"/>
        <v/>
      </c>
      <c r="AF1770" s="140">
        <f t="shared" si="521"/>
        <v>0</v>
      </c>
      <c r="AG1770" s="116">
        <f t="shared" si="522"/>
        <v>6.3029038973748426</v>
      </c>
      <c r="AH1770" s="116" t="str">
        <f t="shared" si="523"/>
        <v/>
      </c>
      <c r="AL1770" s="126">
        <f t="shared" si="503"/>
        <v>8.5568000000001021</v>
      </c>
      <c r="AM1770" s="116">
        <f t="shared" si="504"/>
        <v>0.286060227863913</v>
      </c>
      <c r="AN1770" s="116">
        <f t="shared" si="505"/>
        <v>5.0512959796883417E-4</v>
      </c>
      <c r="AO1770" s="116" t="str">
        <f t="shared" si="501"/>
        <v/>
      </c>
      <c r="AP1770" s="118" t="str">
        <f t="shared" si="502"/>
        <v/>
      </c>
    </row>
    <row r="1771" spans="11:42" ht="20.100000000000001" customHeight="1" x14ac:dyDescent="0.25">
      <c r="K1771" s="123">
        <v>1331</v>
      </c>
      <c r="L1771" s="116">
        <f t="shared" si="506"/>
        <v>10.562664216643082</v>
      </c>
      <c r="M1771" s="140">
        <f t="shared" si="507"/>
        <v>2.0814724888820319E-2</v>
      </c>
      <c r="N1771" s="140">
        <f t="shared" si="508"/>
        <v>0.90724847764324712</v>
      </c>
      <c r="O1771" s="116">
        <f t="shared" si="509"/>
        <v>2.0814724888820319E-2</v>
      </c>
      <c r="P1771" s="116" t="str">
        <f t="shared" si="510"/>
        <v/>
      </c>
      <c r="Q1771" s="116" t="str">
        <f t="shared" si="511"/>
        <v/>
      </c>
      <c r="R1771" s="116">
        <f t="shared" si="512"/>
        <v>0</v>
      </c>
      <c r="S1771" s="116">
        <f t="shared" si="513"/>
        <v>2.0814724888820319E-2</v>
      </c>
      <c r="T1771" s="116" t="str">
        <f t="shared" si="514"/>
        <v/>
      </c>
      <c r="Y1771" s="123">
        <v>1331</v>
      </c>
      <c r="Z1771" s="116">
        <f t="shared" si="515"/>
        <v>3.5067113010891021E-2</v>
      </c>
      <c r="AA1771" s="140">
        <f t="shared" si="516"/>
        <v>6.2696621103120016</v>
      </c>
      <c r="AB1771" s="140">
        <f t="shared" si="517"/>
        <v>0.90724847764324723</v>
      </c>
      <c r="AC1771" s="116">
        <f t="shared" si="518"/>
        <v>6.2696621103120016</v>
      </c>
      <c r="AD1771" s="116" t="str">
        <f t="shared" si="519"/>
        <v/>
      </c>
      <c r="AE1771" s="116" t="str">
        <f t="shared" si="520"/>
        <v/>
      </c>
      <c r="AF1771" s="140">
        <f t="shared" si="521"/>
        <v>0</v>
      </c>
      <c r="AG1771" s="116">
        <f t="shared" si="522"/>
        <v>6.2696621103120016</v>
      </c>
      <c r="AH1771" s="116" t="str">
        <f t="shared" si="523"/>
        <v/>
      </c>
      <c r="AL1771" s="126">
        <f t="shared" si="503"/>
        <v>8.5632000000001014</v>
      </c>
      <c r="AM1771" s="116">
        <f t="shared" si="504"/>
        <v>0.28555509826594416</v>
      </c>
      <c r="AN1771" s="116">
        <f t="shared" si="505"/>
        <v>5.0445744566440798E-4</v>
      </c>
      <c r="AO1771" s="116" t="str">
        <f t="shared" si="501"/>
        <v/>
      </c>
      <c r="AP1771" s="118" t="str">
        <f t="shared" si="502"/>
        <v/>
      </c>
    </row>
    <row r="1772" spans="11:42" ht="20.100000000000001" customHeight="1" x14ac:dyDescent="0.25">
      <c r="K1772" s="123">
        <v>1332</v>
      </c>
      <c r="L1772" s="116">
        <f t="shared" si="506"/>
        <v>10.594575588898802</v>
      </c>
      <c r="M1772" s="140">
        <f t="shared" si="507"/>
        <v>2.070461585530288E-2</v>
      </c>
      <c r="N1772" s="140">
        <f t="shared" si="508"/>
        <v>0.90791094654261895</v>
      </c>
      <c r="O1772" s="116">
        <f t="shared" si="509"/>
        <v>2.070461585530288E-2</v>
      </c>
      <c r="P1772" s="116" t="str">
        <f t="shared" si="510"/>
        <v/>
      </c>
      <c r="Q1772" s="116" t="str">
        <f t="shared" si="511"/>
        <v/>
      </c>
      <c r="R1772" s="116">
        <f t="shared" si="512"/>
        <v>0</v>
      </c>
      <c r="S1772" s="116">
        <f t="shared" si="513"/>
        <v>2.070461585530288E-2</v>
      </c>
      <c r="T1772" s="116" t="str">
        <f t="shared" si="514"/>
        <v/>
      </c>
      <c r="Y1772" s="123">
        <v>1332</v>
      </c>
      <c r="Z1772" s="116">
        <f t="shared" si="515"/>
        <v>3.5173055950500964E-2</v>
      </c>
      <c r="AA1772" s="140">
        <f t="shared" si="516"/>
        <v>6.2364958571361955</v>
      </c>
      <c r="AB1772" s="140">
        <f t="shared" si="517"/>
        <v>0.90791094654261906</v>
      </c>
      <c r="AC1772" s="116">
        <f t="shared" si="518"/>
        <v>6.2364958571361955</v>
      </c>
      <c r="AD1772" s="116" t="str">
        <f t="shared" si="519"/>
        <v/>
      </c>
      <c r="AE1772" s="116" t="str">
        <f t="shared" si="520"/>
        <v/>
      </c>
      <c r="AF1772" s="140">
        <f t="shared" si="521"/>
        <v>0</v>
      </c>
      <c r="AG1772" s="116">
        <f t="shared" si="522"/>
        <v>6.2364958571361955</v>
      </c>
      <c r="AH1772" s="116" t="str">
        <f t="shared" si="523"/>
        <v/>
      </c>
      <c r="AL1772" s="126">
        <f t="shared" si="503"/>
        <v>8.5696000000001007</v>
      </c>
      <c r="AM1772" s="116">
        <f t="shared" si="504"/>
        <v>0.28505064082027975</v>
      </c>
      <c r="AN1772" s="116">
        <f t="shared" si="505"/>
        <v>5.03785484771202E-4</v>
      </c>
      <c r="AO1772" s="116" t="str">
        <f t="shared" si="501"/>
        <v/>
      </c>
      <c r="AP1772" s="118" t="str">
        <f t="shared" si="502"/>
        <v/>
      </c>
    </row>
    <row r="1773" spans="11:42" ht="20.100000000000001" customHeight="1" x14ac:dyDescent="0.25">
      <c r="K1773" s="123">
        <v>1333</v>
      </c>
      <c r="L1773" s="116">
        <f t="shared" si="506"/>
        <v>10.626486961154523</v>
      </c>
      <c r="M1773" s="140">
        <f t="shared" si="507"/>
        <v>2.0594759775224777E-2</v>
      </c>
      <c r="N1773" s="140">
        <f t="shared" si="508"/>
        <v>0.90856990574189322</v>
      </c>
      <c r="O1773" s="116">
        <f t="shared" si="509"/>
        <v>2.0594759775224777E-2</v>
      </c>
      <c r="P1773" s="116" t="str">
        <f t="shared" si="510"/>
        <v/>
      </c>
      <c r="Q1773" s="116" t="str">
        <f t="shared" si="511"/>
        <v/>
      </c>
      <c r="R1773" s="116">
        <f t="shared" si="512"/>
        <v>0</v>
      </c>
      <c r="S1773" s="116">
        <f t="shared" si="513"/>
        <v>2.0594759775224777E-2</v>
      </c>
      <c r="T1773" s="116" t="str">
        <f t="shared" si="514"/>
        <v/>
      </c>
      <c r="Y1773" s="123">
        <v>1333</v>
      </c>
      <c r="Z1773" s="116">
        <f t="shared" si="515"/>
        <v>3.5278998890110908E-2</v>
      </c>
      <c r="AA1773" s="140">
        <f t="shared" si="516"/>
        <v>6.2034057967807499</v>
      </c>
      <c r="AB1773" s="140">
        <f t="shared" si="517"/>
        <v>0.90856990574189322</v>
      </c>
      <c r="AC1773" s="116">
        <f t="shared" si="518"/>
        <v>6.2034057967807499</v>
      </c>
      <c r="AD1773" s="116" t="str">
        <f t="shared" si="519"/>
        <v/>
      </c>
      <c r="AE1773" s="116" t="str">
        <f t="shared" si="520"/>
        <v/>
      </c>
      <c r="AF1773" s="140">
        <f t="shared" si="521"/>
        <v>0</v>
      </c>
      <c r="AG1773" s="116">
        <f t="shared" si="522"/>
        <v>6.2034057967807499</v>
      </c>
      <c r="AH1773" s="116" t="str">
        <f t="shared" si="523"/>
        <v/>
      </c>
      <c r="AL1773" s="126">
        <f t="shared" si="503"/>
        <v>8.5760000000001</v>
      </c>
      <c r="AM1773" s="116">
        <f t="shared" si="504"/>
        <v>0.28454685533550855</v>
      </c>
      <c r="AN1773" s="116">
        <f t="shared" si="505"/>
        <v>5.0311371795569437E-4</v>
      </c>
      <c r="AO1773" s="116" t="str">
        <f t="shared" si="501"/>
        <v/>
      </c>
      <c r="AP1773" s="118" t="str">
        <f t="shared" si="502"/>
        <v/>
      </c>
    </row>
    <row r="1774" spans="11:42" ht="20.100000000000001" customHeight="1" x14ac:dyDescent="0.25">
      <c r="K1774" s="123">
        <v>1334</v>
      </c>
      <c r="L1774" s="116">
        <f t="shared" si="506"/>
        <v>10.658398333410243</v>
      </c>
      <c r="M1774" s="140">
        <f t="shared" si="507"/>
        <v>2.0485158812487365E-2</v>
      </c>
      <c r="N1774" s="140">
        <f t="shared" si="508"/>
        <v>0.90922536334775084</v>
      </c>
      <c r="O1774" s="116">
        <f t="shared" si="509"/>
        <v>2.0485158812487365E-2</v>
      </c>
      <c r="P1774" s="116" t="str">
        <f t="shared" si="510"/>
        <v/>
      </c>
      <c r="Q1774" s="116" t="str">
        <f t="shared" si="511"/>
        <v/>
      </c>
      <c r="R1774" s="116">
        <f t="shared" si="512"/>
        <v>0</v>
      </c>
      <c r="S1774" s="116">
        <f t="shared" si="513"/>
        <v>2.0485158812487365E-2</v>
      </c>
      <c r="T1774" s="116" t="str">
        <f t="shared" si="514"/>
        <v/>
      </c>
      <c r="Y1774" s="123">
        <v>1334</v>
      </c>
      <c r="Z1774" s="116">
        <f t="shared" si="515"/>
        <v>3.5384941829720851E-2</v>
      </c>
      <c r="AA1774" s="140">
        <f t="shared" si="516"/>
        <v>6.1703925810405069</v>
      </c>
      <c r="AB1774" s="140">
        <f t="shared" si="517"/>
        <v>0.90922536334775095</v>
      </c>
      <c r="AC1774" s="116">
        <f t="shared" si="518"/>
        <v>6.1703925810405069</v>
      </c>
      <c r="AD1774" s="116" t="str">
        <f t="shared" si="519"/>
        <v/>
      </c>
      <c r="AE1774" s="116" t="str">
        <f t="shared" si="520"/>
        <v/>
      </c>
      <c r="AF1774" s="140">
        <f t="shared" si="521"/>
        <v>0</v>
      </c>
      <c r="AG1774" s="116">
        <f t="shared" si="522"/>
        <v>6.1703925810405069</v>
      </c>
      <c r="AH1774" s="116" t="str">
        <f t="shared" si="523"/>
        <v/>
      </c>
      <c r="AL1774" s="126">
        <f t="shared" si="503"/>
        <v>8.5824000000000993</v>
      </c>
      <c r="AM1774" s="116">
        <f t="shared" si="504"/>
        <v>0.28404374161755286</v>
      </c>
      <c r="AN1774" s="116">
        <f t="shared" si="505"/>
        <v>5.0244214787475983E-4</v>
      </c>
      <c r="AO1774" s="116" t="str">
        <f t="shared" si="501"/>
        <v/>
      </c>
      <c r="AP1774" s="118" t="str">
        <f t="shared" si="502"/>
        <v/>
      </c>
    </row>
    <row r="1775" spans="11:42" ht="20.100000000000001" customHeight="1" x14ac:dyDescent="0.25">
      <c r="K1775" s="123">
        <v>1335</v>
      </c>
      <c r="L1775" s="116">
        <f t="shared" si="506"/>
        <v>10.690309705665957</v>
      </c>
      <c r="M1775" s="140">
        <f t="shared" si="507"/>
        <v>2.0375815107280513E-2</v>
      </c>
      <c r="N1775" s="140">
        <f t="shared" si="508"/>
        <v>0.9098773275355474</v>
      </c>
      <c r="O1775" s="116">
        <f t="shared" si="509"/>
        <v>2.0375815107280513E-2</v>
      </c>
      <c r="P1775" s="116" t="str">
        <f t="shared" si="510"/>
        <v/>
      </c>
      <c r="Q1775" s="116" t="str">
        <f t="shared" si="511"/>
        <v/>
      </c>
      <c r="R1775" s="116">
        <f t="shared" si="512"/>
        <v>0</v>
      </c>
      <c r="S1775" s="116">
        <f t="shared" si="513"/>
        <v>2.0375815107280513E-2</v>
      </c>
      <c r="T1775" s="116" t="str">
        <f t="shared" si="514"/>
        <v/>
      </c>
      <c r="Y1775" s="123">
        <v>1335</v>
      </c>
      <c r="Z1775" s="116">
        <f t="shared" si="515"/>
        <v>3.5490884769330794E-2</v>
      </c>
      <c r="AA1775" s="140">
        <f t="shared" si="516"/>
        <v>6.1374568545680956</v>
      </c>
      <c r="AB1775" s="140">
        <f t="shared" si="517"/>
        <v>0.90987732753554762</v>
      </c>
      <c r="AC1775" s="116">
        <f t="shared" si="518"/>
        <v>6.1374568545680956</v>
      </c>
      <c r="AD1775" s="116" t="str">
        <f t="shared" si="519"/>
        <v/>
      </c>
      <c r="AE1775" s="116" t="str">
        <f t="shared" si="520"/>
        <v/>
      </c>
      <c r="AF1775" s="140">
        <f t="shared" si="521"/>
        <v>0</v>
      </c>
      <c r="AG1775" s="116">
        <f t="shared" si="522"/>
        <v>6.1374568545680956</v>
      </c>
      <c r="AH1775" s="116" t="str">
        <f t="shared" si="523"/>
        <v/>
      </c>
      <c r="AL1775" s="126">
        <f t="shared" si="503"/>
        <v>8.5888000000000986</v>
      </c>
      <c r="AM1775" s="116">
        <f t="shared" si="504"/>
        <v>0.2835412994696781</v>
      </c>
      <c r="AN1775" s="116">
        <f t="shared" si="505"/>
        <v>5.0177077717311613E-4</v>
      </c>
      <c r="AO1775" s="116" t="str">
        <f t="shared" si="501"/>
        <v/>
      </c>
      <c r="AP1775" s="118" t="str">
        <f t="shared" si="502"/>
        <v/>
      </c>
    </row>
    <row r="1776" spans="11:42" ht="20.100000000000001" customHeight="1" x14ac:dyDescent="0.25">
      <c r="K1776" s="123">
        <v>1336</v>
      </c>
      <c r="L1776" s="116">
        <f t="shared" si="506"/>
        <v>10.722221077921677</v>
      </c>
      <c r="M1776" s="140">
        <f t="shared" si="507"/>
        <v>2.0266730776072068E-2</v>
      </c>
      <c r="N1776" s="140">
        <f t="shared" si="508"/>
        <v>0.91052580654855686</v>
      </c>
      <c r="O1776" s="116">
        <f t="shared" si="509"/>
        <v>2.0266730776072068E-2</v>
      </c>
      <c r="P1776" s="116" t="str">
        <f t="shared" si="510"/>
        <v/>
      </c>
      <c r="Q1776" s="116" t="str">
        <f t="shared" si="511"/>
        <v/>
      </c>
      <c r="R1776" s="116">
        <f t="shared" si="512"/>
        <v>0</v>
      </c>
      <c r="S1776" s="116">
        <f t="shared" si="513"/>
        <v>2.0266730776072068E-2</v>
      </c>
      <c r="T1776" s="116" t="str">
        <f t="shared" si="514"/>
        <v/>
      </c>
      <c r="Y1776" s="123">
        <v>1336</v>
      </c>
      <c r="Z1776" s="116">
        <f t="shared" si="515"/>
        <v>3.5596827708940737E-2</v>
      </c>
      <c r="AA1776" s="140">
        <f t="shared" si="516"/>
        <v>6.1045992548707968</v>
      </c>
      <c r="AB1776" s="140">
        <f t="shared" si="517"/>
        <v>0.91052580654855697</v>
      </c>
      <c r="AC1776" s="116">
        <f t="shared" si="518"/>
        <v>6.1045992548707968</v>
      </c>
      <c r="AD1776" s="116" t="str">
        <f t="shared" si="519"/>
        <v/>
      </c>
      <c r="AE1776" s="116" t="str">
        <f t="shared" si="520"/>
        <v/>
      </c>
      <c r="AF1776" s="140">
        <f t="shared" si="521"/>
        <v>0</v>
      </c>
      <c r="AG1776" s="116">
        <f t="shared" si="522"/>
        <v>6.1045992548707968</v>
      </c>
      <c r="AH1776" s="116" t="str">
        <f t="shared" si="523"/>
        <v/>
      </c>
      <c r="AL1776" s="126">
        <f t="shared" si="503"/>
        <v>8.5952000000000979</v>
      </c>
      <c r="AM1776" s="116">
        <f t="shared" si="504"/>
        <v>0.28303952869250498</v>
      </c>
      <c r="AN1776" s="116">
        <f t="shared" si="505"/>
        <v>5.0109960848493396E-4</v>
      </c>
      <c r="AO1776" s="116" t="str">
        <f t="shared" si="501"/>
        <v/>
      </c>
      <c r="AP1776" s="118" t="str">
        <f t="shared" si="502"/>
        <v/>
      </c>
    </row>
    <row r="1777" spans="11:42" ht="20.100000000000001" customHeight="1" x14ac:dyDescent="0.25">
      <c r="K1777" s="123">
        <v>1337</v>
      </c>
      <c r="L1777" s="116">
        <f t="shared" si="506"/>
        <v>10.754132450177398</v>
      </c>
      <c r="M1777" s="140">
        <f t="shared" si="507"/>
        <v>2.0157907911599555E-2</v>
      </c>
      <c r="N1777" s="140">
        <f t="shared" si="508"/>
        <v>0.91117080869721334</v>
      </c>
      <c r="O1777" s="116">
        <f t="shared" si="509"/>
        <v>2.0157907911599555E-2</v>
      </c>
      <c r="P1777" s="116" t="str">
        <f t="shared" si="510"/>
        <v/>
      </c>
      <c r="Q1777" s="116" t="str">
        <f t="shared" si="511"/>
        <v/>
      </c>
      <c r="R1777" s="116">
        <f t="shared" si="512"/>
        <v>0</v>
      </c>
      <c r="S1777" s="116">
        <f t="shared" si="513"/>
        <v>2.0157907911599555E-2</v>
      </c>
      <c r="T1777" s="116" t="str">
        <f t="shared" si="514"/>
        <v/>
      </c>
      <c r="Y1777" s="123">
        <v>1337</v>
      </c>
      <c r="Z1777" s="116">
        <f t="shared" si="515"/>
        <v>3.570277064855068E-2</v>
      </c>
      <c r="AA1777" s="140">
        <f t="shared" si="516"/>
        <v>6.0718204123079831</v>
      </c>
      <c r="AB1777" s="140">
        <f t="shared" si="517"/>
        <v>0.91117080869721356</v>
      </c>
      <c r="AC1777" s="116">
        <f t="shared" si="518"/>
        <v>6.0718204123079831</v>
      </c>
      <c r="AD1777" s="116" t="str">
        <f t="shared" si="519"/>
        <v/>
      </c>
      <c r="AE1777" s="116" t="str">
        <f t="shared" si="520"/>
        <v/>
      </c>
      <c r="AF1777" s="140">
        <f t="shared" si="521"/>
        <v>0</v>
      </c>
      <c r="AG1777" s="116">
        <f t="shared" si="522"/>
        <v>6.0718204123079831</v>
      </c>
      <c r="AH1777" s="116" t="str">
        <f t="shared" si="523"/>
        <v/>
      </c>
      <c r="AL1777" s="126">
        <f t="shared" si="503"/>
        <v>8.6016000000000972</v>
      </c>
      <c r="AM1777" s="116">
        <f t="shared" si="504"/>
        <v>0.28253842908402005</v>
      </c>
      <c r="AN1777" s="116">
        <f t="shared" si="505"/>
        <v>5.0042864443394786E-4</v>
      </c>
      <c r="AO1777" s="116" t="str">
        <f t="shared" ref="AO1777:AO1840" si="524">IF(AM1777&lt;(1-$AK$437),AN1777,"")</f>
        <v/>
      </c>
      <c r="AP1777" s="118" t="str">
        <f t="shared" ref="AP1777:AP1840" si="525">IF(AM1777&lt;(1-$AK$443),AN1777,"")</f>
        <v/>
      </c>
    </row>
    <row r="1778" spans="11:42" ht="20.100000000000001" customHeight="1" x14ac:dyDescent="0.25">
      <c r="K1778" s="123">
        <v>1338</v>
      </c>
      <c r="L1778" s="116">
        <f t="shared" si="506"/>
        <v>10.786043822433118</v>
      </c>
      <c r="M1778" s="140">
        <f t="shared" si="507"/>
        <v>2.0049348582863547E-2</v>
      </c>
      <c r="N1778" s="140">
        <f t="shared" si="508"/>
        <v>0.91181234235835473</v>
      </c>
      <c r="O1778" s="116">
        <f t="shared" si="509"/>
        <v>2.0049348582863547E-2</v>
      </c>
      <c r="P1778" s="116" t="str">
        <f t="shared" si="510"/>
        <v/>
      </c>
      <c r="Q1778" s="116" t="str">
        <f t="shared" si="511"/>
        <v/>
      </c>
      <c r="R1778" s="116">
        <f t="shared" si="512"/>
        <v>0</v>
      </c>
      <c r="S1778" s="116">
        <f t="shared" si="513"/>
        <v>2.0049348582863547E-2</v>
      </c>
      <c r="T1778" s="116" t="str">
        <f t="shared" si="514"/>
        <v/>
      </c>
      <c r="Y1778" s="123">
        <v>1338</v>
      </c>
      <c r="Z1778" s="116">
        <f t="shared" si="515"/>
        <v>3.5808713588160623E-2</v>
      </c>
      <c r="AA1778" s="140">
        <f t="shared" si="516"/>
        <v>6.0391209500891652</v>
      </c>
      <c r="AB1778" s="140">
        <f t="shared" si="517"/>
        <v>0.91181234235835484</v>
      </c>
      <c r="AC1778" s="116">
        <f t="shared" si="518"/>
        <v>6.0391209500891652</v>
      </c>
      <c r="AD1778" s="116" t="str">
        <f t="shared" si="519"/>
        <v/>
      </c>
      <c r="AE1778" s="116" t="str">
        <f t="shared" si="520"/>
        <v/>
      </c>
      <c r="AF1778" s="140">
        <f t="shared" si="521"/>
        <v>0</v>
      </c>
      <c r="AG1778" s="116">
        <f t="shared" si="522"/>
        <v>6.0391209500891652</v>
      </c>
      <c r="AH1778" s="116" t="str">
        <f t="shared" si="523"/>
        <v/>
      </c>
      <c r="AL1778" s="126">
        <f t="shared" ref="AL1778:AL1841" si="526">AL1777+$AO$430</f>
        <v>8.6080000000000965</v>
      </c>
      <c r="AM1778" s="116">
        <f t="shared" ref="AM1778:AM1841" si="527">_xlfn.CHISQ.DIST.RT(AL1778,7)</f>
        <v>0.2820380004395861</v>
      </c>
      <c r="AN1778" s="116">
        <f t="shared" ref="AN1778:AN1841" si="528">AM1778-AM1779</f>
        <v>4.9975788763267914E-4</v>
      </c>
      <c r="AO1778" s="116" t="str">
        <f t="shared" si="524"/>
        <v/>
      </c>
      <c r="AP1778" s="118" t="str">
        <f t="shared" si="525"/>
        <v/>
      </c>
    </row>
    <row r="1779" spans="11:42" ht="20.100000000000001" customHeight="1" x14ac:dyDescent="0.25">
      <c r="K1779" s="123">
        <v>1339</v>
      </c>
      <c r="L1779" s="116">
        <f t="shared" si="506"/>
        <v>10.817955194688839</v>
      </c>
      <c r="M1779" s="140">
        <f t="shared" si="507"/>
        <v>1.994105483512305E-2</v>
      </c>
      <c r="N1779" s="140">
        <f t="shared" si="508"/>
        <v>0.91245041597446463</v>
      </c>
      <c r="O1779" s="116">
        <f t="shared" si="509"/>
        <v>1.994105483512305E-2</v>
      </c>
      <c r="P1779" s="116" t="str">
        <f t="shared" si="510"/>
        <v/>
      </c>
      <c r="Q1779" s="116" t="str">
        <f t="shared" si="511"/>
        <v/>
      </c>
      <c r="R1779" s="116">
        <f t="shared" si="512"/>
        <v>0</v>
      </c>
      <c r="S1779" s="116">
        <f t="shared" si="513"/>
        <v>1.994105483512305E-2</v>
      </c>
      <c r="T1779" s="116" t="str">
        <f t="shared" si="514"/>
        <v/>
      </c>
      <c r="Y1779" s="123">
        <v>1339</v>
      </c>
      <c r="Z1779" s="116">
        <f t="shared" si="515"/>
        <v>3.5914656527770566E-2</v>
      </c>
      <c r="AA1779" s="140">
        <f t="shared" si="516"/>
        <v>6.0065014842725919</v>
      </c>
      <c r="AB1779" s="140">
        <f t="shared" si="517"/>
        <v>0.91245041597446486</v>
      </c>
      <c r="AC1779" s="116">
        <f t="shared" si="518"/>
        <v>6.0065014842725919</v>
      </c>
      <c r="AD1779" s="116" t="str">
        <f t="shared" si="519"/>
        <v/>
      </c>
      <c r="AE1779" s="116" t="str">
        <f t="shared" si="520"/>
        <v/>
      </c>
      <c r="AF1779" s="140">
        <f t="shared" si="521"/>
        <v>0</v>
      </c>
      <c r="AG1779" s="116">
        <f t="shared" si="522"/>
        <v>6.0065014842725919</v>
      </c>
      <c r="AH1779" s="116" t="str">
        <f t="shared" si="523"/>
        <v/>
      </c>
      <c r="AL1779" s="126">
        <f t="shared" si="526"/>
        <v>8.6144000000000958</v>
      </c>
      <c r="AM1779" s="116">
        <f t="shared" si="527"/>
        <v>0.28153824255195342</v>
      </c>
      <c r="AN1779" s="116">
        <f t="shared" si="528"/>
        <v>4.9908734068326854E-4</v>
      </c>
      <c r="AO1779" s="116" t="str">
        <f t="shared" si="524"/>
        <v/>
      </c>
      <c r="AP1779" s="118" t="str">
        <f t="shared" si="525"/>
        <v/>
      </c>
    </row>
    <row r="1780" spans="11:42" ht="20.100000000000001" customHeight="1" x14ac:dyDescent="0.25">
      <c r="K1780" s="123">
        <v>1340</v>
      </c>
      <c r="L1780" s="116">
        <f t="shared" si="506"/>
        <v>10.849866566944559</v>
      </c>
      <c r="M1780" s="140">
        <f t="shared" si="507"/>
        <v>1.9833028689892875E-2</v>
      </c>
      <c r="N1780" s="140">
        <f t="shared" si="508"/>
        <v>0.91308503805291497</v>
      </c>
      <c r="O1780" s="116">
        <f t="shared" si="509"/>
        <v>1.9833028689892875E-2</v>
      </c>
      <c r="P1780" s="116" t="str">
        <f t="shared" si="510"/>
        <v/>
      </c>
      <c r="Q1780" s="116" t="str">
        <f t="shared" si="511"/>
        <v/>
      </c>
      <c r="R1780" s="116">
        <f t="shared" si="512"/>
        <v>0</v>
      </c>
      <c r="S1780" s="116">
        <f t="shared" si="513"/>
        <v>1.9833028689892875E-2</v>
      </c>
      <c r="T1780" s="116" t="str">
        <f t="shared" si="514"/>
        <v/>
      </c>
      <c r="Y1780" s="123">
        <v>1340</v>
      </c>
      <c r="Z1780" s="116">
        <f t="shared" si="515"/>
        <v>3.6020599467380482E-2</v>
      </c>
      <c r="AA1780" s="140">
        <f t="shared" si="516"/>
        <v>5.9739626237644607</v>
      </c>
      <c r="AB1780" s="140">
        <f t="shared" si="517"/>
        <v>0.91308503805291497</v>
      </c>
      <c r="AC1780" s="116">
        <f t="shared" si="518"/>
        <v>5.9739626237644607</v>
      </c>
      <c r="AD1780" s="116" t="str">
        <f t="shared" si="519"/>
        <v/>
      </c>
      <c r="AE1780" s="116" t="str">
        <f t="shared" si="520"/>
        <v/>
      </c>
      <c r="AF1780" s="140">
        <f t="shared" si="521"/>
        <v>0</v>
      </c>
      <c r="AG1780" s="116">
        <f t="shared" si="522"/>
        <v>5.9739626237644607</v>
      </c>
      <c r="AH1780" s="116" t="str">
        <f t="shared" si="523"/>
        <v/>
      </c>
      <c r="AL1780" s="126">
        <f t="shared" si="526"/>
        <v>8.6208000000000951</v>
      </c>
      <c r="AM1780" s="116">
        <f t="shared" si="527"/>
        <v>0.28103915521127015</v>
      </c>
      <c r="AN1780" s="116">
        <f t="shared" si="528"/>
        <v>4.9841700617642148E-4</v>
      </c>
      <c r="AO1780" s="116" t="str">
        <f t="shared" si="524"/>
        <v/>
      </c>
      <c r="AP1780" s="118" t="str">
        <f t="shared" si="525"/>
        <v/>
      </c>
    </row>
    <row r="1781" spans="11:42" ht="20.100000000000001" customHeight="1" x14ac:dyDescent="0.25">
      <c r="K1781" s="123">
        <v>1341</v>
      </c>
      <c r="L1781" s="116">
        <f t="shared" si="506"/>
        <v>10.881777939200273</v>
      </c>
      <c r="M1781" s="140">
        <f t="shared" si="507"/>
        <v>1.9725272144942848E-2</v>
      </c>
      <c r="N1781" s="140">
        <f t="shared" si="508"/>
        <v>0.91371621716520768</v>
      </c>
      <c r="O1781" s="116">
        <f t="shared" si="509"/>
        <v>1.9725272144942848E-2</v>
      </c>
      <c r="P1781" s="116" t="str">
        <f t="shared" si="510"/>
        <v/>
      </c>
      <c r="Q1781" s="116" t="str">
        <f t="shared" si="511"/>
        <v/>
      </c>
      <c r="R1781" s="116">
        <f t="shared" si="512"/>
        <v>0</v>
      </c>
      <c r="S1781" s="116">
        <f t="shared" si="513"/>
        <v>1.9725272144942848E-2</v>
      </c>
      <c r="T1781" s="116" t="str">
        <f t="shared" si="514"/>
        <v/>
      </c>
      <c r="Y1781" s="123">
        <v>1341</v>
      </c>
      <c r="Z1781" s="116">
        <f t="shared" si="515"/>
        <v>3.6126542406990425E-2</v>
      </c>
      <c r="AA1781" s="140">
        <f t="shared" si="516"/>
        <v>5.9415049703186389</v>
      </c>
      <c r="AB1781" s="140">
        <f t="shared" si="517"/>
        <v>0.91371621716520779</v>
      </c>
      <c r="AC1781" s="116">
        <f t="shared" si="518"/>
        <v>5.9415049703186389</v>
      </c>
      <c r="AD1781" s="116" t="str">
        <f t="shared" si="519"/>
        <v/>
      </c>
      <c r="AE1781" s="116" t="str">
        <f t="shared" si="520"/>
        <v/>
      </c>
      <c r="AF1781" s="140">
        <f t="shared" si="521"/>
        <v>0</v>
      </c>
      <c r="AG1781" s="116">
        <f t="shared" si="522"/>
        <v>5.9415049703186389</v>
      </c>
      <c r="AH1781" s="116" t="str">
        <f t="shared" si="523"/>
        <v/>
      </c>
      <c r="AL1781" s="126">
        <f t="shared" si="526"/>
        <v>8.6272000000000943</v>
      </c>
      <c r="AM1781" s="116">
        <f t="shared" si="527"/>
        <v>0.28054073820509373</v>
      </c>
      <c r="AN1781" s="116">
        <f t="shared" si="528"/>
        <v>4.9774688669268485E-4</v>
      </c>
      <c r="AO1781" s="116" t="str">
        <f t="shared" si="524"/>
        <v/>
      </c>
      <c r="AP1781" s="118" t="str">
        <f t="shared" si="525"/>
        <v/>
      </c>
    </row>
    <row r="1782" spans="11:42" ht="20.100000000000001" customHeight="1" x14ac:dyDescent="0.25">
      <c r="K1782" s="123">
        <v>1342</v>
      </c>
      <c r="L1782" s="116">
        <f t="shared" si="506"/>
        <v>10.913689311455993</v>
      </c>
      <c r="M1782" s="140">
        <f t="shared" si="507"/>
        <v>1.9617787174298844E-2</v>
      </c>
      <c r="N1782" s="140">
        <f t="shared" si="508"/>
        <v>0.91434396194621814</v>
      </c>
      <c r="O1782" s="116">
        <f t="shared" si="509"/>
        <v>1.9617787174298844E-2</v>
      </c>
      <c r="P1782" s="116" t="str">
        <f t="shared" si="510"/>
        <v/>
      </c>
      <c r="Q1782" s="116" t="str">
        <f t="shared" si="511"/>
        <v/>
      </c>
      <c r="R1782" s="116">
        <f t="shared" si="512"/>
        <v>0</v>
      </c>
      <c r="S1782" s="116">
        <f t="shared" si="513"/>
        <v>1.9617787174298844E-2</v>
      </c>
      <c r="T1782" s="116" t="str">
        <f t="shared" si="514"/>
        <v/>
      </c>
      <c r="Y1782" s="123">
        <v>1342</v>
      </c>
      <c r="Z1782" s="116">
        <f t="shared" si="515"/>
        <v>3.6232485346600368E-2</v>
      </c>
      <c r="AA1782" s="140">
        <f t="shared" si="516"/>
        <v>5.9091291185370647</v>
      </c>
      <c r="AB1782" s="140">
        <f t="shared" si="517"/>
        <v>0.91434396194621814</v>
      </c>
      <c r="AC1782" s="116">
        <f t="shared" si="518"/>
        <v>5.9091291185370647</v>
      </c>
      <c r="AD1782" s="116" t="str">
        <f t="shared" si="519"/>
        <v/>
      </c>
      <c r="AE1782" s="116" t="str">
        <f t="shared" si="520"/>
        <v/>
      </c>
      <c r="AF1782" s="140">
        <f t="shared" si="521"/>
        <v>0</v>
      </c>
      <c r="AG1782" s="116">
        <f t="shared" si="522"/>
        <v>5.9091291185370647</v>
      </c>
      <c r="AH1782" s="116" t="str">
        <f t="shared" si="523"/>
        <v/>
      </c>
      <c r="AL1782" s="126">
        <f t="shared" si="526"/>
        <v>8.6336000000000936</v>
      </c>
      <c r="AM1782" s="116">
        <f t="shared" si="527"/>
        <v>0.28004299131840105</v>
      </c>
      <c r="AN1782" s="116">
        <f t="shared" si="528"/>
        <v>4.9707698480189189E-4</v>
      </c>
      <c r="AO1782" s="116" t="str">
        <f t="shared" si="524"/>
        <v/>
      </c>
      <c r="AP1782" s="118" t="str">
        <f t="shared" si="525"/>
        <v/>
      </c>
    </row>
    <row r="1783" spans="11:42" ht="20.100000000000001" customHeight="1" x14ac:dyDescent="0.25">
      <c r="K1783" s="123">
        <v>1343</v>
      </c>
      <c r="L1783" s="116">
        <f t="shared" si="506"/>
        <v>10.945600683711714</v>
      </c>
      <c r="M1783" s="140">
        <f t="shared" si="507"/>
        <v>1.9510575728245948E-2</v>
      </c>
      <c r="N1783" s="140">
        <f t="shared" si="508"/>
        <v>0.91496828109343631</v>
      </c>
      <c r="O1783" s="116">
        <f t="shared" si="509"/>
        <v>1.9510575728245948E-2</v>
      </c>
      <c r="P1783" s="116" t="str">
        <f t="shared" si="510"/>
        <v/>
      </c>
      <c r="Q1783" s="116" t="str">
        <f t="shared" si="511"/>
        <v/>
      </c>
      <c r="R1783" s="116">
        <f t="shared" si="512"/>
        <v>0</v>
      </c>
      <c r="S1783" s="116">
        <f t="shared" si="513"/>
        <v>1.9510575728245948E-2</v>
      </c>
      <c r="T1783" s="116" t="str">
        <f t="shared" si="514"/>
        <v/>
      </c>
      <c r="Y1783" s="123">
        <v>1343</v>
      </c>
      <c r="Z1783" s="116">
        <f t="shared" si="515"/>
        <v>3.6338428286210311E-2</v>
      </c>
      <c r="AA1783" s="140">
        <f t="shared" si="516"/>
        <v>5.8768356558706136</v>
      </c>
      <c r="AB1783" s="140">
        <f t="shared" si="517"/>
        <v>0.91496828109343631</v>
      </c>
      <c r="AC1783" s="116">
        <f t="shared" si="518"/>
        <v>5.8768356558706136</v>
      </c>
      <c r="AD1783" s="116" t="str">
        <f t="shared" si="519"/>
        <v/>
      </c>
      <c r="AE1783" s="116" t="str">
        <f t="shared" si="520"/>
        <v/>
      </c>
      <c r="AF1783" s="140">
        <f t="shared" si="521"/>
        <v>0</v>
      </c>
      <c r="AG1783" s="116">
        <f t="shared" si="522"/>
        <v>5.8768356558706136</v>
      </c>
      <c r="AH1783" s="116" t="str">
        <f t="shared" si="523"/>
        <v/>
      </c>
      <c r="AL1783" s="126">
        <f t="shared" si="526"/>
        <v>8.6400000000000929</v>
      </c>
      <c r="AM1783" s="116">
        <f t="shared" si="527"/>
        <v>0.27954591433359915</v>
      </c>
      <c r="AN1783" s="116">
        <f t="shared" si="528"/>
        <v>4.9640730306238501E-4</v>
      </c>
      <c r="AO1783" s="116" t="str">
        <f t="shared" si="524"/>
        <v/>
      </c>
      <c r="AP1783" s="118" t="str">
        <f t="shared" si="525"/>
        <v/>
      </c>
    </row>
    <row r="1784" spans="11:42" ht="20.100000000000001" customHeight="1" x14ac:dyDescent="0.25">
      <c r="K1784" s="123">
        <v>1344</v>
      </c>
      <c r="L1784" s="116">
        <f t="shared" ref="L1784:L1847" si="529">$L$434+(K1784*$L$437)</f>
        <v>10.977512055967434</v>
      </c>
      <c r="M1784" s="140">
        <f t="shared" ref="M1784:M1847" si="530">_xlfn.NORM.DIST($L1784,$L$431,$L$432,0)</f>
        <v>1.9403639733333259E-2</v>
      </c>
      <c r="N1784" s="140">
        <f t="shared" ref="N1784:N1847" si="531">_xlfn.NORM.DIST($L1784,$L$431,$L$432,1)</f>
        <v>0.91558918336620954</v>
      </c>
      <c r="O1784" s="116">
        <f t="shared" ref="O1784:O1847" si="532">IF(OR(N1784&lt;$P$436,N1784&gt;$P$437),M1784,"")</f>
        <v>1.9403639733333259E-2</v>
      </c>
      <c r="P1784" s="116" t="str">
        <f t="shared" ref="P1784:P1847" si="533">IF(AND(N1784&gt;$P$436,N1784&lt;$P$437),M1784,"")</f>
        <v/>
      </c>
      <c r="Q1784" s="116" t="str">
        <f t="shared" ref="Q1784:Q1847" si="534">IF(M1784=MAX($M$440:$M$2440),M1784,"")</f>
        <v/>
      </c>
      <c r="R1784" s="116">
        <f t="shared" ref="R1784:R1847" si="535">_xlfn.NORM.DIST(L1784,$P$432,$P$433,0)</f>
        <v>0</v>
      </c>
      <c r="S1784" s="116">
        <f t="shared" ref="S1784:S1847" si="536">IF(R1784=MAX($R$440:$R$2440),M1784,"")</f>
        <v>1.9403639733333259E-2</v>
      </c>
      <c r="T1784" s="116" t="str">
        <f t="shared" ref="T1784:T1847" si="537">IF(S1784=MIN($S$440:$S$2440),S1784,"")</f>
        <v/>
      </c>
      <c r="Y1784" s="123">
        <v>1344</v>
      </c>
      <c r="Z1784" s="116">
        <f t="shared" ref="Z1784:Z1847" si="538">$Z$434+(Y1784*$Z$437)</f>
        <v>3.6444371225820255E-2</v>
      </c>
      <c r="AA1784" s="140">
        <f t="shared" ref="AA1784:AA1847" si="539">_xlfn.NORM.DIST(Z1784,Z$431,Z$432,0)</f>
        <v>5.8446251626205825</v>
      </c>
      <c r="AB1784" s="140">
        <f t="shared" ref="AB1784:AB1847" si="540">_xlfn.NORM.DIST(Z1784,Z$431,Z$432,1)</f>
        <v>0.91558918336620954</v>
      </c>
      <c r="AC1784" s="116">
        <f t="shared" ref="AC1784:AC1847" si="541">IF(OR(AB1784&lt;$AD$436,AB1784&gt;$AD$437),AA1784,"")</f>
        <v>5.8446251626205825</v>
      </c>
      <c r="AD1784" s="116" t="str">
        <f t="shared" ref="AD1784:AD1847" si="542">IF(AND(AB1784&gt;$AD$436,AB1784&lt;$AD$437),AA1784,"")</f>
        <v/>
      </c>
      <c r="AE1784" s="116" t="str">
        <f t="shared" ref="AE1784:AE1847" si="543">IF(AA1784=MAX($AA$440:$AA$2440),AA1784,"")</f>
        <v/>
      </c>
      <c r="AF1784" s="140">
        <f t="shared" ref="AF1784:AF1847" si="544">_xlfn.NORM.DIST(Z1784,$AD$432,$AD$433,0)</f>
        <v>0</v>
      </c>
      <c r="AG1784" s="116">
        <f t="shared" ref="AG1784:AG1847" si="545">IF(AF1784=MAX($AF$440:$AF$2440),AA1784,"")</f>
        <v>5.8446251626205825</v>
      </c>
      <c r="AH1784" s="116" t="str">
        <f t="shared" ref="AH1784:AH1847" si="546">IF(AG1784=MIN($AG$440:$AG$2440),AG1784,"")</f>
        <v/>
      </c>
      <c r="AL1784" s="126">
        <f t="shared" si="526"/>
        <v>8.6464000000000922</v>
      </c>
      <c r="AM1784" s="116">
        <f t="shared" si="527"/>
        <v>0.27904950703053677</v>
      </c>
      <c r="AN1784" s="116">
        <f t="shared" si="528"/>
        <v>4.9573784402290322E-4</v>
      </c>
      <c r="AO1784" s="116" t="str">
        <f t="shared" si="524"/>
        <v/>
      </c>
      <c r="AP1784" s="118" t="str">
        <f t="shared" si="525"/>
        <v/>
      </c>
    </row>
    <row r="1785" spans="11:42" ht="20.100000000000001" customHeight="1" x14ac:dyDescent="0.25">
      <c r="K1785" s="123">
        <v>1345</v>
      </c>
      <c r="L1785" s="116">
        <f t="shared" si="529"/>
        <v>11.009423428223155</v>
      </c>
      <c r="M1785" s="140">
        <f t="shared" si="530"/>
        <v>1.9296981092380632E-2</v>
      </c>
      <c r="N1785" s="140">
        <f t="shared" si="531"/>
        <v>0.91620667758498575</v>
      </c>
      <c r="O1785" s="116">
        <f t="shared" si="532"/>
        <v>1.9296981092380632E-2</v>
      </c>
      <c r="P1785" s="116" t="str">
        <f t="shared" si="533"/>
        <v/>
      </c>
      <c r="Q1785" s="116" t="str">
        <f t="shared" si="534"/>
        <v/>
      </c>
      <c r="R1785" s="116">
        <f t="shared" si="535"/>
        <v>0</v>
      </c>
      <c r="S1785" s="116">
        <f t="shared" si="536"/>
        <v>1.9296981092380632E-2</v>
      </c>
      <c r="T1785" s="116" t="str">
        <f t="shared" si="537"/>
        <v/>
      </c>
      <c r="Y1785" s="123">
        <v>1345</v>
      </c>
      <c r="Z1785" s="116">
        <f t="shared" si="538"/>
        <v>3.6550314165430198E-2</v>
      </c>
      <c r="AA1785" s="140">
        <f t="shared" si="539"/>
        <v>5.8124982119407198</v>
      </c>
      <c r="AB1785" s="140">
        <f t="shared" si="540"/>
        <v>0.91620667758498564</v>
      </c>
      <c r="AC1785" s="116">
        <f t="shared" si="541"/>
        <v>5.8124982119407198</v>
      </c>
      <c r="AD1785" s="116" t="str">
        <f t="shared" si="542"/>
        <v/>
      </c>
      <c r="AE1785" s="116" t="str">
        <f t="shared" si="543"/>
        <v/>
      </c>
      <c r="AF1785" s="140">
        <f t="shared" si="544"/>
        <v>0</v>
      </c>
      <c r="AG1785" s="116">
        <f t="shared" si="545"/>
        <v>5.8124982119407198</v>
      </c>
      <c r="AH1785" s="116" t="str">
        <f t="shared" si="546"/>
        <v/>
      </c>
      <c r="AL1785" s="126">
        <f t="shared" si="526"/>
        <v>8.6528000000000915</v>
      </c>
      <c r="AM1785" s="116">
        <f t="shared" si="527"/>
        <v>0.27855376918651387</v>
      </c>
      <c r="AN1785" s="116">
        <f t="shared" si="528"/>
        <v>4.9506861022108328E-4</v>
      </c>
      <c r="AO1785" s="116" t="str">
        <f t="shared" si="524"/>
        <v/>
      </c>
      <c r="AP1785" s="118" t="str">
        <f t="shared" si="525"/>
        <v/>
      </c>
    </row>
    <row r="1786" spans="11:42" ht="20.100000000000001" customHeight="1" x14ac:dyDescent="0.25">
      <c r="K1786" s="123">
        <v>1346</v>
      </c>
      <c r="L1786" s="116">
        <f t="shared" si="529"/>
        <v>11.041334800478875</v>
      </c>
      <c r="M1786" s="140">
        <f t="shared" si="530"/>
        <v>1.9190601684487336E-2</v>
      </c>
      <c r="N1786" s="140">
        <f t="shared" si="531"/>
        <v>0.91682077263055572</v>
      </c>
      <c r="O1786" s="116">
        <f t="shared" si="532"/>
        <v>1.9190601684487336E-2</v>
      </c>
      <c r="P1786" s="116" t="str">
        <f t="shared" si="533"/>
        <v/>
      </c>
      <c r="Q1786" s="116" t="str">
        <f t="shared" si="534"/>
        <v/>
      </c>
      <c r="R1786" s="116">
        <f t="shared" si="535"/>
        <v>0</v>
      </c>
      <c r="S1786" s="116">
        <f t="shared" si="536"/>
        <v>1.9190601684487336E-2</v>
      </c>
      <c r="T1786" s="116" t="str">
        <f t="shared" si="537"/>
        <v/>
      </c>
      <c r="Y1786" s="123">
        <v>1346</v>
      </c>
      <c r="Z1786" s="116">
        <f t="shared" si="538"/>
        <v>3.6656257105040141E-2</v>
      </c>
      <c r="AA1786" s="140">
        <f t="shared" si="539"/>
        <v>5.7804553698398271</v>
      </c>
      <c r="AB1786" s="140">
        <f t="shared" si="540"/>
        <v>0.91682077263055561</v>
      </c>
      <c r="AC1786" s="116">
        <f t="shared" si="541"/>
        <v>5.7804553698398271</v>
      </c>
      <c r="AD1786" s="116" t="str">
        <f t="shared" si="542"/>
        <v/>
      </c>
      <c r="AE1786" s="116" t="str">
        <f t="shared" si="543"/>
        <v/>
      </c>
      <c r="AF1786" s="140">
        <f t="shared" si="544"/>
        <v>0</v>
      </c>
      <c r="AG1786" s="116">
        <f t="shared" si="545"/>
        <v>5.7804553698398271</v>
      </c>
      <c r="AH1786" s="116" t="str">
        <f t="shared" si="546"/>
        <v/>
      </c>
      <c r="AL1786" s="126">
        <f t="shared" si="526"/>
        <v>8.6592000000000908</v>
      </c>
      <c r="AM1786" s="116">
        <f t="shared" si="527"/>
        <v>0.27805870057629278</v>
      </c>
      <c r="AN1786" s="116">
        <f t="shared" si="528"/>
        <v>4.9439960418307116E-4</v>
      </c>
      <c r="AO1786" s="116" t="str">
        <f t="shared" si="524"/>
        <v/>
      </c>
      <c r="AP1786" s="118" t="str">
        <f t="shared" si="525"/>
        <v/>
      </c>
    </row>
    <row r="1787" spans="11:42" ht="20.100000000000001" customHeight="1" x14ac:dyDescent="0.25">
      <c r="K1787" s="123">
        <v>1347</v>
      </c>
      <c r="L1787" s="116">
        <f t="shared" si="529"/>
        <v>11.073246172734589</v>
      </c>
      <c r="M1787" s="140">
        <f t="shared" si="530"/>
        <v>1.908450336504252E-2</v>
      </c>
      <c r="N1787" s="140">
        <f t="shared" si="531"/>
        <v>0.91743147744329656</v>
      </c>
      <c r="O1787" s="116">
        <f t="shared" si="532"/>
        <v>1.908450336504252E-2</v>
      </c>
      <c r="P1787" s="116" t="str">
        <f t="shared" si="533"/>
        <v/>
      </c>
      <c r="Q1787" s="116" t="str">
        <f t="shared" si="534"/>
        <v/>
      </c>
      <c r="R1787" s="116">
        <f t="shared" si="535"/>
        <v>0</v>
      </c>
      <c r="S1787" s="116">
        <f t="shared" si="536"/>
        <v>1.908450336504252E-2</v>
      </c>
      <c r="T1787" s="116" t="str">
        <f t="shared" si="537"/>
        <v/>
      </c>
      <c r="Y1787" s="123">
        <v>1347</v>
      </c>
      <c r="Z1787" s="116">
        <f t="shared" si="538"/>
        <v>3.6762200044650084E-2</v>
      </c>
      <c r="AA1787" s="140">
        <f t="shared" si="539"/>
        <v>5.7484971951849033</v>
      </c>
      <c r="AB1787" s="140">
        <f t="shared" si="540"/>
        <v>0.91743147744329667</v>
      </c>
      <c r="AC1787" s="116">
        <f t="shared" si="541"/>
        <v>5.7484971951849033</v>
      </c>
      <c r="AD1787" s="116" t="str">
        <f t="shared" si="542"/>
        <v/>
      </c>
      <c r="AE1787" s="116" t="str">
        <f t="shared" si="543"/>
        <v/>
      </c>
      <c r="AF1787" s="140">
        <f t="shared" si="544"/>
        <v>0</v>
      </c>
      <c r="AG1787" s="116">
        <f t="shared" si="545"/>
        <v>5.7484971951849033</v>
      </c>
      <c r="AH1787" s="116" t="str">
        <f t="shared" si="546"/>
        <v/>
      </c>
      <c r="AL1787" s="126">
        <f t="shared" si="526"/>
        <v>8.6656000000000901</v>
      </c>
      <c r="AM1787" s="116">
        <f t="shared" si="527"/>
        <v>0.27756430097210971</v>
      </c>
      <c r="AN1787" s="116">
        <f t="shared" si="528"/>
        <v>4.9373082842613103E-4</v>
      </c>
      <c r="AO1787" s="116" t="str">
        <f t="shared" si="524"/>
        <v/>
      </c>
      <c r="AP1787" s="118" t="str">
        <f t="shared" si="525"/>
        <v/>
      </c>
    </row>
    <row r="1788" spans="11:42" ht="20.100000000000001" customHeight="1" x14ac:dyDescent="0.25">
      <c r="K1788" s="123">
        <v>1348</v>
      </c>
      <c r="L1788" s="116">
        <f t="shared" si="529"/>
        <v>11.105157544990309</v>
      </c>
      <c r="M1788" s="140">
        <f t="shared" si="530"/>
        <v>1.8978687965737383E-2</v>
      </c>
      <c r="N1788" s="140">
        <f t="shared" si="531"/>
        <v>0.91803880102241542</v>
      </c>
      <c r="O1788" s="116">
        <f t="shared" si="532"/>
        <v>1.8978687965737383E-2</v>
      </c>
      <c r="P1788" s="116" t="str">
        <f t="shared" si="533"/>
        <v/>
      </c>
      <c r="Q1788" s="116" t="str">
        <f t="shared" si="534"/>
        <v/>
      </c>
      <c r="R1788" s="116">
        <f t="shared" si="535"/>
        <v>0</v>
      </c>
      <c r="S1788" s="116">
        <f t="shared" si="536"/>
        <v>1.8978687965737383E-2</v>
      </c>
      <c r="T1788" s="116" t="str">
        <f t="shared" si="537"/>
        <v/>
      </c>
      <c r="Y1788" s="123">
        <v>1348</v>
      </c>
      <c r="Z1788" s="116">
        <f t="shared" si="538"/>
        <v>3.6868142984260027E-2</v>
      </c>
      <c r="AA1788" s="140">
        <f t="shared" si="539"/>
        <v>5.7166242397048501</v>
      </c>
      <c r="AB1788" s="140">
        <f t="shared" si="540"/>
        <v>0.91803880102241553</v>
      </c>
      <c r="AC1788" s="116">
        <f t="shared" si="541"/>
        <v>5.7166242397048501</v>
      </c>
      <c r="AD1788" s="116" t="str">
        <f t="shared" si="542"/>
        <v/>
      </c>
      <c r="AE1788" s="116" t="str">
        <f t="shared" si="543"/>
        <v/>
      </c>
      <c r="AF1788" s="140">
        <f t="shared" si="544"/>
        <v>0</v>
      </c>
      <c r="AG1788" s="116">
        <f t="shared" si="545"/>
        <v>5.7166242397048501</v>
      </c>
      <c r="AH1788" s="116" t="str">
        <f t="shared" si="546"/>
        <v/>
      </c>
      <c r="AL1788" s="126">
        <f t="shared" si="526"/>
        <v>8.6720000000000894</v>
      </c>
      <c r="AM1788" s="116">
        <f t="shared" si="527"/>
        <v>0.27707057014368358</v>
      </c>
      <c r="AN1788" s="116">
        <f t="shared" si="528"/>
        <v>4.930622854557587E-4</v>
      </c>
      <c r="AO1788" s="116" t="str">
        <f t="shared" si="524"/>
        <v/>
      </c>
      <c r="AP1788" s="118" t="str">
        <f t="shared" si="525"/>
        <v/>
      </c>
    </row>
    <row r="1789" spans="11:42" ht="20.100000000000001" customHeight="1" x14ac:dyDescent="0.25">
      <c r="K1789" s="123">
        <v>1349</v>
      </c>
      <c r="L1789" s="116">
        <f t="shared" si="529"/>
        <v>11.13706891724603</v>
      </c>
      <c r="M1789" s="140">
        <f t="shared" si="530"/>
        <v>1.887315729457947E-2</v>
      </c>
      <c r="N1789" s="140">
        <f t="shared" si="531"/>
        <v>0.91864275242519322</v>
      </c>
      <c r="O1789" s="116">
        <f t="shared" si="532"/>
        <v>1.887315729457947E-2</v>
      </c>
      <c r="P1789" s="116" t="str">
        <f t="shared" si="533"/>
        <v/>
      </c>
      <c r="Q1789" s="116" t="str">
        <f t="shared" si="534"/>
        <v/>
      </c>
      <c r="R1789" s="116">
        <f t="shared" si="535"/>
        <v>0</v>
      </c>
      <c r="S1789" s="116">
        <f t="shared" si="536"/>
        <v>1.887315729457947E-2</v>
      </c>
      <c r="T1789" s="116" t="str">
        <f t="shared" si="537"/>
        <v/>
      </c>
      <c r="Y1789" s="123">
        <v>1349</v>
      </c>
      <c r="Z1789" s="116">
        <f t="shared" si="538"/>
        <v>3.697408592386997E-2</v>
      </c>
      <c r="AA1789" s="140">
        <f t="shared" si="539"/>
        <v>5.6848370479947219</v>
      </c>
      <c r="AB1789" s="140">
        <f t="shared" si="540"/>
        <v>0.91864275242519322</v>
      </c>
      <c r="AC1789" s="116">
        <f t="shared" si="541"/>
        <v>5.6848370479947219</v>
      </c>
      <c r="AD1789" s="116" t="str">
        <f t="shared" si="542"/>
        <v/>
      </c>
      <c r="AE1789" s="116" t="str">
        <f t="shared" si="543"/>
        <v/>
      </c>
      <c r="AF1789" s="140">
        <f t="shared" si="544"/>
        <v>0</v>
      </c>
      <c r="AG1789" s="116">
        <f t="shared" si="545"/>
        <v>5.6848370479947219</v>
      </c>
      <c r="AH1789" s="116" t="str">
        <f t="shared" si="546"/>
        <v/>
      </c>
      <c r="AL1789" s="126">
        <f t="shared" si="526"/>
        <v>8.6784000000000887</v>
      </c>
      <c r="AM1789" s="116">
        <f t="shared" si="527"/>
        <v>0.27657750785822782</v>
      </c>
      <c r="AN1789" s="116">
        <f t="shared" si="528"/>
        <v>4.9239397776645877E-4</v>
      </c>
      <c r="AO1789" s="116" t="str">
        <f t="shared" si="524"/>
        <v/>
      </c>
      <c r="AP1789" s="118" t="str">
        <f t="shared" si="525"/>
        <v/>
      </c>
    </row>
    <row r="1790" spans="11:42" ht="20.100000000000001" customHeight="1" x14ac:dyDescent="0.25">
      <c r="K1790" s="123">
        <v>1350</v>
      </c>
      <c r="L1790" s="116">
        <f t="shared" si="529"/>
        <v>11.16898028950175</v>
      </c>
      <c r="M1790" s="140">
        <f t="shared" si="530"/>
        <v>1.876791313590849E-2</v>
      </c>
      <c r="N1790" s="140">
        <f t="shared" si="531"/>
        <v>0.91924334076622893</v>
      </c>
      <c r="O1790" s="116">
        <f t="shared" si="532"/>
        <v>1.876791313590849E-2</v>
      </c>
      <c r="P1790" s="116" t="str">
        <f t="shared" si="533"/>
        <v/>
      </c>
      <c r="Q1790" s="116" t="str">
        <f t="shared" si="534"/>
        <v/>
      </c>
      <c r="R1790" s="116">
        <f t="shared" si="535"/>
        <v>0</v>
      </c>
      <c r="S1790" s="116">
        <f t="shared" si="536"/>
        <v>1.876791313590849E-2</v>
      </c>
      <c r="T1790" s="116" t="str">
        <f t="shared" si="537"/>
        <v/>
      </c>
      <c r="Y1790" s="123">
        <v>1350</v>
      </c>
      <c r="Z1790" s="116">
        <f t="shared" si="538"/>
        <v>3.7080028863479914E-2</v>
      </c>
      <c r="AA1790" s="140">
        <f t="shared" si="539"/>
        <v>5.6531361575205219</v>
      </c>
      <c r="AB1790" s="140">
        <f t="shared" si="540"/>
        <v>0.91924334076622893</v>
      </c>
      <c r="AC1790" s="116">
        <f t="shared" si="541"/>
        <v>5.6531361575205219</v>
      </c>
      <c r="AD1790" s="116" t="str">
        <f t="shared" si="542"/>
        <v/>
      </c>
      <c r="AE1790" s="116" t="str">
        <f t="shared" si="543"/>
        <v/>
      </c>
      <c r="AF1790" s="140">
        <f t="shared" si="544"/>
        <v>0</v>
      </c>
      <c r="AG1790" s="116">
        <f t="shared" si="545"/>
        <v>5.6531361575205219</v>
      </c>
      <c r="AH1790" s="116" t="str">
        <f t="shared" si="546"/>
        <v/>
      </c>
      <c r="AL1790" s="126">
        <f t="shared" si="526"/>
        <v>8.684800000000088</v>
      </c>
      <c r="AM1790" s="116">
        <f t="shared" si="527"/>
        <v>0.27608511388046136</v>
      </c>
      <c r="AN1790" s="116">
        <f t="shared" si="528"/>
        <v>4.9172590784363202E-4</v>
      </c>
      <c r="AO1790" s="116" t="str">
        <f t="shared" si="524"/>
        <v/>
      </c>
      <c r="AP1790" s="118" t="str">
        <f t="shared" si="525"/>
        <v/>
      </c>
    </row>
    <row r="1791" spans="11:42" ht="20.100000000000001" customHeight="1" x14ac:dyDescent="0.25">
      <c r="K1791" s="123">
        <v>1351</v>
      </c>
      <c r="L1791" s="116">
        <f t="shared" si="529"/>
        <v>11.200891661757471</v>
      </c>
      <c r="M1791" s="140">
        <f t="shared" si="530"/>
        <v>1.8662957250414034E-2</v>
      </c>
      <c r="N1791" s="140">
        <f t="shared" si="531"/>
        <v>0.91984057521668505</v>
      </c>
      <c r="O1791" s="116">
        <f t="shared" si="532"/>
        <v>1.8662957250414034E-2</v>
      </c>
      <c r="P1791" s="116" t="str">
        <f t="shared" si="533"/>
        <v/>
      </c>
      <c r="Q1791" s="116" t="str">
        <f t="shared" si="534"/>
        <v/>
      </c>
      <c r="R1791" s="116">
        <f t="shared" si="535"/>
        <v>0</v>
      </c>
      <c r="S1791" s="116">
        <f t="shared" si="536"/>
        <v>1.8662957250414034E-2</v>
      </c>
      <c r="T1791" s="116" t="str">
        <f t="shared" si="537"/>
        <v/>
      </c>
      <c r="Y1791" s="123">
        <v>1351</v>
      </c>
      <c r="Z1791" s="116">
        <f t="shared" si="538"/>
        <v>3.7185971803089857E-2</v>
      </c>
      <c r="AA1791" s="140">
        <f t="shared" si="539"/>
        <v>5.6215220986245411</v>
      </c>
      <c r="AB1791" s="140">
        <f t="shared" si="540"/>
        <v>0.91984057521668505</v>
      </c>
      <c r="AC1791" s="116">
        <f t="shared" si="541"/>
        <v>5.6215220986245411</v>
      </c>
      <c r="AD1791" s="116" t="str">
        <f t="shared" si="542"/>
        <v/>
      </c>
      <c r="AE1791" s="116" t="str">
        <f t="shared" si="543"/>
        <v/>
      </c>
      <c r="AF1791" s="140">
        <f t="shared" si="544"/>
        <v>0</v>
      </c>
      <c r="AG1791" s="116">
        <f t="shared" si="545"/>
        <v>5.6215220986245411</v>
      </c>
      <c r="AH1791" s="116" t="str">
        <f t="shared" si="546"/>
        <v/>
      </c>
      <c r="AL1791" s="126">
        <f t="shared" si="526"/>
        <v>8.6912000000000873</v>
      </c>
      <c r="AM1791" s="116">
        <f t="shared" si="527"/>
        <v>0.27559338797261773</v>
      </c>
      <c r="AN1791" s="116">
        <f t="shared" si="528"/>
        <v>4.9105807816074432E-4</v>
      </c>
      <c r="AO1791" s="116" t="str">
        <f t="shared" si="524"/>
        <v/>
      </c>
      <c r="AP1791" s="118" t="str">
        <f t="shared" si="525"/>
        <v/>
      </c>
    </row>
    <row r="1792" spans="11:42" ht="20.100000000000001" customHeight="1" x14ac:dyDescent="0.25">
      <c r="K1792" s="123">
        <v>1352</v>
      </c>
      <c r="L1792" s="116">
        <f t="shared" si="529"/>
        <v>11.232803034013191</v>
      </c>
      <c r="M1792" s="140">
        <f t="shared" si="530"/>
        <v>1.8558291375155144E-2</v>
      </c>
      <c r="N1792" s="140">
        <f t="shared" si="531"/>
        <v>0.92043446500353321</v>
      </c>
      <c r="O1792" s="116">
        <f t="shared" si="532"/>
        <v>1.8558291375155144E-2</v>
      </c>
      <c r="P1792" s="116" t="str">
        <f t="shared" si="533"/>
        <v/>
      </c>
      <c r="Q1792" s="116" t="str">
        <f t="shared" si="534"/>
        <v/>
      </c>
      <c r="R1792" s="116">
        <f t="shared" si="535"/>
        <v>0</v>
      </c>
      <c r="S1792" s="116">
        <f t="shared" si="536"/>
        <v>1.8558291375155144E-2</v>
      </c>
      <c r="T1792" s="116" t="str">
        <f t="shared" si="537"/>
        <v/>
      </c>
      <c r="Y1792" s="123">
        <v>1352</v>
      </c>
      <c r="Z1792" s="116">
        <f t="shared" si="538"/>
        <v>3.72919147426998E-2</v>
      </c>
      <c r="AA1792" s="140">
        <f t="shared" si="539"/>
        <v>5.5899953945312415</v>
      </c>
      <c r="AB1792" s="140">
        <f t="shared" si="540"/>
        <v>0.92043446500353321</v>
      </c>
      <c r="AC1792" s="116">
        <f t="shared" si="541"/>
        <v>5.5899953945312415</v>
      </c>
      <c r="AD1792" s="116" t="str">
        <f t="shared" si="542"/>
        <v/>
      </c>
      <c r="AE1792" s="116" t="str">
        <f t="shared" si="543"/>
        <v/>
      </c>
      <c r="AF1792" s="140">
        <f t="shared" si="544"/>
        <v>0</v>
      </c>
      <c r="AG1792" s="116">
        <f t="shared" si="545"/>
        <v>5.5899953945312415</v>
      </c>
      <c r="AH1792" s="116" t="str">
        <f t="shared" si="546"/>
        <v/>
      </c>
      <c r="AL1792" s="126">
        <f t="shared" si="526"/>
        <v>8.6976000000000866</v>
      </c>
      <c r="AM1792" s="116">
        <f t="shared" si="527"/>
        <v>0.27510232989445699</v>
      </c>
      <c r="AN1792" s="116">
        <f t="shared" si="528"/>
        <v>4.9039049118188016E-4</v>
      </c>
      <c r="AO1792" s="116" t="str">
        <f t="shared" si="524"/>
        <v/>
      </c>
      <c r="AP1792" s="118" t="str">
        <f t="shared" si="525"/>
        <v/>
      </c>
    </row>
    <row r="1793" spans="11:42" ht="20.100000000000001" customHeight="1" x14ac:dyDescent="0.25">
      <c r="K1793" s="123">
        <v>1353</v>
      </c>
      <c r="L1793" s="116">
        <f t="shared" si="529"/>
        <v>11.264714406268904</v>
      </c>
      <c r="M1793" s="140">
        <f t="shared" si="530"/>
        <v>1.8453917223581584E-2</v>
      </c>
      <c r="N1793" s="140">
        <f t="shared" si="531"/>
        <v>0.92102501940879977</v>
      </c>
      <c r="O1793" s="116">
        <f t="shared" si="532"/>
        <v>1.8453917223581584E-2</v>
      </c>
      <c r="P1793" s="116" t="str">
        <f t="shared" si="533"/>
        <v/>
      </c>
      <c r="Q1793" s="116" t="str">
        <f t="shared" si="534"/>
        <v/>
      </c>
      <c r="R1793" s="116">
        <f t="shared" si="535"/>
        <v>0</v>
      </c>
      <c r="S1793" s="116">
        <f t="shared" si="536"/>
        <v>1.8453917223581584E-2</v>
      </c>
      <c r="T1793" s="116" t="str">
        <f t="shared" si="537"/>
        <v/>
      </c>
      <c r="Y1793" s="123">
        <v>1353</v>
      </c>
      <c r="Z1793" s="116">
        <f t="shared" si="538"/>
        <v>3.7397857682309743E-2</v>
      </c>
      <c r="AA1793" s="140">
        <f t="shared" si="539"/>
        <v>5.5585565613536607</v>
      </c>
      <c r="AB1793" s="140">
        <f t="shared" si="540"/>
        <v>0.92102501940879988</v>
      </c>
      <c r="AC1793" s="116">
        <f t="shared" si="541"/>
        <v>5.5585565613536607</v>
      </c>
      <c r="AD1793" s="116" t="str">
        <f t="shared" si="542"/>
        <v/>
      </c>
      <c r="AE1793" s="116" t="str">
        <f t="shared" si="543"/>
        <v/>
      </c>
      <c r="AF1793" s="140">
        <f t="shared" si="544"/>
        <v>0</v>
      </c>
      <c r="AG1793" s="116">
        <f t="shared" si="545"/>
        <v>5.5585565613536607</v>
      </c>
      <c r="AH1793" s="116" t="str">
        <f t="shared" si="546"/>
        <v/>
      </c>
      <c r="AL1793" s="126">
        <f t="shared" si="526"/>
        <v>8.7040000000000859</v>
      </c>
      <c r="AM1793" s="116">
        <f t="shared" si="527"/>
        <v>0.27461193940327511</v>
      </c>
      <c r="AN1793" s="116">
        <f t="shared" si="528"/>
        <v>4.8972314935930017E-4</v>
      </c>
      <c r="AO1793" s="116" t="str">
        <f t="shared" si="524"/>
        <v/>
      </c>
      <c r="AP1793" s="118" t="str">
        <f t="shared" si="525"/>
        <v/>
      </c>
    </row>
    <row r="1794" spans="11:42" ht="20.100000000000001" customHeight="1" x14ac:dyDescent="0.25">
      <c r="K1794" s="123">
        <v>1354</v>
      </c>
      <c r="L1794" s="116">
        <f t="shared" si="529"/>
        <v>11.296625778524625</v>
      </c>
      <c r="M1794" s="140">
        <f t="shared" si="530"/>
        <v>1.8349836485556804E-2</v>
      </c>
      <c r="N1794" s="140">
        <f t="shared" si="531"/>
        <v>0.92161224776881379</v>
      </c>
      <c r="O1794" s="116">
        <f t="shared" si="532"/>
        <v>1.8349836485556804E-2</v>
      </c>
      <c r="P1794" s="116" t="str">
        <f t="shared" si="533"/>
        <v/>
      </c>
      <c r="Q1794" s="116" t="str">
        <f t="shared" si="534"/>
        <v/>
      </c>
      <c r="R1794" s="116">
        <f t="shared" si="535"/>
        <v>0</v>
      </c>
      <c r="S1794" s="116">
        <f t="shared" si="536"/>
        <v>1.8349836485556804E-2</v>
      </c>
      <c r="T1794" s="116" t="str">
        <f t="shared" si="537"/>
        <v/>
      </c>
      <c r="Y1794" s="123">
        <v>1354</v>
      </c>
      <c r="Z1794" s="116">
        <f t="shared" si="538"/>
        <v>3.7503800621919686E-2</v>
      </c>
      <c r="AA1794" s="140">
        <f t="shared" si="539"/>
        <v>5.5272061081003603</v>
      </c>
      <c r="AB1794" s="140">
        <f t="shared" si="540"/>
        <v>0.92161224776881379</v>
      </c>
      <c r="AC1794" s="116">
        <f t="shared" si="541"/>
        <v>5.5272061081003603</v>
      </c>
      <c r="AD1794" s="116" t="str">
        <f t="shared" si="542"/>
        <v/>
      </c>
      <c r="AE1794" s="116" t="str">
        <f t="shared" si="543"/>
        <v/>
      </c>
      <c r="AF1794" s="140">
        <f t="shared" si="544"/>
        <v>0</v>
      </c>
      <c r="AG1794" s="116">
        <f t="shared" si="545"/>
        <v>5.5272061081003603</v>
      </c>
      <c r="AH1794" s="116" t="str">
        <f t="shared" si="546"/>
        <v/>
      </c>
      <c r="AL1794" s="126">
        <f t="shared" si="526"/>
        <v>8.7104000000000852</v>
      </c>
      <c r="AM1794" s="116">
        <f t="shared" si="527"/>
        <v>0.27412221625391581</v>
      </c>
      <c r="AN1794" s="116">
        <f t="shared" si="528"/>
        <v>4.8905605513660522E-4</v>
      </c>
      <c r="AO1794" s="116" t="str">
        <f t="shared" si="524"/>
        <v/>
      </c>
      <c r="AP1794" s="118" t="str">
        <f t="shared" si="525"/>
        <v/>
      </c>
    </row>
    <row r="1795" spans="11:42" ht="20.100000000000001" customHeight="1" x14ac:dyDescent="0.25">
      <c r="K1795" s="123">
        <v>1355</v>
      </c>
      <c r="L1795" s="116">
        <f t="shared" si="529"/>
        <v>11.328537150780345</v>
      </c>
      <c r="M1795" s="140">
        <f t="shared" si="530"/>
        <v>1.8246050827382902E-2</v>
      </c>
      <c r="N1795" s="140">
        <f t="shared" si="531"/>
        <v>0.92219615947345357</v>
      </c>
      <c r="O1795" s="116">
        <f t="shared" si="532"/>
        <v>1.8246050827382902E-2</v>
      </c>
      <c r="P1795" s="116" t="str">
        <f t="shared" si="533"/>
        <v/>
      </c>
      <c r="Q1795" s="116" t="str">
        <f t="shared" si="534"/>
        <v/>
      </c>
      <c r="R1795" s="116">
        <f t="shared" si="535"/>
        <v>0</v>
      </c>
      <c r="S1795" s="116">
        <f t="shared" si="536"/>
        <v>1.8246050827382902E-2</v>
      </c>
      <c r="T1795" s="116" t="str">
        <f t="shared" si="537"/>
        <v/>
      </c>
      <c r="Y1795" s="123">
        <v>1355</v>
      </c>
      <c r="Z1795" s="116">
        <f t="shared" si="538"/>
        <v>3.7609743561529629E-2</v>
      </c>
      <c r="AA1795" s="140">
        <f t="shared" si="539"/>
        <v>5.4959445366829005</v>
      </c>
      <c r="AB1795" s="140">
        <f t="shared" si="540"/>
        <v>0.92219615947345357</v>
      </c>
      <c r="AC1795" s="116">
        <f t="shared" si="541"/>
        <v>5.4959445366829005</v>
      </c>
      <c r="AD1795" s="116" t="str">
        <f t="shared" si="542"/>
        <v/>
      </c>
      <c r="AE1795" s="116" t="str">
        <f t="shared" si="543"/>
        <v/>
      </c>
      <c r="AF1795" s="140">
        <f t="shared" si="544"/>
        <v>0</v>
      </c>
      <c r="AG1795" s="116">
        <f t="shared" si="545"/>
        <v>5.4959445366829005</v>
      </c>
      <c r="AH1795" s="116" t="str">
        <f t="shared" si="546"/>
        <v/>
      </c>
      <c r="AL1795" s="126">
        <f t="shared" si="526"/>
        <v>8.7168000000000845</v>
      </c>
      <c r="AM1795" s="116">
        <f t="shared" si="527"/>
        <v>0.2736331601987792</v>
      </c>
      <c r="AN1795" s="116">
        <f t="shared" si="528"/>
        <v>4.8838921094546128E-4</v>
      </c>
      <c r="AO1795" s="116" t="str">
        <f t="shared" si="524"/>
        <v/>
      </c>
      <c r="AP1795" s="118" t="str">
        <f t="shared" si="525"/>
        <v/>
      </c>
    </row>
    <row r="1796" spans="11:42" ht="20.100000000000001" customHeight="1" x14ac:dyDescent="0.25">
      <c r="K1796" s="123">
        <v>1356</v>
      </c>
      <c r="L1796" s="116">
        <f t="shared" si="529"/>
        <v>11.360448523036066</v>
      </c>
      <c r="M1796" s="140">
        <f t="shared" si="530"/>
        <v>1.8142561891827082E-2</v>
      </c>
      <c r="N1796" s="140">
        <f t="shared" si="531"/>
        <v>0.92277676396539621</v>
      </c>
      <c r="O1796" s="116">
        <f t="shared" si="532"/>
        <v>1.8142561891827082E-2</v>
      </c>
      <c r="P1796" s="116" t="str">
        <f t="shared" si="533"/>
        <v/>
      </c>
      <c r="Q1796" s="116" t="str">
        <f t="shared" si="534"/>
        <v/>
      </c>
      <c r="R1796" s="116">
        <f t="shared" si="535"/>
        <v>0</v>
      </c>
      <c r="S1796" s="116">
        <f t="shared" si="536"/>
        <v>1.8142561891827082E-2</v>
      </c>
      <c r="T1796" s="116" t="str">
        <f t="shared" si="537"/>
        <v/>
      </c>
      <c r="Y1796" s="123">
        <v>1356</v>
      </c>
      <c r="Z1796" s="116">
        <f t="shared" si="538"/>
        <v>3.7715686501139573E-2</v>
      </c>
      <c r="AA1796" s="140">
        <f t="shared" si="539"/>
        <v>5.4647723419238252</v>
      </c>
      <c r="AB1796" s="140">
        <f t="shared" si="540"/>
        <v>0.92277676396539621</v>
      </c>
      <c r="AC1796" s="116">
        <f t="shared" si="541"/>
        <v>5.4647723419238252</v>
      </c>
      <c r="AD1796" s="116" t="str">
        <f t="shared" si="542"/>
        <v/>
      </c>
      <c r="AE1796" s="116" t="str">
        <f t="shared" si="543"/>
        <v/>
      </c>
      <c r="AF1796" s="140">
        <f t="shared" si="544"/>
        <v>0</v>
      </c>
      <c r="AG1796" s="116">
        <f t="shared" si="545"/>
        <v>5.4647723419238252</v>
      </c>
      <c r="AH1796" s="116" t="str">
        <f t="shared" si="546"/>
        <v/>
      </c>
      <c r="AL1796" s="126">
        <f t="shared" si="526"/>
        <v>8.7232000000000838</v>
      </c>
      <c r="AM1796" s="116">
        <f t="shared" si="527"/>
        <v>0.27314477098783374</v>
      </c>
      <c r="AN1796" s="116">
        <f t="shared" si="528"/>
        <v>4.8772261920726478E-4</v>
      </c>
      <c r="AO1796" s="116" t="str">
        <f t="shared" si="524"/>
        <v/>
      </c>
      <c r="AP1796" s="118" t="str">
        <f t="shared" si="525"/>
        <v/>
      </c>
    </row>
    <row r="1797" spans="11:42" ht="20.100000000000001" customHeight="1" x14ac:dyDescent="0.25">
      <c r="K1797" s="123">
        <v>1357</v>
      </c>
      <c r="L1797" s="116">
        <f t="shared" si="529"/>
        <v>11.392359895291786</v>
      </c>
      <c r="M1797" s="140">
        <f t="shared" si="530"/>
        <v>1.8039371298149899E-2</v>
      </c>
      <c r="N1797" s="140">
        <f t="shared" si="531"/>
        <v>0.92335407073936648</v>
      </c>
      <c r="O1797" s="116">
        <f t="shared" si="532"/>
        <v>1.8039371298149899E-2</v>
      </c>
      <c r="P1797" s="116" t="str">
        <f t="shared" si="533"/>
        <v/>
      </c>
      <c r="Q1797" s="116" t="str">
        <f t="shared" si="534"/>
        <v/>
      </c>
      <c r="R1797" s="116">
        <f t="shared" si="535"/>
        <v>0</v>
      </c>
      <c r="S1797" s="116">
        <f t="shared" si="536"/>
        <v>1.8039371298149899E-2</v>
      </c>
      <c r="T1797" s="116" t="str">
        <f t="shared" si="537"/>
        <v/>
      </c>
      <c r="Y1797" s="123">
        <v>1357</v>
      </c>
      <c r="Z1797" s="116">
        <f t="shared" si="538"/>
        <v>3.7821629440749516E-2</v>
      </c>
      <c r="AA1797" s="140">
        <f t="shared" si="539"/>
        <v>5.4336900115651927</v>
      </c>
      <c r="AB1797" s="140">
        <f t="shared" si="540"/>
        <v>0.92335407073936648</v>
      </c>
      <c r="AC1797" s="116">
        <f t="shared" si="541"/>
        <v>5.4336900115651927</v>
      </c>
      <c r="AD1797" s="116" t="str">
        <f t="shared" si="542"/>
        <v/>
      </c>
      <c r="AE1797" s="116" t="str">
        <f t="shared" si="543"/>
        <v/>
      </c>
      <c r="AF1797" s="140">
        <f t="shared" si="544"/>
        <v>0</v>
      </c>
      <c r="AG1797" s="116">
        <f t="shared" si="545"/>
        <v>5.4336900115651927</v>
      </c>
      <c r="AH1797" s="116" t="str">
        <f t="shared" si="546"/>
        <v/>
      </c>
      <c r="AL1797" s="126">
        <f t="shared" si="526"/>
        <v>8.7296000000000831</v>
      </c>
      <c r="AM1797" s="116">
        <f t="shared" si="527"/>
        <v>0.27265704836862648</v>
      </c>
      <c r="AN1797" s="116">
        <f t="shared" si="528"/>
        <v>4.8705628233403075E-4</v>
      </c>
      <c r="AO1797" s="116" t="str">
        <f t="shared" si="524"/>
        <v/>
      </c>
      <c r="AP1797" s="118" t="str">
        <f t="shared" si="525"/>
        <v/>
      </c>
    </row>
    <row r="1798" spans="11:42" ht="20.100000000000001" customHeight="1" x14ac:dyDescent="0.25">
      <c r="K1798" s="123">
        <v>1358</v>
      </c>
      <c r="L1798" s="116">
        <f t="shared" si="529"/>
        <v>11.424271267547507</v>
      </c>
      <c r="M1798" s="140">
        <f t="shared" si="530"/>
        <v>1.7936480642135329E-2</v>
      </c>
      <c r="N1798" s="140">
        <f t="shared" si="531"/>
        <v>0.92392808934138748</v>
      </c>
      <c r="O1798" s="116">
        <f t="shared" si="532"/>
        <v>1.7936480642135329E-2</v>
      </c>
      <c r="P1798" s="116" t="str">
        <f t="shared" si="533"/>
        <v/>
      </c>
      <c r="Q1798" s="116" t="str">
        <f t="shared" si="534"/>
        <v/>
      </c>
      <c r="R1798" s="116">
        <f t="shared" si="535"/>
        <v>0</v>
      </c>
      <c r="S1798" s="116">
        <f t="shared" si="536"/>
        <v>1.7936480642135329E-2</v>
      </c>
      <c r="T1798" s="116" t="str">
        <f t="shared" si="537"/>
        <v/>
      </c>
      <c r="Y1798" s="123">
        <v>1358</v>
      </c>
      <c r="Z1798" s="116">
        <f t="shared" si="538"/>
        <v>3.7927572380359459E-2</v>
      </c>
      <c r="AA1798" s="140">
        <f t="shared" si="539"/>
        <v>5.402698026277597</v>
      </c>
      <c r="AB1798" s="140">
        <f t="shared" si="540"/>
        <v>0.92392808934138748</v>
      </c>
      <c r="AC1798" s="116">
        <f t="shared" si="541"/>
        <v>5.402698026277597</v>
      </c>
      <c r="AD1798" s="116" t="str">
        <f t="shared" si="542"/>
        <v/>
      </c>
      <c r="AE1798" s="116" t="str">
        <f t="shared" si="543"/>
        <v/>
      </c>
      <c r="AF1798" s="140">
        <f t="shared" si="544"/>
        <v>0</v>
      </c>
      <c r="AG1798" s="116">
        <f t="shared" si="545"/>
        <v>5.402698026277597</v>
      </c>
      <c r="AH1798" s="116" t="str">
        <f t="shared" si="546"/>
        <v/>
      </c>
      <c r="AL1798" s="126">
        <f t="shared" si="526"/>
        <v>8.7360000000000824</v>
      </c>
      <c r="AM1798" s="116">
        <f t="shared" si="527"/>
        <v>0.27216999208629244</v>
      </c>
      <c r="AN1798" s="116">
        <f t="shared" si="528"/>
        <v>4.8639020272600586E-4</v>
      </c>
      <c r="AO1798" s="116" t="str">
        <f t="shared" si="524"/>
        <v/>
      </c>
      <c r="AP1798" s="118" t="str">
        <f t="shared" si="525"/>
        <v/>
      </c>
    </row>
    <row r="1799" spans="11:42" ht="20.100000000000001" customHeight="1" x14ac:dyDescent="0.25">
      <c r="K1799" s="123">
        <v>1359</v>
      </c>
      <c r="L1799" s="116">
        <f t="shared" si="529"/>
        <v>11.45618263980322</v>
      </c>
      <c r="M1799" s="140">
        <f t="shared" si="530"/>
        <v>1.7833891496122415E-2</v>
      </c>
      <c r="N1799" s="140">
        <f t="shared" si="531"/>
        <v>0.92449882936803141</v>
      </c>
      <c r="O1799" s="116">
        <f t="shared" si="532"/>
        <v>1.7833891496122415E-2</v>
      </c>
      <c r="P1799" s="116" t="str">
        <f t="shared" si="533"/>
        <v/>
      </c>
      <c r="Q1799" s="116" t="str">
        <f t="shared" si="534"/>
        <v/>
      </c>
      <c r="R1799" s="116">
        <f t="shared" si="535"/>
        <v>0</v>
      </c>
      <c r="S1799" s="116">
        <f t="shared" si="536"/>
        <v>1.7833891496122415E-2</v>
      </c>
      <c r="T1799" s="116" t="str">
        <f t="shared" si="537"/>
        <v/>
      </c>
      <c r="Y1799" s="123">
        <v>1359</v>
      </c>
      <c r="Z1799" s="116">
        <f t="shared" si="538"/>
        <v>3.8033515319969402E-2</v>
      </c>
      <c r="AA1799" s="140">
        <f t="shared" si="539"/>
        <v>5.3717968596697201</v>
      </c>
      <c r="AB1799" s="140">
        <f t="shared" si="540"/>
        <v>0.92449882936803152</v>
      </c>
      <c r="AC1799" s="116">
        <f t="shared" si="541"/>
        <v>5.3717968596697201</v>
      </c>
      <c r="AD1799" s="116" t="str">
        <f t="shared" si="542"/>
        <v/>
      </c>
      <c r="AE1799" s="116" t="str">
        <f t="shared" si="543"/>
        <v/>
      </c>
      <c r="AF1799" s="140">
        <f t="shared" si="544"/>
        <v>0</v>
      </c>
      <c r="AG1799" s="116">
        <f t="shared" si="545"/>
        <v>5.3717968596697201</v>
      </c>
      <c r="AH1799" s="116" t="str">
        <f t="shared" si="546"/>
        <v/>
      </c>
      <c r="AL1799" s="126">
        <f t="shared" si="526"/>
        <v>8.7424000000000817</v>
      </c>
      <c r="AM1799" s="116">
        <f t="shared" si="527"/>
        <v>0.27168360188356644</v>
      </c>
      <c r="AN1799" s="116">
        <f t="shared" si="528"/>
        <v>4.8572438277455499E-4</v>
      </c>
      <c r="AO1799" s="116" t="str">
        <f t="shared" si="524"/>
        <v/>
      </c>
      <c r="AP1799" s="118" t="str">
        <f t="shared" si="525"/>
        <v/>
      </c>
    </row>
    <row r="1800" spans="11:42" ht="20.100000000000001" customHeight="1" x14ac:dyDescent="0.25">
      <c r="K1800" s="123">
        <v>1360</v>
      </c>
      <c r="L1800" s="116">
        <f t="shared" si="529"/>
        <v>11.488094012058941</v>
      </c>
      <c r="M1800" s="140">
        <f t="shared" si="530"/>
        <v>1.7731605409038571E-2</v>
      </c>
      <c r="N1800" s="140">
        <f t="shared" si="531"/>
        <v>0.92506630046567284</v>
      </c>
      <c r="O1800" s="116">
        <f t="shared" si="532"/>
        <v>1.7731605409038571E-2</v>
      </c>
      <c r="P1800" s="116" t="str">
        <f t="shared" si="533"/>
        <v/>
      </c>
      <c r="Q1800" s="116" t="str">
        <f t="shared" si="534"/>
        <v/>
      </c>
      <c r="R1800" s="116">
        <f t="shared" si="535"/>
        <v>0</v>
      </c>
      <c r="S1800" s="116">
        <f t="shared" si="536"/>
        <v>1.7731605409038571E-2</v>
      </c>
      <c r="T1800" s="116" t="str">
        <f t="shared" si="537"/>
        <v/>
      </c>
      <c r="Y1800" s="123">
        <v>1360</v>
      </c>
      <c r="Z1800" s="116">
        <f t="shared" si="538"/>
        <v>3.8139458259579345E-2</v>
      </c>
      <c r="AA1800" s="140">
        <f t="shared" si="539"/>
        <v>5.3409869782983819</v>
      </c>
      <c r="AB1800" s="140">
        <f t="shared" si="540"/>
        <v>0.92506630046567295</v>
      </c>
      <c r="AC1800" s="116">
        <f t="shared" si="541"/>
        <v>5.3409869782983819</v>
      </c>
      <c r="AD1800" s="116" t="str">
        <f t="shared" si="542"/>
        <v/>
      </c>
      <c r="AE1800" s="116" t="str">
        <f t="shared" si="543"/>
        <v/>
      </c>
      <c r="AF1800" s="140">
        <f t="shared" si="544"/>
        <v>0</v>
      </c>
      <c r="AG1800" s="116">
        <f t="shared" si="545"/>
        <v>5.3409869782983819</v>
      </c>
      <c r="AH1800" s="116" t="str">
        <f t="shared" si="546"/>
        <v/>
      </c>
      <c r="AL1800" s="126">
        <f t="shared" si="526"/>
        <v>8.748800000000081</v>
      </c>
      <c r="AM1800" s="116">
        <f t="shared" si="527"/>
        <v>0.27119787750079188</v>
      </c>
      <c r="AN1800" s="116">
        <f t="shared" si="528"/>
        <v>4.8505882485927465E-4</v>
      </c>
      <c r="AO1800" s="116" t="str">
        <f t="shared" si="524"/>
        <v/>
      </c>
      <c r="AP1800" s="118" t="str">
        <f t="shared" si="525"/>
        <v/>
      </c>
    </row>
    <row r="1801" spans="11:42" ht="20.100000000000001" customHeight="1" x14ac:dyDescent="0.25">
      <c r="K1801" s="123">
        <v>1361</v>
      </c>
      <c r="L1801" s="116">
        <f t="shared" si="529"/>
        <v>11.520005384314661</v>
      </c>
      <c r="M1801" s="140">
        <f t="shared" si="530"/>
        <v>1.7629623906434806E-2</v>
      </c>
      <c r="N1801" s="140">
        <f t="shared" si="531"/>
        <v>0.92563051232974136</v>
      </c>
      <c r="O1801" s="116">
        <f t="shared" si="532"/>
        <v>1.7629623906434806E-2</v>
      </c>
      <c r="P1801" s="116" t="str">
        <f t="shared" si="533"/>
        <v/>
      </c>
      <c r="Q1801" s="116" t="str">
        <f t="shared" si="534"/>
        <v/>
      </c>
      <c r="R1801" s="116">
        <f t="shared" si="535"/>
        <v>0</v>
      </c>
      <c r="S1801" s="116">
        <f t="shared" si="536"/>
        <v>1.7629623906434806E-2</v>
      </c>
      <c r="T1801" s="116" t="str">
        <f t="shared" si="537"/>
        <v/>
      </c>
      <c r="Y1801" s="123">
        <v>1361</v>
      </c>
      <c r="Z1801" s="116">
        <f t="shared" si="538"/>
        <v>3.8245401199189288E-2</v>
      </c>
      <c r="AA1801" s="140">
        <f t="shared" si="539"/>
        <v>5.3102688416791004</v>
      </c>
      <c r="AB1801" s="140">
        <f t="shared" si="540"/>
        <v>0.92563051232974147</v>
      </c>
      <c r="AC1801" s="116">
        <f t="shared" si="541"/>
        <v>5.3102688416791004</v>
      </c>
      <c r="AD1801" s="116" t="str">
        <f t="shared" si="542"/>
        <v/>
      </c>
      <c r="AE1801" s="116" t="str">
        <f t="shared" si="543"/>
        <v/>
      </c>
      <c r="AF1801" s="140">
        <f t="shared" si="544"/>
        <v>0</v>
      </c>
      <c r="AG1801" s="116">
        <f t="shared" si="545"/>
        <v>5.3102688416791004</v>
      </c>
      <c r="AH1801" s="116" t="str">
        <f t="shared" si="546"/>
        <v/>
      </c>
      <c r="AL1801" s="126">
        <f t="shared" si="526"/>
        <v>8.7552000000000803</v>
      </c>
      <c r="AM1801" s="116">
        <f t="shared" si="527"/>
        <v>0.27071281867593261</v>
      </c>
      <c r="AN1801" s="116">
        <f t="shared" si="528"/>
        <v>4.8439353135071306E-4</v>
      </c>
      <c r="AO1801" s="116" t="str">
        <f t="shared" si="524"/>
        <v/>
      </c>
      <c r="AP1801" s="118" t="str">
        <f t="shared" si="525"/>
        <v/>
      </c>
    </row>
    <row r="1802" spans="11:42" ht="20.100000000000001" customHeight="1" x14ac:dyDescent="0.25">
      <c r="K1802" s="123">
        <v>1362</v>
      </c>
      <c r="L1802" s="116">
        <f t="shared" si="529"/>
        <v>11.551916756570382</v>
      </c>
      <c r="M1802" s="140">
        <f t="shared" si="530"/>
        <v>1.7527948490522319E-2</v>
      </c>
      <c r="N1802" s="140">
        <f t="shared" si="531"/>
        <v>0.92619147470397645</v>
      </c>
      <c r="O1802" s="116">
        <f t="shared" si="532"/>
        <v>1.7527948490522319E-2</v>
      </c>
      <c r="P1802" s="116" t="str">
        <f t="shared" si="533"/>
        <v/>
      </c>
      <c r="Q1802" s="116" t="str">
        <f t="shared" si="534"/>
        <v/>
      </c>
      <c r="R1802" s="116">
        <f t="shared" si="535"/>
        <v>0</v>
      </c>
      <c r="S1802" s="116">
        <f t="shared" si="536"/>
        <v>1.7527948490522319E-2</v>
      </c>
      <c r="T1802" s="116" t="str">
        <f t="shared" si="537"/>
        <v/>
      </c>
      <c r="Y1802" s="123">
        <v>1362</v>
      </c>
      <c r="Z1802" s="116">
        <f t="shared" si="538"/>
        <v>3.8351344138799232E-2</v>
      </c>
      <c r="AA1802" s="140">
        <f t="shared" si="539"/>
        <v>5.2796429022971623</v>
      </c>
      <c r="AB1802" s="140">
        <f t="shared" si="540"/>
        <v>0.92619147470397656</v>
      </c>
      <c r="AC1802" s="116">
        <f t="shared" si="541"/>
        <v>5.2796429022971623</v>
      </c>
      <c r="AD1802" s="116" t="str">
        <f t="shared" si="542"/>
        <v/>
      </c>
      <c r="AE1802" s="116" t="str">
        <f t="shared" si="543"/>
        <v/>
      </c>
      <c r="AF1802" s="140">
        <f t="shared" si="544"/>
        <v>0</v>
      </c>
      <c r="AG1802" s="116">
        <f t="shared" si="545"/>
        <v>5.2796429022971623</v>
      </c>
      <c r="AH1802" s="116" t="str">
        <f t="shared" si="546"/>
        <v/>
      </c>
      <c r="AL1802" s="126">
        <f t="shared" si="526"/>
        <v>8.7616000000000795</v>
      </c>
      <c r="AM1802" s="116">
        <f t="shared" si="527"/>
        <v>0.2702284251445819</v>
      </c>
      <c r="AN1802" s="116">
        <f t="shared" si="528"/>
        <v>4.8372850460798311E-4</v>
      </c>
      <c r="AO1802" s="116" t="str">
        <f t="shared" si="524"/>
        <v/>
      </c>
      <c r="AP1802" s="118" t="str">
        <f t="shared" si="525"/>
        <v/>
      </c>
    </row>
    <row r="1803" spans="11:42" ht="20.100000000000001" customHeight="1" x14ac:dyDescent="0.25">
      <c r="K1803" s="123">
        <v>1363</v>
      </c>
      <c r="L1803" s="116">
        <f t="shared" si="529"/>
        <v>11.583828128826102</v>
      </c>
      <c r="M1803" s="140">
        <f t="shared" si="530"/>
        <v>1.7426580640210902E-2</v>
      </c>
      <c r="N1803" s="140">
        <f t="shared" si="531"/>
        <v>0.92674919737968331</v>
      </c>
      <c r="O1803" s="116">
        <f t="shared" si="532"/>
        <v>1.7426580640210902E-2</v>
      </c>
      <c r="P1803" s="116" t="str">
        <f t="shared" si="533"/>
        <v/>
      </c>
      <c r="Q1803" s="116" t="str">
        <f t="shared" si="534"/>
        <v/>
      </c>
      <c r="R1803" s="116">
        <f t="shared" si="535"/>
        <v>0</v>
      </c>
      <c r="S1803" s="116">
        <f t="shared" si="536"/>
        <v>1.7426580640210902E-2</v>
      </c>
      <c r="T1803" s="116" t="str">
        <f t="shared" si="537"/>
        <v/>
      </c>
      <c r="Y1803" s="123">
        <v>1363</v>
      </c>
      <c r="Z1803" s="116">
        <f t="shared" si="538"/>
        <v>3.8457287078409175E-2</v>
      </c>
      <c r="AA1803" s="140">
        <f t="shared" si="539"/>
        <v>5.2491096056191644</v>
      </c>
      <c r="AB1803" s="140">
        <f t="shared" si="540"/>
        <v>0.92674919737968342</v>
      </c>
      <c r="AC1803" s="116">
        <f t="shared" si="541"/>
        <v>5.2491096056191644</v>
      </c>
      <c r="AD1803" s="116" t="str">
        <f t="shared" si="542"/>
        <v/>
      </c>
      <c r="AE1803" s="116" t="str">
        <f t="shared" si="543"/>
        <v/>
      </c>
      <c r="AF1803" s="140">
        <f t="shared" si="544"/>
        <v>0</v>
      </c>
      <c r="AG1803" s="116">
        <f t="shared" si="545"/>
        <v>5.2491096056191644</v>
      </c>
      <c r="AH1803" s="116" t="str">
        <f t="shared" si="546"/>
        <v/>
      </c>
      <c r="AL1803" s="126">
        <f t="shared" si="526"/>
        <v>8.7680000000000788</v>
      </c>
      <c r="AM1803" s="116">
        <f t="shared" si="527"/>
        <v>0.26974469663997391</v>
      </c>
      <c r="AN1803" s="116">
        <f t="shared" si="528"/>
        <v>4.8306374698103838E-4</v>
      </c>
      <c r="AO1803" s="116" t="str">
        <f t="shared" si="524"/>
        <v/>
      </c>
      <c r="AP1803" s="118" t="str">
        <f t="shared" si="525"/>
        <v/>
      </c>
    </row>
    <row r="1804" spans="11:42" ht="20.100000000000001" customHeight="1" x14ac:dyDescent="0.25">
      <c r="K1804" s="123">
        <v>1364</v>
      </c>
      <c r="L1804" s="116">
        <f t="shared" si="529"/>
        <v>11.615739501081823</v>
      </c>
      <c r="M1804" s="140">
        <f t="shared" si="530"/>
        <v>1.7325521811148964E-2</v>
      </c>
      <c r="N1804" s="140">
        <f t="shared" si="531"/>
        <v>0.92730369019499026</v>
      </c>
      <c r="O1804" s="116">
        <f t="shared" si="532"/>
        <v>1.7325521811148964E-2</v>
      </c>
      <c r="P1804" s="116" t="str">
        <f t="shared" si="533"/>
        <v/>
      </c>
      <c r="Q1804" s="116" t="str">
        <f t="shared" si="534"/>
        <v/>
      </c>
      <c r="R1804" s="116">
        <f t="shared" si="535"/>
        <v>0</v>
      </c>
      <c r="S1804" s="116">
        <f t="shared" si="536"/>
        <v>1.7325521811148964E-2</v>
      </c>
      <c r="T1804" s="116" t="str">
        <f t="shared" si="537"/>
        <v/>
      </c>
      <c r="Y1804" s="123">
        <v>1364</v>
      </c>
      <c r="Z1804" s="116">
        <f t="shared" si="538"/>
        <v>3.8563230018019118E-2</v>
      </c>
      <c r="AA1804" s="140">
        <f t="shared" si="539"/>
        <v>5.2186693901050782</v>
      </c>
      <c r="AB1804" s="140">
        <f t="shared" si="540"/>
        <v>0.92730369019499026</v>
      </c>
      <c r="AC1804" s="116">
        <f t="shared" si="541"/>
        <v>5.2186693901050782</v>
      </c>
      <c r="AD1804" s="116" t="str">
        <f t="shared" si="542"/>
        <v/>
      </c>
      <c r="AE1804" s="116" t="str">
        <f t="shared" si="543"/>
        <v/>
      </c>
      <c r="AF1804" s="140">
        <f t="shared" si="544"/>
        <v>0</v>
      </c>
      <c r="AG1804" s="116">
        <f t="shared" si="545"/>
        <v>5.2186693901050782</v>
      </c>
      <c r="AH1804" s="116" t="str">
        <f t="shared" si="546"/>
        <v/>
      </c>
      <c r="AL1804" s="126">
        <f t="shared" si="526"/>
        <v>8.7744000000000781</v>
      </c>
      <c r="AM1804" s="116">
        <f t="shared" si="527"/>
        <v>0.26926163289299287</v>
      </c>
      <c r="AN1804" s="116">
        <f t="shared" si="528"/>
        <v>4.8239926080884121E-4</v>
      </c>
      <c r="AO1804" s="116" t="str">
        <f t="shared" si="524"/>
        <v/>
      </c>
      <c r="AP1804" s="118" t="str">
        <f t="shared" si="525"/>
        <v/>
      </c>
    </row>
    <row r="1805" spans="11:42" ht="20.100000000000001" customHeight="1" x14ac:dyDescent="0.25">
      <c r="K1805" s="123">
        <v>1365</v>
      </c>
      <c r="L1805" s="116">
        <f t="shared" si="529"/>
        <v>11.647650873337536</v>
      </c>
      <c r="M1805" s="140">
        <f t="shared" si="530"/>
        <v>1.7224773435765183E-2</v>
      </c>
      <c r="N1805" s="140">
        <f t="shared" si="531"/>
        <v>0.92785496303410608</v>
      </c>
      <c r="O1805" s="116">
        <f t="shared" si="532"/>
        <v>1.7224773435765183E-2</v>
      </c>
      <c r="P1805" s="116" t="str">
        <f t="shared" si="533"/>
        <v/>
      </c>
      <c r="Q1805" s="116" t="str">
        <f t="shared" si="534"/>
        <v/>
      </c>
      <c r="R1805" s="116">
        <f t="shared" si="535"/>
        <v>0</v>
      </c>
      <c r="S1805" s="116">
        <f t="shared" si="536"/>
        <v>1.7224773435765183E-2</v>
      </c>
      <c r="T1805" s="116" t="str">
        <f t="shared" si="537"/>
        <v/>
      </c>
      <c r="Y1805" s="123">
        <v>1365</v>
      </c>
      <c r="Z1805" s="116">
        <f t="shared" si="538"/>
        <v>3.8669172957629061E-2</v>
      </c>
      <c r="AA1805" s="140">
        <f t="shared" si="539"/>
        <v>5.1883226872207873</v>
      </c>
      <c r="AB1805" s="140">
        <f t="shared" si="540"/>
        <v>0.92785496303410619</v>
      </c>
      <c r="AC1805" s="116">
        <f t="shared" si="541"/>
        <v>5.1883226872207873</v>
      </c>
      <c r="AD1805" s="116" t="str">
        <f t="shared" si="542"/>
        <v/>
      </c>
      <c r="AE1805" s="116" t="str">
        <f t="shared" si="543"/>
        <v/>
      </c>
      <c r="AF1805" s="140">
        <f t="shared" si="544"/>
        <v>0</v>
      </c>
      <c r="AG1805" s="116">
        <f t="shared" si="545"/>
        <v>5.1883226872207873</v>
      </c>
      <c r="AH1805" s="116" t="str">
        <f t="shared" si="546"/>
        <v/>
      </c>
      <c r="AL1805" s="126">
        <f t="shared" si="526"/>
        <v>8.7808000000000774</v>
      </c>
      <c r="AM1805" s="116">
        <f t="shared" si="527"/>
        <v>0.26877923363218403</v>
      </c>
      <c r="AN1805" s="116">
        <f t="shared" si="528"/>
        <v>4.8173504841997339E-4</v>
      </c>
      <c r="AO1805" s="116" t="str">
        <f t="shared" si="524"/>
        <v/>
      </c>
      <c r="AP1805" s="118" t="str">
        <f t="shared" si="525"/>
        <v/>
      </c>
    </row>
    <row r="1806" spans="11:42" ht="20.100000000000001" customHeight="1" x14ac:dyDescent="0.25">
      <c r="K1806" s="123">
        <v>1366</v>
      </c>
      <c r="L1806" s="116">
        <f t="shared" si="529"/>
        <v>11.679562245593257</v>
      </c>
      <c r="M1806" s="140">
        <f t="shared" si="530"/>
        <v>1.7124336923311632E-2</v>
      </c>
      <c r="N1806" s="140">
        <f t="shared" si="531"/>
        <v>0.9284030258265813</v>
      </c>
      <c r="O1806" s="116">
        <f t="shared" si="532"/>
        <v>1.7124336923311632E-2</v>
      </c>
      <c r="P1806" s="116" t="str">
        <f t="shared" si="533"/>
        <v/>
      </c>
      <c r="Q1806" s="116" t="str">
        <f t="shared" si="534"/>
        <v/>
      </c>
      <c r="R1806" s="116">
        <f t="shared" si="535"/>
        <v>0</v>
      </c>
      <c r="S1806" s="116">
        <f t="shared" si="536"/>
        <v>1.7124336923311632E-2</v>
      </c>
      <c r="T1806" s="116" t="str">
        <f t="shared" si="537"/>
        <v/>
      </c>
      <c r="Y1806" s="123">
        <v>1366</v>
      </c>
      <c r="Z1806" s="116">
        <f t="shared" si="538"/>
        <v>3.8775115897239004E-2</v>
      </c>
      <c r="AA1806" s="140">
        <f t="shared" si="539"/>
        <v>5.1580699214511041</v>
      </c>
      <c r="AB1806" s="140">
        <f t="shared" si="540"/>
        <v>0.92840302582658141</v>
      </c>
      <c r="AC1806" s="116">
        <f t="shared" si="541"/>
        <v>5.1580699214511041</v>
      </c>
      <c r="AD1806" s="116" t="str">
        <f t="shared" si="542"/>
        <v/>
      </c>
      <c r="AE1806" s="116" t="str">
        <f t="shared" si="543"/>
        <v/>
      </c>
      <c r="AF1806" s="140">
        <f t="shared" si="544"/>
        <v>0</v>
      </c>
      <c r="AG1806" s="116">
        <f t="shared" si="545"/>
        <v>5.1580699214511041</v>
      </c>
      <c r="AH1806" s="116" t="str">
        <f t="shared" si="546"/>
        <v/>
      </c>
      <c r="AL1806" s="126">
        <f t="shared" si="526"/>
        <v>8.7872000000000767</v>
      </c>
      <c r="AM1806" s="116">
        <f t="shared" si="527"/>
        <v>0.26829749858376406</v>
      </c>
      <c r="AN1806" s="116">
        <f t="shared" si="528"/>
        <v>4.8107111213352427E-4</v>
      </c>
      <c r="AO1806" s="116" t="str">
        <f t="shared" si="524"/>
        <v/>
      </c>
      <c r="AP1806" s="118" t="str">
        <f t="shared" si="525"/>
        <v/>
      </c>
    </row>
    <row r="1807" spans="11:42" ht="20.100000000000001" customHeight="1" x14ac:dyDescent="0.25">
      <c r="K1807" s="123">
        <v>1367</v>
      </c>
      <c r="L1807" s="116">
        <f t="shared" si="529"/>
        <v>11.711473617848977</v>
      </c>
      <c r="M1807" s="140">
        <f t="shared" si="530"/>
        <v>1.7024213659908818E-2</v>
      </c>
      <c r="N1807" s="140">
        <f t="shared" si="531"/>
        <v>0.92894788854656762</v>
      </c>
      <c r="O1807" s="116">
        <f t="shared" si="532"/>
        <v>1.7024213659908818E-2</v>
      </c>
      <c r="P1807" s="116" t="str">
        <f t="shared" si="533"/>
        <v/>
      </c>
      <c r="Q1807" s="116" t="str">
        <f t="shared" si="534"/>
        <v/>
      </c>
      <c r="R1807" s="116">
        <f t="shared" si="535"/>
        <v>0</v>
      </c>
      <c r="S1807" s="116">
        <f t="shared" si="536"/>
        <v>1.7024213659908818E-2</v>
      </c>
      <c r="T1807" s="116" t="str">
        <f t="shared" si="537"/>
        <v/>
      </c>
      <c r="Y1807" s="123">
        <v>1367</v>
      </c>
      <c r="Z1807" s="116">
        <f t="shared" si="538"/>
        <v>3.8881058836848947E-2</v>
      </c>
      <c r="AA1807" s="140">
        <f t="shared" si="539"/>
        <v>5.1279115103132948</v>
      </c>
      <c r="AB1807" s="140">
        <f t="shared" si="540"/>
        <v>0.92894788854656773</v>
      </c>
      <c r="AC1807" s="116">
        <f t="shared" si="541"/>
        <v>5.1279115103132948</v>
      </c>
      <c r="AD1807" s="116" t="str">
        <f t="shared" si="542"/>
        <v/>
      </c>
      <c r="AE1807" s="116" t="str">
        <f t="shared" si="543"/>
        <v/>
      </c>
      <c r="AF1807" s="140">
        <f t="shared" si="544"/>
        <v>0</v>
      </c>
      <c r="AG1807" s="116">
        <f t="shared" si="545"/>
        <v>5.1279115103132948</v>
      </c>
      <c r="AH1807" s="116" t="str">
        <f t="shared" si="546"/>
        <v/>
      </c>
      <c r="AL1807" s="126">
        <f t="shared" si="526"/>
        <v>8.793600000000076</v>
      </c>
      <c r="AM1807" s="116">
        <f t="shared" si="527"/>
        <v>0.26781642747163054</v>
      </c>
      <c r="AN1807" s="116">
        <f t="shared" si="528"/>
        <v>4.8040745425798059E-4</v>
      </c>
      <c r="AO1807" s="116" t="str">
        <f t="shared" si="524"/>
        <v/>
      </c>
      <c r="AP1807" s="118" t="str">
        <f t="shared" si="525"/>
        <v/>
      </c>
    </row>
    <row r="1808" spans="11:42" ht="20.100000000000001" customHeight="1" x14ac:dyDescent="0.25">
      <c r="K1808" s="123">
        <v>1368</v>
      </c>
      <c r="L1808" s="116">
        <f t="shared" si="529"/>
        <v>11.743384990104698</v>
      </c>
      <c r="M1808" s="140">
        <f t="shared" si="530"/>
        <v>1.692440500859194E-2</v>
      </c>
      <c r="N1808" s="140">
        <f t="shared" si="531"/>
        <v>0.92948956121208182</v>
      </c>
      <c r="O1808" s="116">
        <f t="shared" si="532"/>
        <v>1.692440500859194E-2</v>
      </c>
      <c r="P1808" s="116" t="str">
        <f t="shared" si="533"/>
        <v/>
      </c>
      <c r="Q1808" s="116" t="str">
        <f t="shared" si="534"/>
        <v/>
      </c>
      <c r="R1808" s="116">
        <f t="shared" si="535"/>
        <v>0</v>
      </c>
      <c r="S1808" s="116">
        <f t="shared" si="536"/>
        <v>1.692440500859194E-2</v>
      </c>
      <c r="T1808" s="116" t="str">
        <f t="shared" si="537"/>
        <v/>
      </c>
      <c r="Y1808" s="123">
        <v>1368</v>
      </c>
      <c r="Z1808" s="116">
        <f t="shared" si="538"/>
        <v>3.8987001776458891E-2</v>
      </c>
      <c r="AA1808" s="140">
        <f t="shared" si="539"/>
        <v>5.097847864371051</v>
      </c>
      <c r="AB1808" s="140">
        <f t="shared" si="540"/>
        <v>0.92948956121208193</v>
      </c>
      <c r="AC1808" s="116">
        <f t="shared" si="541"/>
        <v>5.097847864371051</v>
      </c>
      <c r="AD1808" s="116" t="str">
        <f t="shared" si="542"/>
        <v/>
      </c>
      <c r="AE1808" s="116" t="str">
        <f t="shared" si="543"/>
        <v/>
      </c>
      <c r="AF1808" s="140">
        <f t="shared" si="544"/>
        <v>0</v>
      </c>
      <c r="AG1808" s="116">
        <f t="shared" si="545"/>
        <v>5.097847864371051</v>
      </c>
      <c r="AH1808" s="116" t="str">
        <f t="shared" si="546"/>
        <v/>
      </c>
      <c r="AL1808" s="126">
        <f t="shared" si="526"/>
        <v>8.8000000000000753</v>
      </c>
      <c r="AM1808" s="116">
        <f t="shared" si="527"/>
        <v>0.26733602001737256</v>
      </c>
      <c r="AN1808" s="116">
        <f t="shared" si="528"/>
        <v>4.7974407709222566E-4</v>
      </c>
      <c r="AO1808" s="116" t="str">
        <f t="shared" si="524"/>
        <v/>
      </c>
      <c r="AP1808" s="118" t="str">
        <f t="shared" si="525"/>
        <v/>
      </c>
    </row>
    <row r="1809" spans="11:42" ht="20.100000000000001" customHeight="1" x14ac:dyDescent="0.25">
      <c r="K1809" s="123">
        <v>1369</v>
      </c>
      <c r="L1809" s="116">
        <f t="shared" si="529"/>
        <v>11.775296362360418</v>
      </c>
      <c r="M1809" s="140">
        <f t="shared" si="530"/>
        <v>1.682491230935898E-2</v>
      </c>
      <c r="N1809" s="140">
        <f t="shared" si="531"/>
        <v>0.9300280538842689</v>
      </c>
      <c r="O1809" s="116">
        <f t="shared" si="532"/>
        <v>1.682491230935898E-2</v>
      </c>
      <c r="P1809" s="116" t="str">
        <f t="shared" si="533"/>
        <v/>
      </c>
      <c r="Q1809" s="116" t="str">
        <f t="shared" si="534"/>
        <v/>
      </c>
      <c r="R1809" s="116">
        <f t="shared" si="535"/>
        <v>0</v>
      </c>
      <c r="S1809" s="116">
        <f t="shared" si="536"/>
        <v>1.682491230935898E-2</v>
      </c>
      <c r="T1809" s="116" t="str">
        <f t="shared" si="537"/>
        <v/>
      </c>
      <c r="Y1809" s="123">
        <v>1369</v>
      </c>
      <c r="Z1809" s="116">
        <f t="shared" si="538"/>
        <v>3.9092944716068834E-2</v>
      </c>
      <c r="AA1809" s="140">
        <f t="shared" si="539"/>
        <v>5.0678793872489454</v>
      </c>
      <c r="AB1809" s="140">
        <f t="shared" si="540"/>
        <v>0.9300280538842689</v>
      </c>
      <c r="AC1809" s="116">
        <f t="shared" si="541"/>
        <v>5.0678793872489454</v>
      </c>
      <c r="AD1809" s="116" t="str">
        <f t="shared" si="542"/>
        <v/>
      </c>
      <c r="AE1809" s="116" t="str">
        <f t="shared" si="543"/>
        <v/>
      </c>
      <c r="AF1809" s="140">
        <f t="shared" si="544"/>
        <v>0</v>
      </c>
      <c r="AG1809" s="116">
        <f t="shared" si="545"/>
        <v>5.0678793872489454</v>
      </c>
      <c r="AH1809" s="116" t="str">
        <f t="shared" si="546"/>
        <v/>
      </c>
      <c r="AL1809" s="126">
        <f t="shared" si="526"/>
        <v>8.8064000000000746</v>
      </c>
      <c r="AM1809" s="116">
        <f t="shared" si="527"/>
        <v>0.26685627594028033</v>
      </c>
      <c r="AN1809" s="116">
        <f t="shared" si="528"/>
        <v>4.7908098292381851E-4</v>
      </c>
      <c r="AO1809" s="116" t="str">
        <f t="shared" si="524"/>
        <v/>
      </c>
      <c r="AP1809" s="118" t="str">
        <f t="shared" si="525"/>
        <v/>
      </c>
    </row>
    <row r="1810" spans="11:42" ht="20.100000000000001" customHeight="1" x14ac:dyDescent="0.25">
      <c r="K1810" s="123">
        <v>1370</v>
      </c>
      <c r="L1810" s="116">
        <f t="shared" si="529"/>
        <v>11.807207734616139</v>
      </c>
      <c r="M1810" s="140">
        <f t="shared" si="530"/>
        <v>1.6725736879220226E-2</v>
      </c>
      <c r="N1810" s="140">
        <f t="shared" si="531"/>
        <v>0.93056337666666822</v>
      </c>
      <c r="O1810" s="116">
        <f t="shared" si="532"/>
        <v>1.6725736879220226E-2</v>
      </c>
      <c r="P1810" s="116" t="str">
        <f t="shared" si="533"/>
        <v/>
      </c>
      <c r="Q1810" s="116" t="str">
        <f t="shared" si="534"/>
        <v/>
      </c>
      <c r="R1810" s="116">
        <f t="shared" si="535"/>
        <v>0</v>
      </c>
      <c r="S1810" s="116">
        <f t="shared" si="536"/>
        <v>1.6725736879220226E-2</v>
      </c>
      <c r="T1810" s="116" t="str">
        <f t="shared" si="537"/>
        <v/>
      </c>
      <c r="Y1810" s="123">
        <v>1370</v>
      </c>
      <c r="Z1810" s="116">
        <f t="shared" si="538"/>
        <v>3.9198887655678777E-2</v>
      </c>
      <c r="AA1810" s="140">
        <f t="shared" si="539"/>
        <v>5.0380064756473697</v>
      </c>
      <c r="AB1810" s="140">
        <f t="shared" si="540"/>
        <v>0.93056337666666833</v>
      </c>
      <c r="AC1810" s="116">
        <f t="shared" si="541"/>
        <v>5.0380064756473697</v>
      </c>
      <c r="AD1810" s="116" t="str">
        <f t="shared" si="542"/>
        <v/>
      </c>
      <c r="AE1810" s="116" t="str">
        <f t="shared" si="543"/>
        <v/>
      </c>
      <c r="AF1810" s="140">
        <f t="shared" si="544"/>
        <v>0</v>
      </c>
      <c r="AG1810" s="116">
        <f t="shared" si="545"/>
        <v>5.0380064756473697</v>
      </c>
      <c r="AH1810" s="116" t="str">
        <f t="shared" si="546"/>
        <v/>
      </c>
      <c r="AL1810" s="126">
        <f t="shared" si="526"/>
        <v>8.8128000000000739</v>
      </c>
      <c r="AM1810" s="116">
        <f t="shared" si="527"/>
        <v>0.26637719495735651</v>
      </c>
      <c r="AN1810" s="116">
        <f t="shared" si="528"/>
        <v>4.7841817403093678E-4</v>
      </c>
      <c r="AO1810" s="116" t="str">
        <f t="shared" si="524"/>
        <v/>
      </c>
      <c r="AP1810" s="118" t="str">
        <f t="shared" si="525"/>
        <v/>
      </c>
    </row>
    <row r="1811" spans="11:42" ht="20.100000000000001" customHeight="1" x14ac:dyDescent="0.25">
      <c r="K1811" s="123">
        <v>1371</v>
      </c>
      <c r="L1811" s="116">
        <f t="shared" si="529"/>
        <v>11.839119106871852</v>
      </c>
      <c r="M1811" s="140">
        <f t="shared" si="530"/>
        <v>1.6626880012249372E-2</v>
      </c>
      <c r="N1811" s="140">
        <f t="shared" si="531"/>
        <v>0.93109553970448089</v>
      </c>
      <c r="O1811" s="116">
        <f t="shared" si="532"/>
        <v>1.6626880012249372E-2</v>
      </c>
      <c r="P1811" s="116" t="str">
        <f t="shared" si="533"/>
        <v/>
      </c>
      <c r="Q1811" s="116" t="str">
        <f t="shared" si="534"/>
        <v/>
      </c>
      <c r="R1811" s="116">
        <f t="shared" si="535"/>
        <v>0</v>
      </c>
      <c r="S1811" s="116">
        <f t="shared" si="536"/>
        <v>1.6626880012249372E-2</v>
      </c>
      <c r="T1811" s="116" t="str">
        <f t="shared" si="537"/>
        <v/>
      </c>
      <c r="Y1811" s="123">
        <v>1371</v>
      </c>
      <c r="Z1811" s="116">
        <f t="shared" si="538"/>
        <v>3.930483059528872E-2</v>
      </c>
      <c r="AA1811" s="140">
        <f t="shared" si="539"/>
        <v>5.0082295193579149</v>
      </c>
      <c r="AB1811" s="140">
        <f t="shared" si="540"/>
        <v>0.931095539704481</v>
      </c>
      <c r="AC1811" s="116">
        <f t="shared" si="541"/>
        <v>5.0082295193579149</v>
      </c>
      <c r="AD1811" s="116" t="str">
        <f t="shared" si="542"/>
        <v/>
      </c>
      <c r="AE1811" s="116" t="str">
        <f t="shared" si="543"/>
        <v/>
      </c>
      <c r="AF1811" s="140">
        <f t="shared" si="544"/>
        <v>0</v>
      </c>
      <c r="AG1811" s="116">
        <f t="shared" si="545"/>
        <v>5.0082295193579149</v>
      </c>
      <c r="AH1811" s="116" t="str">
        <f t="shared" si="546"/>
        <v/>
      </c>
      <c r="AL1811" s="126">
        <f t="shared" si="526"/>
        <v>8.8192000000000732</v>
      </c>
      <c r="AM1811" s="116">
        <f t="shared" si="527"/>
        <v>0.26589877678332557</v>
      </c>
      <c r="AN1811" s="116">
        <f t="shared" si="528"/>
        <v>4.777556526821547E-4</v>
      </c>
      <c r="AO1811" s="116" t="str">
        <f t="shared" si="524"/>
        <v/>
      </c>
      <c r="AP1811" s="118" t="str">
        <f t="shared" si="525"/>
        <v/>
      </c>
    </row>
    <row r="1812" spans="11:42" ht="20.100000000000001" customHeight="1" x14ac:dyDescent="0.25">
      <c r="K1812" s="123">
        <v>1372</v>
      </c>
      <c r="L1812" s="116">
        <f t="shared" si="529"/>
        <v>11.871030479127572</v>
      </c>
      <c r="M1812" s="140">
        <f t="shared" si="530"/>
        <v>1.6528342979636085E-2</v>
      </c>
      <c r="N1812" s="140">
        <f t="shared" si="531"/>
        <v>0.93162455318383819</v>
      </c>
      <c r="O1812" s="116">
        <f t="shared" si="532"/>
        <v>1.6528342979636085E-2</v>
      </c>
      <c r="P1812" s="116" t="str">
        <f t="shared" si="533"/>
        <v/>
      </c>
      <c r="Q1812" s="116" t="str">
        <f t="shared" si="534"/>
        <v/>
      </c>
      <c r="R1812" s="116">
        <f t="shared" si="535"/>
        <v>0</v>
      </c>
      <c r="S1812" s="116">
        <f t="shared" si="536"/>
        <v>1.6528342979636085E-2</v>
      </c>
      <c r="T1812" s="116" t="str">
        <f t="shared" si="537"/>
        <v/>
      </c>
      <c r="Y1812" s="123">
        <v>1372</v>
      </c>
      <c r="Z1812" s="116">
        <f t="shared" si="538"/>
        <v>3.9410773534898663E-2</v>
      </c>
      <c r="AA1812" s="140">
        <f t="shared" si="539"/>
        <v>4.9785489012792254</v>
      </c>
      <c r="AB1812" s="140">
        <f t="shared" si="540"/>
        <v>0.9316245531838383</v>
      </c>
      <c r="AC1812" s="116">
        <f t="shared" si="541"/>
        <v>4.9785489012792254</v>
      </c>
      <c r="AD1812" s="116" t="str">
        <f t="shared" si="542"/>
        <v/>
      </c>
      <c r="AE1812" s="116" t="str">
        <f t="shared" si="543"/>
        <v/>
      </c>
      <c r="AF1812" s="140">
        <f t="shared" si="544"/>
        <v>0</v>
      </c>
      <c r="AG1812" s="116">
        <f t="shared" si="545"/>
        <v>4.9785489012792254</v>
      </c>
      <c r="AH1812" s="116" t="str">
        <f t="shared" si="546"/>
        <v/>
      </c>
      <c r="AL1812" s="126">
        <f t="shared" si="526"/>
        <v>8.8256000000000725</v>
      </c>
      <c r="AM1812" s="116">
        <f t="shared" si="527"/>
        <v>0.26542102113064342</v>
      </c>
      <c r="AN1812" s="116">
        <f t="shared" si="528"/>
        <v>4.7709342113561037E-4</v>
      </c>
      <c r="AO1812" s="116" t="str">
        <f t="shared" si="524"/>
        <v/>
      </c>
      <c r="AP1812" s="118" t="str">
        <f t="shared" si="525"/>
        <v/>
      </c>
    </row>
    <row r="1813" spans="11:42" ht="20.100000000000001" customHeight="1" x14ac:dyDescent="0.25">
      <c r="K1813" s="123">
        <v>1373</v>
      </c>
      <c r="L1813" s="116">
        <f t="shared" si="529"/>
        <v>11.902941851383293</v>
      </c>
      <c r="M1813" s="140">
        <f t="shared" si="530"/>
        <v>1.6430127029740279E-2</v>
      </c>
      <c r="N1813" s="140">
        <f t="shared" si="531"/>
        <v>0.93215042733107245</v>
      </c>
      <c r="O1813" s="116">
        <f t="shared" si="532"/>
        <v>1.6430127029740279E-2</v>
      </c>
      <c r="P1813" s="116" t="str">
        <f t="shared" si="533"/>
        <v/>
      </c>
      <c r="Q1813" s="116" t="str">
        <f t="shared" si="534"/>
        <v/>
      </c>
      <c r="R1813" s="116">
        <f t="shared" si="535"/>
        <v>0</v>
      </c>
      <c r="S1813" s="116">
        <f t="shared" si="536"/>
        <v>1.6430127029740279E-2</v>
      </c>
      <c r="T1813" s="116" t="str">
        <f t="shared" si="537"/>
        <v/>
      </c>
      <c r="Y1813" s="123">
        <v>1373</v>
      </c>
      <c r="Z1813" s="116">
        <f t="shared" si="538"/>
        <v>3.9516716474508606E-2</v>
      </c>
      <c r="AA1813" s="140">
        <f t="shared" si="539"/>
        <v>4.9489649974333103</v>
      </c>
      <c r="AB1813" s="140">
        <f t="shared" si="540"/>
        <v>0.93215042733107256</v>
      </c>
      <c r="AC1813" s="116">
        <f t="shared" si="541"/>
        <v>4.9489649974333103</v>
      </c>
      <c r="AD1813" s="116" t="str">
        <f t="shared" si="542"/>
        <v/>
      </c>
      <c r="AE1813" s="116" t="str">
        <f t="shared" si="543"/>
        <v/>
      </c>
      <c r="AF1813" s="140">
        <f t="shared" si="544"/>
        <v>0</v>
      </c>
      <c r="AG1813" s="116">
        <f t="shared" si="545"/>
        <v>4.9489649974333103</v>
      </c>
      <c r="AH1813" s="116" t="str">
        <f t="shared" si="546"/>
        <v/>
      </c>
      <c r="AL1813" s="126">
        <f t="shared" si="526"/>
        <v>8.8320000000000718</v>
      </c>
      <c r="AM1813" s="116">
        <f t="shared" si="527"/>
        <v>0.26494392770950781</v>
      </c>
      <c r="AN1813" s="116">
        <f t="shared" si="528"/>
        <v>4.7643148163839522E-4</v>
      </c>
      <c r="AO1813" s="116" t="str">
        <f t="shared" si="524"/>
        <v/>
      </c>
      <c r="AP1813" s="118" t="str">
        <f t="shared" si="525"/>
        <v/>
      </c>
    </row>
    <row r="1814" spans="11:42" ht="20.100000000000001" customHeight="1" x14ac:dyDescent="0.25">
      <c r="K1814" s="123">
        <v>1374</v>
      </c>
      <c r="L1814" s="116">
        <f t="shared" si="529"/>
        <v>11.934853223639013</v>
      </c>
      <c r="M1814" s="140">
        <f t="shared" si="530"/>
        <v>1.6332233388147627E-2</v>
      </c>
      <c r="N1814" s="140">
        <f t="shared" si="531"/>
        <v>0.93267317241198922</v>
      </c>
      <c r="O1814" s="116">
        <f t="shared" si="532"/>
        <v>1.6332233388147627E-2</v>
      </c>
      <c r="P1814" s="116" t="str">
        <f t="shared" si="533"/>
        <v/>
      </c>
      <c r="Q1814" s="116" t="str">
        <f t="shared" si="534"/>
        <v/>
      </c>
      <c r="R1814" s="116">
        <f t="shared" si="535"/>
        <v>0</v>
      </c>
      <c r="S1814" s="116">
        <f t="shared" si="536"/>
        <v>1.6332233388147627E-2</v>
      </c>
      <c r="T1814" s="116" t="str">
        <f t="shared" si="537"/>
        <v/>
      </c>
      <c r="Y1814" s="123">
        <v>1374</v>
      </c>
      <c r="Z1814" s="116">
        <f t="shared" si="538"/>
        <v>3.962265941411855E-2</v>
      </c>
      <c r="AA1814" s="140">
        <f t="shared" si="539"/>
        <v>4.9194781769822971</v>
      </c>
      <c r="AB1814" s="140">
        <f t="shared" si="540"/>
        <v>0.93267317241198933</v>
      </c>
      <c r="AC1814" s="116">
        <f t="shared" si="541"/>
        <v>4.9194781769822971</v>
      </c>
      <c r="AD1814" s="116" t="str">
        <f t="shared" si="542"/>
        <v/>
      </c>
      <c r="AE1814" s="116" t="str">
        <f t="shared" si="543"/>
        <v/>
      </c>
      <c r="AF1814" s="140">
        <f t="shared" si="544"/>
        <v>0</v>
      </c>
      <c r="AG1814" s="116">
        <f t="shared" si="545"/>
        <v>4.9194781769822971</v>
      </c>
      <c r="AH1814" s="116" t="str">
        <f t="shared" si="546"/>
        <v/>
      </c>
      <c r="AL1814" s="126">
        <f t="shared" si="526"/>
        <v>8.8384000000000711</v>
      </c>
      <c r="AM1814" s="116">
        <f t="shared" si="527"/>
        <v>0.26446749622786941</v>
      </c>
      <c r="AN1814" s="116">
        <f t="shared" si="528"/>
        <v>4.7576983642927395E-4</v>
      </c>
      <c r="AO1814" s="116" t="str">
        <f t="shared" si="524"/>
        <v/>
      </c>
      <c r="AP1814" s="118" t="str">
        <f t="shared" si="525"/>
        <v/>
      </c>
    </row>
    <row r="1815" spans="11:42" ht="20.100000000000001" customHeight="1" x14ac:dyDescent="0.25">
      <c r="K1815" s="123">
        <v>1375</v>
      </c>
      <c r="L1815" s="116">
        <f t="shared" si="529"/>
        <v>11.966764595894734</v>
      </c>
      <c r="M1815" s="140">
        <f t="shared" si="530"/>
        <v>1.6234663257726756E-2</v>
      </c>
      <c r="N1815" s="140">
        <f t="shared" si="531"/>
        <v>0.93319279873114191</v>
      </c>
      <c r="O1815" s="116">
        <f t="shared" si="532"/>
        <v>1.6234663257726756E-2</v>
      </c>
      <c r="P1815" s="116" t="str">
        <f t="shared" si="533"/>
        <v/>
      </c>
      <c r="Q1815" s="116" t="str">
        <f t="shared" si="534"/>
        <v/>
      </c>
      <c r="R1815" s="116">
        <f t="shared" si="535"/>
        <v>0</v>
      </c>
      <c r="S1815" s="116">
        <f t="shared" si="536"/>
        <v>1.6234663257726756E-2</v>
      </c>
      <c r="T1815" s="116" t="str">
        <f t="shared" si="537"/>
        <v/>
      </c>
      <c r="Y1815" s="123">
        <v>1375</v>
      </c>
      <c r="Z1815" s="116">
        <f t="shared" si="538"/>
        <v>3.9728602353728493E-2</v>
      </c>
      <c r="AA1815" s="140">
        <f t="shared" si="539"/>
        <v>4.8900888022456419</v>
      </c>
      <c r="AB1815" s="140">
        <f t="shared" si="540"/>
        <v>0.93319279873114191</v>
      </c>
      <c r="AC1815" s="116">
        <f t="shared" si="541"/>
        <v>4.8900888022456419</v>
      </c>
      <c r="AD1815" s="116" t="str">
        <f t="shared" si="542"/>
        <v/>
      </c>
      <c r="AE1815" s="116" t="str">
        <f t="shared" si="543"/>
        <v/>
      </c>
      <c r="AF1815" s="140">
        <f t="shared" si="544"/>
        <v>0</v>
      </c>
      <c r="AG1815" s="116">
        <f t="shared" si="545"/>
        <v>4.8900888022456419</v>
      </c>
      <c r="AH1815" s="116" t="str">
        <f t="shared" si="546"/>
        <v/>
      </c>
      <c r="AL1815" s="126">
        <f t="shared" si="526"/>
        <v>8.8448000000000704</v>
      </c>
      <c r="AM1815" s="116">
        <f t="shared" si="527"/>
        <v>0.26399172639144014</v>
      </c>
      <c r="AN1815" s="116">
        <f t="shared" si="528"/>
        <v>4.7510848773557601E-4</v>
      </c>
      <c r="AO1815" s="116" t="str">
        <f t="shared" si="524"/>
        <v/>
      </c>
      <c r="AP1815" s="118" t="str">
        <f t="shared" si="525"/>
        <v/>
      </c>
    </row>
    <row r="1816" spans="11:42" ht="20.100000000000001" customHeight="1" x14ac:dyDescent="0.25">
      <c r="K1816" s="123">
        <v>1376</v>
      </c>
      <c r="L1816" s="116">
        <f t="shared" si="529"/>
        <v>11.998675968150454</v>
      </c>
      <c r="M1816" s="140">
        <f t="shared" si="530"/>
        <v>1.6137417818687834E-2</v>
      </c>
      <c r="N1816" s="140">
        <f t="shared" si="531"/>
        <v>0.93370931663110701</v>
      </c>
      <c r="O1816" s="116">
        <f t="shared" si="532"/>
        <v>1.6137417818687834E-2</v>
      </c>
      <c r="P1816" s="116" t="str">
        <f t="shared" si="533"/>
        <v/>
      </c>
      <c r="Q1816" s="116" t="str">
        <f t="shared" si="534"/>
        <v/>
      </c>
      <c r="R1816" s="116">
        <f t="shared" si="535"/>
        <v>0</v>
      </c>
      <c r="S1816" s="116">
        <f t="shared" si="536"/>
        <v>1.6137417818687834E-2</v>
      </c>
      <c r="T1816" s="116" t="str">
        <f t="shared" si="537"/>
        <v/>
      </c>
      <c r="Y1816" s="123">
        <v>1376</v>
      </c>
      <c r="Z1816" s="116">
        <f t="shared" si="538"/>
        <v>3.9834545293338436E-2</v>
      </c>
      <c r="AA1816" s="140">
        <f t="shared" si="539"/>
        <v>4.860797228717785</v>
      </c>
      <c r="AB1816" s="140">
        <f t="shared" si="540"/>
        <v>0.93370931663110701</v>
      </c>
      <c r="AC1816" s="116">
        <f t="shared" si="541"/>
        <v>4.860797228717785</v>
      </c>
      <c r="AD1816" s="116" t="str">
        <f t="shared" si="542"/>
        <v/>
      </c>
      <c r="AE1816" s="116" t="str">
        <f t="shared" si="543"/>
        <v/>
      </c>
      <c r="AF1816" s="140">
        <f t="shared" si="544"/>
        <v>0</v>
      </c>
      <c r="AG1816" s="116">
        <f t="shared" si="545"/>
        <v>4.860797228717785</v>
      </c>
      <c r="AH1816" s="116" t="str">
        <f t="shared" si="546"/>
        <v/>
      </c>
      <c r="AL1816" s="126">
        <f t="shared" si="526"/>
        <v>8.8512000000000697</v>
      </c>
      <c r="AM1816" s="116">
        <f t="shared" si="527"/>
        <v>0.26351661790370456</v>
      </c>
      <c r="AN1816" s="116">
        <f t="shared" si="528"/>
        <v>4.7444743777597109E-4</v>
      </c>
      <c r="AO1816" s="116" t="str">
        <f t="shared" si="524"/>
        <v/>
      </c>
      <c r="AP1816" s="118" t="str">
        <f t="shared" si="525"/>
        <v/>
      </c>
    </row>
    <row r="1817" spans="11:42" ht="20.100000000000001" customHeight="1" x14ac:dyDescent="0.25">
      <c r="K1817" s="123">
        <v>1377</v>
      </c>
      <c r="L1817" s="116">
        <f t="shared" si="529"/>
        <v>12.030587340406168</v>
      </c>
      <c r="M1817" s="140">
        <f t="shared" si="530"/>
        <v>1.6040498228642605E-2</v>
      </c>
      <c r="N1817" s="140">
        <f t="shared" si="531"/>
        <v>0.93422273649176246</v>
      </c>
      <c r="O1817" s="116">
        <f t="shared" si="532"/>
        <v>1.6040498228642605E-2</v>
      </c>
      <c r="P1817" s="116" t="str">
        <f t="shared" si="533"/>
        <v/>
      </c>
      <c r="Q1817" s="116" t="str">
        <f t="shared" si="534"/>
        <v/>
      </c>
      <c r="R1817" s="116">
        <f t="shared" si="535"/>
        <v>0</v>
      </c>
      <c r="S1817" s="116">
        <f t="shared" si="536"/>
        <v>1.6040498228642605E-2</v>
      </c>
      <c r="T1817" s="116" t="str">
        <f t="shared" si="537"/>
        <v/>
      </c>
      <c r="Y1817" s="123">
        <v>1377</v>
      </c>
      <c r="Z1817" s="116">
        <f t="shared" si="538"/>
        <v>3.9940488232948379E-2</v>
      </c>
      <c r="AA1817" s="140">
        <f t="shared" si="539"/>
        <v>4.8316038050862282</v>
      </c>
      <c r="AB1817" s="140">
        <f t="shared" si="540"/>
        <v>0.93422273649176257</v>
      </c>
      <c r="AC1817" s="116">
        <f t="shared" si="541"/>
        <v>4.8316038050862282</v>
      </c>
      <c r="AD1817" s="116" t="str">
        <f t="shared" si="542"/>
        <v/>
      </c>
      <c r="AE1817" s="116" t="str">
        <f t="shared" si="543"/>
        <v/>
      </c>
      <c r="AF1817" s="140">
        <f t="shared" si="544"/>
        <v>0</v>
      </c>
      <c r="AG1817" s="116">
        <f t="shared" si="545"/>
        <v>4.8316038050862282</v>
      </c>
      <c r="AH1817" s="116" t="str">
        <f t="shared" si="546"/>
        <v/>
      </c>
      <c r="AL1817" s="126">
        <f t="shared" si="526"/>
        <v>8.857600000000069</v>
      </c>
      <c r="AM1817" s="116">
        <f t="shared" si="527"/>
        <v>0.26304217046592859</v>
      </c>
      <c r="AN1817" s="116">
        <f t="shared" si="528"/>
        <v>4.7378668875797114E-4</v>
      </c>
      <c r="AO1817" s="116" t="str">
        <f t="shared" si="524"/>
        <v/>
      </c>
      <c r="AP1817" s="118" t="str">
        <f t="shared" si="525"/>
        <v/>
      </c>
    </row>
    <row r="1818" spans="11:42" ht="20.100000000000001" customHeight="1" x14ac:dyDescent="0.25">
      <c r="K1818" s="123">
        <v>1378</v>
      </c>
      <c r="L1818" s="116">
        <f t="shared" si="529"/>
        <v>12.062498712661888</v>
      </c>
      <c r="M1818" s="140">
        <f t="shared" si="530"/>
        <v>1.5943905622665868E-2</v>
      </c>
      <c r="N1818" s="140">
        <f t="shared" si="531"/>
        <v>0.93473306872956785</v>
      </c>
      <c r="O1818" s="116">
        <f t="shared" si="532"/>
        <v>1.5943905622665868E-2</v>
      </c>
      <c r="P1818" s="116" t="str">
        <f t="shared" si="533"/>
        <v/>
      </c>
      <c r="Q1818" s="116" t="str">
        <f t="shared" si="534"/>
        <v/>
      </c>
      <c r="R1818" s="116">
        <f t="shared" si="535"/>
        <v>0</v>
      </c>
      <c r="S1818" s="116">
        <f t="shared" si="536"/>
        <v>1.5943905622665868E-2</v>
      </c>
      <c r="T1818" s="116" t="str">
        <f t="shared" si="537"/>
        <v/>
      </c>
      <c r="Y1818" s="123">
        <v>1378</v>
      </c>
      <c r="Z1818" s="116">
        <f t="shared" si="538"/>
        <v>4.0046431172558322E-2</v>
      </c>
      <c r="AA1818" s="140">
        <f t="shared" si="539"/>
        <v>4.80250887325007</v>
      </c>
      <c r="AB1818" s="140">
        <f t="shared" si="540"/>
        <v>0.93473306872956796</v>
      </c>
      <c r="AC1818" s="116">
        <f t="shared" si="541"/>
        <v>4.80250887325007</v>
      </c>
      <c r="AD1818" s="116" t="str">
        <f t="shared" si="542"/>
        <v/>
      </c>
      <c r="AE1818" s="116" t="str">
        <f t="shared" si="543"/>
        <v/>
      </c>
      <c r="AF1818" s="140">
        <f t="shared" si="544"/>
        <v>0</v>
      </c>
      <c r="AG1818" s="116">
        <f t="shared" si="545"/>
        <v>4.80250887325007</v>
      </c>
      <c r="AH1818" s="116" t="str">
        <f t="shared" si="546"/>
        <v/>
      </c>
      <c r="AL1818" s="126">
        <f t="shared" si="526"/>
        <v>8.8640000000000683</v>
      </c>
      <c r="AM1818" s="116">
        <f t="shared" si="527"/>
        <v>0.26256838377717062</v>
      </c>
      <c r="AN1818" s="116">
        <f t="shared" si="528"/>
        <v>4.7312624287942917E-4</v>
      </c>
      <c r="AO1818" s="116" t="str">
        <f t="shared" si="524"/>
        <v/>
      </c>
      <c r="AP1818" s="118" t="str">
        <f t="shared" si="525"/>
        <v/>
      </c>
    </row>
    <row r="1819" spans="11:42" ht="20.100000000000001" customHeight="1" x14ac:dyDescent="0.25">
      <c r="K1819" s="123">
        <v>1379</v>
      </c>
      <c r="L1819" s="116">
        <f t="shared" si="529"/>
        <v>12.094410084917609</v>
      </c>
      <c r="M1819" s="140">
        <f t="shared" si="530"/>
        <v>1.5847641113358506E-2</v>
      </c>
      <c r="N1819" s="140">
        <f t="shared" si="531"/>
        <v>0.9352403237968453</v>
      </c>
      <c r="O1819" s="116">
        <f t="shared" si="532"/>
        <v>1.5847641113358506E-2</v>
      </c>
      <c r="P1819" s="116" t="str">
        <f t="shared" si="533"/>
        <v/>
      </c>
      <c r="Q1819" s="116" t="str">
        <f t="shared" si="534"/>
        <v/>
      </c>
      <c r="R1819" s="116">
        <f t="shared" si="535"/>
        <v>0</v>
      </c>
      <c r="S1819" s="116">
        <f t="shared" si="536"/>
        <v>1.5847641113358506E-2</v>
      </c>
      <c r="T1819" s="116" t="str">
        <f t="shared" si="537"/>
        <v/>
      </c>
      <c r="Y1819" s="123">
        <v>1379</v>
      </c>
      <c r="Z1819" s="116">
        <f t="shared" si="538"/>
        <v>4.0152374112168265E-2</v>
      </c>
      <c r="AA1819" s="140">
        <f t="shared" si="539"/>
        <v>4.773512768338958</v>
      </c>
      <c r="AB1819" s="140">
        <f t="shared" si="540"/>
        <v>0.93524032379684541</v>
      </c>
      <c r="AC1819" s="116">
        <f t="shared" si="541"/>
        <v>4.773512768338958</v>
      </c>
      <c r="AD1819" s="116" t="str">
        <f t="shared" si="542"/>
        <v/>
      </c>
      <c r="AE1819" s="116" t="str">
        <f t="shared" si="543"/>
        <v/>
      </c>
      <c r="AF1819" s="140">
        <f t="shared" si="544"/>
        <v>0</v>
      </c>
      <c r="AG1819" s="116">
        <f t="shared" si="545"/>
        <v>4.773512768338958</v>
      </c>
      <c r="AH1819" s="116" t="str">
        <f t="shared" si="546"/>
        <v/>
      </c>
      <c r="AL1819" s="126">
        <f t="shared" si="526"/>
        <v>8.8704000000000676</v>
      </c>
      <c r="AM1819" s="116">
        <f t="shared" si="527"/>
        <v>0.26209525753429119</v>
      </c>
      <c r="AN1819" s="116">
        <f t="shared" si="528"/>
        <v>4.7246610232931641E-4</v>
      </c>
      <c r="AO1819" s="116" t="str">
        <f t="shared" si="524"/>
        <v/>
      </c>
      <c r="AP1819" s="118" t="str">
        <f t="shared" si="525"/>
        <v/>
      </c>
    </row>
    <row r="1820" spans="11:42" ht="20.100000000000001" customHeight="1" x14ac:dyDescent="0.25">
      <c r="K1820" s="123">
        <v>1380</v>
      </c>
      <c r="L1820" s="116">
        <f t="shared" si="529"/>
        <v>12.126321457173329</v>
      </c>
      <c r="M1820" s="140">
        <f t="shared" si="530"/>
        <v>1.5751705790911712E-2</v>
      </c>
      <c r="N1820" s="140">
        <f t="shared" si="531"/>
        <v>0.93574451218106414</v>
      </c>
      <c r="O1820" s="116">
        <f t="shared" si="532"/>
        <v>1.5751705790911712E-2</v>
      </c>
      <c r="P1820" s="116" t="str">
        <f t="shared" si="533"/>
        <v/>
      </c>
      <c r="Q1820" s="116" t="str">
        <f t="shared" si="534"/>
        <v/>
      </c>
      <c r="R1820" s="116">
        <f t="shared" si="535"/>
        <v>0</v>
      </c>
      <c r="S1820" s="116">
        <f t="shared" si="536"/>
        <v>1.5751705790911712E-2</v>
      </c>
      <c r="T1820" s="116" t="str">
        <f t="shared" si="537"/>
        <v/>
      </c>
      <c r="Y1820" s="123">
        <v>1380</v>
      </c>
      <c r="Z1820" s="116">
        <f t="shared" si="538"/>
        <v>4.0258317051778209E-2</v>
      </c>
      <c r="AA1820" s="140">
        <f t="shared" si="539"/>
        <v>4.7446158187324663</v>
      </c>
      <c r="AB1820" s="140">
        <f t="shared" si="540"/>
        <v>0.93574451218106425</v>
      </c>
      <c r="AC1820" s="116">
        <f t="shared" si="541"/>
        <v>4.7446158187324663</v>
      </c>
      <c r="AD1820" s="116" t="str">
        <f t="shared" si="542"/>
        <v/>
      </c>
      <c r="AE1820" s="116" t="str">
        <f t="shared" si="543"/>
        <v/>
      </c>
      <c r="AF1820" s="140">
        <f t="shared" si="544"/>
        <v>0</v>
      </c>
      <c r="AG1820" s="116">
        <f t="shared" si="545"/>
        <v>4.7446158187324663</v>
      </c>
      <c r="AH1820" s="116" t="str">
        <f t="shared" si="546"/>
        <v/>
      </c>
      <c r="AL1820" s="126">
        <f t="shared" si="526"/>
        <v>8.8768000000000669</v>
      </c>
      <c r="AM1820" s="116">
        <f t="shared" si="527"/>
        <v>0.26162279143196188</v>
      </c>
      <c r="AN1820" s="116">
        <f t="shared" si="528"/>
        <v>4.7180626928500224E-4</v>
      </c>
      <c r="AO1820" s="116" t="str">
        <f t="shared" si="524"/>
        <v/>
      </c>
      <c r="AP1820" s="118" t="str">
        <f t="shared" si="525"/>
        <v/>
      </c>
    </row>
    <row r="1821" spans="11:42" ht="20.100000000000001" customHeight="1" x14ac:dyDescent="0.25">
      <c r="K1821" s="123">
        <v>1381</v>
      </c>
      <c r="L1821" s="116">
        <f t="shared" si="529"/>
        <v>12.15823282942905</v>
      </c>
      <c r="M1821" s="140">
        <f t="shared" si="530"/>
        <v>1.5656100723172795E-2</v>
      </c>
      <c r="N1821" s="140">
        <f t="shared" si="531"/>
        <v>0.93624564440412628</v>
      </c>
      <c r="O1821" s="116">
        <f t="shared" si="532"/>
        <v>1.5656100723172795E-2</v>
      </c>
      <c r="P1821" s="116" t="str">
        <f t="shared" si="533"/>
        <v/>
      </c>
      <c r="Q1821" s="116" t="str">
        <f t="shared" si="534"/>
        <v/>
      </c>
      <c r="R1821" s="116">
        <f t="shared" si="535"/>
        <v>0</v>
      </c>
      <c r="S1821" s="116">
        <f t="shared" si="536"/>
        <v>1.5656100723172795E-2</v>
      </c>
      <c r="T1821" s="116" t="str">
        <f t="shared" si="537"/>
        <v/>
      </c>
      <c r="Y1821" s="123">
        <v>1381</v>
      </c>
      <c r="Z1821" s="116">
        <f t="shared" si="538"/>
        <v>4.0364259991388152E-2</v>
      </c>
      <c r="AA1821" s="140">
        <f t="shared" si="539"/>
        <v>4.715818346079903</v>
      </c>
      <c r="AB1821" s="140">
        <f t="shared" si="540"/>
        <v>0.93624564440412639</v>
      </c>
      <c r="AC1821" s="116">
        <f t="shared" si="541"/>
        <v>4.715818346079903</v>
      </c>
      <c r="AD1821" s="116" t="str">
        <f t="shared" si="542"/>
        <v/>
      </c>
      <c r="AE1821" s="116" t="str">
        <f t="shared" si="543"/>
        <v/>
      </c>
      <c r="AF1821" s="140">
        <f t="shared" si="544"/>
        <v>0</v>
      </c>
      <c r="AG1821" s="116">
        <f t="shared" si="545"/>
        <v>4.715818346079903</v>
      </c>
      <c r="AH1821" s="116" t="str">
        <f t="shared" si="546"/>
        <v/>
      </c>
      <c r="AL1821" s="126">
        <f t="shared" si="526"/>
        <v>8.8832000000000662</v>
      </c>
      <c r="AM1821" s="116">
        <f t="shared" si="527"/>
        <v>0.26115098516267687</v>
      </c>
      <c r="AN1821" s="116">
        <f t="shared" si="528"/>
        <v>4.7114674591552941E-4</v>
      </c>
      <c r="AO1821" s="116" t="str">
        <f t="shared" si="524"/>
        <v/>
      </c>
      <c r="AP1821" s="118" t="str">
        <f t="shared" si="525"/>
        <v/>
      </c>
    </row>
    <row r="1822" spans="11:42" ht="20.100000000000001" customHeight="1" x14ac:dyDescent="0.25">
      <c r="K1822" s="123">
        <v>1382</v>
      </c>
      <c r="L1822" s="116">
        <f t="shared" si="529"/>
        <v>12.19014420168477</v>
      </c>
      <c r="M1822" s="140">
        <f t="shared" si="530"/>
        <v>1.5560826955712301E-2</v>
      </c>
      <c r="N1822" s="140">
        <f t="shared" si="531"/>
        <v>0.93674373102165465</v>
      </c>
      <c r="O1822" s="116">
        <f t="shared" si="532"/>
        <v>1.5560826955712301E-2</v>
      </c>
      <c r="P1822" s="116" t="str">
        <f t="shared" si="533"/>
        <v/>
      </c>
      <c r="Q1822" s="116" t="str">
        <f t="shared" si="534"/>
        <v/>
      </c>
      <c r="R1822" s="116">
        <f t="shared" si="535"/>
        <v>0</v>
      </c>
      <c r="S1822" s="116">
        <f t="shared" si="536"/>
        <v>1.5560826955712301E-2</v>
      </c>
      <c r="T1822" s="116" t="str">
        <f t="shared" si="537"/>
        <v/>
      </c>
      <c r="Y1822" s="123">
        <v>1382</v>
      </c>
      <c r="Z1822" s="116">
        <f t="shared" si="538"/>
        <v>4.0470202930998095E-2</v>
      </c>
      <c r="AA1822" s="140">
        <f t="shared" si="539"/>
        <v>4.6871206653205206</v>
      </c>
      <c r="AB1822" s="140">
        <f t="shared" si="540"/>
        <v>0.93674373102165465</v>
      </c>
      <c r="AC1822" s="116">
        <f t="shared" si="541"/>
        <v>4.6871206653205206</v>
      </c>
      <c r="AD1822" s="116" t="str">
        <f t="shared" si="542"/>
        <v/>
      </c>
      <c r="AE1822" s="116" t="str">
        <f t="shared" si="543"/>
        <v/>
      </c>
      <c r="AF1822" s="140">
        <f t="shared" si="544"/>
        <v>0</v>
      </c>
      <c r="AG1822" s="116">
        <f t="shared" si="545"/>
        <v>4.6871206653205206</v>
      </c>
      <c r="AH1822" s="116" t="str">
        <f t="shared" si="546"/>
        <v/>
      </c>
      <c r="AL1822" s="126">
        <f t="shared" si="526"/>
        <v>8.8896000000000654</v>
      </c>
      <c r="AM1822" s="116">
        <f t="shared" si="527"/>
        <v>0.26067983841676134</v>
      </c>
      <c r="AN1822" s="116">
        <f t="shared" si="528"/>
        <v>4.7048753437906043E-4</v>
      </c>
      <c r="AO1822" s="116" t="str">
        <f t="shared" si="524"/>
        <v/>
      </c>
      <c r="AP1822" s="118" t="str">
        <f t="shared" si="525"/>
        <v/>
      </c>
    </row>
    <row r="1823" spans="11:42" ht="20.100000000000001" customHeight="1" x14ac:dyDescent="0.25">
      <c r="K1823" s="123">
        <v>1383</v>
      </c>
      <c r="L1823" s="116">
        <f t="shared" si="529"/>
        <v>12.222055573940484</v>
      </c>
      <c r="M1823" s="140">
        <f t="shared" si="530"/>
        <v>1.5465885511892496E-2</v>
      </c>
      <c r="N1823" s="140">
        <f t="shared" si="531"/>
        <v>0.937238782622283</v>
      </c>
      <c r="O1823" s="116">
        <f t="shared" si="532"/>
        <v>1.5465885511892496E-2</v>
      </c>
      <c r="P1823" s="116" t="str">
        <f t="shared" si="533"/>
        <v/>
      </c>
      <c r="Q1823" s="116" t="str">
        <f t="shared" si="534"/>
        <v/>
      </c>
      <c r="R1823" s="116">
        <f t="shared" si="535"/>
        <v>0</v>
      </c>
      <c r="S1823" s="116">
        <f t="shared" si="536"/>
        <v>1.5465885511892496E-2</v>
      </c>
      <c r="T1823" s="116" t="str">
        <f t="shared" si="537"/>
        <v/>
      </c>
      <c r="Y1823" s="123">
        <v>1383</v>
      </c>
      <c r="Z1823" s="116">
        <f t="shared" si="538"/>
        <v>4.0576145870608038E-2</v>
      </c>
      <c r="AA1823" s="140">
        <f t="shared" si="539"/>
        <v>4.658523084704159</v>
      </c>
      <c r="AB1823" s="140">
        <f t="shared" si="540"/>
        <v>0.93723878262228311</v>
      </c>
      <c r="AC1823" s="116">
        <f t="shared" si="541"/>
        <v>4.658523084704159</v>
      </c>
      <c r="AD1823" s="116" t="str">
        <f t="shared" si="542"/>
        <v/>
      </c>
      <c r="AE1823" s="116" t="str">
        <f t="shared" si="543"/>
        <v/>
      </c>
      <c r="AF1823" s="140">
        <f t="shared" si="544"/>
        <v>0</v>
      </c>
      <c r="AG1823" s="116">
        <f t="shared" si="545"/>
        <v>4.658523084704159</v>
      </c>
      <c r="AH1823" s="116" t="str">
        <f t="shared" si="546"/>
        <v/>
      </c>
      <c r="AL1823" s="126">
        <f t="shared" si="526"/>
        <v>8.8960000000000647</v>
      </c>
      <c r="AM1823" s="116">
        <f t="shared" si="527"/>
        <v>0.26020935088238228</v>
      </c>
      <c r="AN1823" s="116">
        <f t="shared" si="528"/>
        <v>4.6982863682459852E-4</v>
      </c>
      <c r="AO1823" s="116" t="str">
        <f t="shared" si="524"/>
        <v/>
      </c>
      <c r="AP1823" s="118" t="str">
        <f t="shared" si="525"/>
        <v/>
      </c>
    </row>
    <row r="1824" spans="11:42" ht="20.100000000000001" customHeight="1" x14ac:dyDescent="0.25">
      <c r="K1824" s="123">
        <v>1384</v>
      </c>
      <c r="L1824" s="116">
        <f t="shared" si="529"/>
        <v>12.253966946196204</v>
      </c>
      <c r="M1824" s="140">
        <f t="shared" si="530"/>
        <v>1.5371277392937173E-2</v>
      </c>
      <c r="N1824" s="140">
        <f t="shared" si="531"/>
        <v>0.93773080982694901</v>
      </c>
      <c r="O1824" s="116">
        <f t="shared" si="532"/>
        <v>1.5371277392937173E-2</v>
      </c>
      <c r="P1824" s="116" t="str">
        <f t="shared" si="533"/>
        <v/>
      </c>
      <c r="Q1824" s="116" t="str">
        <f t="shared" si="534"/>
        <v/>
      </c>
      <c r="R1824" s="116">
        <f t="shared" si="535"/>
        <v>0</v>
      </c>
      <c r="S1824" s="116">
        <f t="shared" si="536"/>
        <v>1.5371277392937173E-2</v>
      </c>
      <c r="T1824" s="116" t="str">
        <f t="shared" si="537"/>
        <v/>
      </c>
      <c r="Y1824" s="123">
        <v>1384</v>
      </c>
      <c r="Z1824" s="116">
        <f t="shared" si="538"/>
        <v>4.0682088810217981E-2</v>
      </c>
      <c r="AA1824" s="140">
        <f t="shared" si="539"/>
        <v>4.6300259058122748</v>
      </c>
      <c r="AB1824" s="140">
        <f t="shared" si="540"/>
        <v>0.93773080982694912</v>
      </c>
      <c r="AC1824" s="116">
        <f t="shared" si="541"/>
        <v>4.6300259058122748</v>
      </c>
      <c r="AD1824" s="116" t="str">
        <f t="shared" si="542"/>
        <v/>
      </c>
      <c r="AE1824" s="116" t="str">
        <f t="shared" si="543"/>
        <v/>
      </c>
      <c r="AF1824" s="140">
        <f t="shared" si="544"/>
        <v>0</v>
      </c>
      <c r="AG1824" s="116">
        <f t="shared" si="545"/>
        <v>4.6300259058122748</v>
      </c>
      <c r="AH1824" s="116" t="str">
        <f t="shared" si="546"/>
        <v/>
      </c>
      <c r="AL1824" s="126">
        <f t="shared" si="526"/>
        <v>8.902400000000064</v>
      </c>
      <c r="AM1824" s="116">
        <f t="shared" si="527"/>
        <v>0.25973952224555769</v>
      </c>
      <c r="AN1824" s="116">
        <f t="shared" si="528"/>
        <v>4.6917005539109935E-4</v>
      </c>
      <c r="AO1824" s="116" t="str">
        <f t="shared" si="524"/>
        <v/>
      </c>
      <c r="AP1824" s="118" t="str">
        <f t="shared" si="525"/>
        <v/>
      </c>
    </row>
    <row r="1825" spans="11:42" ht="20.100000000000001" customHeight="1" x14ac:dyDescent="0.25">
      <c r="K1825" s="123">
        <v>1385</v>
      </c>
      <c r="L1825" s="116">
        <f t="shared" si="529"/>
        <v>12.285878318451925</v>
      </c>
      <c r="M1825" s="140">
        <f t="shared" si="530"/>
        <v>1.5277003578002945E-2</v>
      </c>
      <c r="N1825" s="140">
        <f t="shared" si="531"/>
        <v>0.93821982328818798</v>
      </c>
      <c r="O1825" s="116">
        <f t="shared" si="532"/>
        <v>1.5277003578002945E-2</v>
      </c>
      <c r="P1825" s="116" t="str">
        <f t="shared" si="533"/>
        <v/>
      </c>
      <c r="Q1825" s="116" t="str">
        <f t="shared" si="534"/>
        <v/>
      </c>
      <c r="R1825" s="116">
        <f t="shared" si="535"/>
        <v>0</v>
      </c>
      <c r="S1825" s="116">
        <f t="shared" si="536"/>
        <v>1.5277003578002945E-2</v>
      </c>
      <c r="T1825" s="116" t="str">
        <f t="shared" si="537"/>
        <v/>
      </c>
      <c r="Y1825" s="123">
        <v>1385</v>
      </c>
      <c r="Z1825" s="116">
        <f t="shared" si="538"/>
        <v>4.0788031749827924E-2</v>
      </c>
      <c r="AA1825" s="140">
        <f t="shared" si="539"/>
        <v>4.6016294235793946</v>
      </c>
      <c r="AB1825" s="140">
        <f t="shared" si="540"/>
        <v>0.9382198232881882</v>
      </c>
      <c r="AC1825" s="116">
        <f t="shared" si="541"/>
        <v>4.6016294235793946</v>
      </c>
      <c r="AD1825" s="116" t="str">
        <f t="shared" si="542"/>
        <v/>
      </c>
      <c r="AE1825" s="116" t="str">
        <f t="shared" si="543"/>
        <v/>
      </c>
      <c r="AF1825" s="140">
        <f t="shared" si="544"/>
        <v>0</v>
      </c>
      <c r="AG1825" s="116">
        <f t="shared" si="545"/>
        <v>4.6016294235793946</v>
      </c>
      <c r="AH1825" s="116" t="str">
        <f t="shared" si="546"/>
        <v/>
      </c>
      <c r="AL1825" s="126">
        <f t="shared" si="526"/>
        <v>8.9088000000000633</v>
      </c>
      <c r="AM1825" s="116">
        <f t="shared" si="527"/>
        <v>0.25927035219016659</v>
      </c>
      <c r="AN1825" s="116">
        <f t="shared" si="528"/>
        <v>4.6851179220741557E-4</v>
      </c>
      <c r="AO1825" s="116" t="str">
        <f t="shared" si="524"/>
        <v/>
      </c>
      <c r="AP1825" s="118" t="str">
        <f t="shared" si="525"/>
        <v/>
      </c>
    </row>
    <row r="1826" spans="11:42" ht="20.100000000000001" customHeight="1" x14ac:dyDescent="0.25">
      <c r="K1826" s="123">
        <v>1386</v>
      </c>
      <c r="L1826" s="116">
        <f t="shared" si="529"/>
        <v>12.317789690707645</v>
      </c>
      <c r="M1826" s="140">
        <f t="shared" si="530"/>
        <v>1.5183065024251678E-2</v>
      </c>
      <c r="N1826" s="140">
        <f t="shared" si="531"/>
        <v>0.93870583368943072</v>
      </c>
      <c r="O1826" s="116">
        <f t="shared" si="532"/>
        <v>1.5183065024251678E-2</v>
      </c>
      <c r="P1826" s="116" t="str">
        <f t="shared" si="533"/>
        <v/>
      </c>
      <c r="Q1826" s="116" t="str">
        <f t="shared" si="534"/>
        <v/>
      </c>
      <c r="R1826" s="116">
        <f t="shared" si="535"/>
        <v>0</v>
      </c>
      <c r="S1826" s="116">
        <f t="shared" si="536"/>
        <v>1.5183065024251678E-2</v>
      </c>
      <c r="T1826" s="116" t="str">
        <f t="shared" si="537"/>
        <v/>
      </c>
      <c r="Y1826" s="123">
        <v>1386</v>
      </c>
      <c r="Z1826" s="116">
        <f t="shared" si="538"/>
        <v>4.0893974689437868E-2</v>
      </c>
      <c r="AA1826" s="140">
        <f t="shared" si="539"/>
        <v>4.5733339263149499</v>
      </c>
      <c r="AB1826" s="140">
        <f t="shared" si="540"/>
        <v>0.93870583368943095</v>
      </c>
      <c r="AC1826" s="116">
        <f t="shared" si="541"/>
        <v>4.5733339263149499</v>
      </c>
      <c r="AD1826" s="116" t="str">
        <f t="shared" si="542"/>
        <v/>
      </c>
      <c r="AE1826" s="116" t="str">
        <f t="shared" si="543"/>
        <v/>
      </c>
      <c r="AF1826" s="140">
        <f t="shared" si="544"/>
        <v>0</v>
      </c>
      <c r="AG1826" s="116">
        <f t="shared" si="545"/>
        <v>4.5733339263149499</v>
      </c>
      <c r="AH1826" s="116" t="str">
        <f t="shared" si="546"/>
        <v/>
      </c>
      <c r="AL1826" s="126">
        <f t="shared" si="526"/>
        <v>8.9152000000000626</v>
      </c>
      <c r="AM1826" s="116">
        <f t="shared" si="527"/>
        <v>0.25880184039795917</v>
      </c>
      <c r="AN1826" s="116">
        <f t="shared" si="528"/>
        <v>4.6785384939318497E-4</v>
      </c>
      <c r="AO1826" s="116" t="str">
        <f t="shared" si="524"/>
        <v/>
      </c>
      <c r="AP1826" s="118" t="str">
        <f t="shared" si="525"/>
        <v/>
      </c>
    </row>
    <row r="1827" spans="11:42" ht="20.100000000000001" customHeight="1" x14ac:dyDescent="0.25">
      <c r="K1827" s="123">
        <v>1387</v>
      </c>
      <c r="L1827" s="116">
        <f t="shared" si="529"/>
        <v>12.349701062963366</v>
      </c>
      <c r="M1827" s="140">
        <f t="shared" si="530"/>
        <v>1.5089462666924356E-2</v>
      </c>
      <c r="N1827" s="140">
        <f t="shared" si="531"/>
        <v>0.93918885174430233</v>
      </c>
      <c r="O1827" s="116">
        <f t="shared" si="532"/>
        <v>1.5089462666924356E-2</v>
      </c>
      <c r="P1827" s="116" t="str">
        <f t="shared" si="533"/>
        <v/>
      </c>
      <c r="Q1827" s="116" t="str">
        <f t="shared" si="534"/>
        <v/>
      </c>
      <c r="R1827" s="116">
        <f t="shared" si="535"/>
        <v>0</v>
      </c>
      <c r="S1827" s="116">
        <f t="shared" si="536"/>
        <v>1.5089462666924356E-2</v>
      </c>
      <c r="T1827" s="116" t="str">
        <f t="shared" si="537"/>
        <v/>
      </c>
      <c r="Y1827" s="123">
        <v>1387</v>
      </c>
      <c r="Z1827" s="116">
        <f t="shared" si="538"/>
        <v>4.0999917629047811E-2</v>
      </c>
      <c r="AA1827" s="140">
        <f t="shared" si="539"/>
        <v>4.5451396957255188</v>
      </c>
      <c r="AB1827" s="140">
        <f t="shared" si="540"/>
        <v>0.93918885174430233</v>
      </c>
      <c r="AC1827" s="116">
        <f t="shared" si="541"/>
        <v>4.5451396957255188</v>
      </c>
      <c r="AD1827" s="116" t="str">
        <f t="shared" si="542"/>
        <v/>
      </c>
      <c r="AE1827" s="116" t="str">
        <f t="shared" si="543"/>
        <v/>
      </c>
      <c r="AF1827" s="140">
        <f t="shared" si="544"/>
        <v>0</v>
      </c>
      <c r="AG1827" s="116">
        <f t="shared" si="545"/>
        <v>4.5451396957255188</v>
      </c>
      <c r="AH1827" s="116" t="str">
        <f t="shared" si="546"/>
        <v/>
      </c>
      <c r="AL1827" s="126">
        <f t="shared" si="526"/>
        <v>8.9216000000000619</v>
      </c>
      <c r="AM1827" s="116">
        <f t="shared" si="527"/>
        <v>0.25833398654856599</v>
      </c>
      <c r="AN1827" s="116">
        <f t="shared" si="528"/>
        <v>4.6719622905805336E-4</v>
      </c>
      <c r="AO1827" s="116" t="str">
        <f t="shared" si="524"/>
        <v/>
      </c>
      <c r="AP1827" s="118" t="str">
        <f t="shared" si="525"/>
        <v/>
      </c>
    </row>
    <row r="1828" spans="11:42" ht="20.100000000000001" customHeight="1" x14ac:dyDescent="0.25">
      <c r="K1828" s="123">
        <v>1388</v>
      </c>
      <c r="L1828" s="116">
        <f t="shared" si="529"/>
        <v>12.381612435219086</v>
      </c>
      <c r="M1828" s="140">
        <f t="shared" si="530"/>
        <v>1.4996197419416185E-2</v>
      </c>
      <c r="N1828" s="140">
        <f t="shared" si="531"/>
        <v>0.93966888819592354</v>
      </c>
      <c r="O1828" s="116">
        <f t="shared" si="532"/>
        <v>1.4996197419416185E-2</v>
      </c>
      <c r="P1828" s="116" t="str">
        <f t="shared" si="533"/>
        <v/>
      </c>
      <c r="Q1828" s="116" t="str">
        <f t="shared" si="534"/>
        <v/>
      </c>
      <c r="R1828" s="116">
        <f t="shared" si="535"/>
        <v>0</v>
      </c>
      <c r="S1828" s="116">
        <f t="shared" si="536"/>
        <v>1.4996197419416185E-2</v>
      </c>
      <c r="T1828" s="116" t="str">
        <f t="shared" si="537"/>
        <v/>
      </c>
      <c r="Y1828" s="123">
        <v>1388</v>
      </c>
      <c r="Z1828" s="116">
        <f t="shared" si="538"/>
        <v>4.1105860568657754E-2</v>
      </c>
      <c r="AA1828" s="140">
        <f t="shared" si="539"/>
        <v>4.5170470069374504</v>
      </c>
      <c r="AB1828" s="140">
        <f t="shared" si="540"/>
        <v>0.93966888819592365</v>
      </c>
      <c r="AC1828" s="116">
        <f t="shared" si="541"/>
        <v>4.5170470069374504</v>
      </c>
      <c r="AD1828" s="116" t="str">
        <f t="shared" si="542"/>
        <v/>
      </c>
      <c r="AE1828" s="116" t="str">
        <f t="shared" si="543"/>
        <v/>
      </c>
      <c r="AF1828" s="140">
        <f t="shared" si="544"/>
        <v>0</v>
      </c>
      <c r="AG1828" s="116">
        <f t="shared" si="545"/>
        <v>4.5170470069374504</v>
      </c>
      <c r="AH1828" s="116" t="str">
        <f t="shared" si="546"/>
        <v/>
      </c>
      <c r="AL1828" s="126">
        <f t="shared" si="526"/>
        <v>8.9280000000000612</v>
      </c>
      <c r="AM1828" s="116">
        <f t="shared" si="527"/>
        <v>0.25786679031950793</v>
      </c>
      <c r="AN1828" s="116">
        <f t="shared" si="528"/>
        <v>4.6653893330173002E-4</v>
      </c>
      <c r="AO1828" s="116" t="str">
        <f t="shared" si="524"/>
        <v/>
      </c>
      <c r="AP1828" s="118" t="str">
        <f t="shared" si="525"/>
        <v/>
      </c>
    </row>
    <row r="1829" spans="11:42" ht="20.100000000000001" customHeight="1" x14ac:dyDescent="0.25">
      <c r="K1829" s="123">
        <v>1389</v>
      </c>
      <c r="L1829" s="116">
        <f t="shared" si="529"/>
        <v>12.4135238074748</v>
      </c>
      <c r="M1829" s="140">
        <f t="shared" si="530"/>
        <v>1.4903270173353005E-2</v>
      </c>
      <c r="N1829" s="140">
        <f t="shared" si="531"/>
        <v>0.94014595381621568</v>
      </c>
      <c r="O1829" s="116">
        <f t="shared" si="532"/>
        <v>1.4903270173353005E-2</v>
      </c>
      <c r="P1829" s="116" t="str">
        <f t="shared" si="533"/>
        <v/>
      </c>
      <c r="Q1829" s="116" t="str">
        <f t="shared" si="534"/>
        <v/>
      </c>
      <c r="R1829" s="116">
        <f t="shared" si="535"/>
        <v>0</v>
      </c>
      <c r="S1829" s="116">
        <f t="shared" si="536"/>
        <v>1.4903270173353005E-2</v>
      </c>
      <c r="T1829" s="116" t="str">
        <f t="shared" si="537"/>
        <v/>
      </c>
      <c r="Y1829" s="123">
        <v>1389</v>
      </c>
      <c r="Z1829" s="116">
        <f t="shared" si="538"/>
        <v>4.1211803508267697E-2</v>
      </c>
      <c r="AA1829" s="140">
        <f t="shared" si="539"/>
        <v>4.4890561285198842</v>
      </c>
      <c r="AB1829" s="140">
        <f t="shared" si="540"/>
        <v>0.94014595381621591</v>
      </c>
      <c r="AC1829" s="116">
        <f t="shared" si="541"/>
        <v>4.4890561285198842</v>
      </c>
      <c r="AD1829" s="116" t="str">
        <f t="shared" si="542"/>
        <v/>
      </c>
      <c r="AE1829" s="116" t="str">
        <f t="shared" si="543"/>
        <v/>
      </c>
      <c r="AF1829" s="140">
        <f t="shared" si="544"/>
        <v>0</v>
      </c>
      <c r="AG1829" s="116">
        <f t="shared" si="545"/>
        <v>4.4890561285198842</v>
      </c>
      <c r="AH1829" s="116" t="str">
        <f t="shared" si="546"/>
        <v/>
      </c>
      <c r="AL1829" s="126">
        <f t="shared" si="526"/>
        <v>8.9344000000000605</v>
      </c>
      <c r="AM1829" s="116">
        <f t="shared" si="527"/>
        <v>0.2574002513862062</v>
      </c>
      <c r="AN1829" s="116">
        <f t="shared" si="528"/>
        <v>4.6588196421498695E-4</v>
      </c>
      <c r="AO1829" s="116" t="str">
        <f t="shared" si="524"/>
        <v/>
      </c>
      <c r="AP1829" s="118" t="str">
        <f t="shared" si="525"/>
        <v/>
      </c>
    </row>
    <row r="1830" spans="11:42" ht="20.100000000000001" customHeight="1" x14ac:dyDescent="0.25">
      <c r="K1830" s="123">
        <v>1390</v>
      </c>
      <c r="L1830" s="116">
        <f t="shared" si="529"/>
        <v>12.44543517973052</v>
      </c>
      <c r="M1830" s="140">
        <f t="shared" si="530"/>
        <v>1.4810681798668903E-2</v>
      </c>
      <c r="N1830" s="140">
        <f t="shared" si="531"/>
        <v>0.94062005940520688</v>
      </c>
      <c r="O1830" s="116">
        <f t="shared" si="532"/>
        <v>1.4810681798668903E-2</v>
      </c>
      <c r="P1830" s="116" t="str">
        <f t="shared" si="533"/>
        <v/>
      </c>
      <c r="Q1830" s="116" t="str">
        <f t="shared" si="534"/>
        <v/>
      </c>
      <c r="R1830" s="116">
        <f t="shared" si="535"/>
        <v>0</v>
      </c>
      <c r="S1830" s="116">
        <f t="shared" si="536"/>
        <v>1.4810681798668903E-2</v>
      </c>
      <c r="T1830" s="116" t="str">
        <f t="shared" si="537"/>
        <v/>
      </c>
      <c r="Y1830" s="123">
        <v>1390</v>
      </c>
      <c r="Z1830" s="116">
        <f t="shared" si="538"/>
        <v>4.131774644787764E-2</v>
      </c>
      <c r="AA1830" s="140">
        <f t="shared" si="539"/>
        <v>4.4611673225081345</v>
      </c>
      <c r="AB1830" s="140">
        <f t="shared" si="540"/>
        <v>0.9406200594052071</v>
      </c>
      <c r="AC1830" s="116">
        <f t="shared" si="541"/>
        <v>4.4611673225081345</v>
      </c>
      <c r="AD1830" s="116" t="str">
        <f t="shared" si="542"/>
        <v/>
      </c>
      <c r="AE1830" s="116" t="str">
        <f t="shared" si="543"/>
        <v/>
      </c>
      <c r="AF1830" s="140">
        <f t="shared" si="544"/>
        <v>0</v>
      </c>
      <c r="AG1830" s="116">
        <f t="shared" si="545"/>
        <v>4.4611673225081345</v>
      </c>
      <c r="AH1830" s="116" t="str">
        <f t="shared" si="546"/>
        <v/>
      </c>
      <c r="AL1830" s="126">
        <f t="shared" si="526"/>
        <v>8.9408000000000598</v>
      </c>
      <c r="AM1830" s="116">
        <f t="shared" si="527"/>
        <v>0.25693436942199122</v>
      </c>
      <c r="AN1830" s="116">
        <f t="shared" si="528"/>
        <v>4.65225323877827E-4</v>
      </c>
      <c r="AO1830" s="116" t="str">
        <f t="shared" si="524"/>
        <v/>
      </c>
      <c r="AP1830" s="118" t="str">
        <f t="shared" si="525"/>
        <v/>
      </c>
    </row>
    <row r="1831" spans="11:42" ht="20.100000000000001" customHeight="1" x14ac:dyDescent="0.25">
      <c r="K1831" s="123">
        <v>1391</v>
      </c>
      <c r="L1831" s="116">
        <f t="shared" si="529"/>
        <v>12.477346551986241</v>
      </c>
      <c r="M1831" s="140">
        <f t="shared" si="530"/>
        <v>1.4718433143685232E-2</v>
      </c>
      <c r="N1831" s="140">
        <f t="shared" si="531"/>
        <v>0.94109121579034072</v>
      </c>
      <c r="O1831" s="116">
        <f t="shared" si="532"/>
        <v>1.4718433143685232E-2</v>
      </c>
      <c r="P1831" s="116" t="str">
        <f t="shared" si="533"/>
        <v/>
      </c>
      <c r="Q1831" s="116" t="str">
        <f t="shared" si="534"/>
        <v/>
      </c>
      <c r="R1831" s="116">
        <f t="shared" si="535"/>
        <v>0</v>
      </c>
      <c r="S1831" s="116">
        <f t="shared" si="536"/>
        <v>1.4718433143685232E-2</v>
      </c>
      <c r="T1831" s="116" t="str">
        <f t="shared" si="537"/>
        <v/>
      </c>
      <c r="Y1831" s="123">
        <v>1391</v>
      </c>
      <c r="Z1831" s="116">
        <f t="shared" si="538"/>
        <v>4.1423689387487583E-2</v>
      </c>
      <c r="AA1831" s="140">
        <f t="shared" si="539"/>
        <v>4.4333808444274636</v>
      </c>
      <c r="AB1831" s="140">
        <f t="shared" si="540"/>
        <v>0.94109121579034072</v>
      </c>
      <c r="AC1831" s="116">
        <f t="shared" si="541"/>
        <v>4.4333808444274636</v>
      </c>
      <c r="AD1831" s="116" t="str">
        <f t="shared" si="542"/>
        <v/>
      </c>
      <c r="AE1831" s="116" t="str">
        <f t="shared" si="543"/>
        <v/>
      </c>
      <c r="AF1831" s="140">
        <f t="shared" si="544"/>
        <v>0</v>
      </c>
      <c r="AG1831" s="116">
        <f t="shared" si="545"/>
        <v>4.4333808444274636</v>
      </c>
      <c r="AH1831" s="116" t="str">
        <f t="shared" si="546"/>
        <v/>
      </c>
      <c r="AL1831" s="126">
        <f t="shared" si="526"/>
        <v>8.9472000000000591</v>
      </c>
      <c r="AM1831" s="116">
        <f t="shared" si="527"/>
        <v>0.25646914409811339</v>
      </c>
      <c r="AN1831" s="116">
        <f t="shared" si="528"/>
        <v>4.6456901436175979E-4</v>
      </c>
      <c r="AO1831" s="116" t="str">
        <f t="shared" si="524"/>
        <v/>
      </c>
      <c r="AP1831" s="118" t="str">
        <f t="shared" si="525"/>
        <v/>
      </c>
    </row>
    <row r="1832" spans="11:42" ht="20.100000000000001" customHeight="1" x14ac:dyDescent="0.25">
      <c r="K1832" s="123">
        <v>1392</v>
      </c>
      <c r="L1832" s="116">
        <f t="shared" si="529"/>
        <v>12.509257924241961</v>
      </c>
      <c r="M1832" s="140">
        <f t="shared" si="530"/>
        <v>1.4626525035190659E-2</v>
      </c>
      <c r="N1832" s="140">
        <f t="shared" si="531"/>
        <v>0.94155943382578788</v>
      </c>
      <c r="O1832" s="116">
        <f t="shared" si="532"/>
        <v>1.4626525035190659E-2</v>
      </c>
      <c r="P1832" s="116" t="str">
        <f t="shared" si="533"/>
        <v/>
      </c>
      <c r="Q1832" s="116" t="str">
        <f t="shared" si="534"/>
        <v/>
      </c>
      <c r="R1832" s="116">
        <f t="shared" si="535"/>
        <v>0</v>
      </c>
      <c r="S1832" s="116">
        <f t="shared" si="536"/>
        <v>1.4626525035190659E-2</v>
      </c>
      <c r="T1832" s="116" t="str">
        <f t="shared" si="537"/>
        <v/>
      </c>
      <c r="Y1832" s="123">
        <v>1392</v>
      </c>
      <c r="Z1832" s="116">
        <f t="shared" si="538"/>
        <v>4.1529632327097499E-2</v>
      </c>
      <c r="AA1832" s="140">
        <f t="shared" si="539"/>
        <v>4.4056969433172375</v>
      </c>
      <c r="AB1832" s="140">
        <f t="shared" si="540"/>
        <v>0.94155943382578788</v>
      </c>
      <c r="AC1832" s="116">
        <f t="shared" si="541"/>
        <v>4.4056969433172375</v>
      </c>
      <c r="AD1832" s="116" t="str">
        <f t="shared" si="542"/>
        <v/>
      </c>
      <c r="AE1832" s="116" t="str">
        <f t="shared" si="543"/>
        <v/>
      </c>
      <c r="AF1832" s="140">
        <f t="shared" si="544"/>
        <v>0</v>
      </c>
      <c r="AG1832" s="116">
        <f t="shared" si="545"/>
        <v>4.4056969433172375</v>
      </c>
      <c r="AH1832" s="116" t="str">
        <f t="shared" si="546"/>
        <v/>
      </c>
      <c r="AL1832" s="126">
        <f t="shared" si="526"/>
        <v>8.9536000000000584</v>
      </c>
      <c r="AM1832" s="116">
        <f t="shared" si="527"/>
        <v>0.25600457508375163</v>
      </c>
      <c r="AN1832" s="116">
        <f t="shared" si="528"/>
        <v>4.6391303772763681E-4</v>
      </c>
      <c r="AO1832" s="116" t="str">
        <f t="shared" si="524"/>
        <v/>
      </c>
      <c r="AP1832" s="118" t="str">
        <f t="shared" si="525"/>
        <v/>
      </c>
    </row>
    <row r="1833" spans="11:42" ht="20.100000000000001" customHeight="1" x14ac:dyDescent="0.25">
      <c r="K1833" s="123">
        <v>1393</v>
      </c>
      <c r="L1833" s="116">
        <f t="shared" si="529"/>
        <v>12.541169296497682</v>
      </c>
      <c r="M1833" s="140">
        <f t="shared" si="530"/>
        <v>1.4534958278522591E-2</v>
      </c>
      <c r="N1833" s="140">
        <f t="shared" si="531"/>
        <v>0.9420247243917611</v>
      </c>
      <c r="O1833" s="116">
        <f t="shared" si="532"/>
        <v>1.4534958278522591E-2</v>
      </c>
      <c r="P1833" s="116" t="str">
        <f t="shared" si="533"/>
        <v/>
      </c>
      <c r="Q1833" s="116" t="str">
        <f t="shared" si="534"/>
        <v/>
      </c>
      <c r="R1833" s="116">
        <f t="shared" si="535"/>
        <v>0</v>
      </c>
      <c r="S1833" s="116">
        <f t="shared" si="536"/>
        <v>1.4534958278522591E-2</v>
      </c>
      <c r="T1833" s="116" t="str">
        <f t="shared" si="537"/>
        <v/>
      </c>
      <c r="Y1833" s="123">
        <v>1393</v>
      </c>
      <c r="Z1833" s="116">
        <f t="shared" si="538"/>
        <v>4.1635575266707442E-2</v>
      </c>
      <c r="AA1833" s="140">
        <f t="shared" si="539"/>
        <v>4.3781158617553935</v>
      </c>
      <c r="AB1833" s="140">
        <f t="shared" si="540"/>
        <v>0.9420247243917611</v>
      </c>
      <c r="AC1833" s="116">
        <f t="shared" si="541"/>
        <v>4.3781158617553935</v>
      </c>
      <c r="AD1833" s="116" t="str">
        <f t="shared" si="542"/>
        <v/>
      </c>
      <c r="AE1833" s="116" t="str">
        <f t="shared" si="543"/>
        <v/>
      </c>
      <c r="AF1833" s="140">
        <f t="shared" si="544"/>
        <v>0</v>
      </c>
      <c r="AG1833" s="116">
        <f t="shared" si="545"/>
        <v>4.3781158617553935</v>
      </c>
      <c r="AH1833" s="116" t="str">
        <f t="shared" si="546"/>
        <v/>
      </c>
      <c r="AL1833" s="126">
        <f t="shared" si="526"/>
        <v>8.9600000000000577</v>
      </c>
      <c r="AM1833" s="116">
        <f t="shared" si="527"/>
        <v>0.25554066204602399</v>
      </c>
      <c r="AN1833" s="116">
        <f t="shared" si="528"/>
        <v>4.6325739602731675E-4</v>
      </c>
      <c r="AO1833" s="116" t="str">
        <f t="shared" si="524"/>
        <v/>
      </c>
      <c r="AP1833" s="118" t="str">
        <f t="shared" si="525"/>
        <v/>
      </c>
    </row>
    <row r="1834" spans="11:42" ht="20.100000000000001" customHeight="1" x14ac:dyDescent="0.25">
      <c r="K1834" s="123">
        <v>1394</v>
      </c>
      <c r="L1834" s="116">
        <f t="shared" si="529"/>
        <v>12.573080668753395</v>
      </c>
      <c r="M1834" s="140">
        <f t="shared" si="530"/>
        <v>1.4443733657649756E-2</v>
      </c>
      <c r="N1834" s="140">
        <f t="shared" si="531"/>
        <v>0.94248709839383082</v>
      </c>
      <c r="O1834" s="116">
        <f t="shared" si="532"/>
        <v>1.4443733657649756E-2</v>
      </c>
      <c r="P1834" s="116" t="str">
        <f t="shared" si="533"/>
        <v/>
      </c>
      <c r="Q1834" s="116" t="str">
        <f t="shared" si="534"/>
        <v/>
      </c>
      <c r="R1834" s="116">
        <f t="shared" si="535"/>
        <v>0</v>
      </c>
      <c r="S1834" s="116">
        <f t="shared" si="536"/>
        <v>1.4443733657649756E-2</v>
      </c>
      <c r="T1834" s="116" t="str">
        <f t="shared" si="537"/>
        <v/>
      </c>
      <c r="Y1834" s="123">
        <v>1394</v>
      </c>
      <c r="Z1834" s="116">
        <f t="shared" si="538"/>
        <v>4.1741518206317385E-2</v>
      </c>
      <c r="AA1834" s="140">
        <f t="shared" si="539"/>
        <v>4.3506378358833668</v>
      </c>
      <c r="AB1834" s="140">
        <f t="shared" si="540"/>
        <v>0.94248709839383094</v>
      </c>
      <c r="AC1834" s="116">
        <f t="shared" si="541"/>
        <v>4.3506378358833668</v>
      </c>
      <c r="AD1834" s="116" t="str">
        <f t="shared" si="542"/>
        <v/>
      </c>
      <c r="AE1834" s="116" t="str">
        <f t="shared" si="543"/>
        <v/>
      </c>
      <c r="AF1834" s="140">
        <f t="shared" si="544"/>
        <v>0</v>
      </c>
      <c r="AG1834" s="116">
        <f t="shared" si="545"/>
        <v>4.3506378358833668</v>
      </c>
      <c r="AH1834" s="116" t="str">
        <f t="shared" si="546"/>
        <v/>
      </c>
      <c r="AL1834" s="126">
        <f t="shared" si="526"/>
        <v>8.966400000000057</v>
      </c>
      <c r="AM1834" s="116">
        <f t="shared" si="527"/>
        <v>0.25507740464999668</v>
      </c>
      <c r="AN1834" s="116">
        <f t="shared" si="528"/>
        <v>4.6260209130322139E-4</v>
      </c>
      <c r="AO1834" s="116" t="str">
        <f t="shared" si="524"/>
        <v/>
      </c>
      <c r="AP1834" s="118" t="str">
        <f t="shared" si="525"/>
        <v/>
      </c>
    </row>
    <row r="1835" spans="11:42" ht="20.100000000000001" customHeight="1" x14ac:dyDescent="0.25">
      <c r="K1835" s="123">
        <v>1395</v>
      </c>
      <c r="L1835" s="116">
        <f t="shared" si="529"/>
        <v>12.604992041009115</v>
      </c>
      <c r="M1835" s="140">
        <f t="shared" si="530"/>
        <v>1.4352851935255836E-2</v>
      </c>
      <c r="N1835" s="140">
        <f t="shared" si="531"/>
        <v>0.94294656676224564</v>
      </c>
      <c r="O1835" s="116">
        <f t="shared" si="532"/>
        <v>1.4352851935255836E-2</v>
      </c>
      <c r="P1835" s="116" t="str">
        <f t="shared" si="533"/>
        <v/>
      </c>
      <c r="Q1835" s="116" t="str">
        <f t="shared" si="534"/>
        <v/>
      </c>
      <c r="R1835" s="116">
        <f t="shared" si="535"/>
        <v>0</v>
      </c>
      <c r="S1835" s="116">
        <f t="shared" si="536"/>
        <v>1.4352851935255836E-2</v>
      </c>
      <c r="T1835" s="116" t="str">
        <f t="shared" si="537"/>
        <v/>
      </c>
      <c r="Y1835" s="123">
        <v>1395</v>
      </c>
      <c r="Z1835" s="116">
        <f t="shared" si="538"/>
        <v>4.1847461145927328E-2</v>
      </c>
      <c r="AA1835" s="140">
        <f t="shared" si="539"/>
        <v>4.3232630954312814</v>
      </c>
      <c r="AB1835" s="140">
        <f t="shared" si="540"/>
        <v>0.94294656676224575</v>
      </c>
      <c r="AC1835" s="116">
        <f t="shared" si="541"/>
        <v>4.3232630954312814</v>
      </c>
      <c r="AD1835" s="116" t="str">
        <f t="shared" si="542"/>
        <v/>
      </c>
      <c r="AE1835" s="116" t="str">
        <f t="shared" si="543"/>
        <v/>
      </c>
      <c r="AF1835" s="140">
        <f t="shared" si="544"/>
        <v>0</v>
      </c>
      <c r="AG1835" s="116">
        <f t="shared" si="545"/>
        <v>4.3232630954312814</v>
      </c>
      <c r="AH1835" s="116" t="str">
        <f t="shared" si="546"/>
        <v/>
      </c>
      <c r="AL1835" s="126">
        <f t="shared" si="526"/>
        <v>8.9728000000000563</v>
      </c>
      <c r="AM1835" s="116">
        <f t="shared" si="527"/>
        <v>0.25461480255869345</v>
      </c>
      <c r="AN1835" s="116">
        <f t="shared" si="528"/>
        <v>4.6194712558750295E-4</v>
      </c>
      <c r="AO1835" s="116" t="str">
        <f t="shared" si="524"/>
        <v/>
      </c>
      <c r="AP1835" s="118" t="str">
        <f t="shared" si="525"/>
        <v/>
      </c>
    </row>
    <row r="1836" spans="11:42" ht="20.100000000000001" customHeight="1" x14ac:dyDescent="0.25">
      <c r="K1836" s="123">
        <v>1396</v>
      </c>
      <c r="L1836" s="116">
        <f t="shared" si="529"/>
        <v>12.636903413264836</v>
      </c>
      <c r="M1836" s="140">
        <f t="shared" si="530"/>
        <v>1.4262313852824589E-2</v>
      </c>
      <c r="N1836" s="140">
        <f t="shared" si="531"/>
        <v>0.94340314045125362</v>
      </c>
      <c r="O1836" s="116">
        <f t="shared" si="532"/>
        <v>1.4262313852824589E-2</v>
      </c>
      <c r="P1836" s="116" t="str">
        <f t="shared" si="533"/>
        <v/>
      </c>
      <c r="Q1836" s="116" t="str">
        <f t="shared" si="534"/>
        <v/>
      </c>
      <c r="R1836" s="116">
        <f t="shared" si="535"/>
        <v>0</v>
      </c>
      <c r="S1836" s="116">
        <f t="shared" si="536"/>
        <v>1.4262313852824589E-2</v>
      </c>
      <c r="T1836" s="116" t="str">
        <f t="shared" si="537"/>
        <v/>
      </c>
      <c r="Y1836" s="123">
        <v>1396</v>
      </c>
      <c r="Z1836" s="116">
        <f t="shared" si="538"/>
        <v>4.1953404085537271E-2</v>
      </c>
      <c r="AA1836" s="140">
        <f t="shared" si="539"/>
        <v>4.2959918637435468</v>
      </c>
      <c r="AB1836" s="140">
        <f t="shared" si="540"/>
        <v>0.94340314045125362</v>
      </c>
      <c r="AC1836" s="116">
        <f t="shared" si="541"/>
        <v>4.2959918637435468</v>
      </c>
      <c r="AD1836" s="116" t="str">
        <f t="shared" si="542"/>
        <v/>
      </c>
      <c r="AE1836" s="116" t="str">
        <f t="shared" si="543"/>
        <v/>
      </c>
      <c r="AF1836" s="140">
        <f t="shared" si="544"/>
        <v>0</v>
      </c>
      <c r="AG1836" s="116">
        <f t="shared" si="545"/>
        <v>4.2959918637435468</v>
      </c>
      <c r="AH1836" s="116" t="str">
        <f t="shared" si="546"/>
        <v/>
      </c>
      <c r="AL1836" s="126">
        <f t="shared" si="526"/>
        <v>8.9792000000000556</v>
      </c>
      <c r="AM1836" s="116">
        <f t="shared" si="527"/>
        <v>0.25415285543310595</v>
      </c>
      <c r="AN1836" s="116">
        <f t="shared" si="528"/>
        <v>4.6129250090365392E-4</v>
      </c>
      <c r="AO1836" s="116" t="str">
        <f t="shared" si="524"/>
        <v/>
      </c>
      <c r="AP1836" s="118" t="str">
        <f t="shared" si="525"/>
        <v/>
      </c>
    </row>
    <row r="1837" spans="11:42" ht="20.100000000000001" customHeight="1" x14ac:dyDescent="0.25">
      <c r="K1837" s="123">
        <v>1397</v>
      </c>
      <c r="L1837" s="116">
        <f t="shared" si="529"/>
        <v>12.668814785520556</v>
      </c>
      <c r="M1837" s="140">
        <f t="shared" si="530"/>
        <v>1.4172120130725796E-2</v>
      </c>
      <c r="N1837" s="140">
        <f t="shared" si="531"/>
        <v>0.9438568304384275</v>
      </c>
      <c r="O1837" s="116">
        <f t="shared" si="532"/>
        <v>1.4172120130725796E-2</v>
      </c>
      <c r="P1837" s="116" t="str">
        <f t="shared" si="533"/>
        <v/>
      </c>
      <c r="Q1837" s="116" t="str">
        <f t="shared" si="534"/>
        <v/>
      </c>
      <c r="R1837" s="116">
        <f t="shared" si="535"/>
        <v>0</v>
      </c>
      <c r="S1837" s="116">
        <f t="shared" si="536"/>
        <v>1.4172120130725796E-2</v>
      </c>
      <c r="T1837" s="116" t="str">
        <f t="shared" si="537"/>
        <v/>
      </c>
      <c r="Y1837" s="123">
        <v>1397</v>
      </c>
      <c r="Z1837" s="116">
        <f t="shared" si="538"/>
        <v>4.2059347025147215E-2</v>
      </c>
      <c r="AA1837" s="140">
        <f t="shared" si="539"/>
        <v>4.2688243578047818</v>
      </c>
      <c r="AB1837" s="140">
        <f t="shared" si="540"/>
        <v>0.9438568304384275</v>
      </c>
      <c r="AC1837" s="116">
        <f t="shared" si="541"/>
        <v>4.2688243578047818</v>
      </c>
      <c r="AD1837" s="116" t="str">
        <f t="shared" si="542"/>
        <v/>
      </c>
      <c r="AE1837" s="116" t="str">
        <f t="shared" si="543"/>
        <v/>
      </c>
      <c r="AF1837" s="140">
        <f t="shared" si="544"/>
        <v>0</v>
      </c>
      <c r="AG1837" s="116">
        <f t="shared" si="545"/>
        <v>4.2688243578047818</v>
      </c>
      <c r="AH1837" s="116" t="str">
        <f t="shared" si="546"/>
        <v/>
      </c>
      <c r="AL1837" s="126">
        <f t="shared" si="526"/>
        <v>8.9856000000000549</v>
      </c>
      <c r="AM1837" s="116">
        <f t="shared" si="527"/>
        <v>0.2536915629322023</v>
      </c>
      <c r="AN1837" s="116">
        <f t="shared" si="528"/>
        <v>4.606382192647307E-4</v>
      </c>
      <c r="AO1837" s="116" t="str">
        <f t="shared" si="524"/>
        <v/>
      </c>
      <c r="AP1837" s="118" t="str">
        <f t="shared" si="525"/>
        <v/>
      </c>
    </row>
    <row r="1838" spans="11:42" ht="20.100000000000001" customHeight="1" x14ac:dyDescent="0.25">
      <c r="K1838" s="123">
        <v>1398</v>
      </c>
      <c r="L1838" s="116">
        <f t="shared" si="529"/>
        <v>12.700726157776277</v>
      </c>
      <c r="M1838" s="140">
        <f t="shared" si="530"/>
        <v>1.4082271468302548E-2</v>
      </c>
      <c r="N1838" s="140">
        <f t="shared" si="531"/>
        <v>0.94430764772399245</v>
      </c>
      <c r="O1838" s="116">
        <f t="shared" si="532"/>
        <v>1.4082271468302548E-2</v>
      </c>
      <c r="P1838" s="116" t="str">
        <f t="shared" si="533"/>
        <v/>
      </c>
      <c r="Q1838" s="116" t="str">
        <f t="shared" si="534"/>
        <v/>
      </c>
      <c r="R1838" s="116">
        <f t="shared" si="535"/>
        <v>0</v>
      </c>
      <c r="S1838" s="116">
        <f t="shared" si="536"/>
        <v>1.4082271468302548E-2</v>
      </c>
      <c r="T1838" s="116" t="str">
        <f t="shared" si="537"/>
        <v/>
      </c>
      <c r="Y1838" s="123">
        <v>1398</v>
      </c>
      <c r="Z1838" s="116">
        <f t="shared" si="538"/>
        <v>4.2165289964757158E-2</v>
      </c>
      <c r="AA1838" s="140">
        <f t="shared" si="539"/>
        <v>4.2417607882660926</v>
      </c>
      <c r="AB1838" s="140">
        <f t="shared" si="540"/>
        <v>0.94430764772399245</v>
      </c>
      <c r="AC1838" s="116">
        <f t="shared" si="541"/>
        <v>4.2417607882660926</v>
      </c>
      <c r="AD1838" s="116" t="str">
        <f t="shared" si="542"/>
        <v/>
      </c>
      <c r="AE1838" s="116" t="str">
        <f t="shared" si="543"/>
        <v/>
      </c>
      <c r="AF1838" s="140">
        <f t="shared" si="544"/>
        <v>0</v>
      </c>
      <c r="AG1838" s="116">
        <f t="shared" si="545"/>
        <v>4.2417607882660926</v>
      </c>
      <c r="AH1838" s="116" t="str">
        <f t="shared" si="546"/>
        <v/>
      </c>
      <c r="AL1838" s="126">
        <f t="shared" si="526"/>
        <v>8.9920000000000542</v>
      </c>
      <c r="AM1838" s="116">
        <f t="shared" si="527"/>
        <v>0.25323092471293757</v>
      </c>
      <c r="AN1838" s="116">
        <f t="shared" si="528"/>
        <v>4.5998428267540747E-4</v>
      </c>
      <c r="AO1838" s="116" t="str">
        <f t="shared" si="524"/>
        <v/>
      </c>
      <c r="AP1838" s="118" t="str">
        <f t="shared" si="525"/>
        <v/>
      </c>
    </row>
    <row r="1839" spans="11:42" ht="20.100000000000001" customHeight="1" x14ac:dyDescent="0.25">
      <c r="K1839" s="123">
        <v>1399</v>
      </c>
      <c r="L1839" s="116">
        <f t="shared" si="529"/>
        <v>12.732637530031997</v>
      </c>
      <c r="M1839" s="140">
        <f t="shared" si="530"/>
        <v>1.3992768543959583E-2</v>
      </c>
      <c r="N1839" s="140">
        <f t="shared" si="531"/>
        <v>0.94475560333015607</v>
      </c>
      <c r="O1839" s="116">
        <f t="shared" si="532"/>
        <v>1.3992768543959583E-2</v>
      </c>
      <c r="P1839" s="116" t="str">
        <f t="shared" si="533"/>
        <v/>
      </c>
      <c r="Q1839" s="116" t="str">
        <f t="shared" si="534"/>
        <v/>
      </c>
      <c r="R1839" s="116">
        <f t="shared" si="535"/>
        <v>0</v>
      </c>
      <c r="S1839" s="116">
        <f t="shared" si="536"/>
        <v>1.3992768543959583E-2</v>
      </c>
      <c r="T1839" s="116" t="str">
        <f t="shared" si="537"/>
        <v/>
      </c>
      <c r="Y1839" s="123">
        <v>1399</v>
      </c>
      <c r="Z1839" s="116">
        <f t="shared" si="538"/>
        <v>4.2271232904367101E-2</v>
      </c>
      <c r="AA1839" s="140">
        <f t="shared" si="539"/>
        <v>4.2148013594716929</v>
      </c>
      <c r="AB1839" s="140">
        <f t="shared" si="540"/>
        <v>0.94475560333015607</v>
      </c>
      <c r="AC1839" s="116">
        <f t="shared" si="541"/>
        <v>4.2148013594716929</v>
      </c>
      <c r="AD1839" s="116" t="str">
        <f t="shared" si="542"/>
        <v/>
      </c>
      <c r="AE1839" s="116" t="str">
        <f t="shared" si="543"/>
        <v/>
      </c>
      <c r="AF1839" s="140">
        <f t="shared" si="544"/>
        <v>0</v>
      </c>
      <c r="AG1839" s="116">
        <f t="shared" si="545"/>
        <v>4.2148013594716929</v>
      </c>
      <c r="AH1839" s="116" t="str">
        <f t="shared" si="546"/>
        <v/>
      </c>
      <c r="AL1839" s="126">
        <f t="shared" si="526"/>
        <v>8.9984000000000535</v>
      </c>
      <c r="AM1839" s="116">
        <f t="shared" si="527"/>
        <v>0.25277094043026216</v>
      </c>
      <c r="AN1839" s="116">
        <f t="shared" si="528"/>
        <v>4.5933069312970032E-4</v>
      </c>
      <c r="AO1839" s="116" t="str">
        <f t="shared" si="524"/>
        <v/>
      </c>
      <c r="AP1839" s="118" t="str">
        <f t="shared" si="525"/>
        <v/>
      </c>
    </row>
    <row r="1840" spans="11:42" ht="20.100000000000001" customHeight="1" x14ac:dyDescent="0.25">
      <c r="K1840" s="123">
        <v>1400</v>
      </c>
      <c r="L1840" s="116">
        <f t="shared" si="529"/>
        <v>12.764548902287711</v>
      </c>
      <c r="M1840" s="140">
        <f t="shared" si="530"/>
        <v>1.3903612015252779E-2</v>
      </c>
      <c r="N1840" s="140">
        <f t="shared" si="531"/>
        <v>0.94520070830044189</v>
      </c>
      <c r="O1840" s="116">
        <f t="shared" si="532"/>
        <v>1.3903612015252779E-2</v>
      </c>
      <c r="P1840" s="116" t="str">
        <f t="shared" si="533"/>
        <v/>
      </c>
      <c r="Q1840" s="116" t="str">
        <f t="shared" si="534"/>
        <v/>
      </c>
      <c r="R1840" s="116">
        <f t="shared" si="535"/>
        <v>0</v>
      </c>
      <c r="S1840" s="116">
        <f t="shared" si="536"/>
        <v>1.3903612015252779E-2</v>
      </c>
      <c r="T1840" s="116" t="str">
        <f t="shared" si="537"/>
        <v/>
      </c>
      <c r="Y1840" s="123">
        <v>1400</v>
      </c>
      <c r="Z1840" s="116">
        <f t="shared" si="538"/>
        <v>4.2377175843977044E-2</v>
      </c>
      <c r="AA1840" s="140">
        <f t="shared" si="539"/>
        <v>4.1879462694858365</v>
      </c>
      <c r="AB1840" s="140">
        <f t="shared" si="540"/>
        <v>0.94520070830044201</v>
      </c>
      <c r="AC1840" s="116">
        <f t="shared" si="541"/>
        <v>4.1879462694858365</v>
      </c>
      <c r="AD1840" s="116" t="str">
        <f t="shared" si="542"/>
        <v/>
      </c>
      <c r="AE1840" s="116" t="str">
        <f t="shared" si="543"/>
        <v/>
      </c>
      <c r="AF1840" s="140">
        <f t="shared" si="544"/>
        <v>0</v>
      </c>
      <c r="AG1840" s="116">
        <f t="shared" si="545"/>
        <v>4.1879462694858365</v>
      </c>
      <c r="AH1840" s="116" t="str">
        <f t="shared" si="546"/>
        <v/>
      </c>
      <c r="AL1840" s="126">
        <f t="shared" si="526"/>
        <v>9.0048000000000528</v>
      </c>
      <c r="AM1840" s="116">
        <f t="shared" si="527"/>
        <v>0.25231160973713246</v>
      </c>
      <c r="AN1840" s="116">
        <f t="shared" si="528"/>
        <v>4.5867745261274351E-4</v>
      </c>
      <c r="AO1840" s="116" t="str">
        <f t="shared" si="524"/>
        <v/>
      </c>
      <c r="AP1840" s="118" t="str">
        <f t="shared" si="525"/>
        <v/>
      </c>
    </row>
    <row r="1841" spans="11:42" ht="20.100000000000001" customHeight="1" x14ac:dyDescent="0.25">
      <c r="K1841" s="123">
        <v>1401</v>
      </c>
      <c r="L1841" s="116">
        <f t="shared" si="529"/>
        <v>12.796460274543431</v>
      </c>
      <c r="M1841" s="140">
        <f t="shared" si="530"/>
        <v>1.3814802518979616E-2</v>
      </c>
      <c r="N1841" s="140">
        <f t="shared" si="531"/>
        <v>0.94564297369902595</v>
      </c>
      <c r="O1841" s="116">
        <f t="shared" si="532"/>
        <v>1.3814802518979616E-2</v>
      </c>
      <c r="P1841" s="116" t="str">
        <f t="shared" si="533"/>
        <v/>
      </c>
      <c r="Q1841" s="116" t="str">
        <f t="shared" si="534"/>
        <v/>
      </c>
      <c r="R1841" s="116">
        <f t="shared" si="535"/>
        <v>0</v>
      </c>
      <c r="S1841" s="116">
        <f t="shared" si="536"/>
        <v>1.3814802518979616E-2</v>
      </c>
      <c r="T1841" s="116" t="str">
        <f t="shared" si="537"/>
        <v/>
      </c>
      <c r="Y1841" s="123">
        <v>1401</v>
      </c>
      <c r="Z1841" s="116">
        <f t="shared" si="538"/>
        <v>4.2483118783586987E-2</v>
      </c>
      <c r="AA1841" s="140">
        <f t="shared" si="539"/>
        <v>4.1611957101201069</v>
      </c>
      <c r="AB1841" s="140">
        <f t="shared" si="540"/>
        <v>0.94564297369902606</v>
      </c>
      <c r="AC1841" s="116">
        <f t="shared" si="541"/>
        <v>4.1611957101201069</v>
      </c>
      <c r="AD1841" s="116" t="str">
        <f t="shared" si="542"/>
        <v/>
      </c>
      <c r="AE1841" s="116" t="str">
        <f t="shared" si="543"/>
        <v/>
      </c>
      <c r="AF1841" s="140">
        <f t="shared" si="544"/>
        <v>0</v>
      </c>
      <c r="AG1841" s="116">
        <f t="shared" si="545"/>
        <v>4.1611957101201069</v>
      </c>
      <c r="AH1841" s="116" t="str">
        <f t="shared" si="546"/>
        <v/>
      </c>
      <c r="AL1841" s="126">
        <f t="shared" si="526"/>
        <v>9.0112000000000521</v>
      </c>
      <c r="AM1841" s="116">
        <f t="shared" si="527"/>
        <v>0.25185293228451971</v>
      </c>
      <c r="AN1841" s="116">
        <f t="shared" si="528"/>
        <v>4.5802456310078954E-4</v>
      </c>
      <c r="AO1841" s="116" t="str">
        <f t="shared" ref="AO1841:AO1904" si="547">IF(AM1841&lt;(1-$AK$437),AN1841,"")</f>
        <v/>
      </c>
      <c r="AP1841" s="118" t="str">
        <f t="shared" ref="AP1841:AP1904" si="548">IF(AM1841&lt;(1-$AK$443),AN1841,"")</f>
        <v/>
      </c>
    </row>
    <row r="1842" spans="11:42" ht="20.100000000000001" customHeight="1" x14ac:dyDescent="0.25">
      <c r="K1842" s="123">
        <v>1402</v>
      </c>
      <c r="L1842" s="116">
        <f t="shared" si="529"/>
        <v>12.828371646799152</v>
      </c>
      <c r="M1842" s="140">
        <f t="shared" si="530"/>
        <v>1.3726340671270957E-2</v>
      </c>
      <c r="N1842" s="140">
        <f t="shared" si="531"/>
        <v>0.94608241061007503</v>
      </c>
      <c r="O1842" s="116">
        <f t="shared" si="532"/>
        <v>1.3726340671270957E-2</v>
      </c>
      <c r="P1842" s="116" t="str">
        <f t="shared" si="533"/>
        <v/>
      </c>
      <c r="Q1842" s="116" t="str">
        <f t="shared" si="534"/>
        <v/>
      </c>
      <c r="R1842" s="116">
        <f t="shared" si="535"/>
        <v>0</v>
      </c>
      <c r="S1842" s="116">
        <f t="shared" si="536"/>
        <v>1.3726340671270957E-2</v>
      </c>
      <c r="T1842" s="116" t="str">
        <f t="shared" si="537"/>
        <v/>
      </c>
      <c r="Y1842" s="123">
        <v>1402</v>
      </c>
      <c r="Z1842" s="116">
        <f t="shared" si="538"/>
        <v>4.258906172319693E-2</v>
      </c>
      <c r="AA1842" s="140">
        <f t="shared" si="539"/>
        <v>4.1345498669610157</v>
      </c>
      <c r="AB1842" s="140">
        <f t="shared" si="540"/>
        <v>0.94608241061007503</v>
      </c>
      <c r="AC1842" s="116">
        <f t="shared" si="541"/>
        <v>4.1345498669610157</v>
      </c>
      <c r="AD1842" s="116" t="str">
        <f t="shared" si="542"/>
        <v/>
      </c>
      <c r="AE1842" s="116" t="str">
        <f t="shared" si="543"/>
        <v/>
      </c>
      <c r="AF1842" s="140">
        <f t="shared" si="544"/>
        <v>0</v>
      </c>
      <c r="AG1842" s="116">
        <f t="shared" si="545"/>
        <v>4.1345498669610157</v>
      </c>
      <c r="AH1842" s="116" t="str">
        <f t="shared" si="546"/>
        <v/>
      </c>
      <c r="AL1842" s="126">
        <f t="shared" ref="AL1842:AL1905" si="549">AL1841+$AO$430</f>
        <v>9.0176000000000514</v>
      </c>
      <c r="AM1842" s="116">
        <f t="shared" ref="AM1842:AM1905" si="550">_xlfn.CHISQ.DIST.RT(AL1842,7)</f>
        <v>0.25139490772141893</v>
      </c>
      <c r="AN1842" s="116">
        <f t="shared" ref="AN1842:AN1905" si="551">AM1842-AM1843</f>
        <v>4.5737202655982134E-4</v>
      </c>
      <c r="AO1842" s="116" t="str">
        <f t="shared" si="547"/>
        <v/>
      </c>
      <c r="AP1842" s="118" t="str">
        <f t="shared" si="548"/>
        <v/>
      </c>
    </row>
    <row r="1843" spans="11:42" ht="20.100000000000001" customHeight="1" x14ac:dyDescent="0.25">
      <c r="K1843" s="123">
        <v>1403</v>
      </c>
      <c r="L1843" s="116">
        <f t="shared" si="529"/>
        <v>12.860283019054872</v>
      </c>
      <c r="M1843" s="140">
        <f t="shared" si="530"/>
        <v>1.3638227067683676E-2</v>
      </c>
      <c r="N1843" s="140">
        <f t="shared" si="531"/>
        <v>0.94651903013708871</v>
      </c>
      <c r="O1843" s="116">
        <f t="shared" si="532"/>
        <v>1.3638227067683676E-2</v>
      </c>
      <c r="P1843" s="116" t="str">
        <f t="shared" si="533"/>
        <v/>
      </c>
      <c r="Q1843" s="116" t="str">
        <f t="shared" si="534"/>
        <v/>
      </c>
      <c r="R1843" s="116">
        <f t="shared" si="535"/>
        <v>0</v>
      </c>
      <c r="S1843" s="116">
        <f t="shared" si="536"/>
        <v>1.3638227067683676E-2</v>
      </c>
      <c r="T1843" s="116" t="str">
        <f t="shared" si="537"/>
        <v/>
      </c>
      <c r="Y1843" s="123">
        <v>1403</v>
      </c>
      <c r="Z1843" s="116">
        <f t="shared" si="538"/>
        <v>4.2695004662806874E-2</v>
      </c>
      <c r="AA1843" s="140">
        <f t="shared" si="539"/>
        <v>4.1080089193979301</v>
      </c>
      <c r="AB1843" s="140">
        <f t="shared" si="540"/>
        <v>0.94651903013708871</v>
      </c>
      <c r="AC1843" s="116">
        <f t="shared" si="541"/>
        <v>4.1080089193979301</v>
      </c>
      <c r="AD1843" s="116" t="str">
        <f t="shared" si="542"/>
        <v/>
      </c>
      <c r="AE1843" s="116" t="str">
        <f t="shared" si="543"/>
        <v/>
      </c>
      <c r="AF1843" s="140">
        <f t="shared" si="544"/>
        <v>0</v>
      </c>
      <c r="AG1843" s="116">
        <f t="shared" si="545"/>
        <v>4.1080089193979301</v>
      </c>
      <c r="AH1843" s="116" t="str">
        <f t="shared" si="546"/>
        <v/>
      </c>
      <c r="AL1843" s="126">
        <f t="shared" si="549"/>
        <v>9.0240000000000506</v>
      </c>
      <c r="AM1843" s="116">
        <f t="shared" si="550"/>
        <v>0.2509375356948591</v>
      </c>
      <c r="AN1843" s="116">
        <f t="shared" si="551"/>
        <v>4.5671984494666251E-4</v>
      </c>
      <c r="AO1843" s="116" t="str">
        <f t="shared" si="547"/>
        <v/>
      </c>
      <c r="AP1843" s="118" t="str">
        <f t="shared" si="548"/>
        <v/>
      </c>
    </row>
    <row r="1844" spans="11:42" ht="20.100000000000001" customHeight="1" x14ac:dyDescent="0.25">
      <c r="K1844" s="123">
        <v>1404</v>
      </c>
      <c r="L1844" s="116">
        <f t="shared" si="529"/>
        <v>12.892194391310593</v>
      </c>
      <c r="M1844" s="140">
        <f t="shared" si="530"/>
        <v>1.3550462283294382E-2</v>
      </c>
      <c r="N1844" s="140">
        <f t="shared" si="531"/>
        <v>0.94695284340224506</v>
      </c>
      <c r="O1844" s="116">
        <f t="shared" si="532"/>
        <v>1.3550462283294382E-2</v>
      </c>
      <c r="P1844" s="116" t="str">
        <f t="shared" si="533"/>
        <v/>
      </c>
      <c r="Q1844" s="116" t="str">
        <f t="shared" si="534"/>
        <v/>
      </c>
      <c r="R1844" s="116">
        <f t="shared" si="535"/>
        <v>0</v>
      </c>
      <c r="S1844" s="116">
        <f t="shared" si="536"/>
        <v>1.3550462283294382E-2</v>
      </c>
      <c r="T1844" s="116" t="str">
        <f t="shared" si="537"/>
        <v/>
      </c>
      <c r="Y1844" s="123">
        <v>1404</v>
      </c>
      <c r="Z1844" s="116">
        <f t="shared" si="538"/>
        <v>4.2800947602416817E-2</v>
      </c>
      <c r="AA1844" s="140">
        <f t="shared" si="539"/>
        <v>4.0815730406513042</v>
      </c>
      <c r="AB1844" s="140">
        <f t="shared" si="540"/>
        <v>0.94695284340224506</v>
      </c>
      <c r="AC1844" s="116">
        <f t="shared" si="541"/>
        <v>4.0815730406513042</v>
      </c>
      <c r="AD1844" s="116" t="str">
        <f t="shared" si="542"/>
        <v/>
      </c>
      <c r="AE1844" s="116" t="str">
        <f t="shared" si="543"/>
        <v/>
      </c>
      <c r="AF1844" s="140">
        <f t="shared" si="544"/>
        <v>0</v>
      </c>
      <c r="AG1844" s="116">
        <f t="shared" si="545"/>
        <v>4.0815730406513042</v>
      </c>
      <c r="AH1844" s="116" t="str">
        <f t="shared" si="546"/>
        <v/>
      </c>
      <c r="AL1844" s="126">
        <f t="shared" si="549"/>
        <v>9.0304000000000499</v>
      </c>
      <c r="AM1844" s="116">
        <f t="shared" si="550"/>
        <v>0.25048081584991244</v>
      </c>
      <c r="AN1844" s="116">
        <f t="shared" si="551"/>
        <v>4.5606802020869974E-4</v>
      </c>
      <c r="AO1844" s="116" t="str">
        <f t="shared" si="547"/>
        <v/>
      </c>
      <c r="AP1844" s="118" t="str">
        <f t="shared" si="548"/>
        <v/>
      </c>
    </row>
    <row r="1845" spans="11:42" ht="20.100000000000001" customHeight="1" x14ac:dyDescent="0.25">
      <c r="K1845" s="123">
        <v>1405</v>
      </c>
      <c r="L1845" s="116">
        <f t="shared" si="529"/>
        <v>12.924105763566313</v>
      </c>
      <c r="M1845" s="140">
        <f t="shared" si="530"/>
        <v>1.3463046872794272E-2</v>
      </c>
      <c r="N1845" s="140">
        <f t="shared" si="531"/>
        <v>0.94738386154574794</v>
      </c>
      <c r="O1845" s="116">
        <f t="shared" si="532"/>
        <v>1.3463046872794272E-2</v>
      </c>
      <c r="P1845" s="116" t="str">
        <f t="shared" si="533"/>
        <v/>
      </c>
      <c r="Q1845" s="116" t="str">
        <f t="shared" si="534"/>
        <v/>
      </c>
      <c r="R1845" s="116">
        <f t="shared" si="535"/>
        <v>0</v>
      </c>
      <c r="S1845" s="116">
        <f t="shared" si="536"/>
        <v>1.3463046872794272E-2</v>
      </c>
      <c r="T1845" s="116" t="str">
        <f t="shared" si="537"/>
        <v/>
      </c>
      <c r="Y1845" s="123">
        <v>1405</v>
      </c>
      <c r="Z1845" s="116">
        <f t="shared" si="538"/>
        <v>4.290689054202676E-2</v>
      </c>
      <c r="AA1845" s="140">
        <f t="shared" si="539"/>
        <v>4.0552423978012389</v>
      </c>
      <c r="AB1845" s="140">
        <f t="shared" si="540"/>
        <v>0.94738386154574794</v>
      </c>
      <c r="AC1845" s="116">
        <f t="shared" si="541"/>
        <v>4.0552423978012389</v>
      </c>
      <c r="AD1845" s="116" t="str">
        <f t="shared" si="542"/>
        <v/>
      </c>
      <c r="AE1845" s="116" t="str">
        <f t="shared" si="543"/>
        <v/>
      </c>
      <c r="AF1845" s="140">
        <f t="shared" si="544"/>
        <v>0</v>
      </c>
      <c r="AG1845" s="116">
        <f t="shared" si="545"/>
        <v>4.0552423978012389</v>
      </c>
      <c r="AH1845" s="116" t="str">
        <f t="shared" si="546"/>
        <v/>
      </c>
      <c r="AL1845" s="126">
        <f t="shared" si="549"/>
        <v>9.0368000000000492</v>
      </c>
      <c r="AM1845" s="116">
        <f t="shared" si="550"/>
        <v>0.25002474782970374</v>
      </c>
      <c r="AN1845" s="116">
        <f t="shared" si="551"/>
        <v>4.5541655428504857E-4</v>
      </c>
      <c r="AO1845" s="116" t="str">
        <f t="shared" si="547"/>
        <v/>
      </c>
      <c r="AP1845" s="118" t="str">
        <f t="shared" si="548"/>
        <v/>
      </c>
    </row>
    <row r="1846" spans="11:42" ht="20.100000000000001" customHeight="1" x14ac:dyDescent="0.25">
      <c r="K1846" s="123">
        <v>1406</v>
      </c>
      <c r="L1846" s="116">
        <f t="shared" si="529"/>
        <v>12.956017135822027</v>
      </c>
      <c r="M1846" s="140">
        <f t="shared" si="530"/>
        <v>1.3375981370584863E-2</v>
      </c>
      <c r="N1846" s="140">
        <f t="shared" si="531"/>
        <v>0.94781209572517799</v>
      </c>
      <c r="O1846" s="116">
        <f t="shared" si="532"/>
        <v>1.3375981370584863E-2</v>
      </c>
      <c r="P1846" s="116" t="str">
        <f t="shared" si="533"/>
        <v/>
      </c>
      <c r="Q1846" s="116" t="str">
        <f t="shared" si="534"/>
        <v/>
      </c>
      <c r="R1846" s="116">
        <f t="shared" si="535"/>
        <v>0</v>
      </c>
      <c r="S1846" s="116">
        <f t="shared" si="536"/>
        <v>1.3375981370584863E-2</v>
      </c>
      <c r="T1846" s="116" t="str">
        <f t="shared" si="537"/>
        <v/>
      </c>
      <c r="Y1846" s="123">
        <v>1406</v>
      </c>
      <c r="Z1846" s="116">
        <f t="shared" si="538"/>
        <v>4.3012833481636703E-2</v>
      </c>
      <c r="AA1846" s="140">
        <f t="shared" si="539"/>
        <v>4.0290171518163218</v>
      </c>
      <c r="AB1846" s="140">
        <f t="shared" si="540"/>
        <v>0.94781209572517799</v>
      </c>
      <c r="AC1846" s="116">
        <f t="shared" si="541"/>
        <v>4.0290171518163218</v>
      </c>
      <c r="AD1846" s="116" t="str">
        <f t="shared" si="542"/>
        <v/>
      </c>
      <c r="AE1846" s="116" t="str">
        <f t="shared" si="543"/>
        <v/>
      </c>
      <c r="AF1846" s="140">
        <f t="shared" si="544"/>
        <v>0</v>
      </c>
      <c r="AG1846" s="116">
        <f t="shared" si="545"/>
        <v>4.0290171518163218</v>
      </c>
      <c r="AH1846" s="116" t="str">
        <f t="shared" si="546"/>
        <v/>
      </c>
      <c r="AL1846" s="126">
        <f t="shared" si="549"/>
        <v>9.0432000000000485</v>
      </c>
      <c r="AM1846" s="116">
        <f t="shared" si="550"/>
        <v>0.24956933127541869</v>
      </c>
      <c r="AN1846" s="116">
        <f t="shared" si="551"/>
        <v>4.5476544910361127E-4</v>
      </c>
      <c r="AO1846" s="116" t="str">
        <f t="shared" si="547"/>
        <v/>
      </c>
      <c r="AP1846" s="118" t="str">
        <f t="shared" si="548"/>
        <v/>
      </c>
    </row>
    <row r="1847" spans="11:42" ht="20.100000000000001" customHeight="1" x14ac:dyDescent="0.25">
      <c r="K1847" s="123">
        <v>1407</v>
      </c>
      <c r="L1847" s="116">
        <f t="shared" si="529"/>
        <v>12.987928508077747</v>
      </c>
      <c r="M1847" s="140">
        <f t="shared" si="530"/>
        <v>1.3289266290874801E-2</v>
      </c>
      <c r="N1847" s="140">
        <f t="shared" si="531"/>
        <v>0.94823755711484714</v>
      </c>
      <c r="O1847" s="116">
        <f t="shared" si="532"/>
        <v>1.3289266290874801E-2</v>
      </c>
      <c r="P1847" s="116" t="str">
        <f t="shared" si="533"/>
        <v/>
      </c>
      <c r="Q1847" s="116" t="str">
        <f t="shared" si="534"/>
        <v/>
      </c>
      <c r="R1847" s="116">
        <f t="shared" si="535"/>
        <v>0</v>
      </c>
      <c r="S1847" s="116">
        <f t="shared" si="536"/>
        <v>1.3289266290874801E-2</v>
      </c>
      <c r="T1847" s="116" t="str">
        <f t="shared" si="537"/>
        <v/>
      </c>
      <c r="Y1847" s="123">
        <v>1407</v>
      </c>
      <c r="Z1847" s="116">
        <f t="shared" si="538"/>
        <v>4.3118776421246646E-2</v>
      </c>
      <c r="AA1847" s="140">
        <f t="shared" si="539"/>
        <v>4.0028974575828</v>
      </c>
      <c r="AB1847" s="140">
        <f t="shared" si="540"/>
        <v>0.94823755711484725</v>
      </c>
      <c r="AC1847" s="116">
        <f t="shared" si="541"/>
        <v>4.0028974575828</v>
      </c>
      <c r="AD1847" s="116" t="str">
        <f t="shared" si="542"/>
        <v/>
      </c>
      <c r="AE1847" s="116" t="str">
        <f t="shared" si="543"/>
        <v/>
      </c>
      <c r="AF1847" s="140">
        <f t="shared" si="544"/>
        <v>0</v>
      </c>
      <c r="AG1847" s="116">
        <f t="shared" si="545"/>
        <v>4.0028974575828</v>
      </c>
      <c r="AH1847" s="116" t="str">
        <f t="shared" si="546"/>
        <v/>
      </c>
      <c r="AL1847" s="126">
        <f t="shared" si="549"/>
        <v>9.0496000000000478</v>
      </c>
      <c r="AM1847" s="116">
        <f t="shared" si="550"/>
        <v>0.24911456582631508</v>
      </c>
      <c r="AN1847" s="116">
        <f t="shared" si="551"/>
        <v>4.5411470658499042E-4</v>
      </c>
      <c r="AO1847" s="116" t="str">
        <f t="shared" si="547"/>
        <v/>
      </c>
      <c r="AP1847" s="118" t="str">
        <f t="shared" si="548"/>
        <v/>
      </c>
    </row>
    <row r="1848" spans="11:42" ht="20.100000000000001" customHeight="1" x14ac:dyDescent="0.25">
      <c r="K1848" s="123">
        <v>1408</v>
      </c>
      <c r="L1848" s="116">
        <f t="shared" ref="L1848:L1911" si="552">$L$434+(K1848*$L$437)</f>
        <v>13.019839880333468</v>
      </c>
      <c r="M1848" s="140">
        <f t="shared" ref="M1848:M1911" si="553">_xlfn.NORM.DIST($L1848,$L$431,$L$432,0)</f>
        <v>1.3202902127777704E-2</v>
      </c>
      <c r="N1848" s="140">
        <f t="shared" ref="N1848:N1911" si="554">_xlfn.NORM.DIST($L1848,$L$431,$L$432,1)</f>
        <v>0.94866025690515554</v>
      </c>
      <c r="O1848" s="116">
        <f t="shared" ref="O1848:O1911" si="555">IF(OR(N1848&lt;$P$436,N1848&gt;$P$437),M1848,"")</f>
        <v>1.3202902127777704E-2</v>
      </c>
      <c r="P1848" s="116" t="str">
        <f t="shared" ref="P1848:P1911" si="556">IF(AND(N1848&gt;$P$436,N1848&lt;$P$437),M1848,"")</f>
        <v/>
      </c>
      <c r="Q1848" s="116" t="str">
        <f t="shared" ref="Q1848:Q1911" si="557">IF(M1848=MAX($M$440:$M$2440),M1848,"")</f>
        <v/>
      </c>
      <c r="R1848" s="116">
        <f t="shared" ref="R1848:R1911" si="558">_xlfn.NORM.DIST(L1848,$P$432,$P$433,0)</f>
        <v>0</v>
      </c>
      <c r="S1848" s="116">
        <f t="shared" ref="S1848:S1911" si="559">IF(R1848=MAX($R$440:$R$2440),M1848,"")</f>
        <v>1.3202902127777704E-2</v>
      </c>
      <c r="T1848" s="116" t="str">
        <f t="shared" ref="T1848:T1911" si="560">IF(S1848=MIN($S$440:$S$2440),S1848,"")</f>
        <v/>
      </c>
      <c r="Y1848" s="123">
        <v>1408</v>
      </c>
      <c r="Z1848" s="116">
        <f t="shared" ref="Z1848:Z1911" si="561">$Z$434+(Y1848*$Z$437)</f>
        <v>4.3224719360856589E-2</v>
      </c>
      <c r="AA1848" s="140">
        <f t="shared" ref="AA1848:AA1911" si="562">_xlfn.NORM.DIST(Z1848,Z$431,Z$432,0)</f>
        <v>3.9768834639340294</v>
      </c>
      <c r="AB1848" s="140">
        <f t="shared" ref="AB1848:AB1911" si="563">_xlfn.NORM.DIST(Z1848,Z$431,Z$432,1)</f>
        <v>0.94866025690515565</v>
      </c>
      <c r="AC1848" s="116">
        <f t="shared" ref="AC1848:AC1911" si="564">IF(OR(AB1848&lt;$AD$436,AB1848&gt;$AD$437),AA1848,"")</f>
        <v>3.9768834639340294</v>
      </c>
      <c r="AD1848" s="116" t="str">
        <f t="shared" ref="AD1848:AD1911" si="565">IF(AND(AB1848&gt;$AD$436,AB1848&lt;$AD$437),AA1848,"")</f>
        <v/>
      </c>
      <c r="AE1848" s="116" t="str">
        <f t="shared" ref="AE1848:AE1911" si="566">IF(AA1848=MAX($AA$440:$AA$2440),AA1848,"")</f>
        <v/>
      </c>
      <c r="AF1848" s="140">
        <f t="shared" ref="AF1848:AF1911" si="567">_xlfn.NORM.DIST(Z1848,$AD$432,$AD$433,0)</f>
        <v>0</v>
      </c>
      <c r="AG1848" s="116">
        <f t="shared" ref="AG1848:AG1911" si="568">IF(AF1848=MAX($AF$440:$AF$2440),AA1848,"")</f>
        <v>3.9768834639340294</v>
      </c>
      <c r="AH1848" s="116" t="str">
        <f t="shared" ref="AH1848:AH1911" si="569">IF(AG1848=MIN($AG$440:$AG$2440),AG1848,"")</f>
        <v/>
      </c>
      <c r="AL1848" s="126">
        <f t="shared" si="549"/>
        <v>9.0560000000000471</v>
      </c>
      <c r="AM1848" s="116">
        <f t="shared" si="550"/>
        <v>0.24866045111973009</v>
      </c>
      <c r="AN1848" s="116">
        <f t="shared" si="551"/>
        <v>4.5346432863849206E-4</v>
      </c>
      <c r="AO1848" s="116" t="str">
        <f t="shared" si="547"/>
        <v/>
      </c>
      <c r="AP1848" s="118" t="str">
        <f t="shared" si="548"/>
        <v/>
      </c>
    </row>
    <row r="1849" spans="11:42" ht="20.100000000000001" customHeight="1" x14ac:dyDescent="0.25">
      <c r="K1849" s="123">
        <v>1409</v>
      </c>
      <c r="L1849" s="116">
        <f t="shared" si="552"/>
        <v>13.051751252589188</v>
      </c>
      <c r="M1849" s="140">
        <f t="shared" si="553"/>
        <v>1.3116889355410843E-2</v>
      </c>
      <c r="N1849" s="140">
        <f t="shared" si="554"/>
        <v>0.94908020630195178</v>
      </c>
      <c r="O1849" s="116">
        <f t="shared" si="555"/>
        <v>1.3116889355410843E-2</v>
      </c>
      <c r="P1849" s="116" t="str">
        <f t="shared" si="556"/>
        <v/>
      </c>
      <c r="Q1849" s="116" t="str">
        <f t="shared" si="557"/>
        <v/>
      </c>
      <c r="R1849" s="116">
        <f t="shared" si="558"/>
        <v>0</v>
      </c>
      <c r="S1849" s="116">
        <f t="shared" si="559"/>
        <v>1.3116889355410843E-2</v>
      </c>
      <c r="T1849" s="116" t="str">
        <f t="shared" si="560"/>
        <v/>
      </c>
      <c r="Y1849" s="123">
        <v>1409</v>
      </c>
      <c r="Z1849" s="116">
        <f t="shared" si="561"/>
        <v>4.3330662300466533E-2</v>
      </c>
      <c r="AA1849" s="140">
        <f t="shared" si="562"/>
        <v>3.9509753136802157</v>
      </c>
      <c r="AB1849" s="140">
        <f t="shared" si="563"/>
        <v>0.94908020630195178</v>
      </c>
      <c r="AC1849" s="116">
        <f t="shared" si="564"/>
        <v>3.9509753136802157</v>
      </c>
      <c r="AD1849" s="116" t="str">
        <f t="shared" si="565"/>
        <v/>
      </c>
      <c r="AE1849" s="116" t="str">
        <f t="shared" si="566"/>
        <v/>
      </c>
      <c r="AF1849" s="140">
        <f t="shared" si="567"/>
        <v>0</v>
      </c>
      <c r="AG1849" s="116">
        <f t="shared" si="568"/>
        <v>3.9509753136802157</v>
      </c>
      <c r="AH1849" s="116" t="str">
        <f t="shared" si="569"/>
        <v/>
      </c>
      <c r="AL1849" s="126">
        <f t="shared" si="549"/>
        <v>9.0624000000000464</v>
      </c>
      <c r="AM1849" s="116">
        <f t="shared" si="550"/>
        <v>0.2482069867910916</v>
      </c>
      <c r="AN1849" s="116">
        <f t="shared" si="551"/>
        <v>4.5281431716606702E-4</v>
      </c>
      <c r="AO1849" s="116" t="str">
        <f t="shared" si="547"/>
        <v/>
      </c>
      <c r="AP1849" s="118" t="str">
        <f t="shared" si="548"/>
        <v/>
      </c>
    </row>
    <row r="1850" spans="11:42" ht="20.100000000000001" customHeight="1" x14ac:dyDescent="0.25">
      <c r="K1850" s="123">
        <v>1410</v>
      </c>
      <c r="L1850" s="116">
        <f t="shared" si="552"/>
        <v>13.083662624844909</v>
      </c>
      <c r="M1850" s="140">
        <f t="shared" si="553"/>
        <v>1.3031228427994899E-2</v>
      </c>
      <c r="N1850" s="140">
        <f t="shared" si="554"/>
        <v>0.94949741652589625</v>
      </c>
      <c r="O1850" s="116">
        <f t="shared" si="555"/>
        <v>1.3031228427994899E-2</v>
      </c>
      <c r="P1850" s="116" t="str">
        <f t="shared" si="556"/>
        <v/>
      </c>
      <c r="Q1850" s="116" t="str">
        <f t="shared" si="557"/>
        <v/>
      </c>
      <c r="R1850" s="116">
        <f t="shared" si="558"/>
        <v>0</v>
      </c>
      <c r="S1850" s="116">
        <f t="shared" si="559"/>
        <v>1.3031228427994899E-2</v>
      </c>
      <c r="T1850" s="116" t="str">
        <f t="shared" si="560"/>
        <v/>
      </c>
      <c r="Y1850" s="123">
        <v>1410</v>
      </c>
      <c r="Z1850" s="116">
        <f t="shared" si="561"/>
        <v>4.3436605240076476E-2</v>
      </c>
      <c r="AA1850" s="140">
        <f t="shared" si="562"/>
        <v>3.9251731436384505</v>
      </c>
      <c r="AB1850" s="140">
        <f t="shared" si="563"/>
        <v>0.94949741652589625</v>
      </c>
      <c r="AC1850" s="116">
        <f t="shared" si="564"/>
        <v>3.9251731436384505</v>
      </c>
      <c r="AD1850" s="116" t="str">
        <f t="shared" si="565"/>
        <v/>
      </c>
      <c r="AE1850" s="116" t="str">
        <f t="shared" si="566"/>
        <v/>
      </c>
      <c r="AF1850" s="140">
        <f t="shared" si="567"/>
        <v>0</v>
      </c>
      <c r="AG1850" s="116">
        <f t="shared" si="568"/>
        <v>3.9251731436384505</v>
      </c>
      <c r="AH1850" s="116" t="str">
        <f t="shared" si="569"/>
        <v/>
      </c>
      <c r="AL1850" s="126">
        <f t="shared" si="549"/>
        <v>9.0688000000000457</v>
      </c>
      <c r="AM1850" s="116">
        <f t="shared" si="550"/>
        <v>0.24775417247392553</v>
      </c>
      <c r="AN1850" s="116">
        <f t="shared" si="551"/>
        <v>4.5216467405917449E-4</v>
      </c>
      <c r="AO1850" s="116" t="str">
        <f t="shared" si="547"/>
        <v/>
      </c>
      <c r="AP1850" s="118" t="str">
        <f t="shared" si="548"/>
        <v/>
      </c>
    </row>
    <row r="1851" spans="11:42" ht="20.100000000000001" customHeight="1" x14ac:dyDescent="0.25">
      <c r="K1851" s="123">
        <v>1411</v>
      </c>
      <c r="L1851" s="116">
        <f t="shared" si="552"/>
        <v>13.115573997100629</v>
      </c>
      <c r="M1851" s="140">
        <f t="shared" si="553"/>
        <v>1.294591977995458E-2</v>
      </c>
      <c r="N1851" s="140">
        <f t="shared" si="554"/>
        <v>0.94991189881182825</v>
      </c>
      <c r="O1851" s="116">
        <f t="shared" si="555"/>
        <v>1.294591977995458E-2</v>
      </c>
      <c r="P1851" s="116" t="str">
        <f t="shared" si="556"/>
        <v/>
      </c>
      <c r="Q1851" s="116" t="str">
        <f t="shared" si="557"/>
        <v/>
      </c>
      <c r="R1851" s="116">
        <f t="shared" si="558"/>
        <v>0</v>
      </c>
      <c r="S1851" s="116">
        <f t="shared" si="559"/>
        <v>1.294591977995458E-2</v>
      </c>
      <c r="T1851" s="116" t="str">
        <f t="shared" si="560"/>
        <v/>
      </c>
      <c r="Y1851" s="123">
        <v>1411</v>
      </c>
      <c r="Z1851" s="116">
        <f t="shared" si="561"/>
        <v>4.3542548179686419E-2</v>
      </c>
      <c r="AA1851" s="140">
        <f t="shared" si="562"/>
        <v>3.8994770846630251</v>
      </c>
      <c r="AB1851" s="140">
        <f t="shared" si="563"/>
        <v>0.94991189881182836</v>
      </c>
      <c r="AC1851" s="116">
        <f t="shared" si="564"/>
        <v>3.8994770846630251</v>
      </c>
      <c r="AD1851" s="116" t="str">
        <f t="shared" si="565"/>
        <v/>
      </c>
      <c r="AE1851" s="116" t="str">
        <f t="shared" si="566"/>
        <v/>
      </c>
      <c r="AF1851" s="140">
        <f t="shared" si="567"/>
        <v>0</v>
      </c>
      <c r="AG1851" s="116">
        <f t="shared" si="568"/>
        <v>3.8994770846630251</v>
      </c>
      <c r="AH1851" s="116" t="str">
        <f t="shared" si="569"/>
        <v/>
      </c>
      <c r="AL1851" s="126">
        <f t="shared" si="549"/>
        <v>9.075200000000045</v>
      </c>
      <c r="AM1851" s="116">
        <f t="shared" si="550"/>
        <v>0.24730200779986636</v>
      </c>
      <c r="AN1851" s="116">
        <f t="shared" si="551"/>
        <v>4.5151540120053069E-4</v>
      </c>
      <c r="AO1851" s="116" t="str">
        <f t="shared" si="547"/>
        <v/>
      </c>
      <c r="AP1851" s="118" t="str">
        <f t="shared" si="548"/>
        <v/>
      </c>
    </row>
    <row r="1852" spans="11:42" ht="20.100000000000001" customHeight="1" x14ac:dyDescent="0.25">
      <c r="K1852" s="123">
        <v>1412</v>
      </c>
      <c r="L1852" s="116">
        <f t="shared" si="552"/>
        <v>13.147485369356342</v>
      </c>
      <c r="M1852" s="140">
        <f t="shared" si="553"/>
        <v>1.2860963826020205E-2</v>
      </c>
      <c r="N1852" s="140">
        <f t="shared" si="554"/>
        <v>0.95032366440813576</v>
      </c>
      <c r="O1852" s="116">
        <f t="shared" si="555"/>
        <v>1.2860963826020205E-2</v>
      </c>
      <c r="P1852" s="116" t="str">
        <f t="shared" si="556"/>
        <v/>
      </c>
      <c r="Q1852" s="116" t="str">
        <f t="shared" si="557"/>
        <v/>
      </c>
      <c r="R1852" s="116">
        <f t="shared" si="558"/>
        <v>0</v>
      </c>
      <c r="S1852" s="116">
        <f t="shared" si="559"/>
        <v>1.2860963826020205E-2</v>
      </c>
      <c r="T1852" s="116" t="str">
        <f t="shared" si="560"/>
        <v/>
      </c>
      <c r="Y1852" s="123">
        <v>1412</v>
      </c>
      <c r="Z1852" s="116">
        <f t="shared" si="561"/>
        <v>4.3648491119296362E-2</v>
      </c>
      <c r="AA1852" s="140">
        <f t="shared" si="562"/>
        <v>3.8738872616760336</v>
      </c>
      <c r="AB1852" s="140">
        <f t="shared" si="563"/>
        <v>0.95032366440813587</v>
      </c>
      <c r="AC1852" s="116">
        <f t="shared" si="564"/>
        <v>3.8738872616760336</v>
      </c>
      <c r="AD1852" s="116" t="str">
        <f t="shared" si="565"/>
        <v/>
      </c>
      <c r="AE1852" s="116" t="str">
        <f t="shared" si="566"/>
        <v/>
      </c>
      <c r="AF1852" s="140">
        <f t="shared" si="567"/>
        <v>0</v>
      </c>
      <c r="AG1852" s="116">
        <f t="shared" si="568"/>
        <v>3.8738872616760336</v>
      </c>
      <c r="AH1852" s="116" t="str">
        <f t="shared" si="569"/>
        <v/>
      </c>
      <c r="AL1852" s="126">
        <f t="shared" si="549"/>
        <v>9.0816000000000443</v>
      </c>
      <c r="AM1852" s="116">
        <f t="shared" si="550"/>
        <v>0.24685049239866583</v>
      </c>
      <c r="AN1852" s="116">
        <f t="shared" si="551"/>
        <v>4.5086650046438637E-4</v>
      </c>
      <c r="AO1852" s="116" t="str">
        <f t="shared" si="547"/>
        <v/>
      </c>
      <c r="AP1852" s="118" t="str">
        <f t="shared" si="548"/>
        <v/>
      </c>
    </row>
    <row r="1853" spans="11:42" ht="20.100000000000001" customHeight="1" x14ac:dyDescent="0.25">
      <c r="K1853" s="123">
        <v>1413</v>
      </c>
      <c r="L1853" s="116">
        <f t="shared" si="552"/>
        <v>13.179396741612063</v>
      </c>
      <c r="M1853" s="140">
        <f t="shared" si="553"/>
        <v>1.277636096133012E-2</v>
      </c>
      <c r="N1853" s="140">
        <f t="shared" si="554"/>
        <v>0.95073272457612823</v>
      </c>
      <c r="O1853" s="116">
        <f t="shared" si="555"/>
        <v>1.277636096133012E-2</v>
      </c>
      <c r="P1853" s="116" t="str">
        <f t="shared" si="556"/>
        <v/>
      </c>
      <c r="Q1853" s="116" t="str">
        <f t="shared" si="557"/>
        <v/>
      </c>
      <c r="R1853" s="116">
        <f t="shared" si="558"/>
        <v>0</v>
      </c>
      <c r="S1853" s="116">
        <f t="shared" si="559"/>
        <v>1.277636096133012E-2</v>
      </c>
      <c r="T1853" s="116" t="str">
        <f t="shared" si="560"/>
        <v/>
      </c>
      <c r="Y1853" s="123">
        <v>1413</v>
      </c>
      <c r="Z1853" s="116">
        <f t="shared" si="561"/>
        <v>4.3754434058906305E-2</v>
      </c>
      <c r="AA1853" s="140">
        <f t="shared" si="562"/>
        <v>3.8484037936982198</v>
      </c>
      <c r="AB1853" s="140">
        <f t="shared" si="563"/>
        <v>0.95073272457612834</v>
      </c>
      <c r="AC1853" s="116">
        <f t="shared" si="564"/>
        <v>3.8484037936982198</v>
      </c>
      <c r="AD1853" s="116" t="str">
        <f t="shared" si="565"/>
        <v/>
      </c>
      <c r="AE1853" s="116" t="str">
        <f t="shared" si="566"/>
        <v/>
      </c>
      <c r="AF1853" s="140">
        <f t="shared" si="567"/>
        <v>0</v>
      </c>
      <c r="AG1853" s="116">
        <f t="shared" si="568"/>
        <v>3.8484037936982198</v>
      </c>
      <c r="AH1853" s="116" t="str">
        <f t="shared" si="569"/>
        <v/>
      </c>
      <c r="AL1853" s="126">
        <f t="shared" si="549"/>
        <v>9.0880000000000436</v>
      </c>
      <c r="AM1853" s="116">
        <f t="shared" si="550"/>
        <v>0.24639962589820144</v>
      </c>
      <c r="AN1853" s="116">
        <f t="shared" si="551"/>
        <v>4.5021797371391781E-4</v>
      </c>
      <c r="AO1853" s="116" t="str">
        <f t="shared" si="547"/>
        <v/>
      </c>
      <c r="AP1853" s="118" t="str">
        <f t="shared" si="548"/>
        <v/>
      </c>
    </row>
    <row r="1854" spans="11:42" ht="20.100000000000001" customHeight="1" x14ac:dyDescent="0.25">
      <c r="K1854" s="123">
        <v>1414</v>
      </c>
      <c r="L1854" s="116">
        <f t="shared" si="552"/>
        <v>13.211308113867783</v>
      </c>
      <c r="M1854" s="140">
        <f t="shared" si="553"/>
        <v>1.2692111561534167E-2</v>
      </c>
      <c r="N1854" s="140">
        <f t="shared" si="554"/>
        <v>0.95113909058941348</v>
      </c>
      <c r="O1854" s="116">
        <f t="shared" si="555"/>
        <v>1.2692111561534167E-2</v>
      </c>
      <c r="P1854" s="116" t="str">
        <f t="shared" si="556"/>
        <v/>
      </c>
      <c r="Q1854" s="116" t="str">
        <f t="shared" si="557"/>
        <v/>
      </c>
      <c r="R1854" s="116">
        <f t="shared" si="558"/>
        <v>0</v>
      </c>
      <c r="S1854" s="116">
        <f t="shared" si="559"/>
        <v>1.2692111561534167E-2</v>
      </c>
      <c r="T1854" s="116" t="str">
        <f t="shared" si="560"/>
        <v/>
      </c>
      <c r="Y1854" s="123">
        <v>1414</v>
      </c>
      <c r="Z1854" s="116">
        <f t="shared" si="561"/>
        <v>4.3860376998516248E-2</v>
      </c>
      <c r="AA1854" s="140">
        <f t="shared" si="562"/>
        <v>3.8230267938801288</v>
      </c>
      <c r="AB1854" s="140">
        <f t="shared" si="563"/>
        <v>0.95113909058941348</v>
      </c>
      <c r="AC1854" s="116">
        <f t="shared" si="564"/>
        <v>3.8230267938801288</v>
      </c>
      <c r="AD1854" s="116" t="str">
        <f t="shared" si="565"/>
        <v/>
      </c>
      <c r="AE1854" s="116" t="str">
        <f t="shared" si="566"/>
        <v/>
      </c>
      <c r="AF1854" s="140">
        <f t="shared" si="567"/>
        <v>0</v>
      </c>
      <c r="AG1854" s="116">
        <f t="shared" si="568"/>
        <v>3.8230267938801288</v>
      </c>
      <c r="AH1854" s="116" t="str">
        <f t="shared" si="569"/>
        <v/>
      </c>
      <c r="AL1854" s="126">
        <f t="shared" si="549"/>
        <v>9.0944000000000429</v>
      </c>
      <c r="AM1854" s="116">
        <f t="shared" si="550"/>
        <v>0.24594940792448752</v>
      </c>
      <c r="AN1854" s="116">
        <f t="shared" si="551"/>
        <v>4.4956982280539015E-4</v>
      </c>
      <c r="AO1854" s="116" t="str">
        <f t="shared" si="547"/>
        <v/>
      </c>
      <c r="AP1854" s="118" t="str">
        <f t="shared" si="548"/>
        <v/>
      </c>
    </row>
    <row r="1855" spans="11:42" ht="20.100000000000001" customHeight="1" x14ac:dyDescent="0.25">
      <c r="K1855" s="123">
        <v>1415</v>
      </c>
      <c r="L1855" s="116">
        <f t="shared" si="552"/>
        <v>13.243219486123504</v>
      </c>
      <c r="M1855" s="140">
        <f t="shared" si="553"/>
        <v>1.2608215982897839E-2</v>
      </c>
      <c r="N1855" s="140">
        <f t="shared" si="554"/>
        <v>0.95154277373327711</v>
      </c>
      <c r="O1855" s="116">
        <f t="shared" si="555"/>
        <v>1.2608215982897839E-2</v>
      </c>
      <c r="P1855" s="116" t="str">
        <f t="shared" si="556"/>
        <v/>
      </c>
      <c r="Q1855" s="116" t="str">
        <f t="shared" si="557"/>
        <v/>
      </c>
      <c r="R1855" s="116">
        <f t="shared" si="558"/>
        <v>0</v>
      </c>
      <c r="S1855" s="116">
        <f t="shared" si="559"/>
        <v>1.2608215982897839E-2</v>
      </c>
      <c r="T1855" s="116" t="str">
        <f t="shared" si="560"/>
        <v/>
      </c>
      <c r="Y1855" s="123">
        <v>1415</v>
      </c>
      <c r="Z1855" s="116">
        <f t="shared" si="561"/>
        <v>4.3966319938126192E-2</v>
      </c>
      <c r="AA1855" s="140">
        <f t="shared" si="562"/>
        <v>3.7977563695334973</v>
      </c>
      <c r="AB1855" s="140">
        <f t="shared" si="563"/>
        <v>0.95154277373327711</v>
      </c>
      <c r="AC1855" s="116">
        <f t="shared" si="564"/>
        <v>3.7977563695334973</v>
      </c>
      <c r="AD1855" s="116" t="str">
        <f t="shared" si="565"/>
        <v/>
      </c>
      <c r="AE1855" s="116" t="str">
        <f t="shared" si="566"/>
        <v/>
      </c>
      <c r="AF1855" s="140">
        <f t="shared" si="567"/>
        <v>0</v>
      </c>
      <c r="AG1855" s="116">
        <f t="shared" si="568"/>
        <v>3.7977563695334973</v>
      </c>
      <c r="AH1855" s="116" t="str">
        <f t="shared" si="569"/>
        <v/>
      </c>
      <c r="AL1855" s="126">
        <f t="shared" si="549"/>
        <v>9.1008000000000422</v>
      </c>
      <c r="AM1855" s="116">
        <f t="shared" si="550"/>
        <v>0.24549983810168213</v>
      </c>
      <c r="AN1855" s="116">
        <f t="shared" si="551"/>
        <v>4.4892204958399407E-4</v>
      </c>
      <c r="AO1855" s="116" t="str">
        <f t="shared" si="547"/>
        <v/>
      </c>
      <c r="AP1855" s="118" t="str">
        <f t="shared" si="548"/>
        <v/>
      </c>
    </row>
    <row r="1856" spans="11:42" ht="20.100000000000001" customHeight="1" x14ac:dyDescent="0.25">
      <c r="K1856" s="123">
        <v>1416</v>
      </c>
      <c r="L1856" s="116">
        <f t="shared" si="552"/>
        <v>13.275130858379224</v>
      </c>
      <c r="M1856" s="140">
        <f t="shared" si="553"/>
        <v>1.2524674562407393E-2</v>
      </c>
      <c r="N1856" s="140">
        <f t="shared" si="554"/>
        <v>0.95194378530406598</v>
      </c>
      <c r="O1856" s="116">
        <f t="shared" si="555"/>
        <v>1.2524674562407393E-2</v>
      </c>
      <c r="P1856" s="116" t="str">
        <f t="shared" si="556"/>
        <v/>
      </c>
      <c r="Q1856" s="116" t="str">
        <f t="shared" si="557"/>
        <v/>
      </c>
      <c r="R1856" s="116">
        <f t="shared" si="558"/>
        <v>0</v>
      </c>
      <c r="S1856" s="116">
        <f t="shared" si="559"/>
        <v>1.2524674562407393E-2</v>
      </c>
      <c r="T1856" s="116" t="str">
        <f t="shared" si="560"/>
        <v/>
      </c>
      <c r="Y1856" s="123">
        <v>1416</v>
      </c>
      <c r="Z1856" s="116">
        <f t="shared" si="561"/>
        <v>4.4072262877736135E-2</v>
      </c>
      <c r="AA1856" s="140">
        <f t="shared" si="562"/>
        <v>3.77259262216291</v>
      </c>
      <c r="AB1856" s="140">
        <f t="shared" si="563"/>
        <v>0.95194378530406598</v>
      </c>
      <c r="AC1856" s="116">
        <f t="shared" si="564"/>
        <v>3.77259262216291</v>
      </c>
      <c r="AD1856" s="116" t="str">
        <f t="shared" si="565"/>
        <v/>
      </c>
      <c r="AE1856" s="116" t="str">
        <f t="shared" si="566"/>
        <v/>
      </c>
      <c r="AF1856" s="140">
        <f t="shared" si="567"/>
        <v>0</v>
      </c>
      <c r="AG1856" s="116">
        <f t="shared" si="568"/>
        <v>3.77259262216291</v>
      </c>
      <c r="AH1856" s="116" t="str">
        <f t="shared" si="569"/>
        <v/>
      </c>
      <c r="AL1856" s="126">
        <f t="shared" si="549"/>
        <v>9.1072000000000415</v>
      </c>
      <c r="AM1856" s="116">
        <f t="shared" si="550"/>
        <v>0.24505091605209814</v>
      </c>
      <c r="AN1856" s="116">
        <f t="shared" si="551"/>
        <v>4.482746558876205E-4</v>
      </c>
      <c r="AO1856" s="116" t="str">
        <f t="shared" si="547"/>
        <v/>
      </c>
      <c r="AP1856" s="118" t="str">
        <f t="shared" si="548"/>
        <v/>
      </c>
    </row>
    <row r="1857" spans="11:42" ht="20.100000000000001" customHeight="1" x14ac:dyDescent="0.25">
      <c r="K1857" s="123">
        <v>1417</v>
      </c>
      <c r="L1857" s="116">
        <f t="shared" si="552"/>
        <v>13.307042230634945</v>
      </c>
      <c r="M1857" s="140">
        <f t="shared" si="553"/>
        <v>1.2441487617875826E-2</v>
      </c>
      <c r="N1857" s="140">
        <f t="shared" si="554"/>
        <v>0.95234213660857414</v>
      </c>
      <c r="O1857" s="116">
        <f t="shared" si="555"/>
        <v>1.2441487617875826E-2</v>
      </c>
      <c r="P1857" s="116" t="str">
        <f t="shared" si="556"/>
        <v/>
      </c>
      <c r="Q1857" s="116" t="str">
        <f t="shared" si="557"/>
        <v/>
      </c>
      <c r="R1857" s="116">
        <f t="shared" si="558"/>
        <v>0</v>
      </c>
      <c r="S1857" s="116">
        <f t="shared" si="559"/>
        <v>1.2441487617875826E-2</v>
      </c>
      <c r="T1857" s="116" t="str">
        <f t="shared" si="560"/>
        <v/>
      </c>
      <c r="Y1857" s="123">
        <v>1417</v>
      </c>
      <c r="Z1857" s="116">
        <f t="shared" si="561"/>
        <v>4.4178205817346078E-2</v>
      </c>
      <c r="AA1857" s="140">
        <f t="shared" si="562"/>
        <v>3.7475356474977142</v>
      </c>
      <c r="AB1857" s="140">
        <f t="shared" si="563"/>
        <v>0.95234213660857414</v>
      </c>
      <c r="AC1857" s="116">
        <f t="shared" si="564"/>
        <v>3.7475356474977142</v>
      </c>
      <c r="AD1857" s="116" t="str">
        <f t="shared" si="565"/>
        <v/>
      </c>
      <c r="AE1857" s="116" t="str">
        <f t="shared" si="566"/>
        <v/>
      </c>
      <c r="AF1857" s="140">
        <f t="shared" si="567"/>
        <v>0</v>
      </c>
      <c r="AG1857" s="116">
        <f t="shared" si="568"/>
        <v>3.7475356474977142</v>
      </c>
      <c r="AH1857" s="116" t="str">
        <f t="shared" si="569"/>
        <v/>
      </c>
      <c r="AL1857" s="126">
        <f t="shared" si="549"/>
        <v>9.1136000000000408</v>
      </c>
      <c r="AM1857" s="116">
        <f t="shared" si="550"/>
        <v>0.24460264139621052</v>
      </c>
      <c r="AN1857" s="116">
        <f t="shared" si="551"/>
        <v>4.4762764354350226E-4</v>
      </c>
      <c r="AO1857" s="116" t="str">
        <f t="shared" si="547"/>
        <v/>
      </c>
      <c r="AP1857" s="118" t="str">
        <f t="shared" si="548"/>
        <v/>
      </c>
    </row>
    <row r="1858" spans="11:42" ht="20.100000000000001" customHeight="1" x14ac:dyDescent="0.25">
      <c r="K1858" s="123">
        <v>1418</v>
      </c>
      <c r="L1858" s="116">
        <f t="shared" si="552"/>
        <v>13.338953602890658</v>
      </c>
      <c r="M1858" s="140">
        <f t="shared" si="553"/>
        <v>1.2358655448049604E-2</v>
      </c>
      <c r="N1858" s="140">
        <f t="shared" si="554"/>
        <v>0.95273783896343311</v>
      </c>
      <c r="O1858" s="116">
        <f t="shared" si="555"/>
        <v>1.2358655448049604E-2</v>
      </c>
      <c r="P1858" s="116" t="str">
        <f t="shared" si="556"/>
        <v/>
      </c>
      <c r="Q1858" s="116" t="str">
        <f t="shared" si="557"/>
        <v/>
      </c>
      <c r="R1858" s="116">
        <f t="shared" si="558"/>
        <v>0</v>
      </c>
      <c r="S1858" s="116">
        <f t="shared" si="559"/>
        <v>1.2358655448049604E-2</v>
      </c>
      <c r="T1858" s="116" t="str">
        <f t="shared" si="560"/>
        <v/>
      </c>
      <c r="Y1858" s="123">
        <v>1418</v>
      </c>
      <c r="Z1858" s="116">
        <f t="shared" si="561"/>
        <v>4.4284148756956021E-2</v>
      </c>
      <c r="AA1858" s="140">
        <f t="shared" si="562"/>
        <v>3.7225855355241753</v>
      </c>
      <c r="AB1858" s="140">
        <f t="shared" si="563"/>
        <v>0.95273783896343323</v>
      </c>
      <c r="AC1858" s="116">
        <f t="shared" si="564"/>
        <v>3.7225855355241753</v>
      </c>
      <c r="AD1858" s="116" t="str">
        <f t="shared" si="565"/>
        <v/>
      </c>
      <c r="AE1858" s="116" t="str">
        <f t="shared" si="566"/>
        <v/>
      </c>
      <c r="AF1858" s="140">
        <f t="shared" si="567"/>
        <v>0</v>
      </c>
      <c r="AG1858" s="116">
        <f t="shared" si="568"/>
        <v>3.7225855355241753</v>
      </c>
      <c r="AH1858" s="116" t="str">
        <f t="shared" si="569"/>
        <v/>
      </c>
      <c r="AL1858" s="126">
        <f t="shared" si="549"/>
        <v>9.1200000000000401</v>
      </c>
      <c r="AM1858" s="116">
        <f t="shared" si="550"/>
        <v>0.24415501375266702</v>
      </c>
      <c r="AN1858" s="116">
        <f t="shared" si="551"/>
        <v>4.4698101437090632E-4</v>
      </c>
      <c r="AO1858" s="116" t="str">
        <f t="shared" si="547"/>
        <v/>
      </c>
      <c r="AP1858" s="118" t="str">
        <f t="shared" si="548"/>
        <v/>
      </c>
    </row>
    <row r="1859" spans="11:42" ht="20.100000000000001" customHeight="1" x14ac:dyDescent="0.25">
      <c r="K1859" s="123">
        <v>1419</v>
      </c>
      <c r="L1859" s="116">
        <f t="shared" si="552"/>
        <v>13.370864975146379</v>
      </c>
      <c r="M1859" s="140">
        <f t="shared" si="553"/>
        <v>1.227617833271622E-2</v>
      </c>
      <c r="N1859" s="140">
        <f t="shared" si="554"/>
        <v>0.95313090369450526</v>
      </c>
      <c r="O1859" s="116">
        <f t="shared" si="555"/>
        <v>1.227617833271622E-2</v>
      </c>
      <c r="P1859" s="116" t="str">
        <f t="shared" si="556"/>
        <v/>
      </c>
      <c r="Q1859" s="116" t="str">
        <f t="shared" si="557"/>
        <v/>
      </c>
      <c r="R1859" s="116">
        <f t="shared" si="558"/>
        <v>0</v>
      </c>
      <c r="S1859" s="116">
        <f t="shared" si="559"/>
        <v>1.227617833271622E-2</v>
      </c>
      <c r="T1859" s="116" t="str">
        <f t="shared" si="560"/>
        <v/>
      </c>
      <c r="Y1859" s="123">
        <v>1419</v>
      </c>
      <c r="Z1859" s="116">
        <f t="shared" si="561"/>
        <v>4.4390091696565964E-2</v>
      </c>
      <c r="AA1859" s="140">
        <f t="shared" si="562"/>
        <v>3.6977423705178838</v>
      </c>
      <c r="AB1859" s="140">
        <f t="shared" si="563"/>
        <v>0.95313090369450526</v>
      </c>
      <c r="AC1859" s="116">
        <f t="shared" si="564"/>
        <v>3.6977423705178838</v>
      </c>
      <c r="AD1859" s="116" t="str">
        <f t="shared" si="565"/>
        <v/>
      </c>
      <c r="AE1859" s="116" t="str">
        <f t="shared" si="566"/>
        <v/>
      </c>
      <c r="AF1859" s="140">
        <f t="shared" si="567"/>
        <v>0</v>
      </c>
      <c r="AG1859" s="116">
        <f t="shared" si="568"/>
        <v>3.6977423705178838</v>
      </c>
      <c r="AH1859" s="116" t="str">
        <f t="shared" si="569"/>
        <v/>
      </c>
      <c r="AL1859" s="126">
        <f t="shared" si="549"/>
        <v>9.1264000000000394</v>
      </c>
      <c r="AM1859" s="116">
        <f t="shared" si="550"/>
        <v>0.24370803273829611</v>
      </c>
      <c r="AN1859" s="116">
        <f t="shared" si="551"/>
        <v>4.4633477017996803E-4</v>
      </c>
      <c r="AO1859" s="116" t="str">
        <f t="shared" si="547"/>
        <v/>
      </c>
      <c r="AP1859" s="118" t="str">
        <f t="shared" si="548"/>
        <v/>
      </c>
    </row>
    <row r="1860" spans="11:42" ht="20.100000000000001" customHeight="1" x14ac:dyDescent="0.25">
      <c r="K1860" s="123">
        <v>1420</v>
      </c>
      <c r="L1860" s="116">
        <f t="shared" si="552"/>
        <v>13.402776347402099</v>
      </c>
      <c r="M1860" s="140">
        <f t="shared" si="553"/>
        <v>1.2194056532812659E-2</v>
      </c>
      <c r="N1860" s="140">
        <f t="shared" si="554"/>
        <v>0.95352134213627993</v>
      </c>
      <c r="O1860" s="116">
        <f t="shared" si="555"/>
        <v>1.2194056532812659E-2</v>
      </c>
      <c r="P1860" s="116" t="str">
        <f t="shared" si="556"/>
        <v/>
      </c>
      <c r="Q1860" s="116" t="str">
        <f t="shared" si="557"/>
        <v/>
      </c>
      <c r="R1860" s="116">
        <f t="shared" si="558"/>
        <v>0</v>
      </c>
      <c r="S1860" s="116">
        <f t="shared" si="559"/>
        <v>1.2194056532812659E-2</v>
      </c>
      <c r="T1860" s="116" t="str">
        <f t="shared" si="560"/>
        <v/>
      </c>
      <c r="Y1860" s="123">
        <v>1420</v>
      </c>
      <c r="Z1860" s="116">
        <f t="shared" si="561"/>
        <v>4.4496034636175907E-2</v>
      </c>
      <c r="AA1860" s="140">
        <f t="shared" si="562"/>
        <v>3.6730062310764002</v>
      </c>
      <c r="AB1860" s="140">
        <f t="shared" si="563"/>
        <v>0.95352134213627993</v>
      </c>
      <c r="AC1860" s="116">
        <f t="shared" si="564"/>
        <v>3.6730062310764002</v>
      </c>
      <c r="AD1860" s="116" t="str">
        <f t="shared" si="565"/>
        <v/>
      </c>
      <c r="AE1860" s="116" t="str">
        <f t="shared" si="566"/>
        <v/>
      </c>
      <c r="AF1860" s="140">
        <f t="shared" si="567"/>
        <v>0</v>
      </c>
      <c r="AG1860" s="116">
        <f t="shared" si="568"/>
        <v>3.6730062310764002</v>
      </c>
      <c r="AH1860" s="116" t="str">
        <f t="shared" si="569"/>
        <v/>
      </c>
      <c r="AL1860" s="126">
        <f t="shared" si="549"/>
        <v>9.1328000000000387</v>
      </c>
      <c r="AM1860" s="116">
        <f t="shared" si="550"/>
        <v>0.24326169796811614</v>
      </c>
      <c r="AN1860" s="116">
        <f t="shared" si="551"/>
        <v>4.4568891277066425E-4</v>
      </c>
      <c r="AO1860" s="116" t="str">
        <f t="shared" si="547"/>
        <v/>
      </c>
      <c r="AP1860" s="118" t="str">
        <f t="shared" si="548"/>
        <v/>
      </c>
    </row>
    <row r="1861" spans="11:42" ht="20.100000000000001" customHeight="1" x14ac:dyDescent="0.25">
      <c r="K1861" s="123">
        <v>1421</v>
      </c>
      <c r="L1861" s="116">
        <f t="shared" si="552"/>
        <v>13.43468771965782</v>
      </c>
      <c r="M1861" s="140">
        <f t="shared" si="553"/>
        <v>1.2112290290534464E-2</v>
      </c>
      <c r="N1861" s="140">
        <f t="shared" si="554"/>
        <v>0.95390916563127415</v>
      </c>
      <c r="O1861" s="116">
        <f t="shared" si="555"/>
        <v>1.2112290290534464E-2</v>
      </c>
      <c r="P1861" s="116" t="str">
        <f t="shared" si="556"/>
        <v/>
      </c>
      <c r="Q1861" s="116" t="str">
        <f t="shared" si="557"/>
        <v/>
      </c>
      <c r="R1861" s="116">
        <f t="shared" si="558"/>
        <v>0</v>
      </c>
      <c r="S1861" s="116">
        <f t="shared" si="559"/>
        <v>1.2112290290534464E-2</v>
      </c>
      <c r="T1861" s="116" t="str">
        <f t="shared" si="560"/>
        <v/>
      </c>
      <c r="Y1861" s="123">
        <v>1421</v>
      </c>
      <c r="Z1861" s="116">
        <f t="shared" si="561"/>
        <v>4.4601977575785851E-2</v>
      </c>
      <c r="AA1861" s="140">
        <f t="shared" si="562"/>
        <v>3.6483771901521314</v>
      </c>
      <c r="AB1861" s="140">
        <f t="shared" si="563"/>
        <v>0.95390916563127426</v>
      </c>
      <c r="AC1861" s="116">
        <f t="shared" si="564"/>
        <v>3.6483771901521314</v>
      </c>
      <c r="AD1861" s="116" t="str">
        <f t="shared" si="565"/>
        <v/>
      </c>
      <c r="AE1861" s="116" t="str">
        <f t="shared" si="566"/>
        <v/>
      </c>
      <c r="AF1861" s="140">
        <f t="shared" si="567"/>
        <v>0</v>
      </c>
      <c r="AG1861" s="116">
        <f t="shared" si="568"/>
        <v>3.6483771901521314</v>
      </c>
      <c r="AH1861" s="116" t="str">
        <f t="shared" si="569"/>
        <v/>
      </c>
      <c r="AL1861" s="126">
        <f t="shared" si="549"/>
        <v>9.139200000000038</v>
      </c>
      <c r="AM1861" s="116">
        <f t="shared" si="550"/>
        <v>0.24281600905534548</v>
      </c>
      <c r="AN1861" s="116">
        <f t="shared" si="551"/>
        <v>4.4504344393597739E-4</v>
      </c>
      <c r="AO1861" s="116" t="str">
        <f t="shared" si="547"/>
        <v/>
      </c>
      <c r="AP1861" s="118" t="str">
        <f t="shared" si="548"/>
        <v/>
      </c>
    </row>
    <row r="1862" spans="11:42" ht="20.100000000000001" customHeight="1" x14ac:dyDescent="0.25">
      <c r="K1862" s="123">
        <v>1422</v>
      </c>
      <c r="L1862" s="116">
        <f t="shared" si="552"/>
        <v>13.46659909191354</v>
      </c>
      <c r="M1862" s="140">
        <f t="shared" si="553"/>
        <v>1.2030879829445723E-2</v>
      </c>
      <c r="N1862" s="140">
        <f t="shared" si="554"/>
        <v>0.95429438552943635</v>
      </c>
      <c r="O1862" s="116">
        <f t="shared" si="555"/>
        <v>1.2030879829445723E-2</v>
      </c>
      <c r="P1862" s="116" t="str">
        <f t="shared" si="556"/>
        <v/>
      </c>
      <c r="Q1862" s="116" t="str">
        <f t="shared" si="557"/>
        <v/>
      </c>
      <c r="R1862" s="116">
        <f t="shared" si="558"/>
        <v>0</v>
      </c>
      <c r="S1862" s="116">
        <f t="shared" si="559"/>
        <v>1.2030879829445723E-2</v>
      </c>
      <c r="T1862" s="116" t="str">
        <f t="shared" si="560"/>
        <v/>
      </c>
      <c r="Y1862" s="123">
        <v>1422</v>
      </c>
      <c r="Z1862" s="116">
        <f t="shared" si="561"/>
        <v>4.4707920515395794E-2</v>
      </c>
      <c r="AA1862" s="140">
        <f t="shared" si="562"/>
        <v>3.6238553150854451</v>
      </c>
      <c r="AB1862" s="140">
        <f t="shared" si="563"/>
        <v>0.95429438552943635</v>
      </c>
      <c r="AC1862" s="116">
        <f t="shared" si="564"/>
        <v>3.6238553150854451</v>
      </c>
      <c r="AD1862" s="116" t="str">
        <f t="shared" si="565"/>
        <v/>
      </c>
      <c r="AE1862" s="116" t="str">
        <f t="shared" si="566"/>
        <v/>
      </c>
      <c r="AF1862" s="140">
        <f t="shared" si="567"/>
        <v>0</v>
      </c>
      <c r="AG1862" s="116">
        <f t="shared" si="568"/>
        <v>3.6238553150854451</v>
      </c>
      <c r="AH1862" s="116" t="str">
        <f t="shared" si="569"/>
        <v/>
      </c>
      <c r="AL1862" s="126">
        <f t="shared" si="549"/>
        <v>9.1456000000000373</v>
      </c>
      <c r="AM1862" s="116">
        <f t="shared" si="550"/>
        <v>0.2423709656114095</v>
      </c>
      <c r="AN1862" s="116">
        <f t="shared" si="551"/>
        <v>4.4439836545803746E-4</v>
      </c>
      <c r="AO1862" s="116" t="str">
        <f t="shared" si="547"/>
        <v/>
      </c>
      <c r="AP1862" s="118" t="str">
        <f t="shared" si="548"/>
        <v/>
      </c>
    </row>
    <row r="1863" spans="11:42" ht="20.100000000000001" customHeight="1" x14ac:dyDescent="0.25">
      <c r="K1863" s="123">
        <v>1423</v>
      </c>
      <c r="L1863" s="116">
        <f t="shared" si="552"/>
        <v>13.498510464169261</v>
      </c>
      <c r="M1863" s="140">
        <f t="shared" si="553"/>
        <v>1.1949825354589693E-2</v>
      </c>
      <c r="N1863" s="140">
        <f t="shared" si="554"/>
        <v>0.95467701318755294</v>
      </c>
      <c r="O1863" s="116">
        <f t="shared" si="555"/>
        <v>1.1949825354589693E-2</v>
      </c>
      <c r="P1863" s="116" t="str">
        <f t="shared" si="556"/>
        <v/>
      </c>
      <c r="Q1863" s="116" t="str">
        <f t="shared" si="557"/>
        <v/>
      </c>
      <c r="R1863" s="116">
        <f t="shared" si="558"/>
        <v>0</v>
      </c>
      <c r="S1863" s="116">
        <f t="shared" si="559"/>
        <v>1.1949825354589693E-2</v>
      </c>
      <c r="T1863" s="116" t="str">
        <f t="shared" si="560"/>
        <v/>
      </c>
      <c r="Y1863" s="123">
        <v>1423</v>
      </c>
      <c r="Z1863" s="116">
        <f t="shared" si="561"/>
        <v>4.4813863455005737E-2</v>
      </c>
      <c r="AA1863" s="140">
        <f t="shared" si="562"/>
        <v>3.5994406676380017</v>
      </c>
      <c r="AB1863" s="140">
        <f t="shared" si="563"/>
        <v>0.95467701318755305</v>
      </c>
      <c r="AC1863" s="116">
        <f t="shared" si="564"/>
        <v>3.5994406676380017</v>
      </c>
      <c r="AD1863" s="116" t="str">
        <f t="shared" si="565"/>
        <v/>
      </c>
      <c r="AE1863" s="116" t="str">
        <f t="shared" si="566"/>
        <v/>
      </c>
      <c r="AF1863" s="140">
        <f t="shared" si="567"/>
        <v>0</v>
      </c>
      <c r="AG1863" s="116">
        <f t="shared" si="568"/>
        <v>3.5994406676380017</v>
      </c>
      <c r="AH1863" s="116" t="str">
        <f t="shared" si="569"/>
        <v/>
      </c>
      <c r="AL1863" s="126">
        <f t="shared" si="549"/>
        <v>9.1520000000000366</v>
      </c>
      <c r="AM1863" s="116">
        <f t="shared" si="550"/>
        <v>0.24192656724595146</v>
      </c>
      <c r="AN1863" s="116">
        <f t="shared" si="551"/>
        <v>4.4375367911131391E-4</v>
      </c>
      <c r="AO1863" s="116" t="str">
        <f t="shared" si="547"/>
        <v/>
      </c>
      <c r="AP1863" s="118" t="str">
        <f t="shared" si="548"/>
        <v/>
      </c>
    </row>
    <row r="1864" spans="11:42" ht="20.100000000000001" customHeight="1" x14ac:dyDescent="0.25">
      <c r="K1864" s="123">
        <v>1424</v>
      </c>
      <c r="L1864" s="116">
        <f t="shared" si="552"/>
        <v>13.530421836424974</v>
      </c>
      <c r="M1864" s="140">
        <f t="shared" si="553"/>
        <v>1.1869127052600249E-2</v>
      </c>
      <c r="N1864" s="140">
        <f t="shared" si="554"/>
        <v>0.95505705996866008</v>
      </c>
      <c r="O1864" s="116">
        <f t="shared" si="555"/>
        <v>1.1869127052600249E-2</v>
      </c>
      <c r="P1864" s="116" t="str">
        <f t="shared" si="556"/>
        <v/>
      </c>
      <c r="Q1864" s="116" t="str">
        <f t="shared" si="557"/>
        <v/>
      </c>
      <c r="R1864" s="116">
        <f t="shared" si="558"/>
        <v>0</v>
      </c>
      <c r="S1864" s="116">
        <f t="shared" si="559"/>
        <v>1.1869127052600249E-2</v>
      </c>
      <c r="T1864" s="116" t="str">
        <f t="shared" si="560"/>
        <v/>
      </c>
      <c r="Y1864" s="123">
        <v>1424</v>
      </c>
      <c r="Z1864" s="116">
        <f t="shared" si="561"/>
        <v>4.491980639461568E-2</v>
      </c>
      <c r="AA1864" s="140">
        <f t="shared" si="562"/>
        <v>3.5751333040263127</v>
      </c>
      <c r="AB1864" s="140">
        <f t="shared" si="563"/>
        <v>0.95505705996866008</v>
      </c>
      <c r="AC1864" s="116">
        <f t="shared" si="564"/>
        <v>3.5751333040263127</v>
      </c>
      <c r="AD1864" s="116" t="str">
        <f t="shared" si="565"/>
        <v/>
      </c>
      <c r="AE1864" s="116" t="str">
        <f t="shared" si="566"/>
        <v/>
      </c>
      <c r="AF1864" s="140">
        <f t="shared" si="567"/>
        <v>0</v>
      </c>
      <c r="AG1864" s="116">
        <f t="shared" si="568"/>
        <v>3.5751333040263127</v>
      </c>
      <c r="AH1864" s="116" t="str">
        <f t="shared" si="569"/>
        <v/>
      </c>
      <c r="AL1864" s="126">
        <f t="shared" si="549"/>
        <v>9.1584000000000358</v>
      </c>
      <c r="AM1864" s="116">
        <f t="shared" si="550"/>
        <v>0.24148281356684015</v>
      </c>
      <c r="AN1864" s="116">
        <f t="shared" si="551"/>
        <v>4.4310938666053401E-4</v>
      </c>
      <c r="AO1864" s="116" t="str">
        <f t="shared" si="547"/>
        <v/>
      </c>
      <c r="AP1864" s="118" t="str">
        <f t="shared" si="548"/>
        <v/>
      </c>
    </row>
    <row r="1865" spans="11:42" ht="20.100000000000001" customHeight="1" x14ac:dyDescent="0.25">
      <c r="K1865" s="123">
        <v>1425</v>
      </c>
      <c r="L1865" s="116">
        <f t="shared" si="552"/>
        <v>13.562333208680695</v>
      </c>
      <c r="M1865" s="140">
        <f t="shared" si="553"/>
        <v>1.1788785091813926E-2</v>
      </c>
      <c r="N1865" s="140">
        <f t="shared" si="554"/>
        <v>0.95543453724145688</v>
      </c>
      <c r="O1865" s="116">
        <f t="shared" si="555"/>
        <v>1.1788785091813926E-2</v>
      </c>
      <c r="P1865" s="116" t="str">
        <f t="shared" si="556"/>
        <v/>
      </c>
      <c r="Q1865" s="116" t="str">
        <f t="shared" si="557"/>
        <v/>
      </c>
      <c r="R1865" s="116">
        <f t="shared" si="558"/>
        <v>0</v>
      </c>
      <c r="S1865" s="116">
        <f t="shared" si="559"/>
        <v>1.1788785091813926E-2</v>
      </c>
      <c r="T1865" s="116" t="str">
        <f t="shared" si="560"/>
        <v/>
      </c>
      <c r="Y1865" s="123">
        <v>1425</v>
      </c>
      <c r="Z1865" s="116">
        <f t="shared" si="561"/>
        <v>4.5025749334225623E-2</v>
      </c>
      <c r="AA1865" s="140">
        <f t="shared" si="562"/>
        <v>3.5509332749555118</v>
      </c>
      <c r="AB1865" s="140">
        <f t="shared" si="563"/>
        <v>0.95543453724145699</v>
      </c>
      <c r="AC1865" s="116">
        <f t="shared" si="564"/>
        <v>3.5509332749555118</v>
      </c>
      <c r="AD1865" s="116" t="str">
        <f t="shared" si="565"/>
        <v/>
      </c>
      <c r="AE1865" s="116" t="str">
        <f t="shared" si="566"/>
        <v/>
      </c>
      <c r="AF1865" s="140">
        <f t="shared" si="567"/>
        <v>0</v>
      </c>
      <c r="AG1865" s="116">
        <f t="shared" si="568"/>
        <v>3.5509332749555118</v>
      </c>
      <c r="AH1865" s="116" t="str">
        <f t="shared" si="569"/>
        <v/>
      </c>
      <c r="AL1865" s="126">
        <f t="shared" si="549"/>
        <v>9.1648000000000351</v>
      </c>
      <c r="AM1865" s="116">
        <f t="shared" si="550"/>
        <v>0.24103970418017961</v>
      </c>
      <c r="AN1865" s="116">
        <f t="shared" si="551"/>
        <v>4.424654898622371E-4</v>
      </c>
      <c r="AO1865" s="116" t="str">
        <f t="shared" si="547"/>
        <v/>
      </c>
      <c r="AP1865" s="118" t="str">
        <f t="shared" si="548"/>
        <v/>
      </c>
    </row>
    <row r="1866" spans="11:42" ht="20.100000000000001" customHeight="1" x14ac:dyDescent="0.25">
      <c r="K1866" s="123">
        <v>1426</v>
      </c>
      <c r="L1866" s="116">
        <f t="shared" si="552"/>
        <v>13.594244580936415</v>
      </c>
      <c r="M1866" s="140">
        <f t="shared" si="553"/>
        <v>1.1708799622382865E-2</v>
      </c>
      <c r="N1866" s="140">
        <f t="shared" si="554"/>
        <v>0.95580945637972436</v>
      </c>
      <c r="O1866" s="116">
        <f t="shared" si="555"/>
        <v>1.1708799622382865E-2</v>
      </c>
      <c r="P1866" s="116" t="str">
        <f t="shared" si="556"/>
        <v/>
      </c>
      <c r="Q1866" s="116" t="str">
        <f t="shared" si="557"/>
        <v/>
      </c>
      <c r="R1866" s="116">
        <f t="shared" si="558"/>
        <v>0</v>
      </c>
      <c r="S1866" s="116">
        <f t="shared" si="559"/>
        <v>1.1708799622382865E-2</v>
      </c>
      <c r="T1866" s="116" t="str">
        <f t="shared" si="560"/>
        <v/>
      </c>
      <c r="Y1866" s="123">
        <v>1426</v>
      </c>
      <c r="Z1866" s="116">
        <f t="shared" si="561"/>
        <v>4.5131692273835566E-2</v>
      </c>
      <c r="AA1866" s="140">
        <f t="shared" si="562"/>
        <v>3.5268406256533442</v>
      </c>
      <c r="AB1866" s="140">
        <f t="shared" si="563"/>
        <v>0.95580945637972436</v>
      </c>
      <c r="AC1866" s="116">
        <f t="shared" si="564"/>
        <v>3.5268406256533442</v>
      </c>
      <c r="AD1866" s="116" t="str">
        <f t="shared" si="565"/>
        <v/>
      </c>
      <c r="AE1866" s="116" t="str">
        <f t="shared" si="566"/>
        <v/>
      </c>
      <c r="AF1866" s="140">
        <f t="shared" si="567"/>
        <v>0</v>
      </c>
      <c r="AG1866" s="116">
        <f t="shared" si="568"/>
        <v>3.5268406256533442</v>
      </c>
      <c r="AH1866" s="116" t="str">
        <f t="shared" si="569"/>
        <v/>
      </c>
      <c r="AL1866" s="126">
        <f t="shared" si="549"/>
        <v>9.1712000000000344</v>
      </c>
      <c r="AM1866" s="116">
        <f t="shared" si="550"/>
        <v>0.24059723869031738</v>
      </c>
      <c r="AN1866" s="116">
        <f t="shared" si="551"/>
        <v>4.4182199046333137E-4</v>
      </c>
      <c r="AO1866" s="116" t="str">
        <f t="shared" si="547"/>
        <v/>
      </c>
      <c r="AP1866" s="118" t="str">
        <f t="shared" si="548"/>
        <v/>
      </c>
    </row>
    <row r="1867" spans="11:42" ht="20.100000000000001" customHeight="1" x14ac:dyDescent="0.25">
      <c r="K1867" s="123">
        <v>1427</v>
      </c>
      <c r="L1867" s="116">
        <f t="shared" si="552"/>
        <v>13.626155953192136</v>
      </c>
      <c r="M1867" s="140">
        <f t="shared" si="553"/>
        <v>1.1629170776388226E-2</v>
      </c>
      <c r="N1867" s="140">
        <f t="shared" si="554"/>
        <v>0.95618182876174607</v>
      </c>
      <c r="O1867" s="116">
        <f t="shared" si="555"/>
        <v>1.1629170776388226E-2</v>
      </c>
      <c r="P1867" s="116" t="str">
        <f t="shared" si="556"/>
        <v/>
      </c>
      <c r="Q1867" s="116" t="str">
        <f t="shared" si="557"/>
        <v/>
      </c>
      <c r="R1867" s="116">
        <f t="shared" si="558"/>
        <v>0</v>
      </c>
      <c r="S1867" s="116">
        <f t="shared" si="559"/>
        <v>1.1629170776388226E-2</v>
      </c>
      <c r="T1867" s="116" t="str">
        <f t="shared" si="560"/>
        <v/>
      </c>
      <c r="Y1867" s="123">
        <v>1427</v>
      </c>
      <c r="Z1867" s="116">
        <f t="shared" si="561"/>
        <v>4.523763521344551E-2</v>
      </c>
      <c r="AA1867" s="140">
        <f t="shared" si="562"/>
        <v>3.5028553959043518</v>
      </c>
      <c r="AB1867" s="140">
        <f t="shared" si="563"/>
        <v>0.95618182876174607</v>
      </c>
      <c r="AC1867" s="116">
        <f t="shared" si="564"/>
        <v>3.5028553959043518</v>
      </c>
      <c r="AD1867" s="116" t="str">
        <f t="shared" si="565"/>
        <v/>
      </c>
      <c r="AE1867" s="116" t="str">
        <f t="shared" si="566"/>
        <v/>
      </c>
      <c r="AF1867" s="140">
        <f t="shared" si="567"/>
        <v>0</v>
      </c>
      <c r="AG1867" s="116">
        <f t="shared" si="568"/>
        <v>3.5028553959043518</v>
      </c>
      <c r="AH1867" s="116" t="str">
        <f t="shared" si="569"/>
        <v/>
      </c>
      <c r="AL1867" s="126">
        <f t="shared" si="549"/>
        <v>9.1776000000000337</v>
      </c>
      <c r="AM1867" s="116">
        <f t="shared" si="550"/>
        <v>0.24015541669985405</v>
      </c>
      <c r="AN1867" s="116">
        <f t="shared" si="551"/>
        <v>4.4117889020281464E-4</v>
      </c>
      <c r="AO1867" s="116" t="str">
        <f t="shared" si="547"/>
        <v/>
      </c>
      <c r="AP1867" s="118" t="str">
        <f t="shared" si="548"/>
        <v/>
      </c>
    </row>
    <row r="1868" spans="11:42" ht="20.100000000000001" customHeight="1" x14ac:dyDescent="0.25">
      <c r="K1868" s="123">
        <v>1428</v>
      </c>
      <c r="L1868" s="116">
        <f t="shared" si="552"/>
        <v>13.658067325447856</v>
      </c>
      <c r="M1868" s="140">
        <f t="shared" si="553"/>
        <v>1.1549898667954426E-2</v>
      </c>
      <c r="N1868" s="140">
        <f t="shared" si="554"/>
        <v>0.95655166576973372</v>
      </c>
      <c r="O1868" s="116">
        <f t="shared" si="555"/>
        <v>1.1549898667954426E-2</v>
      </c>
      <c r="P1868" s="116" t="str">
        <f t="shared" si="556"/>
        <v/>
      </c>
      <c r="Q1868" s="116" t="str">
        <f t="shared" si="557"/>
        <v/>
      </c>
      <c r="R1868" s="116">
        <f t="shared" si="558"/>
        <v>0</v>
      </c>
      <c r="S1868" s="116">
        <f t="shared" si="559"/>
        <v>1.1549898667954426E-2</v>
      </c>
      <c r="T1868" s="116" t="str">
        <f t="shared" si="560"/>
        <v/>
      </c>
      <c r="Y1868" s="123">
        <v>1428</v>
      </c>
      <c r="Z1868" s="116">
        <f t="shared" si="561"/>
        <v>4.5343578153055453E-2</v>
      </c>
      <c r="AA1868" s="140">
        <f t="shared" si="562"/>
        <v>3.478977620084271</v>
      </c>
      <c r="AB1868" s="140">
        <f t="shared" si="563"/>
        <v>0.95655166576973372</v>
      </c>
      <c r="AC1868" s="116">
        <f t="shared" si="564"/>
        <v>3.478977620084271</v>
      </c>
      <c r="AD1868" s="116" t="str">
        <f t="shared" si="565"/>
        <v/>
      </c>
      <c r="AE1868" s="116" t="str">
        <f t="shared" si="566"/>
        <v/>
      </c>
      <c r="AF1868" s="140">
        <f t="shared" si="567"/>
        <v>0</v>
      </c>
      <c r="AG1868" s="116">
        <f t="shared" si="568"/>
        <v>3.478977620084271</v>
      </c>
      <c r="AH1868" s="116" t="str">
        <f t="shared" si="569"/>
        <v/>
      </c>
      <c r="AL1868" s="126">
        <f t="shared" si="549"/>
        <v>9.184000000000033</v>
      </c>
      <c r="AM1868" s="116">
        <f t="shared" si="550"/>
        <v>0.23971423780965123</v>
      </c>
      <c r="AN1868" s="116">
        <f t="shared" si="551"/>
        <v>4.4053619080980377E-4</v>
      </c>
      <c r="AO1868" s="116" t="str">
        <f t="shared" si="547"/>
        <v/>
      </c>
      <c r="AP1868" s="118" t="str">
        <f t="shared" si="548"/>
        <v/>
      </c>
    </row>
    <row r="1869" spans="11:42" ht="20.100000000000001" customHeight="1" x14ac:dyDescent="0.25">
      <c r="K1869" s="123">
        <v>1429</v>
      </c>
      <c r="L1869" s="116">
        <f t="shared" si="552"/>
        <v>13.689978697703577</v>
      </c>
      <c r="M1869" s="140">
        <f t="shared" si="553"/>
        <v>1.1470983393363955E-2</v>
      </c>
      <c r="N1869" s="140">
        <f t="shared" si="554"/>
        <v>0.95691897878925603</v>
      </c>
      <c r="O1869" s="116">
        <f t="shared" si="555"/>
        <v>1.1470983393363955E-2</v>
      </c>
      <c r="P1869" s="116" t="str">
        <f t="shared" si="556"/>
        <v/>
      </c>
      <c r="Q1869" s="116" t="str">
        <f t="shared" si="557"/>
        <v/>
      </c>
      <c r="R1869" s="116">
        <f t="shared" si="558"/>
        <v>0</v>
      </c>
      <c r="S1869" s="116">
        <f t="shared" si="559"/>
        <v>1.1470983393363955E-2</v>
      </c>
      <c r="T1869" s="116" t="str">
        <f t="shared" si="560"/>
        <v/>
      </c>
      <c r="Y1869" s="123">
        <v>1429</v>
      </c>
      <c r="Z1869" s="116">
        <f t="shared" si="561"/>
        <v>4.5449521092665396E-2</v>
      </c>
      <c r="AA1869" s="140">
        <f t="shared" si="562"/>
        <v>3.4552073271946204</v>
      </c>
      <c r="AB1869" s="140">
        <f t="shared" si="563"/>
        <v>0.95691897878925614</v>
      </c>
      <c r="AC1869" s="116">
        <f t="shared" si="564"/>
        <v>3.4552073271946204</v>
      </c>
      <c r="AD1869" s="116" t="str">
        <f t="shared" si="565"/>
        <v/>
      </c>
      <c r="AE1869" s="116" t="str">
        <f t="shared" si="566"/>
        <v/>
      </c>
      <c r="AF1869" s="140">
        <f t="shared" si="567"/>
        <v>0</v>
      </c>
      <c r="AG1869" s="116">
        <f t="shared" si="568"/>
        <v>3.4552073271946204</v>
      </c>
      <c r="AH1869" s="116" t="str">
        <f t="shared" si="569"/>
        <v/>
      </c>
      <c r="AL1869" s="126">
        <f t="shared" si="549"/>
        <v>9.1904000000000323</v>
      </c>
      <c r="AM1869" s="116">
        <f t="shared" si="550"/>
        <v>0.23927370161884143</v>
      </c>
      <c r="AN1869" s="116">
        <f t="shared" si="551"/>
        <v>4.3989389400544976E-4</v>
      </c>
      <c r="AO1869" s="116" t="str">
        <f t="shared" si="547"/>
        <v/>
      </c>
      <c r="AP1869" s="118" t="str">
        <f t="shared" si="548"/>
        <v/>
      </c>
    </row>
    <row r="1870" spans="11:42" ht="20.100000000000001" customHeight="1" x14ac:dyDescent="0.25">
      <c r="K1870" s="123">
        <v>1430</v>
      </c>
      <c r="L1870" s="116">
        <f t="shared" si="552"/>
        <v>13.72189006995929</v>
      </c>
      <c r="M1870" s="140">
        <f t="shared" si="553"/>
        <v>1.1392425031172871E-2</v>
      </c>
      <c r="N1870" s="140">
        <f t="shared" si="554"/>
        <v>0.95728377920867103</v>
      </c>
      <c r="O1870" s="116">
        <f t="shared" si="555"/>
        <v>1.1392425031172871E-2</v>
      </c>
      <c r="P1870" s="116" t="str">
        <f t="shared" si="556"/>
        <v/>
      </c>
      <c r="Q1870" s="116" t="str">
        <f t="shared" si="557"/>
        <v/>
      </c>
      <c r="R1870" s="116">
        <f t="shared" si="558"/>
        <v>0</v>
      </c>
      <c r="S1870" s="116">
        <f t="shared" si="559"/>
        <v>1.1392425031172871E-2</v>
      </c>
      <c r="T1870" s="116" t="str">
        <f t="shared" si="560"/>
        <v/>
      </c>
      <c r="Y1870" s="123">
        <v>1430</v>
      </c>
      <c r="Z1870" s="116">
        <f t="shared" si="561"/>
        <v>4.5555464032275339E-2</v>
      </c>
      <c r="AA1870" s="140">
        <f t="shared" si="562"/>
        <v>3.4315445408974918</v>
      </c>
      <c r="AB1870" s="140">
        <f t="shared" si="563"/>
        <v>0.95728377920867114</v>
      </c>
      <c r="AC1870" s="116">
        <f t="shared" si="564"/>
        <v>3.4315445408974918</v>
      </c>
      <c r="AD1870" s="116" t="str">
        <f t="shared" si="565"/>
        <v/>
      </c>
      <c r="AE1870" s="116" t="str">
        <f t="shared" si="566"/>
        <v/>
      </c>
      <c r="AF1870" s="140">
        <f t="shared" si="567"/>
        <v>0</v>
      </c>
      <c r="AG1870" s="116">
        <f t="shared" si="568"/>
        <v>3.4315445408974918</v>
      </c>
      <c r="AH1870" s="116" t="str">
        <f t="shared" si="569"/>
        <v/>
      </c>
      <c r="AL1870" s="126">
        <f t="shared" si="549"/>
        <v>9.1968000000000316</v>
      </c>
      <c r="AM1870" s="116">
        <f t="shared" si="550"/>
        <v>0.23883380772483598</v>
      </c>
      <c r="AN1870" s="116">
        <f t="shared" si="551"/>
        <v>4.3925200150141119E-4</v>
      </c>
      <c r="AO1870" s="116" t="str">
        <f t="shared" si="547"/>
        <v/>
      </c>
      <c r="AP1870" s="118" t="str">
        <f t="shared" si="548"/>
        <v/>
      </c>
    </row>
    <row r="1871" spans="11:42" ht="20.100000000000001" customHeight="1" x14ac:dyDescent="0.25">
      <c r="K1871" s="123">
        <v>1431</v>
      </c>
      <c r="L1871" s="116">
        <f t="shared" si="552"/>
        <v>13.753801442215011</v>
      </c>
      <c r="M1871" s="140">
        <f t="shared" si="553"/>
        <v>1.131422364232686E-2</v>
      </c>
      <c r="N1871" s="140">
        <f t="shared" si="554"/>
        <v>0.9576460784185622</v>
      </c>
      <c r="O1871" s="116">
        <f t="shared" si="555"/>
        <v>1.131422364232686E-2</v>
      </c>
      <c r="P1871" s="116" t="str">
        <f t="shared" si="556"/>
        <v/>
      </c>
      <c r="Q1871" s="116" t="str">
        <f t="shared" si="557"/>
        <v/>
      </c>
      <c r="R1871" s="116">
        <f t="shared" si="558"/>
        <v>0</v>
      </c>
      <c r="S1871" s="116">
        <f t="shared" si="559"/>
        <v>1.131422364232686E-2</v>
      </c>
      <c r="T1871" s="116" t="str">
        <f t="shared" si="560"/>
        <v/>
      </c>
      <c r="Y1871" s="123">
        <v>1431</v>
      </c>
      <c r="Z1871" s="116">
        <f t="shared" si="561"/>
        <v>4.5661406971885282E-2</v>
      </c>
      <c r="AA1871" s="140">
        <f t="shared" si="562"/>
        <v>3.4079892795505149</v>
      </c>
      <c r="AB1871" s="140">
        <f t="shared" si="563"/>
        <v>0.95764607841856231</v>
      </c>
      <c r="AC1871" s="116">
        <f t="shared" si="564"/>
        <v>3.4079892795505149</v>
      </c>
      <c r="AD1871" s="116" t="str">
        <f t="shared" si="565"/>
        <v/>
      </c>
      <c r="AE1871" s="116" t="str">
        <f t="shared" si="566"/>
        <v/>
      </c>
      <c r="AF1871" s="140">
        <f t="shared" si="567"/>
        <v>0</v>
      </c>
      <c r="AG1871" s="116">
        <f t="shared" si="568"/>
        <v>3.4079892795505149</v>
      </c>
      <c r="AH1871" s="116" t="str">
        <f t="shared" si="569"/>
        <v/>
      </c>
      <c r="AL1871" s="126">
        <f t="shared" si="549"/>
        <v>9.2032000000000309</v>
      </c>
      <c r="AM1871" s="116">
        <f t="shared" si="550"/>
        <v>0.23839455572333457</v>
      </c>
      <c r="AN1871" s="116">
        <f t="shared" si="551"/>
        <v>4.3861051500196369E-4</v>
      </c>
      <c r="AO1871" s="116" t="str">
        <f t="shared" si="547"/>
        <v/>
      </c>
      <c r="AP1871" s="118" t="str">
        <f t="shared" si="548"/>
        <v/>
      </c>
    </row>
    <row r="1872" spans="11:42" ht="20.100000000000001" customHeight="1" x14ac:dyDescent="0.25">
      <c r="K1872" s="123">
        <v>1432</v>
      </c>
      <c r="L1872" s="116">
        <f t="shared" si="552"/>
        <v>13.785712814470731</v>
      </c>
      <c r="M1872" s="140">
        <f t="shared" si="553"/>
        <v>1.1236379270278037E-2</v>
      </c>
      <c r="N1872" s="140">
        <f t="shared" si="554"/>
        <v>0.95800588781117868</v>
      </c>
      <c r="O1872" s="116">
        <f t="shared" si="555"/>
        <v>1.1236379270278037E-2</v>
      </c>
      <c r="P1872" s="116" t="str">
        <f t="shared" si="556"/>
        <v/>
      </c>
      <c r="Q1872" s="116" t="str">
        <f t="shared" si="557"/>
        <v/>
      </c>
      <c r="R1872" s="116">
        <f t="shared" si="558"/>
        <v>0</v>
      </c>
      <c r="S1872" s="116">
        <f t="shared" si="559"/>
        <v>1.1236379270278037E-2</v>
      </c>
      <c r="T1872" s="116" t="str">
        <f t="shared" si="560"/>
        <v/>
      </c>
      <c r="Y1872" s="123">
        <v>1432</v>
      </c>
      <c r="Z1872" s="116">
        <f t="shared" si="561"/>
        <v>4.5767349911495225E-2</v>
      </c>
      <c r="AA1872" s="140">
        <f t="shared" si="562"/>
        <v>3.3845415562420182</v>
      </c>
      <c r="AB1872" s="140">
        <f t="shared" si="563"/>
        <v>0.95800588781117879</v>
      </c>
      <c r="AC1872" s="116">
        <f t="shared" si="564"/>
        <v>3.3845415562420182</v>
      </c>
      <c r="AD1872" s="116" t="str">
        <f t="shared" si="565"/>
        <v/>
      </c>
      <c r="AE1872" s="116" t="str">
        <f t="shared" si="566"/>
        <v/>
      </c>
      <c r="AF1872" s="140">
        <f t="shared" si="567"/>
        <v>0</v>
      </c>
      <c r="AG1872" s="116">
        <f t="shared" si="568"/>
        <v>3.3845415562420182</v>
      </c>
      <c r="AH1872" s="116" t="str">
        <f t="shared" si="569"/>
        <v/>
      </c>
      <c r="AL1872" s="126">
        <f t="shared" si="549"/>
        <v>9.2096000000000302</v>
      </c>
      <c r="AM1872" s="116">
        <f t="shared" si="550"/>
        <v>0.2379559452083326</v>
      </c>
      <c r="AN1872" s="116">
        <f t="shared" si="551"/>
        <v>4.3796943620033613E-4</v>
      </c>
      <c r="AO1872" s="116" t="str">
        <f t="shared" si="547"/>
        <v/>
      </c>
      <c r="AP1872" s="118" t="str">
        <f t="shared" si="548"/>
        <v/>
      </c>
    </row>
    <row r="1873" spans="11:42" ht="20.100000000000001" customHeight="1" x14ac:dyDescent="0.25">
      <c r="K1873" s="123">
        <v>1433</v>
      </c>
      <c r="L1873" s="116">
        <f t="shared" si="552"/>
        <v>13.817624186726452</v>
      </c>
      <c r="M1873" s="140">
        <f t="shared" si="553"/>
        <v>1.1158891941102178E-2</v>
      </c>
      <c r="N1873" s="140">
        <f t="shared" si="554"/>
        <v>0.95836321877987829</v>
      </c>
      <c r="O1873" s="116">
        <f t="shared" si="555"/>
        <v>1.1158891941102178E-2</v>
      </c>
      <c r="P1873" s="116" t="str">
        <f t="shared" si="556"/>
        <v/>
      </c>
      <c r="Q1873" s="116" t="str">
        <f t="shared" si="557"/>
        <v/>
      </c>
      <c r="R1873" s="116">
        <f t="shared" si="558"/>
        <v>0</v>
      </c>
      <c r="S1873" s="116">
        <f t="shared" si="559"/>
        <v>1.1158891941102178E-2</v>
      </c>
      <c r="T1873" s="116" t="str">
        <f t="shared" si="560"/>
        <v/>
      </c>
      <c r="Y1873" s="123">
        <v>1433</v>
      </c>
      <c r="Z1873" s="116">
        <f t="shared" si="561"/>
        <v>4.5873292851105169E-2</v>
      </c>
      <c r="AA1873" s="140">
        <f t="shared" si="562"/>
        <v>3.3612013788263626</v>
      </c>
      <c r="AB1873" s="140">
        <f t="shared" si="563"/>
        <v>0.9583632187798784</v>
      </c>
      <c r="AC1873" s="116">
        <f t="shared" si="564"/>
        <v>3.3612013788263626</v>
      </c>
      <c r="AD1873" s="116" t="str">
        <f t="shared" si="565"/>
        <v/>
      </c>
      <c r="AE1873" s="116" t="str">
        <f t="shared" si="566"/>
        <v/>
      </c>
      <c r="AF1873" s="140">
        <f t="shared" si="567"/>
        <v>0</v>
      </c>
      <c r="AG1873" s="116">
        <f t="shared" si="568"/>
        <v>3.3612013788263626</v>
      </c>
      <c r="AH1873" s="116" t="str">
        <f t="shared" si="569"/>
        <v/>
      </c>
      <c r="AL1873" s="126">
        <f t="shared" si="549"/>
        <v>9.2160000000000295</v>
      </c>
      <c r="AM1873" s="116">
        <f t="shared" si="550"/>
        <v>0.23751797577213227</v>
      </c>
      <c r="AN1873" s="116">
        <f t="shared" si="551"/>
        <v>4.3732876678337362E-4</v>
      </c>
      <c r="AO1873" s="116" t="str">
        <f t="shared" si="547"/>
        <v/>
      </c>
      <c r="AP1873" s="118" t="str">
        <f t="shared" si="548"/>
        <v/>
      </c>
    </row>
    <row r="1874" spans="11:42" ht="20.100000000000001" customHeight="1" x14ac:dyDescent="0.25">
      <c r="K1874" s="123">
        <v>1434</v>
      </c>
      <c r="L1874" s="116">
        <f t="shared" si="552"/>
        <v>13.849535558982172</v>
      </c>
      <c r="M1874" s="140">
        <f t="shared" si="553"/>
        <v>1.1081761663616662E-2</v>
      </c>
      <c r="N1874" s="140">
        <f t="shared" si="554"/>
        <v>0.95871808271857561</v>
      </c>
      <c r="O1874" s="116">
        <f t="shared" si="555"/>
        <v>1.1081761663616662E-2</v>
      </c>
      <c r="P1874" s="116" t="str">
        <f t="shared" si="556"/>
        <v/>
      </c>
      <c r="Q1874" s="116" t="str">
        <f t="shared" si="557"/>
        <v/>
      </c>
      <c r="R1874" s="116">
        <f t="shared" si="558"/>
        <v>0</v>
      </c>
      <c r="S1874" s="116">
        <f t="shared" si="559"/>
        <v>1.1081761663616662E-2</v>
      </c>
      <c r="T1874" s="116" t="str">
        <f t="shared" si="560"/>
        <v/>
      </c>
      <c r="Y1874" s="123">
        <v>1434</v>
      </c>
      <c r="Z1874" s="116">
        <f t="shared" si="561"/>
        <v>4.5979235790715112E-2</v>
      </c>
      <c r="AA1874" s="140">
        <f t="shared" si="562"/>
        <v>3.3379687499594533</v>
      </c>
      <c r="AB1874" s="140">
        <f t="shared" si="563"/>
        <v>0.95871808271857573</v>
      </c>
      <c r="AC1874" s="116">
        <f t="shared" si="564"/>
        <v>3.3379687499594533</v>
      </c>
      <c r="AD1874" s="116" t="str">
        <f t="shared" si="565"/>
        <v/>
      </c>
      <c r="AE1874" s="116" t="str">
        <f t="shared" si="566"/>
        <v/>
      </c>
      <c r="AF1874" s="140">
        <f t="shared" si="567"/>
        <v>0</v>
      </c>
      <c r="AG1874" s="116">
        <f t="shared" si="568"/>
        <v>3.3379687499594533</v>
      </c>
      <c r="AH1874" s="116" t="str">
        <f t="shared" si="569"/>
        <v/>
      </c>
      <c r="AL1874" s="126">
        <f t="shared" si="549"/>
        <v>9.2224000000000288</v>
      </c>
      <c r="AM1874" s="116">
        <f t="shared" si="550"/>
        <v>0.23708064700534889</v>
      </c>
      <c r="AN1874" s="116">
        <f t="shared" si="551"/>
        <v>4.3668850842787377E-4</v>
      </c>
      <c r="AO1874" s="116" t="str">
        <f t="shared" si="547"/>
        <v/>
      </c>
      <c r="AP1874" s="118" t="str">
        <f t="shared" si="548"/>
        <v/>
      </c>
    </row>
    <row r="1875" spans="11:42" ht="20.100000000000001" customHeight="1" x14ac:dyDescent="0.25">
      <c r="K1875" s="123">
        <v>1435</v>
      </c>
      <c r="L1875" s="116">
        <f t="shared" si="552"/>
        <v>13.881446931237893</v>
      </c>
      <c r="M1875" s="140">
        <f t="shared" si="553"/>
        <v>1.1004988429498888E-2</v>
      </c>
      <c r="N1875" s="140">
        <f t="shared" si="554"/>
        <v>0.95907049102119268</v>
      </c>
      <c r="O1875" s="116">
        <f t="shared" si="555"/>
        <v>1.1004988429498888E-2</v>
      </c>
      <c r="P1875" s="116" t="str">
        <f t="shared" si="556"/>
        <v/>
      </c>
      <c r="Q1875" s="116" t="str">
        <f t="shared" si="557"/>
        <v/>
      </c>
      <c r="R1875" s="116">
        <f t="shared" si="558"/>
        <v>0</v>
      </c>
      <c r="S1875" s="116">
        <f t="shared" si="559"/>
        <v>1.1004988429498888E-2</v>
      </c>
      <c r="T1875" s="116" t="str">
        <f t="shared" si="560"/>
        <v/>
      </c>
      <c r="Y1875" s="123">
        <v>1435</v>
      </c>
      <c r="Z1875" s="116">
        <f t="shared" si="561"/>
        <v>4.6085178730325055E-2</v>
      </c>
      <c r="AA1875" s="140">
        <f t="shared" si="562"/>
        <v>3.3148436671344177</v>
      </c>
      <c r="AB1875" s="140">
        <f t="shared" si="563"/>
        <v>0.95907049102119268</v>
      </c>
      <c r="AC1875" s="116">
        <f t="shared" si="564"/>
        <v>3.3148436671344177</v>
      </c>
      <c r="AD1875" s="116" t="str">
        <f t="shared" si="565"/>
        <v/>
      </c>
      <c r="AE1875" s="116" t="str">
        <f t="shared" si="566"/>
        <v/>
      </c>
      <c r="AF1875" s="140">
        <f t="shared" si="567"/>
        <v>0</v>
      </c>
      <c r="AG1875" s="116">
        <f t="shared" si="568"/>
        <v>3.3148436671344177</v>
      </c>
      <c r="AH1875" s="116" t="str">
        <f t="shared" si="569"/>
        <v/>
      </c>
      <c r="AL1875" s="126">
        <f t="shared" si="549"/>
        <v>9.2288000000000281</v>
      </c>
      <c r="AM1875" s="116">
        <f t="shared" si="550"/>
        <v>0.23664395849692102</v>
      </c>
      <c r="AN1875" s="116">
        <f t="shared" si="551"/>
        <v>4.3604866280200216E-4</v>
      </c>
      <c r="AO1875" s="116" t="str">
        <f t="shared" si="547"/>
        <v/>
      </c>
      <c r="AP1875" s="118" t="str">
        <f t="shared" si="548"/>
        <v/>
      </c>
    </row>
    <row r="1876" spans="11:42" ht="20.100000000000001" customHeight="1" x14ac:dyDescent="0.25">
      <c r="K1876" s="123">
        <v>1436</v>
      </c>
      <c r="L1876" s="116">
        <f t="shared" si="552"/>
        <v>13.913358303493606</v>
      </c>
      <c r="M1876" s="140">
        <f t="shared" si="553"/>
        <v>1.0928572213405305E-2</v>
      </c>
      <c r="N1876" s="140">
        <f t="shared" si="554"/>
        <v>0.95942045508111384</v>
      </c>
      <c r="O1876" s="116">
        <f t="shared" si="555"/>
        <v>1.0928572213405305E-2</v>
      </c>
      <c r="P1876" s="116" t="str">
        <f t="shared" si="556"/>
        <v/>
      </c>
      <c r="Q1876" s="116" t="str">
        <f t="shared" si="557"/>
        <v/>
      </c>
      <c r="R1876" s="116">
        <f t="shared" si="558"/>
        <v>0</v>
      </c>
      <c r="S1876" s="116">
        <f t="shared" si="559"/>
        <v>1.0928572213405305E-2</v>
      </c>
      <c r="T1876" s="116" t="str">
        <f t="shared" si="560"/>
        <v/>
      </c>
      <c r="Y1876" s="123">
        <v>1436</v>
      </c>
      <c r="Z1876" s="116">
        <f t="shared" si="561"/>
        <v>4.6191121669934998E-2</v>
      </c>
      <c r="AA1876" s="140">
        <f t="shared" si="562"/>
        <v>3.2918261227174468</v>
      </c>
      <c r="AB1876" s="140">
        <f t="shared" si="563"/>
        <v>0.95942045508111395</v>
      </c>
      <c r="AC1876" s="116">
        <f t="shared" si="564"/>
        <v>3.2918261227174468</v>
      </c>
      <c r="AD1876" s="116" t="str">
        <f t="shared" si="565"/>
        <v/>
      </c>
      <c r="AE1876" s="116" t="str">
        <f t="shared" si="566"/>
        <v/>
      </c>
      <c r="AF1876" s="140">
        <f t="shared" si="567"/>
        <v>0</v>
      </c>
      <c r="AG1876" s="116">
        <f t="shared" si="568"/>
        <v>3.2918261227174468</v>
      </c>
      <c r="AH1876" s="116" t="str">
        <f t="shared" si="569"/>
        <v/>
      </c>
      <c r="AL1876" s="126">
        <f t="shared" si="549"/>
        <v>9.2352000000000274</v>
      </c>
      <c r="AM1876" s="116">
        <f t="shared" si="550"/>
        <v>0.23620790983411902</v>
      </c>
      <c r="AN1876" s="116">
        <f t="shared" si="551"/>
        <v>4.354092315661251E-4</v>
      </c>
      <c r="AO1876" s="116" t="str">
        <f t="shared" si="547"/>
        <v/>
      </c>
      <c r="AP1876" s="118" t="str">
        <f t="shared" si="548"/>
        <v/>
      </c>
    </row>
    <row r="1877" spans="11:42" ht="20.100000000000001" customHeight="1" x14ac:dyDescent="0.25">
      <c r="K1877" s="123">
        <v>1437</v>
      </c>
      <c r="L1877" s="116">
        <f t="shared" si="552"/>
        <v>13.945269675749326</v>
      </c>
      <c r="M1877" s="140">
        <f t="shared" si="553"/>
        <v>1.0852512973090884E-2</v>
      </c>
      <c r="N1877" s="140">
        <f t="shared" si="554"/>
        <v>0.95976798629064519</v>
      </c>
      <c r="O1877" s="116">
        <f t="shared" si="555"/>
        <v>1.0852512973090884E-2</v>
      </c>
      <c r="P1877" s="116" t="str">
        <f t="shared" si="556"/>
        <v/>
      </c>
      <c r="Q1877" s="116" t="str">
        <f t="shared" si="557"/>
        <v/>
      </c>
      <c r="R1877" s="116">
        <f t="shared" si="558"/>
        <v>0</v>
      </c>
      <c r="S1877" s="116">
        <f t="shared" si="559"/>
        <v>1.0852512973090884E-2</v>
      </c>
      <c r="T1877" s="116" t="str">
        <f t="shared" si="560"/>
        <v/>
      </c>
      <c r="Y1877" s="123">
        <v>1437</v>
      </c>
      <c r="Z1877" s="116">
        <f t="shared" si="561"/>
        <v>4.6297064609544941E-2</v>
      </c>
      <c r="AA1877" s="140">
        <f t="shared" si="562"/>
        <v>3.2689161039838086</v>
      </c>
      <c r="AB1877" s="140">
        <f t="shared" si="563"/>
        <v>0.95976798629064519</v>
      </c>
      <c r="AC1877" s="116">
        <f t="shared" si="564"/>
        <v>3.2689161039838086</v>
      </c>
      <c r="AD1877" s="116" t="str">
        <f t="shared" si="565"/>
        <v/>
      </c>
      <c r="AE1877" s="116" t="str">
        <f t="shared" si="566"/>
        <v/>
      </c>
      <c r="AF1877" s="140">
        <f t="shared" si="567"/>
        <v>0</v>
      </c>
      <c r="AG1877" s="116">
        <f t="shared" si="568"/>
        <v>3.2689161039838086</v>
      </c>
      <c r="AH1877" s="116" t="str">
        <f t="shared" si="569"/>
        <v/>
      </c>
      <c r="AL1877" s="126">
        <f t="shared" si="549"/>
        <v>9.2416000000000267</v>
      </c>
      <c r="AM1877" s="116">
        <f t="shared" si="550"/>
        <v>0.23577250060255289</v>
      </c>
      <c r="AN1877" s="116">
        <f t="shared" si="551"/>
        <v>4.3477021637111646E-4</v>
      </c>
      <c r="AO1877" s="116" t="str">
        <f t="shared" si="547"/>
        <v/>
      </c>
      <c r="AP1877" s="118" t="str">
        <f t="shared" si="548"/>
        <v/>
      </c>
    </row>
    <row r="1878" spans="11:42" ht="20.100000000000001" customHeight="1" x14ac:dyDescent="0.25">
      <c r="K1878" s="123">
        <v>1438</v>
      </c>
      <c r="L1878" s="116">
        <f t="shared" si="552"/>
        <v>13.977181048005047</v>
      </c>
      <c r="M1878" s="140">
        <f t="shared" si="553"/>
        <v>1.0776810649529282E-2</v>
      </c>
      <c r="N1878" s="140">
        <f t="shared" si="554"/>
        <v>0.96011309604047623</v>
      </c>
      <c r="O1878" s="116">
        <f t="shared" si="555"/>
        <v>1.0776810649529282E-2</v>
      </c>
      <c r="P1878" s="116" t="str">
        <f t="shared" si="556"/>
        <v/>
      </c>
      <c r="Q1878" s="116" t="str">
        <f t="shared" si="557"/>
        <v/>
      </c>
      <c r="R1878" s="116">
        <f t="shared" si="558"/>
        <v>0</v>
      </c>
      <c r="S1878" s="116">
        <f t="shared" si="559"/>
        <v>1.0776810649529282E-2</v>
      </c>
      <c r="T1878" s="116" t="str">
        <f t="shared" si="560"/>
        <v/>
      </c>
      <c r="Y1878" s="123">
        <v>1438</v>
      </c>
      <c r="Z1878" s="116">
        <f t="shared" si="561"/>
        <v>4.6403007549154884E-2</v>
      </c>
      <c r="AA1878" s="140">
        <f t="shared" si="562"/>
        <v>3.2461135931540017</v>
      </c>
      <c r="AB1878" s="140">
        <f t="shared" si="563"/>
        <v>0.96011309604047634</v>
      </c>
      <c r="AC1878" s="116">
        <f t="shared" si="564"/>
        <v>3.2461135931540017</v>
      </c>
      <c r="AD1878" s="116" t="str">
        <f t="shared" si="565"/>
        <v/>
      </c>
      <c r="AE1878" s="116" t="str">
        <f t="shared" si="566"/>
        <v/>
      </c>
      <c r="AF1878" s="140">
        <f t="shared" si="567"/>
        <v>0</v>
      </c>
      <c r="AG1878" s="116">
        <f t="shared" si="568"/>
        <v>3.2461135931540017</v>
      </c>
      <c r="AH1878" s="116" t="str">
        <f t="shared" si="569"/>
        <v/>
      </c>
      <c r="AL1878" s="126">
        <f t="shared" si="549"/>
        <v>9.248000000000026</v>
      </c>
      <c r="AM1878" s="116">
        <f t="shared" si="550"/>
        <v>0.23533773038618178</v>
      </c>
      <c r="AN1878" s="116">
        <f t="shared" si="551"/>
        <v>4.3413161885960672E-4</v>
      </c>
      <c r="AO1878" s="116" t="str">
        <f t="shared" si="547"/>
        <v/>
      </c>
      <c r="AP1878" s="118" t="str">
        <f t="shared" si="548"/>
        <v/>
      </c>
    </row>
    <row r="1879" spans="11:42" ht="20.100000000000001" customHeight="1" x14ac:dyDescent="0.25">
      <c r="K1879" s="123">
        <v>1439</v>
      </c>
      <c r="L1879" s="116">
        <f t="shared" si="552"/>
        <v>14.009092420260767</v>
      </c>
      <c r="M1879" s="140">
        <f t="shared" si="553"/>
        <v>1.0701465167033301E-2</v>
      </c>
      <c r="N1879" s="140">
        <f t="shared" si="554"/>
        <v>0.96045579571914674</v>
      </c>
      <c r="O1879" s="116">
        <f t="shared" si="555"/>
        <v>1.0701465167033301E-2</v>
      </c>
      <c r="P1879" s="116" t="str">
        <f t="shared" si="556"/>
        <v/>
      </c>
      <c r="Q1879" s="116" t="str">
        <f t="shared" si="557"/>
        <v/>
      </c>
      <c r="R1879" s="116">
        <f t="shared" si="558"/>
        <v>0</v>
      </c>
      <c r="S1879" s="116">
        <f t="shared" si="559"/>
        <v>1.0701465167033301E-2</v>
      </c>
      <c r="T1879" s="116" t="str">
        <f t="shared" si="560"/>
        <v/>
      </c>
      <c r="Y1879" s="123">
        <v>1439</v>
      </c>
      <c r="Z1879" s="116">
        <f t="shared" si="561"/>
        <v>4.6508950488764828E-2</v>
      </c>
      <c r="AA1879" s="140">
        <f t="shared" si="562"/>
        <v>3.2234185674300759</v>
      </c>
      <c r="AB1879" s="140">
        <f t="shared" si="563"/>
        <v>0.96045579571914685</v>
      </c>
      <c r="AC1879" s="116">
        <f t="shared" si="564"/>
        <v>3.2234185674300759</v>
      </c>
      <c r="AD1879" s="116" t="str">
        <f t="shared" si="565"/>
        <v/>
      </c>
      <c r="AE1879" s="116" t="str">
        <f t="shared" si="566"/>
        <v/>
      </c>
      <c r="AF1879" s="140">
        <f t="shared" si="567"/>
        <v>0</v>
      </c>
      <c r="AG1879" s="116">
        <f t="shared" si="568"/>
        <v>3.2234185674300759</v>
      </c>
      <c r="AH1879" s="116" t="str">
        <f t="shared" si="569"/>
        <v/>
      </c>
      <c r="AL1879" s="126">
        <f t="shared" si="549"/>
        <v>9.2544000000000253</v>
      </c>
      <c r="AM1879" s="116">
        <f t="shared" si="550"/>
        <v>0.23490359876732217</v>
      </c>
      <c r="AN1879" s="116">
        <f t="shared" si="551"/>
        <v>4.3349344066570539E-4</v>
      </c>
      <c r="AO1879" s="116" t="str">
        <f t="shared" si="547"/>
        <v/>
      </c>
      <c r="AP1879" s="118" t="str">
        <f t="shared" si="548"/>
        <v/>
      </c>
    </row>
    <row r="1880" spans="11:42" ht="20.100000000000001" customHeight="1" x14ac:dyDescent="0.25">
      <c r="K1880" s="123">
        <v>1440</v>
      </c>
      <c r="L1880" s="116">
        <f t="shared" si="552"/>
        <v>14.041003792516488</v>
      </c>
      <c r="M1880" s="140">
        <f t="shared" si="553"/>
        <v>1.0626476433375975E-2</v>
      </c>
      <c r="N1880" s="140">
        <f t="shared" si="554"/>
        <v>0.96079609671251731</v>
      </c>
      <c r="O1880" s="116">
        <f t="shared" si="555"/>
        <v>1.0626476433375975E-2</v>
      </c>
      <c r="P1880" s="116" t="str">
        <f t="shared" si="556"/>
        <v/>
      </c>
      <c r="Q1880" s="116" t="str">
        <f t="shared" si="557"/>
        <v/>
      </c>
      <c r="R1880" s="116">
        <f t="shared" si="558"/>
        <v>0</v>
      </c>
      <c r="S1880" s="116">
        <f t="shared" si="559"/>
        <v>1.0626476433375975E-2</v>
      </c>
      <c r="T1880" s="116" t="str">
        <f t="shared" si="560"/>
        <v/>
      </c>
      <c r="Y1880" s="123">
        <v>1440</v>
      </c>
      <c r="Z1880" s="116">
        <f t="shared" si="561"/>
        <v>4.6614893428374771E-2</v>
      </c>
      <c r="AA1880" s="140">
        <f t="shared" si="562"/>
        <v>3.2008309990320853</v>
      </c>
      <c r="AB1880" s="140">
        <f t="shared" si="563"/>
        <v>0.96079609671251742</v>
      </c>
      <c r="AC1880" s="116">
        <f t="shared" si="564"/>
        <v>3.2008309990320853</v>
      </c>
      <c r="AD1880" s="116" t="str">
        <f t="shared" si="565"/>
        <v/>
      </c>
      <c r="AE1880" s="116" t="str">
        <f t="shared" si="566"/>
        <v/>
      </c>
      <c r="AF1880" s="140">
        <f t="shared" si="567"/>
        <v>0</v>
      </c>
      <c r="AG1880" s="116">
        <f t="shared" si="568"/>
        <v>3.2008309990320853</v>
      </c>
      <c r="AH1880" s="116" t="str">
        <f t="shared" si="569"/>
        <v/>
      </c>
      <c r="AL1880" s="126">
        <f t="shared" si="549"/>
        <v>9.2608000000000246</v>
      </c>
      <c r="AM1880" s="116">
        <f t="shared" si="550"/>
        <v>0.23447010532665646</v>
      </c>
      <c r="AN1880" s="116">
        <f t="shared" si="551"/>
        <v>4.328556834146402E-4</v>
      </c>
      <c r="AO1880" s="116" t="str">
        <f t="shared" si="547"/>
        <v/>
      </c>
      <c r="AP1880" s="118" t="str">
        <f t="shared" si="548"/>
        <v/>
      </c>
    </row>
    <row r="1881" spans="11:42" ht="20.100000000000001" customHeight="1" x14ac:dyDescent="0.25">
      <c r="K1881" s="123">
        <v>1441</v>
      </c>
      <c r="L1881" s="116">
        <f t="shared" si="552"/>
        <v>14.072915164772208</v>
      </c>
      <c r="M1881" s="140">
        <f t="shared" si="553"/>
        <v>1.0551844339912094E-2</v>
      </c>
      <c r="N1881" s="140">
        <f t="shared" si="554"/>
        <v>0.96113401040324276</v>
      </c>
      <c r="O1881" s="116">
        <f t="shared" si="555"/>
        <v>1.0551844339912094E-2</v>
      </c>
      <c r="P1881" s="116" t="str">
        <f t="shared" si="556"/>
        <v/>
      </c>
      <c r="Q1881" s="116" t="str">
        <f t="shared" si="557"/>
        <v/>
      </c>
      <c r="R1881" s="116">
        <f t="shared" si="558"/>
        <v>0</v>
      </c>
      <c r="S1881" s="116">
        <f t="shared" si="559"/>
        <v>1.0551844339912094E-2</v>
      </c>
      <c r="T1881" s="116" t="str">
        <f t="shared" si="560"/>
        <v/>
      </c>
      <c r="Y1881" s="123">
        <v>1441</v>
      </c>
      <c r="Z1881" s="116">
        <f t="shared" si="561"/>
        <v>4.6720836367984714E-2</v>
      </c>
      <c r="AA1881" s="140">
        <f t="shared" si="562"/>
        <v>3.1783508552346977</v>
      </c>
      <c r="AB1881" s="140">
        <f t="shared" si="563"/>
        <v>0.96113401040324287</v>
      </c>
      <c r="AC1881" s="116">
        <f t="shared" si="564"/>
        <v>3.1783508552346977</v>
      </c>
      <c r="AD1881" s="116" t="str">
        <f t="shared" si="565"/>
        <v/>
      </c>
      <c r="AE1881" s="116" t="str">
        <f t="shared" si="566"/>
        <v/>
      </c>
      <c r="AF1881" s="140">
        <f t="shared" si="567"/>
        <v>0</v>
      </c>
      <c r="AG1881" s="116">
        <f t="shared" si="568"/>
        <v>3.1783508552346977</v>
      </c>
      <c r="AH1881" s="116" t="str">
        <f t="shared" si="569"/>
        <v/>
      </c>
      <c r="AL1881" s="126">
        <f t="shared" si="549"/>
        <v>9.2672000000000239</v>
      </c>
      <c r="AM1881" s="116">
        <f t="shared" si="550"/>
        <v>0.23403724964324182</v>
      </c>
      <c r="AN1881" s="116">
        <f t="shared" si="551"/>
        <v>4.3221834872333997E-4</v>
      </c>
      <c r="AO1881" s="116" t="str">
        <f t="shared" si="547"/>
        <v/>
      </c>
      <c r="AP1881" s="118" t="str">
        <f t="shared" si="548"/>
        <v/>
      </c>
    </row>
    <row r="1882" spans="11:42" ht="20.100000000000001" customHeight="1" x14ac:dyDescent="0.25">
      <c r="K1882" s="123">
        <v>1442</v>
      </c>
      <c r="L1882" s="116">
        <f t="shared" si="552"/>
        <v>14.104826537027922</v>
      </c>
      <c r="M1882" s="140">
        <f t="shared" si="553"/>
        <v>1.0477568761700161E-2</v>
      </c>
      <c r="N1882" s="140">
        <f t="shared" si="554"/>
        <v>0.96146954817025065</v>
      </c>
      <c r="O1882" s="116">
        <f t="shared" si="555"/>
        <v>1.0477568761700161E-2</v>
      </c>
      <c r="P1882" s="116" t="str">
        <f t="shared" si="556"/>
        <v/>
      </c>
      <c r="Q1882" s="116" t="str">
        <f t="shared" si="557"/>
        <v/>
      </c>
      <c r="R1882" s="116">
        <f t="shared" si="558"/>
        <v>0</v>
      </c>
      <c r="S1882" s="116">
        <f t="shared" si="559"/>
        <v>1.0477568761700161E-2</v>
      </c>
      <c r="T1882" s="116" t="str">
        <f t="shared" si="560"/>
        <v/>
      </c>
      <c r="Y1882" s="123">
        <v>1442</v>
      </c>
      <c r="Z1882" s="116">
        <f t="shared" si="561"/>
        <v>4.6826779307594657E-2</v>
      </c>
      <c r="AA1882" s="140">
        <f t="shared" si="562"/>
        <v>3.1559780984039283</v>
      </c>
      <c r="AB1882" s="140">
        <f t="shared" si="563"/>
        <v>0.96146954817025077</v>
      </c>
      <c r="AC1882" s="116">
        <f t="shared" si="564"/>
        <v>3.1559780984039283</v>
      </c>
      <c r="AD1882" s="116" t="str">
        <f t="shared" si="565"/>
        <v/>
      </c>
      <c r="AE1882" s="116" t="str">
        <f t="shared" si="566"/>
        <v/>
      </c>
      <c r="AF1882" s="140">
        <f t="shared" si="567"/>
        <v>0</v>
      </c>
      <c r="AG1882" s="116">
        <f t="shared" si="568"/>
        <v>3.1559780984039283</v>
      </c>
      <c r="AH1882" s="116" t="str">
        <f t="shared" si="569"/>
        <v/>
      </c>
      <c r="AL1882" s="126">
        <f t="shared" si="549"/>
        <v>9.2736000000000232</v>
      </c>
      <c r="AM1882" s="116">
        <f t="shared" si="550"/>
        <v>0.23360503129451848</v>
      </c>
      <c r="AN1882" s="116">
        <f t="shared" si="551"/>
        <v>4.3158143820051786E-4</v>
      </c>
      <c r="AO1882" s="116" t="str">
        <f t="shared" si="547"/>
        <v/>
      </c>
      <c r="AP1882" s="118" t="str">
        <f t="shared" si="548"/>
        <v/>
      </c>
    </row>
    <row r="1883" spans="11:42" ht="20.100000000000001" customHeight="1" x14ac:dyDescent="0.25">
      <c r="K1883" s="123">
        <v>1443</v>
      </c>
      <c r="L1883" s="116">
        <f t="shared" si="552"/>
        <v>14.136737909283642</v>
      </c>
      <c r="M1883" s="140">
        <f t="shared" si="553"/>
        <v>1.0403649557624793E-2</v>
      </c>
      <c r="N1883" s="140">
        <f t="shared" si="554"/>
        <v>0.96180272138822331</v>
      </c>
      <c r="O1883" s="116">
        <f t="shared" si="555"/>
        <v>1.0403649557624793E-2</v>
      </c>
      <c r="P1883" s="116" t="str">
        <f t="shared" si="556"/>
        <v/>
      </c>
      <c r="Q1883" s="116" t="str">
        <f t="shared" si="557"/>
        <v/>
      </c>
      <c r="R1883" s="116">
        <f t="shared" si="558"/>
        <v>0</v>
      </c>
      <c r="S1883" s="116">
        <f t="shared" si="559"/>
        <v>1.0403649557624793E-2</v>
      </c>
      <c r="T1883" s="116" t="str">
        <f t="shared" si="560"/>
        <v/>
      </c>
      <c r="Y1883" s="123">
        <v>1443</v>
      </c>
      <c r="Z1883" s="116">
        <f t="shared" si="561"/>
        <v>4.69327222472046E-2</v>
      </c>
      <c r="AA1883" s="140">
        <f t="shared" si="562"/>
        <v>3.1337126860340208</v>
      </c>
      <c r="AB1883" s="140">
        <f t="shared" si="563"/>
        <v>0.96180272138822342</v>
      </c>
      <c r="AC1883" s="116">
        <f t="shared" si="564"/>
        <v>3.1337126860340208</v>
      </c>
      <c r="AD1883" s="116" t="str">
        <f t="shared" si="565"/>
        <v/>
      </c>
      <c r="AE1883" s="116" t="str">
        <f t="shared" si="566"/>
        <v/>
      </c>
      <c r="AF1883" s="140">
        <f t="shared" si="567"/>
        <v>0</v>
      </c>
      <c r="AG1883" s="116">
        <f t="shared" si="568"/>
        <v>3.1337126860340208</v>
      </c>
      <c r="AH1883" s="116" t="str">
        <f t="shared" si="569"/>
        <v/>
      </c>
      <c r="AL1883" s="126">
        <f t="shared" si="549"/>
        <v>9.2800000000000225</v>
      </c>
      <c r="AM1883" s="116">
        <f t="shared" si="550"/>
        <v>0.23317344985631797</v>
      </c>
      <c r="AN1883" s="116">
        <f t="shared" si="551"/>
        <v>4.3094495344550565E-4</v>
      </c>
      <c r="AO1883" s="116" t="str">
        <f t="shared" si="547"/>
        <v/>
      </c>
      <c r="AP1883" s="118" t="str">
        <f t="shared" si="548"/>
        <v/>
      </c>
    </row>
    <row r="1884" spans="11:42" ht="20.100000000000001" customHeight="1" x14ac:dyDescent="0.25">
      <c r="K1884" s="123">
        <v>1444</v>
      </c>
      <c r="L1884" s="116">
        <f t="shared" si="552"/>
        <v>14.168649281539363</v>
      </c>
      <c r="M1884" s="140">
        <f t="shared" si="553"/>
        <v>1.0330086570519622E-2</v>
      </c>
      <c r="N1884" s="140">
        <f t="shared" si="554"/>
        <v>0.96213354142708329</v>
      </c>
      <c r="O1884" s="116">
        <f t="shared" si="555"/>
        <v>1.0330086570519622E-2</v>
      </c>
      <c r="P1884" s="116" t="str">
        <f t="shared" si="556"/>
        <v/>
      </c>
      <c r="Q1884" s="116" t="str">
        <f t="shared" si="557"/>
        <v/>
      </c>
      <c r="R1884" s="116">
        <f t="shared" si="558"/>
        <v>0</v>
      </c>
      <c r="S1884" s="116">
        <f t="shared" si="559"/>
        <v>1.0330086570519622E-2</v>
      </c>
      <c r="T1884" s="116" t="str">
        <f t="shared" si="560"/>
        <v/>
      </c>
      <c r="Y1884" s="123">
        <v>1444</v>
      </c>
      <c r="Z1884" s="116">
        <f t="shared" si="561"/>
        <v>4.7038665186814543E-2</v>
      </c>
      <c r="AA1884" s="140">
        <f t="shared" si="562"/>
        <v>3.1115545707844467</v>
      </c>
      <c r="AB1884" s="140">
        <f t="shared" si="563"/>
        <v>0.96213354142708341</v>
      </c>
      <c r="AC1884" s="116">
        <f t="shared" si="564"/>
        <v>3.1115545707844467</v>
      </c>
      <c r="AD1884" s="116" t="str">
        <f t="shared" si="565"/>
        <v/>
      </c>
      <c r="AE1884" s="116" t="str">
        <f t="shared" si="566"/>
        <v/>
      </c>
      <c r="AF1884" s="140">
        <f t="shared" si="567"/>
        <v>0</v>
      </c>
      <c r="AG1884" s="116">
        <f t="shared" si="568"/>
        <v>3.1115545707844467</v>
      </c>
      <c r="AH1884" s="116" t="str">
        <f t="shared" si="569"/>
        <v/>
      </c>
      <c r="AL1884" s="126">
        <f t="shared" si="549"/>
        <v>9.2864000000000217</v>
      </c>
      <c r="AM1884" s="116">
        <f t="shared" si="550"/>
        <v>0.23274250490287246</v>
      </c>
      <c r="AN1884" s="116">
        <f t="shared" si="551"/>
        <v>4.3030889605016887E-4</v>
      </c>
      <c r="AO1884" s="116" t="str">
        <f t="shared" si="547"/>
        <v/>
      </c>
      <c r="AP1884" s="118" t="str">
        <f t="shared" si="548"/>
        <v/>
      </c>
    </row>
    <row r="1885" spans="11:42" ht="20.100000000000001" customHeight="1" x14ac:dyDescent="0.25">
      <c r="K1885" s="123">
        <v>1445</v>
      </c>
      <c r="L1885" s="116">
        <f t="shared" si="552"/>
        <v>14.200560653795083</v>
      </c>
      <c r="M1885" s="140">
        <f t="shared" si="553"/>
        <v>1.025687962729053E-2</v>
      </c>
      <c r="N1885" s="140">
        <f t="shared" si="554"/>
        <v>0.96246201965148315</v>
      </c>
      <c r="O1885" s="116">
        <f t="shared" si="555"/>
        <v>1.025687962729053E-2</v>
      </c>
      <c r="P1885" s="116" t="str">
        <f t="shared" si="556"/>
        <v/>
      </c>
      <c r="Q1885" s="116" t="str">
        <f t="shared" si="557"/>
        <v/>
      </c>
      <c r="R1885" s="116">
        <f t="shared" si="558"/>
        <v>0</v>
      </c>
      <c r="S1885" s="116">
        <f t="shared" si="559"/>
        <v>1.025687962729053E-2</v>
      </c>
      <c r="T1885" s="116" t="str">
        <f t="shared" si="560"/>
        <v/>
      </c>
      <c r="Y1885" s="123">
        <v>1445</v>
      </c>
      <c r="Z1885" s="116">
        <f t="shared" si="561"/>
        <v>4.7144608126424459E-2</v>
      </c>
      <c r="AA1885" s="140">
        <f t="shared" si="562"/>
        <v>3.0895037005170449</v>
      </c>
      <c r="AB1885" s="140">
        <f t="shared" si="563"/>
        <v>0.96246201965148315</v>
      </c>
      <c r="AC1885" s="116">
        <f t="shared" si="564"/>
        <v>3.0895037005170449</v>
      </c>
      <c r="AD1885" s="116" t="str">
        <f t="shared" si="565"/>
        <v/>
      </c>
      <c r="AE1885" s="116" t="str">
        <f t="shared" si="566"/>
        <v/>
      </c>
      <c r="AF1885" s="140">
        <f t="shared" si="567"/>
        <v>0</v>
      </c>
      <c r="AG1885" s="116">
        <f t="shared" si="568"/>
        <v>3.0895037005170449</v>
      </c>
      <c r="AH1885" s="116" t="str">
        <f t="shared" si="569"/>
        <v/>
      </c>
      <c r="AL1885" s="126">
        <f t="shared" si="549"/>
        <v>9.292800000000021</v>
      </c>
      <c r="AM1885" s="116">
        <f t="shared" si="550"/>
        <v>0.23231219600682229</v>
      </c>
      <c r="AN1885" s="116">
        <f t="shared" si="551"/>
        <v>4.2967326759693614E-4</v>
      </c>
      <c r="AO1885" s="116" t="str">
        <f t="shared" si="547"/>
        <v/>
      </c>
      <c r="AP1885" s="118" t="str">
        <f t="shared" si="548"/>
        <v/>
      </c>
    </row>
    <row r="1886" spans="11:42" ht="20.100000000000001" customHeight="1" x14ac:dyDescent="0.25">
      <c r="K1886" s="123">
        <v>1446</v>
      </c>
      <c r="L1886" s="116">
        <f t="shared" si="552"/>
        <v>14.232472026050804</v>
      </c>
      <c r="M1886" s="140">
        <f t="shared" si="553"/>
        <v>1.0184028539039307E-2</v>
      </c>
      <c r="N1886" s="140">
        <f t="shared" si="554"/>
        <v>0.9627881674202996</v>
      </c>
      <c r="O1886" s="116">
        <f t="shared" si="555"/>
        <v>1.0184028539039307E-2</v>
      </c>
      <c r="P1886" s="116" t="str">
        <f t="shared" si="556"/>
        <v/>
      </c>
      <c r="Q1886" s="116" t="str">
        <f t="shared" si="557"/>
        <v/>
      </c>
      <c r="R1886" s="116">
        <f t="shared" si="558"/>
        <v>0</v>
      </c>
      <c r="S1886" s="116">
        <f t="shared" si="559"/>
        <v>1.0184028539039307E-2</v>
      </c>
      <c r="T1886" s="116" t="str">
        <f t="shared" si="560"/>
        <v/>
      </c>
      <c r="Y1886" s="123">
        <v>1446</v>
      </c>
      <c r="Z1886" s="116">
        <f t="shared" si="561"/>
        <v>4.7250551066034402E-2</v>
      </c>
      <c r="AA1886" s="140">
        <f t="shared" si="562"/>
        <v>3.0675600183332365</v>
      </c>
      <c r="AB1886" s="140">
        <f t="shared" si="563"/>
        <v>0.96278816742029949</v>
      </c>
      <c r="AC1886" s="116">
        <f t="shared" si="564"/>
        <v>3.0675600183332365</v>
      </c>
      <c r="AD1886" s="116" t="str">
        <f t="shared" si="565"/>
        <v/>
      </c>
      <c r="AE1886" s="116" t="str">
        <f t="shared" si="566"/>
        <v/>
      </c>
      <c r="AF1886" s="140">
        <f t="shared" si="567"/>
        <v>0</v>
      </c>
      <c r="AG1886" s="116">
        <f t="shared" si="568"/>
        <v>3.0675600183332365</v>
      </c>
      <c r="AH1886" s="116" t="str">
        <f t="shared" si="569"/>
        <v/>
      </c>
      <c r="AL1886" s="126">
        <f t="shared" si="549"/>
        <v>9.2992000000000203</v>
      </c>
      <c r="AM1886" s="116">
        <f t="shared" si="550"/>
        <v>0.23188252273922536</v>
      </c>
      <c r="AN1886" s="116">
        <f t="shared" si="551"/>
        <v>4.2903806966110292E-4</v>
      </c>
      <c r="AO1886" s="116" t="str">
        <f t="shared" si="547"/>
        <v/>
      </c>
      <c r="AP1886" s="118" t="str">
        <f t="shared" si="548"/>
        <v/>
      </c>
    </row>
    <row r="1887" spans="11:42" ht="20.100000000000001" customHeight="1" x14ac:dyDescent="0.25">
      <c r="K1887" s="123">
        <v>1447</v>
      </c>
      <c r="L1887" s="116">
        <f t="shared" si="552"/>
        <v>14.264383398306524</v>
      </c>
      <c r="M1887" s="140">
        <f t="shared" si="553"/>
        <v>1.0111533101187693E-2</v>
      </c>
      <c r="N1887" s="140">
        <f t="shared" si="554"/>
        <v>0.96311199608613041</v>
      </c>
      <c r="O1887" s="116">
        <f t="shared" si="555"/>
        <v>1.0111533101187693E-2</v>
      </c>
      <c r="P1887" s="116" t="str">
        <f t="shared" si="556"/>
        <v/>
      </c>
      <c r="Q1887" s="116" t="str">
        <f t="shared" si="557"/>
        <v/>
      </c>
      <c r="R1887" s="116">
        <f t="shared" si="558"/>
        <v>0</v>
      </c>
      <c r="S1887" s="116">
        <f t="shared" si="559"/>
        <v>1.0111533101187693E-2</v>
      </c>
      <c r="T1887" s="116" t="str">
        <f t="shared" si="560"/>
        <v/>
      </c>
      <c r="Y1887" s="123">
        <v>1447</v>
      </c>
      <c r="Z1887" s="116">
        <f t="shared" si="561"/>
        <v>4.7356494005644345E-2</v>
      </c>
      <c r="AA1887" s="140">
        <f t="shared" si="562"/>
        <v>3.0457234626114342</v>
      </c>
      <c r="AB1887" s="140">
        <f t="shared" si="563"/>
        <v>0.96311199608613041</v>
      </c>
      <c r="AC1887" s="116">
        <f t="shared" si="564"/>
        <v>3.0457234626114342</v>
      </c>
      <c r="AD1887" s="116" t="str">
        <f t="shared" si="565"/>
        <v/>
      </c>
      <c r="AE1887" s="116" t="str">
        <f t="shared" si="566"/>
        <v/>
      </c>
      <c r="AF1887" s="140">
        <f t="shared" si="567"/>
        <v>0</v>
      </c>
      <c r="AG1887" s="116">
        <f t="shared" si="568"/>
        <v>3.0457234626114342</v>
      </c>
      <c r="AH1887" s="116" t="str">
        <f t="shared" si="569"/>
        <v/>
      </c>
      <c r="AL1887" s="126">
        <f t="shared" si="549"/>
        <v>9.3056000000000196</v>
      </c>
      <c r="AM1887" s="116">
        <f t="shared" si="550"/>
        <v>0.23145348466956425</v>
      </c>
      <c r="AN1887" s="116">
        <f t="shared" si="551"/>
        <v>4.2840330380783387E-4</v>
      </c>
      <c r="AO1887" s="116" t="str">
        <f t="shared" si="547"/>
        <v/>
      </c>
      <c r="AP1887" s="118" t="str">
        <f t="shared" si="548"/>
        <v/>
      </c>
    </row>
    <row r="1888" spans="11:42" ht="20.100000000000001" customHeight="1" x14ac:dyDescent="0.25">
      <c r="K1888" s="123">
        <v>1448</v>
      </c>
      <c r="L1888" s="116">
        <f t="shared" si="552"/>
        <v>14.296294770562238</v>
      </c>
      <c r="M1888" s="140">
        <f t="shared" si="553"/>
        <v>1.0039393093601828E-2</v>
      </c>
      <c r="N1888" s="140">
        <f t="shared" si="554"/>
        <v>0.96343351699479685</v>
      </c>
      <c r="O1888" s="116">
        <f t="shared" si="555"/>
        <v>1.0039393093601828E-2</v>
      </c>
      <c r="P1888" s="116" t="str">
        <f t="shared" si="556"/>
        <v/>
      </c>
      <c r="Q1888" s="116" t="str">
        <f t="shared" si="557"/>
        <v/>
      </c>
      <c r="R1888" s="116">
        <f t="shared" si="558"/>
        <v>0</v>
      </c>
      <c r="S1888" s="116">
        <f t="shared" si="559"/>
        <v>1.0039393093601828E-2</v>
      </c>
      <c r="T1888" s="116" t="str">
        <f t="shared" si="560"/>
        <v/>
      </c>
      <c r="Y1888" s="123">
        <v>1448</v>
      </c>
      <c r="Z1888" s="116">
        <f t="shared" si="561"/>
        <v>4.7462436945254288E-2</v>
      </c>
      <c r="AA1888" s="140">
        <f t="shared" si="562"/>
        <v>3.0239939670444871</v>
      </c>
      <c r="AB1888" s="140">
        <f t="shared" si="563"/>
        <v>0.96343351699479696</v>
      </c>
      <c r="AC1888" s="116">
        <f t="shared" si="564"/>
        <v>3.0239939670444871</v>
      </c>
      <c r="AD1888" s="116" t="str">
        <f t="shared" si="565"/>
        <v/>
      </c>
      <c r="AE1888" s="116" t="str">
        <f t="shared" si="566"/>
        <v/>
      </c>
      <c r="AF1888" s="140">
        <f t="shared" si="567"/>
        <v>0</v>
      </c>
      <c r="AG1888" s="116">
        <f t="shared" si="568"/>
        <v>3.0239939670444871</v>
      </c>
      <c r="AH1888" s="116" t="str">
        <f t="shared" si="569"/>
        <v/>
      </c>
      <c r="AL1888" s="126">
        <f t="shared" si="549"/>
        <v>9.3120000000000189</v>
      </c>
      <c r="AM1888" s="116">
        <f t="shared" si="550"/>
        <v>0.23102508136575642</v>
      </c>
      <c r="AN1888" s="116">
        <f t="shared" si="551"/>
        <v>4.2776897159554905E-4</v>
      </c>
      <c r="AO1888" s="116" t="str">
        <f t="shared" si="547"/>
        <v/>
      </c>
      <c r="AP1888" s="118" t="str">
        <f t="shared" si="548"/>
        <v/>
      </c>
    </row>
    <row r="1889" spans="11:42" ht="20.100000000000001" customHeight="1" x14ac:dyDescent="0.25">
      <c r="K1889" s="123">
        <v>1449</v>
      </c>
      <c r="L1889" s="116">
        <f t="shared" si="552"/>
        <v>14.328206142817958</v>
      </c>
      <c r="M1889" s="140">
        <f t="shared" si="553"/>
        <v>9.9676082807169421E-3</v>
      </c>
      <c r="N1889" s="140">
        <f t="shared" si="554"/>
        <v>0.9637527414848488</v>
      </c>
      <c r="O1889" s="116">
        <f t="shared" si="555"/>
        <v>9.9676082807169421E-3</v>
      </c>
      <c r="P1889" s="116" t="str">
        <f t="shared" si="556"/>
        <v/>
      </c>
      <c r="Q1889" s="116" t="str">
        <f t="shared" si="557"/>
        <v/>
      </c>
      <c r="R1889" s="116">
        <f t="shared" si="558"/>
        <v>0</v>
      </c>
      <c r="S1889" s="116">
        <f t="shared" si="559"/>
        <v>9.9676082807169421E-3</v>
      </c>
      <c r="T1889" s="116" t="str">
        <f t="shared" si="560"/>
        <v/>
      </c>
      <c r="Y1889" s="123">
        <v>1449</v>
      </c>
      <c r="Z1889" s="116">
        <f t="shared" si="561"/>
        <v>4.7568379884864231E-2</v>
      </c>
      <c r="AA1889" s="140">
        <f t="shared" si="562"/>
        <v>3.0023714606772787</v>
      </c>
      <c r="AB1889" s="140">
        <f t="shared" si="563"/>
        <v>0.9637527414848488</v>
      </c>
      <c r="AC1889" s="116">
        <f t="shared" si="564"/>
        <v>3.0023714606772787</v>
      </c>
      <c r="AD1889" s="116" t="str">
        <f t="shared" si="565"/>
        <v/>
      </c>
      <c r="AE1889" s="116" t="str">
        <f t="shared" si="566"/>
        <v/>
      </c>
      <c r="AF1889" s="140">
        <f t="shared" si="567"/>
        <v>0</v>
      </c>
      <c r="AG1889" s="116">
        <f t="shared" si="568"/>
        <v>3.0023714606772787</v>
      </c>
      <c r="AH1889" s="116" t="str">
        <f t="shared" si="569"/>
        <v/>
      </c>
      <c r="AL1889" s="126">
        <f t="shared" si="549"/>
        <v>9.3184000000000182</v>
      </c>
      <c r="AM1889" s="116">
        <f t="shared" si="550"/>
        <v>0.23059731239416087</v>
      </c>
      <c r="AN1889" s="116">
        <f t="shared" si="551"/>
        <v>4.2713507457334265E-4</v>
      </c>
      <c r="AO1889" s="116" t="str">
        <f t="shared" si="547"/>
        <v/>
      </c>
      <c r="AP1889" s="118" t="str">
        <f t="shared" si="548"/>
        <v/>
      </c>
    </row>
    <row r="1890" spans="11:42" ht="20.100000000000001" customHeight="1" x14ac:dyDescent="0.25">
      <c r="K1890" s="123">
        <v>1450</v>
      </c>
      <c r="L1890" s="116">
        <f t="shared" si="552"/>
        <v>14.360117515073679</v>
      </c>
      <c r="M1890" s="140">
        <f t="shared" si="553"/>
        <v>9.8961784116625654E-3</v>
      </c>
      <c r="N1890" s="140">
        <f t="shared" si="554"/>
        <v>0.96406968088707412</v>
      </c>
      <c r="O1890" s="116">
        <f t="shared" si="555"/>
        <v>9.8961784116625654E-3</v>
      </c>
      <c r="P1890" s="116" t="str">
        <f t="shared" si="556"/>
        <v/>
      </c>
      <c r="Q1890" s="116" t="str">
        <f t="shared" si="557"/>
        <v/>
      </c>
      <c r="R1890" s="116">
        <f t="shared" si="558"/>
        <v>0</v>
      </c>
      <c r="S1890" s="116">
        <f t="shared" si="559"/>
        <v>9.8961784116625654E-3</v>
      </c>
      <c r="T1890" s="116" t="str">
        <f t="shared" si="560"/>
        <v/>
      </c>
      <c r="Y1890" s="123">
        <v>1450</v>
      </c>
      <c r="Z1890" s="116">
        <f t="shared" si="561"/>
        <v>4.7674322824474175E-2</v>
      </c>
      <c r="AA1890" s="140">
        <f t="shared" si="562"/>
        <v>2.9808558679444013</v>
      </c>
      <c r="AB1890" s="140">
        <f t="shared" si="563"/>
        <v>0.96406968088707412</v>
      </c>
      <c r="AC1890" s="116">
        <f t="shared" si="564"/>
        <v>2.9808558679444013</v>
      </c>
      <c r="AD1890" s="116" t="str">
        <f t="shared" si="565"/>
        <v/>
      </c>
      <c r="AE1890" s="116" t="str">
        <f t="shared" si="566"/>
        <v/>
      </c>
      <c r="AF1890" s="140">
        <f t="shared" si="567"/>
        <v>0</v>
      </c>
      <c r="AG1890" s="116">
        <f t="shared" si="568"/>
        <v>2.9808558679444013</v>
      </c>
      <c r="AH1890" s="116" t="str">
        <f t="shared" si="569"/>
        <v/>
      </c>
      <c r="AL1890" s="126">
        <f t="shared" si="549"/>
        <v>9.3248000000000175</v>
      </c>
      <c r="AM1890" s="116">
        <f t="shared" si="550"/>
        <v>0.23017017731958753</v>
      </c>
      <c r="AN1890" s="116">
        <f t="shared" si="551"/>
        <v>4.2650161428223199E-4</v>
      </c>
      <c r="AO1890" s="116" t="str">
        <f t="shared" si="547"/>
        <v/>
      </c>
      <c r="AP1890" s="118" t="str">
        <f t="shared" si="548"/>
        <v/>
      </c>
    </row>
    <row r="1891" spans="11:42" ht="20.100000000000001" customHeight="1" x14ac:dyDescent="0.25">
      <c r="K1891" s="123">
        <v>1451</v>
      </c>
      <c r="L1891" s="116">
        <f t="shared" si="552"/>
        <v>14.392028887329399</v>
      </c>
      <c r="M1891" s="140">
        <f t="shared" si="553"/>
        <v>9.8251032203879093E-3</v>
      </c>
      <c r="N1891" s="140">
        <f t="shared" si="554"/>
        <v>0.96438434652401284</v>
      </c>
      <c r="O1891" s="116">
        <f t="shared" si="555"/>
        <v>9.8251032203879093E-3</v>
      </c>
      <c r="P1891" s="116" t="str">
        <f t="shared" si="556"/>
        <v/>
      </c>
      <c r="Q1891" s="116" t="str">
        <f t="shared" si="557"/>
        <v/>
      </c>
      <c r="R1891" s="116">
        <f t="shared" si="558"/>
        <v>0</v>
      </c>
      <c r="S1891" s="116">
        <f t="shared" si="559"/>
        <v>9.8251032203879093E-3</v>
      </c>
      <c r="T1891" s="116" t="str">
        <f t="shared" si="560"/>
        <v/>
      </c>
      <c r="Y1891" s="123">
        <v>1451</v>
      </c>
      <c r="Z1891" s="116">
        <f t="shared" si="561"/>
        <v>4.7780265764084118E-2</v>
      </c>
      <c r="AA1891" s="140">
        <f t="shared" si="562"/>
        <v>2.9594471087079439</v>
      </c>
      <c r="AB1891" s="140">
        <f t="shared" si="563"/>
        <v>0.96438434652401284</v>
      </c>
      <c r="AC1891" s="116">
        <f t="shared" si="564"/>
        <v>2.9594471087079439</v>
      </c>
      <c r="AD1891" s="116" t="str">
        <f t="shared" si="565"/>
        <v/>
      </c>
      <c r="AE1891" s="116" t="str">
        <f t="shared" si="566"/>
        <v/>
      </c>
      <c r="AF1891" s="140">
        <f t="shared" si="567"/>
        <v>0</v>
      </c>
      <c r="AG1891" s="116">
        <f t="shared" si="568"/>
        <v>2.9594471087079439</v>
      </c>
      <c r="AH1891" s="116" t="str">
        <f t="shared" si="569"/>
        <v/>
      </c>
      <c r="AL1891" s="126">
        <f t="shared" si="549"/>
        <v>9.3312000000000168</v>
      </c>
      <c r="AM1891" s="116">
        <f t="shared" si="550"/>
        <v>0.22974367570530529</v>
      </c>
      <c r="AN1891" s="116">
        <f t="shared" si="551"/>
        <v>4.2586859225479667E-4</v>
      </c>
      <c r="AO1891" s="116" t="str">
        <f t="shared" si="547"/>
        <v/>
      </c>
      <c r="AP1891" s="118" t="str">
        <f t="shared" si="548"/>
        <v/>
      </c>
    </row>
    <row r="1892" spans="11:42" ht="20.100000000000001" customHeight="1" x14ac:dyDescent="0.25">
      <c r="K1892" s="123">
        <v>1452</v>
      </c>
      <c r="L1892" s="116">
        <f t="shared" si="552"/>
        <v>14.42394025958512</v>
      </c>
      <c r="M1892" s="140">
        <f t="shared" si="553"/>
        <v>9.7543824257876454E-3</v>
      </c>
      <c r="N1892" s="140">
        <f t="shared" si="554"/>
        <v>0.96469674970947417</v>
      </c>
      <c r="O1892" s="116">
        <f t="shared" si="555"/>
        <v>9.7543824257876454E-3</v>
      </c>
      <c r="P1892" s="116" t="str">
        <f t="shared" si="556"/>
        <v/>
      </c>
      <c r="Q1892" s="116" t="str">
        <f t="shared" si="557"/>
        <v/>
      </c>
      <c r="R1892" s="116">
        <f t="shared" si="558"/>
        <v>0</v>
      </c>
      <c r="S1892" s="116">
        <f t="shared" si="559"/>
        <v>9.7543824257876454E-3</v>
      </c>
      <c r="T1892" s="116" t="str">
        <f t="shared" si="560"/>
        <v/>
      </c>
      <c r="Y1892" s="123">
        <v>1452</v>
      </c>
      <c r="Z1892" s="116">
        <f t="shared" si="561"/>
        <v>4.7886208703694061E-2</v>
      </c>
      <c r="AA1892" s="140">
        <f t="shared" si="562"/>
        <v>2.9381450982953732</v>
      </c>
      <c r="AB1892" s="140">
        <f t="shared" si="563"/>
        <v>0.96469674970947417</v>
      </c>
      <c r="AC1892" s="116">
        <f t="shared" si="564"/>
        <v>2.9381450982953732</v>
      </c>
      <c r="AD1892" s="116" t="str">
        <f t="shared" si="565"/>
        <v/>
      </c>
      <c r="AE1892" s="116" t="str">
        <f t="shared" si="566"/>
        <v/>
      </c>
      <c r="AF1892" s="140">
        <f t="shared" si="567"/>
        <v>0</v>
      </c>
      <c r="AG1892" s="116">
        <f t="shared" si="568"/>
        <v>2.9381450982953732</v>
      </c>
      <c r="AH1892" s="116" t="str">
        <f t="shared" si="569"/>
        <v/>
      </c>
      <c r="AL1892" s="126">
        <f t="shared" si="549"/>
        <v>9.3376000000000161</v>
      </c>
      <c r="AM1892" s="116">
        <f t="shared" si="550"/>
        <v>0.2293178071130505</v>
      </c>
      <c r="AN1892" s="116">
        <f t="shared" si="551"/>
        <v>4.2523601001553946E-4</v>
      </c>
      <c r="AO1892" s="116" t="str">
        <f t="shared" si="547"/>
        <v/>
      </c>
      <c r="AP1892" s="118" t="str">
        <f t="shared" si="548"/>
        <v/>
      </c>
    </row>
    <row r="1893" spans="11:42" ht="20.100000000000001" customHeight="1" x14ac:dyDescent="0.25">
      <c r="K1893" s="123">
        <v>1453</v>
      </c>
      <c r="L1893" s="116">
        <f t="shared" si="552"/>
        <v>14.45585163184084</v>
      </c>
      <c r="M1893" s="140">
        <f t="shared" si="553"/>
        <v>9.6840157318279028E-3</v>
      </c>
      <c r="N1893" s="140">
        <f t="shared" si="554"/>
        <v>0.96500690174805848</v>
      </c>
      <c r="O1893" s="116">
        <f t="shared" si="555"/>
        <v>9.6840157318279028E-3</v>
      </c>
      <c r="P1893" s="116" t="str">
        <f t="shared" si="556"/>
        <v/>
      </c>
      <c r="Q1893" s="116" t="str">
        <f t="shared" si="557"/>
        <v/>
      </c>
      <c r="R1893" s="116">
        <f t="shared" si="558"/>
        <v>0</v>
      </c>
      <c r="S1893" s="116">
        <f t="shared" si="559"/>
        <v>9.6840157318279028E-3</v>
      </c>
      <c r="T1893" s="116" t="str">
        <f t="shared" si="560"/>
        <v/>
      </c>
      <c r="Y1893" s="123">
        <v>1453</v>
      </c>
      <c r="Z1893" s="116">
        <f t="shared" si="561"/>
        <v>4.7992151643304004E-2</v>
      </c>
      <c r="AA1893" s="140">
        <f t="shared" si="562"/>
        <v>2.9169497475374953</v>
      </c>
      <c r="AB1893" s="140">
        <f t="shared" si="563"/>
        <v>0.96500690174805848</v>
      </c>
      <c r="AC1893" s="116">
        <f t="shared" si="564"/>
        <v>2.9169497475374953</v>
      </c>
      <c r="AD1893" s="116" t="str">
        <f t="shared" si="565"/>
        <v/>
      </c>
      <c r="AE1893" s="116" t="str">
        <f t="shared" si="566"/>
        <v/>
      </c>
      <c r="AF1893" s="140">
        <f t="shared" si="567"/>
        <v>0</v>
      </c>
      <c r="AG1893" s="116">
        <f t="shared" si="568"/>
        <v>2.9169497475374953</v>
      </c>
      <c r="AH1893" s="116" t="str">
        <f t="shared" si="569"/>
        <v/>
      </c>
      <c r="AL1893" s="126">
        <f t="shared" si="549"/>
        <v>9.3440000000000154</v>
      </c>
      <c r="AM1893" s="116">
        <f t="shared" si="550"/>
        <v>0.22889257110303496</v>
      </c>
      <c r="AN1893" s="116">
        <f t="shared" si="551"/>
        <v>4.2460386908046988E-4</v>
      </c>
      <c r="AO1893" s="116" t="str">
        <f t="shared" si="547"/>
        <v/>
      </c>
      <c r="AP1893" s="118" t="str">
        <f t="shared" si="548"/>
        <v/>
      </c>
    </row>
    <row r="1894" spans="11:42" ht="20.100000000000001" customHeight="1" x14ac:dyDescent="0.25">
      <c r="K1894" s="123">
        <v>1454</v>
      </c>
      <c r="L1894" s="116">
        <f t="shared" si="552"/>
        <v>14.487763004096553</v>
      </c>
      <c r="M1894" s="140">
        <f t="shared" si="553"/>
        <v>9.614002827672689E-3</v>
      </c>
      <c r="N1894" s="140">
        <f t="shared" si="554"/>
        <v>0.96531481393468266</v>
      </c>
      <c r="O1894" s="116">
        <f t="shared" si="555"/>
        <v>9.614002827672689E-3</v>
      </c>
      <c r="P1894" s="116" t="str">
        <f t="shared" si="556"/>
        <v/>
      </c>
      <c r="Q1894" s="116" t="str">
        <f t="shared" si="557"/>
        <v/>
      </c>
      <c r="R1894" s="116">
        <f t="shared" si="558"/>
        <v>0</v>
      </c>
      <c r="S1894" s="116">
        <f t="shared" si="559"/>
        <v>9.614002827672689E-3</v>
      </c>
      <c r="T1894" s="116" t="str">
        <f t="shared" si="560"/>
        <v/>
      </c>
      <c r="Y1894" s="123">
        <v>1454</v>
      </c>
      <c r="Z1894" s="116">
        <f t="shared" si="561"/>
        <v>4.8098094582913947E-2</v>
      </c>
      <c r="AA1894" s="140">
        <f t="shared" si="562"/>
        <v>2.8958609628065135</v>
      </c>
      <c r="AB1894" s="140">
        <f t="shared" si="563"/>
        <v>0.96531481393468266</v>
      </c>
      <c r="AC1894" s="116">
        <f t="shared" si="564"/>
        <v>2.8958609628065135</v>
      </c>
      <c r="AD1894" s="116" t="str">
        <f t="shared" si="565"/>
        <v/>
      </c>
      <c r="AE1894" s="116" t="str">
        <f t="shared" si="566"/>
        <v/>
      </c>
      <c r="AF1894" s="140">
        <f t="shared" si="567"/>
        <v>0</v>
      </c>
      <c r="AG1894" s="116">
        <f t="shared" si="568"/>
        <v>2.8958609628065135</v>
      </c>
      <c r="AH1894" s="116" t="str">
        <f t="shared" si="569"/>
        <v/>
      </c>
      <c r="AL1894" s="126">
        <f t="shared" si="549"/>
        <v>9.3504000000000147</v>
      </c>
      <c r="AM1894" s="116">
        <f t="shared" si="550"/>
        <v>0.22846796723395449</v>
      </c>
      <c r="AN1894" s="116">
        <f t="shared" si="551"/>
        <v>4.2397217095729856E-4</v>
      </c>
      <c r="AO1894" s="116" t="str">
        <f t="shared" si="547"/>
        <v/>
      </c>
      <c r="AP1894" s="118" t="str">
        <f t="shared" si="548"/>
        <v/>
      </c>
    </row>
    <row r="1895" spans="11:42" ht="20.100000000000001" customHeight="1" x14ac:dyDescent="0.25">
      <c r="K1895" s="123">
        <v>1455</v>
      </c>
      <c r="L1895" s="116">
        <f t="shared" si="552"/>
        <v>14.519674376352274</v>
      </c>
      <c r="M1895" s="140">
        <f t="shared" si="553"/>
        <v>9.5443433878103674E-3</v>
      </c>
      <c r="N1895" s="140">
        <f t="shared" si="554"/>
        <v>0.96562049755410995</v>
      </c>
      <c r="O1895" s="116">
        <f t="shared" si="555"/>
        <v>9.5443433878103674E-3</v>
      </c>
      <c r="P1895" s="116" t="str">
        <f t="shared" si="556"/>
        <v/>
      </c>
      <c r="Q1895" s="116" t="str">
        <f t="shared" si="557"/>
        <v/>
      </c>
      <c r="R1895" s="116">
        <f t="shared" si="558"/>
        <v>0</v>
      </c>
      <c r="S1895" s="116">
        <f t="shared" si="559"/>
        <v>9.5443433878103674E-3</v>
      </c>
      <c r="T1895" s="116" t="str">
        <f t="shared" si="560"/>
        <v/>
      </c>
      <c r="Y1895" s="123">
        <v>1455</v>
      </c>
      <c r="Z1895" s="116">
        <f t="shared" si="561"/>
        <v>4.820403752252389E-2</v>
      </c>
      <c r="AA1895" s="140">
        <f t="shared" si="562"/>
        <v>2.8748786460541598</v>
      </c>
      <c r="AB1895" s="140">
        <f t="shared" si="563"/>
        <v>0.96562049755410995</v>
      </c>
      <c r="AC1895" s="116">
        <f t="shared" si="564"/>
        <v>2.8748786460541598</v>
      </c>
      <c r="AD1895" s="116" t="str">
        <f t="shared" si="565"/>
        <v/>
      </c>
      <c r="AE1895" s="116" t="str">
        <f t="shared" si="566"/>
        <v/>
      </c>
      <c r="AF1895" s="140">
        <f t="shared" si="567"/>
        <v>0</v>
      </c>
      <c r="AG1895" s="116">
        <f t="shared" si="568"/>
        <v>2.8748786460541598</v>
      </c>
      <c r="AH1895" s="116" t="str">
        <f t="shared" si="569"/>
        <v/>
      </c>
      <c r="AL1895" s="126">
        <f t="shared" si="549"/>
        <v>9.356800000000014</v>
      </c>
      <c r="AM1895" s="116">
        <f t="shared" si="550"/>
        <v>0.22804399506299719</v>
      </c>
      <c r="AN1895" s="116">
        <f t="shared" si="551"/>
        <v>4.2334091714588129E-4</v>
      </c>
      <c r="AO1895" s="116" t="str">
        <f t="shared" si="547"/>
        <v/>
      </c>
      <c r="AP1895" s="118" t="str">
        <f t="shared" si="548"/>
        <v/>
      </c>
    </row>
    <row r="1896" spans="11:42" ht="20.100000000000001" customHeight="1" x14ac:dyDescent="0.25">
      <c r="K1896" s="123">
        <v>1456</v>
      </c>
      <c r="L1896" s="116">
        <f t="shared" si="552"/>
        <v>14.551585748607994</v>
      </c>
      <c r="M1896" s="140">
        <f t="shared" si="553"/>
        <v>9.4750370721806421E-3</v>
      </c>
      <c r="N1896" s="140">
        <f t="shared" si="554"/>
        <v>0.96592396388048374</v>
      </c>
      <c r="O1896" s="116">
        <f t="shared" si="555"/>
        <v>9.4750370721806421E-3</v>
      </c>
      <c r="P1896" s="116" t="str">
        <f t="shared" si="556"/>
        <v/>
      </c>
      <c r="Q1896" s="116" t="str">
        <f t="shared" si="557"/>
        <v/>
      </c>
      <c r="R1896" s="116">
        <f t="shared" si="558"/>
        <v>0</v>
      </c>
      <c r="S1896" s="116">
        <f t="shared" si="559"/>
        <v>9.4750370721806421E-3</v>
      </c>
      <c r="T1896" s="116" t="str">
        <f t="shared" si="560"/>
        <v/>
      </c>
      <c r="Y1896" s="123">
        <v>1456</v>
      </c>
      <c r="Z1896" s="116">
        <f t="shared" si="561"/>
        <v>4.8309980462133834E-2</v>
      </c>
      <c r="AA1896" s="140">
        <f t="shared" si="562"/>
        <v>2.8540026948499047</v>
      </c>
      <c r="AB1896" s="140">
        <f t="shared" si="563"/>
        <v>0.96592396388048374</v>
      </c>
      <c r="AC1896" s="116">
        <f t="shared" si="564"/>
        <v>2.8540026948499047</v>
      </c>
      <c r="AD1896" s="116" t="str">
        <f t="shared" si="565"/>
        <v/>
      </c>
      <c r="AE1896" s="116" t="str">
        <f t="shared" si="566"/>
        <v/>
      </c>
      <c r="AF1896" s="140">
        <f t="shared" si="567"/>
        <v>0</v>
      </c>
      <c r="AG1896" s="116">
        <f t="shared" si="568"/>
        <v>2.8540026948499047</v>
      </c>
      <c r="AH1896" s="116" t="str">
        <f t="shared" si="569"/>
        <v/>
      </c>
      <c r="AL1896" s="126">
        <f t="shared" si="549"/>
        <v>9.3632000000000133</v>
      </c>
      <c r="AM1896" s="116">
        <f t="shared" si="550"/>
        <v>0.22762065414585131</v>
      </c>
      <c r="AN1896" s="116">
        <f t="shared" si="551"/>
        <v>4.2271010913763618E-4</v>
      </c>
      <c r="AO1896" s="116" t="str">
        <f t="shared" si="547"/>
        <v/>
      </c>
      <c r="AP1896" s="118" t="str">
        <f t="shared" si="548"/>
        <v/>
      </c>
    </row>
    <row r="1897" spans="11:42" ht="20.100000000000001" customHeight="1" x14ac:dyDescent="0.25">
      <c r="K1897" s="123">
        <v>1457</v>
      </c>
      <c r="L1897" s="116">
        <f t="shared" si="552"/>
        <v>14.583497120863715</v>
      </c>
      <c r="M1897" s="140">
        <f t="shared" si="553"/>
        <v>9.4060835263015796E-3</v>
      </c>
      <c r="N1897" s="140">
        <f t="shared" si="554"/>
        <v>0.96622522417686485</v>
      </c>
      <c r="O1897" s="116">
        <f t="shared" si="555"/>
        <v>9.4060835263015796E-3</v>
      </c>
      <c r="P1897" s="116" t="str">
        <f t="shared" si="556"/>
        <v/>
      </c>
      <c r="Q1897" s="116" t="str">
        <f t="shared" si="557"/>
        <v/>
      </c>
      <c r="R1897" s="116">
        <f t="shared" si="558"/>
        <v>0</v>
      </c>
      <c r="S1897" s="116">
        <f t="shared" si="559"/>
        <v>9.4060835263015796E-3</v>
      </c>
      <c r="T1897" s="116" t="str">
        <f t="shared" si="560"/>
        <v/>
      </c>
      <c r="Y1897" s="123">
        <v>1457</v>
      </c>
      <c r="Z1897" s="116">
        <f t="shared" si="561"/>
        <v>4.8415923401743777E-2</v>
      </c>
      <c r="AA1897" s="140">
        <f t="shared" si="562"/>
        <v>2.8332330024192447</v>
      </c>
      <c r="AB1897" s="140">
        <f t="shared" si="563"/>
        <v>0.96622522417686485</v>
      </c>
      <c r="AC1897" s="116">
        <f t="shared" si="564"/>
        <v>2.8332330024192447</v>
      </c>
      <c r="AD1897" s="116" t="str">
        <f t="shared" si="565"/>
        <v/>
      </c>
      <c r="AE1897" s="116" t="str">
        <f t="shared" si="566"/>
        <v/>
      </c>
      <c r="AF1897" s="140">
        <f t="shared" si="567"/>
        <v>0</v>
      </c>
      <c r="AG1897" s="116">
        <f t="shared" si="568"/>
        <v>2.8332330024192447</v>
      </c>
      <c r="AH1897" s="116" t="str">
        <f t="shared" si="569"/>
        <v/>
      </c>
      <c r="AL1897" s="126">
        <f t="shared" si="549"/>
        <v>9.3696000000000126</v>
      </c>
      <c r="AM1897" s="116">
        <f t="shared" si="550"/>
        <v>0.22719794403671367</v>
      </c>
      <c r="AN1897" s="116">
        <f t="shared" si="551"/>
        <v>4.2207974841540485E-4</v>
      </c>
      <c r="AO1897" s="116" t="str">
        <f t="shared" si="547"/>
        <v/>
      </c>
      <c r="AP1897" s="118" t="str">
        <f t="shared" si="548"/>
        <v/>
      </c>
    </row>
    <row r="1898" spans="11:42" ht="20.100000000000001" customHeight="1" x14ac:dyDescent="0.25">
      <c r="K1898" s="123">
        <v>1458</v>
      </c>
      <c r="L1898" s="116">
        <f t="shared" si="552"/>
        <v>14.615408493119435</v>
      </c>
      <c r="M1898" s="140">
        <f t="shared" si="553"/>
        <v>9.337482381396962E-3</v>
      </c>
      <c r="N1898" s="140">
        <f t="shared" si="554"/>
        <v>0.966524289694774</v>
      </c>
      <c r="O1898" s="116">
        <f t="shared" si="555"/>
        <v>9.337482381396962E-3</v>
      </c>
      <c r="P1898" s="116" t="str">
        <f t="shared" si="556"/>
        <v/>
      </c>
      <c r="Q1898" s="116" t="str">
        <f t="shared" si="557"/>
        <v/>
      </c>
      <c r="R1898" s="116">
        <f t="shared" si="558"/>
        <v>0</v>
      </c>
      <c r="S1898" s="116">
        <f t="shared" si="559"/>
        <v>9.337482381396962E-3</v>
      </c>
      <c r="T1898" s="116" t="str">
        <f t="shared" si="560"/>
        <v/>
      </c>
      <c r="Y1898" s="123">
        <v>1458</v>
      </c>
      <c r="Z1898" s="116">
        <f t="shared" si="561"/>
        <v>4.852186634135372E-2</v>
      </c>
      <c r="AA1898" s="140">
        <f t="shared" si="562"/>
        <v>2.8125694576820521</v>
      </c>
      <c r="AB1898" s="140">
        <f t="shared" si="563"/>
        <v>0.966524289694774</v>
      </c>
      <c r="AC1898" s="116">
        <f t="shared" si="564"/>
        <v>2.8125694576820521</v>
      </c>
      <c r="AD1898" s="116" t="str">
        <f t="shared" si="565"/>
        <v/>
      </c>
      <c r="AE1898" s="116" t="str">
        <f t="shared" si="566"/>
        <v/>
      </c>
      <c r="AF1898" s="140">
        <f t="shared" si="567"/>
        <v>0</v>
      </c>
      <c r="AG1898" s="116">
        <f t="shared" si="568"/>
        <v>2.8125694576820521</v>
      </c>
      <c r="AH1898" s="116" t="str">
        <f t="shared" si="569"/>
        <v/>
      </c>
      <c r="AL1898" s="126">
        <f t="shared" si="549"/>
        <v>9.3760000000000119</v>
      </c>
      <c r="AM1898" s="116">
        <f t="shared" si="550"/>
        <v>0.22677586428829827</v>
      </c>
      <c r="AN1898" s="116">
        <f t="shared" si="551"/>
        <v>4.2144983645425738E-4</v>
      </c>
      <c r="AO1898" s="116" t="str">
        <f t="shared" si="547"/>
        <v/>
      </c>
      <c r="AP1898" s="118" t="str">
        <f t="shared" si="548"/>
        <v/>
      </c>
    </row>
    <row r="1899" spans="11:42" ht="20.100000000000001" customHeight="1" x14ac:dyDescent="0.25">
      <c r="K1899" s="123">
        <v>1459</v>
      </c>
      <c r="L1899" s="116">
        <f t="shared" si="552"/>
        <v>14.647319865375156</v>
      </c>
      <c r="M1899" s="140">
        <f t="shared" si="553"/>
        <v>9.2692332545238048E-3</v>
      </c>
      <c r="N1899" s="140">
        <f t="shared" si="554"/>
        <v>0.96682117167373727</v>
      </c>
      <c r="O1899" s="116">
        <f t="shared" si="555"/>
        <v>9.2692332545238048E-3</v>
      </c>
      <c r="P1899" s="116" t="str">
        <f t="shared" si="556"/>
        <v/>
      </c>
      <c r="Q1899" s="116" t="str">
        <f t="shared" si="557"/>
        <v/>
      </c>
      <c r="R1899" s="116">
        <f t="shared" si="558"/>
        <v>0</v>
      </c>
      <c r="S1899" s="116">
        <f t="shared" si="559"/>
        <v>9.2692332545238048E-3</v>
      </c>
      <c r="T1899" s="116" t="str">
        <f t="shared" si="560"/>
        <v/>
      </c>
      <c r="Y1899" s="123">
        <v>1459</v>
      </c>
      <c r="Z1899" s="116">
        <f t="shared" si="561"/>
        <v>4.8627809280963663E-2</v>
      </c>
      <c r="AA1899" s="140">
        <f t="shared" si="562"/>
        <v>2.7920119452909895</v>
      </c>
      <c r="AB1899" s="140">
        <f t="shared" si="563"/>
        <v>0.96682117167373727</v>
      </c>
      <c r="AC1899" s="116">
        <f t="shared" si="564"/>
        <v>2.7920119452909895</v>
      </c>
      <c r="AD1899" s="116" t="str">
        <f t="shared" si="565"/>
        <v/>
      </c>
      <c r="AE1899" s="116" t="str">
        <f t="shared" si="566"/>
        <v/>
      </c>
      <c r="AF1899" s="140">
        <f t="shared" si="567"/>
        <v>0</v>
      </c>
      <c r="AG1899" s="116">
        <f t="shared" si="568"/>
        <v>2.7920119452909895</v>
      </c>
      <c r="AH1899" s="116" t="str">
        <f t="shared" si="569"/>
        <v/>
      </c>
      <c r="AL1899" s="126">
        <f t="shared" si="549"/>
        <v>9.3824000000000112</v>
      </c>
      <c r="AM1899" s="116">
        <f t="shared" si="550"/>
        <v>0.22635441445184401</v>
      </c>
      <c r="AN1899" s="116">
        <f t="shared" si="551"/>
        <v>4.2082037472149225E-4</v>
      </c>
      <c r="AO1899" s="116" t="str">
        <f t="shared" si="547"/>
        <v/>
      </c>
      <c r="AP1899" s="118" t="str">
        <f t="shared" si="548"/>
        <v/>
      </c>
    </row>
    <row r="1900" spans="11:42" ht="20.100000000000001" customHeight="1" x14ac:dyDescent="0.25">
      <c r="K1900" s="123">
        <v>1460</v>
      </c>
      <c r="L1900" s="116">
        <f t="shared" si="552"/>
        <v>14.679231237630869</v>
      </c>
      <c r="M1900" s="140">
        <f t="shared" si="553"/>
        <v>9.2013357487001467E-3</v>
      </c>
      <c r="N1900" s="140">
        <f t="shared" si="554"/>
        <v>0.96711588134083604</v>
      </c>
      <c r="O1900" s="116">
        <f t="shared" si="555"/>
        <v>9.2013357487001467E-3</v>
      </c>
      <c r="P1900" s="116" t="str">
        <f t="shared" si="556"/>
        <v/>
      </c>
      <c r="Q1900" s="116" t="str">
        <f t="shared" si="557"/>
        <v/>
      </c>
      <c r="R1900" s="116">
        <f t="shared" si="558"/>
        <v>0</v>
      </c>
      <c r="S1900" s="116">
        <f t="shared" si="559"/>
        <v>9.2013357487001467E-3</v>
      </c>
      <c r="T1900" s="116" t="str">
        <f t="shared" si="560"/>
        <v/>
      </c>
      <c r="Y1900" s="123">
        <v>1460</v>
      </c>
      <c r="Z1900" s="116">
        <f t="shared" si="561"/>
        <v>4.8733752220573606E-2</v>
      </c>
      <c r="AA1900" s="140">
        <f t="shared" si="562"/>
        <v>2.7715603456699922</v>
      </c>
      <c r="AB1900" s="140">
        <f t="shared" si="563"/>
        <v>0.96711588134083615</v>
      </c>
      <c r="AC1900" s="116">
        <f t="shared" si="564"/>
        <v>2.7715603456699922</v>
      </c>
      <c r="AD1900" s="116" t="str">
        <f t="shared" si="565"/>
        <v/>
      </c>
      <c r="AE1900" s="116" t="str">
        <f t="shared" si="566"/>
        <v/>
      </c>
      <c r="AF1900" s="140">
        <f t="shared" si="567"/>
        <v>0</v>
      </c>
      <c r="AG1900" s="116">
        <f t="shared" si="568"/>
        <v>2.7715603456699922</v>
      </c>
      <c r="AH1900" s="116" t="str">
        <f t="shared" si="569"/>
        <v/>
      </c>
      <c r="AL1900" s="126">
        <f t="shared" si="549"/>
        <v>9.3888000000000105</v>
      </c>
      <c r="AM1900" s="116">
        <f t="shared" si="550"/>
        <v>0.22593359407712252</v>
      </c>
      <c r="AN1900" s="116">
        <f t="shared" si="551"/>
        <v>4.2019136467533191E-4</v>
      </c>
      <c r="AO1900" s="116" t="str">
        <f t="shared" si="547"/>
        <v/>
      </c>
      <c r="AP1900" s="118" t="str">
        <f t="shared" si="548"/>
        <v/>
      </c>
    </row>
    <row r="1901" spans="11:42" ht="20.100000000000001" customHeight="1" x14ac:dyDescent="0.25">
      <c r="K1901" s="123">
        <v>1461</v>
      </c>
      <c r="L1901" s="116">
        <f t="shared" si="552"/>
        <v>14.71114260988659</v>
      </c>
      <c r="M1901" s="140">
        <f t="shared" si="553"/>
        <v>9.1337894530328836E-3</v>
      </c>
      <c r="N1901" s="140">
        <f t="shared" si="554"/>
        <v>0.96740842991026144</v>
      </c>
      <c r="O1901" s="116">
        <f t="shared" si="555"/>
        <v>9.1337894530328836E-3</v>
      </c>
      <c r="P1901" s="116" t="str">
        <f t="shared" si="556"/>
        <v/>
      </c>
      <c r="Q1901" s="116" t="str">
        <f t="shared" si="557"/>
        <v/>
      </c>
      <c r="R1901" s="116">
        <f t="shared" si="558"/>
        <v>0</v>
      </c>
      <c r="S1901" s="116">
        <f t="shared" si="559"/>
        <v>9.1337894530328836E-3</v>
      </c>
      <c r="T1901" s="116" t="str">
        <f t="shared" si="560"/>
        <v/>
      </c>
      <c r="Y1901" s="123">
        <v>1461</v>
      </c>
      <c r="Z1901" s="116">
        <f t="shared" si="561"/>
        <v>4.8839695160183549E-2</v>
      </c>
      <c r="AA1901" s="140">
        <f t="shared" si="562"/>
        <v>2.7512145350527972</v>
      </c>
      <c r="AB1901" s="140">
        <f t="shared" si="563"/>
        <v>0.96740842991026144</v>
      </c>
      <c r="AC1901" s="116">
        <f t="shared" si="564"/>
        <v>2.7512145350527972</v>
      </c>
      <c r="AD1901" s="116" t="str">
        <f t="shared" si="565"/>
        <v/>
      </c>
      <c r="AE1901" s="116" t="str">
        <f t="shared" si="566"/>
        <v/>
      </c>
      <c r="AF1901" s="140">
        <f t="shared" si="567"/>
        <v>0</v>
      </c>
      <c r="AG1901" s="116">
        <f t="shared" si="568"/>
        <v>2.7512145350527972</v>
      </c>
      <c r="AH1901" s="116" t="str">
        <f t="shared" si="569"/>
        <v/>
      </c>
      <c r="AL1901" s="126">
        <f t="shared" si="549"/>
        <v>9.3952000000000098</v>
      </c>
      <c r="AM1901" s="116">
        <f t="shared" si="550"/>
        <v>0.22551340271244719</v>
      </c>
      <c r="AN1901" s="116">
        <f t="shared" si="551"/>
        <v>4.1956280776664356E-4</v>
      </c>
      <c r="AO1901" s="116" t="str">
        <f t="shared" si="547"/>
        <v/>
      </c>
      <c r="AP1901" s="118" t="str">
        <f t="shared" si="548"/>
        <v/>
      </c>
    </row>
    <row r="1902" spans="11:42" ht="20.100000000000001" customHeight="1" x14ac:dyDescent="0.25">
      <c r="K1902" s="123">
        <v>1462</v>
      </c>
      <c r="L1902" s="116">
        <f t="shared" si="552"/>
        <v>14.74305398214231</v>
      </c>
      <c r="M1902" s="140">
        <f t="shared" si="553"/>
        <v>9.0665939428459727E-3</v>
      </c>
      <c r="N1902" s="140">
        <f t="shared" si="554"/>
        <v>0.96769882858287182</v>
      </c>
      <c r="O1902" s="116">
        <f t="shared" si="555"/>
        <v>9.0665939428459727E-3</v>
      </c>
      <c r="P1902" s="116" t="str">
        <f t="shared" si="556"/>
        <v/>
      </c>
      <c r="Q1902" s="116" t="str">
        <f t="shared" si="557"/>
        <v/>
      </c>
      <c r="R1902" s="116">
        <f t="shared" si="558"/>
        <v>0</v>
      </c>
      <c r="S1902" s="116">
        <f t="shared" si="559"/>
        <v>9.0665939428459727E-3</v>
      </c>
      <c r="T1902" s="116" t="str">
        <f t="shared" si="560"/>
        <v/>
      </c>
      <c r="Y1902" s="123">
        <v>1462</v>
      </c>
      <c r="Z1902" s="116">
        <f t="shared" si="561"/>
        <v>4.8945638099793493E-2</v>
      </c>
      <c r="AA1902" s="140">
        <f t="shared" si="562"/>
        <v>2.7309743855215269</v>
      </c>
      <c r="AB1902" s="140">
        <f t="shared" si="563"/>
        <v>0.96769882858287182</v>
      </c>
      <c r="AC1902" s="116">
        <f t="shared" si="564"/>
        <v>2.7309743855215269</v>
      </c>
      <c r="AD1902" s="116" t="str">
        <f t="shared" si="565"/>
        <v/>
      </c>
      <c r="AE1902" s="116" t="str">
        <f t="shared" si="566"/>
        <v/>
      </c>
      <c r="AF1902" s="140">
        <f t="shared" si="567"/>
        <v>0</v>
      </c>
      <c r="AG1902" s="116">
        <f t="shared" si="568"/>
        <v>2.7309743855215269</v>
      </c>
      <c r="AH1902" s="116" t="str">
        <f t="shared" si="569"/>
        <v/>
      </c>
      <c r="AL1902" s="126">
        <f t="shared" si="549"/>
        <v>9.4016000000000091</v>
      </c>
      <c r="AM1902" s="116">
        <f t="shared" si="550"/>
        <v>0.22509383990468054</v>
      </c>
      <c r="AN1902" s="116">
        <f t="shared" si="551"/>
        <v>4.189347054378012E-4</v>
      </c>
      <c r="AO1902" s="116" t="str">
        <f t="shared" si="547"/>
        <v/>
      </c>
      <c r="AP1902" s="118" t="str">
        <f t="shared" si="548"/>
        <v/>
      </c>
    </row>
    <row r="1903" spans="11:42" ht="20.100000000000001" customHeight="1" x14ac:dyDescent="0.25">
      <c r="K1903" s="123">
        <v>1463</v>
      </c>
      <c r="L1903" s="116">
        <f t="shared" si="552"/>
        <v>14.774965354398031</v>
      </c>
      <c r="M1903" s="140">
        <f t="shared" si="553"/>
        <v>8.9997487798086293E-3</v>
      </c>
      <c r="N1903" s="140">
        <f t="shared" si="554"/>
        <v>0.96798708854575555</v>
      </c>
      <c r="O1903" s="116">
        <f t="shared" si="555"/>
        <v>8.9997487798086293E-3</v>
      </c>
      <c r="P1903" s="116" t="str">
        <f t="shared" si="556"/>
        <v/>
      </c>
      <c r="Q1903" s="116" t="str">
        <f t="shared" si="557"/>
        <v/>
      </c>
      <c r="R1903" s="116">
        <f t="shared" si="558"/>
        <v>0</v>
      </c>
      <c r="S1903" s="116">
        <f t="shared" si="559"/>
        <v>8.9997487798086293E-3</v>
      </c>
      <c r="T1903" s="116" t="str">
        <f t="shared" si="560"/>
        <v/>
      </c>
      <c r="Y1903" s="123">
        <v>1463</v>
      </c>
      <c r="Z1903" s="116">
        <f t="shared" si="561"/>
        <v>4.9051581039403436E-2</v>
      </c>
      <c r="AA1903" s="140">
        <f t="shared" si="562"/>
        <v>2.7108397650453306</v>
      </c>
      <c r="AB1903" s="140">
        <f t="shared" si="563"/>
        <v>0.96798708854575555</v>
      </c>
      <c r="AC1903" s="116">
        <f t="shared" si="564"/>
        <v>2.7108397650453306</v>
      </c>
      <c r="AD1903" s="116" t="str">
        <f t="shared" si="565"/>
        <v/>
      </c>
      <c r="AE1903" s="116" t="str">
        <f t="shared" si="566"/>
        <v/>
      </c>
      <c r="AF1903" s="140">
        <f t="shared" si="567"/>
        <v>0</v>
      </c>
      <c r="AG1903" s="116">
        <f t="shared" si="568"/>
        <v>2.7108397650453306</v>
      </c>
      <c r="AH1903" s="116" t="str">
        <f t="shared" si="569"/>
        <v/>
      </c>
      <c r="AL1903" s="126">
        <f t="shared" si="549"/>
        <v>9.4080000000000084</v>
      </c>
      <c r="AM1903" s="116">
        <f t="shared" si="550"/>
        <v>0.22467490519924274</v>
      </c>
      <c r="AN1903" s="116">
        <f t="shared" si="551"/>
        <v>4.1830705912351829E-4</v>
      </c>
      <c r="AO1903" s="116" t="str">
        <f t="shared" si="547"/>
        <v/>
      </c>
      <c r="AP1903" s="118" t="str">
        <f t="shared" si="548"/>
        <v/>
      </c>
    </row>
    <row r="1904" spans="11:42" ht="20.100000000000001" customHeight="1" x14ac:dyDescent="0.25">
      <c r="K1904" s="123">
        <v>1464</v>
      </c>
      <c r="L1904" s="116">
        <f t="shared" si="552"/>
        <v>14.806876726653751</v>
      </c>
      <c r="M1904" s="140">
        <f t="shared" si="553"/>
        <v>8.9332535120637494E-3</v>
      </c>
      <c r="N1904" s="140">
        <f t="shared" si="554"/>
        <v>0.96827322097179702</v>
      </c>
      <c r="O1904" s="116">
        <f t="shared" si="555"/>
        <v>8.9332535120637494E-3</v>
      </c>
      <c r="P1904" s="116" t="str">
        <f t="shared" si="556"/>
        <v/>
      </c>
      <c r="Q1904" s="116" t="str">
        <f t="shared" si="557"/>
        <v/>
      </c>
      <c r="R1904" s="116">
        <f t="shared" si="558"/>
        <v>0</v>
      </c>
      <c r="S1904" s="116">
        <f t="shared" si="559"/>
        <v>8.9332535120637494E-3</v>
      </c>
      <c r="T1904" s="116" t="str">
        <f t="shared" si="560"/>
        <v/>
      </c>
      <c r="Y1904" s="123">
        <v>1464</v>
      </c>
      <c r="Z1904" s="116">
        <f t="shared" si="561"/>
        <v>4.9157523979013379E-2</v>
      </c>
      <c r="AA1904" s="140">
        <f t="shared" si="562"/>
        <v>2.6908105375190505</v>
      </c>
      <c r="AB1904" s="140">
        <f t="shared" si="563"/>
        <v>0.96827322097179702</v>
      </c>
      <c r="AC1904" s="116">
        <f t="shared" si="564"/>
        <v>2.6908105375190505</v>
      </c>
      <c r="AD1904" s="116" t="str">
        <f t="shared" si="565"/>
        <v/>
      </c>
      <c r="AE1904" s="116" t="str">
        <f t="shared" si="566"/>
        <v/>
      </c>
      <c r="AF1904" s="140">
        <f t="shared" si="567"/>
        <v>0</v>
      </c>
      <c r="AG1904" s="116">
        <f t="shared" si="568"/>
        <v>2.6908105375190505</v>
      </c>
      <c r="AH1904" s="116" t="str">
        <f t="shared" si="569"/>
        <v/>
      </c>
      <c r="AL1904" s="126">
        <f t="shared" si="549"/>
        <v>9.4144000000000077</v>
      </c>
      <c r="AM1904" s="116">
        <f t="shared" si="550"/>
        <v>0.22425659814011922</v>
      </c>
      <c r="AN1904" s="116">
        <f t="shared" si="551"/>
        <v>4.1767987025015385E-4</v>
      </c>
      <c r="AO1904" s="116" t="str">
        <f t="shared" si="547"/>
        <v/>
      </c>
      <c r="AP1904" s="118" t="str">
        <f t="shared" si="548"/>
        <v/>
      </c>
    </row>
    <row r="1905" spans="11:42" ht="20.100000000000001" customHeight="1" x14ac:dyDescent="0.25">
      <c r="K1905" s="123">
        <v>1465</v>
      </c>
      <c r="L1905" s="116">
        <f t="shared" si="552"/>
        <v>14.838788098909465</v>
      </c>
      <c r="M1905" s="140">
        <f t="shared" si="553"/>
        <v>8.8671076743564517E-3</v>
      </c>
      <c r="N1905" s="140">
        <f t="shared" si="554"/>
        <v>0.96855723701924723</v>
      </c>
      <c r="O1905" s="116">
        <f t="shared" si="555"/>
        <v>8.8671076743564517E-3</v>
      </c>
      <c r="P1905" s="116" t="str">
        <f t="shared" si="556"/>
        <v/>
      </c>
      <c r="Q1905" s="116" t="str">
        <f t="shared" si="557"/>
        <v/>
      </c>
      <c r="R1905" s="116">
        <f t="shared" si="558"/>
        <v>0</v>
      </c>
      <c r="S1905" s="116">
        <f t="shared" si="559"/>
        <v>8.8671076743564517E-3</v>
      </c>
      <c r="T1905" s="116" t="str">
        <f t="shared" si="560"/>
        <v/>
      </c>
      <c r="Y1905" s="123">
        <v>1465</v>
      </c>
      <c r="Z1905" s="116">
        <f t="shared" si="561"/>
        <v>4.9263466918623322E-2</v>
      </c>
      <c r="AA1905" s="140">
        <f t="shared" si="562"/>
        <v>2.6708865628019436</v>
      </c>
      <c r="AB1905" s="140">
        <f t="shared" si="563"/>
        <v>0.96855723701924723</v>
      </c>
      <c r="AC1905" s="116">
        <f t="shared" si="564"/>
        <v>2.6708865628019436</v>
      </c>
      <c r="AD1905" s="116" t="str">
        <f t="shared" si="565"/>
        <v/>
      </c>
      <c r="AE1905" s="116" t="str">
        <f t="shared" si="566"/>
        <v/>
      </c>
      <c r="AF1905" s="140">
        <f t="shared" si="567"/>
        <v>0</v>
      </c>
      <c r="AG1905" s="116">
        <f t="shared" si="568"/>
        <v>2.6708865628019436</v>
      </c>
      <c r="AH1905" s="116" t="str">
        <f t="shared" si="569"/>
        <v/>
      </c>
      <c r="AL1905" s="126">
        <f t="shared" si="549"/>
        <v>9.4208000000000069</v>
      </c>
      <c r="AM1905" s="116">
        <f t="shared" si="550"/>
        <v>0.22383891826986907</v>
      </c>
      <c r="AN1905" s="116">
        <f t="shared" si="551"/>
        <v>4.1705314023587903E-4</v>
      </c>
      <c r="AO1905" s="116" t="str">
        <f t="shared" ref="AO1905:AO1968" si="570">IF(AM1905&lt;(1-$AK$437),AN1905,"")</f>
        <v/>
      </c>
      <c r="AP1905" s="118" t="str">
        <f t="shared" ref="AP1905:AP1968" si="571">IF(AM1905&lt;(1-$AK$443),AN1905,"")</f>
        <v/>
      </c>
    </row>
    <row r="1906" spans="11:42" ht="20.100000000000001" customHeight="1" x14ac:dyDescent="0.25">
      <c r="K1906" s="123">
        <v>1466</v>
      </c>
      <c r="L1906" s="116">
        <f t="shared" si="552"/>
        <v>14.870699471165185</v>
      </c>
      <c r="M1906" s="140">
        <f t="shared" si="553"/>
        <v>8.8013107881626754E-3</v>
      </c>
      <c r="N1906" s="140">
        <f t="shared" si="554"/>
        <v>0.9688391478312981</v>
      </c>
      <c r="O1906" s="116">
        <f t="shared" si="555"/>
        <v>8.8013107881626754E-3</v>
      </c>
      <c r="P1906" s="116" t="str">
        <f t="shared" si="556"/>
        <v/>
      </c>
      <c r="Q1906" s="116" t="str">
        <f t="shared" si="557"/>
        <v/>
      </c>
      <c r="R1906" s="116">
        <f t="shared" si="558"/>
        <v>0</v>
      </c>
      <c r="S1906" s="116">
        <f t="shared" si="559"/>
        <v>8.8013107881626754E-3</v>
      </c>
      <c r="T1906" s="116" t="str">
        <f t="shared" si="560"/>
        <v/>
      </c>
      <c r="Y1906" s="123">
        <v>1466</v>
      </c>
      <c r="Z1906" s="116">
        <f t="shared" si="561"/>
        <v>4.9369409858233265E-2</v>
      </c>
      <c r="AA1906" s="140">
        <f t="shared" si="562"/>
        <v>2.6510676967564382</v>
      </c>
      <c r="AB1906" s="140">
        <f t="shared" si="563"/>
        <v>0.9688391478312981</v>
      </c>
      <c r="AC1906" s="116">
        <f t="shared" si="564"/>
        <v>2.6510676967564382</v>
      </c>
      <c r="AD1906" s="116" t="str">
        <f t="shared" si="565"/>
        <v/>
      </c>
      <c r="AE1906" s="116" t="str">
        <f t="shared" si="566"/>
        <v/>
      </c>
      <c r="AF1906" s="140">
        <f t="shared" si="567"/>
        <v>0</v>
      </c>
      <c r="AG1906" s="116">
        <f t="shared" si="568"/>
        <v>2.6510676967564382</v>
      </c>
      <c r="AH1906" s="116" t="str">
        <f t="shared" si="569"/>
        <v/>
      </c>
      <c r="AL1906" s="126">
        <f t="shared" ref="AL1906:AL1969" si="572">AL1905+$AO$430</f>
        <v>9.4272000000000062</v>
      </c>
      <c r="AM1906" s="116">
        <f t="shared" ref="AM1906:AM1969" si="573">_xlfn.CHISQ.DIST.RT(AL1906,7)</f>
        <v>0.22342186512963319</v>
      </c>
      <c r="AN1906" s="116">
        <f t="shared" ref="AN1906:AN1969" si="574">AM1906-AM1907</f>
        <v>4.1642687049148197E-4</v>
      </c>
      <c r="AO1906" s="116" t="str">
        <f t="shared" si="570"/>
        <v/>
      </c>
      <c r="AP1906" s="118" t="str">
        <f t="shared" si="571"/>
        <v/>
      </c>
    </row>
    <row r="1907" spans="11:42" ht="20.100000000000001" customHeight="1" x14ac:dyDescent="0.25">
      <c r="K1907" s="123">
        <v>1467</v>
      </c>
      <c r="L1907" s="116">
        <f t="shared" si="552"/>
        <v>14.902610843420906</v>
      </c>
      <c r="M1907" s="140">
        <f t="shared" si="553"/>
        <v>8.7358623618180552E-3</v>
      </c>
      <c r="N1907" s="140">
        <f t="shared" si="554"/>
        <v>0.96911896453566115</v>
      </c>
      <c r="O1907" s="116">
        <f t="shared" si="555"/>
        <v>8.7358623618180552E-3</v>
      </c>
      <c r="P1907" s="116" t="str">
        <f t="shared" si="556"/>
        <v/>
      </c>
      <c r="Q1907" s="116" t="str">
        <f t="shared" si="557"/>
        <v/>
      </c>
      <c r="R1907" s="116">
        <f t="shared" si="558"/>
        <v>0</v>
      </c>
      <c r="S1907" s="116">
        <f t="shared" si="559"/>
        <v>8.7358623618180552E-3</v>
      </c>
      <c r="T1907" s="116" t="str">
        <f t="shared" si="560"/>
        <v/>
      </c>
      <c r="Y1907" s="123">
        <v>1467</v>
      </c>
      <c r="Z1907" s="116">
        <f t="shared" si="561"/>
        <v>4.9475352797843208E-2</v>
      </c>
      <c r="AA1907" s="140">
        <f t="shared" si="562"/>
        <v>2.63135379128691</v>
      </c>
      <c r="AB1907" s="140">
        <f t="shared" si="563"/>
        <v>0.96911896453566126</v>
      </c>
      <c r="AC1907" s="116">
        <f t="shared" si="564"/>
        <v>2.63135379128691</v>
      </c>
      <c r="AD1907" s="116" t="str">
        <f t="shared" si="565"/>
        <v/>
      </c>
      <c r="AE1907" s="116" t="str">
        <f t="shared" si="566"/>
        <v/>
      </c>
      <c r="AF1907" s="140">
        <f t="shared" si="567"/>
        <v>0</v>
      </c>
      <c r="AG1907" s="116">
        <f t="shared" si="568"/>
        <v>2.63135379128691</v>
      </c>
      <c r="AH1907" s="116" t="str">
        <f t="shared" si="569"/>
        <v/>
      </c>
      <c r="AL1907" s="126">
        <f t="shared" si="572"/>
        <v>9.4336000000000055</v>
      </c>
      <c r="AM1907" s="116">
        <f t="shared" si="573"/>
        <v>0.22300543825914171</v>
      </c>
      <c r="AN1907" s="116">
        <f t="shared" si="574"/>
        <v>4.1580106241911885E-4</v>
      </c>
      <c r="AO1907" s="116" t="str">
        <f t="shared" si="570"/>
        <v/>
      </c>
      <c r="AP1907" s="118" t="str">
        <f t="shared" si="571"/>
        <v/>
      </c>
    </row>
    <row r="1908" spans="11:42" ht="20.100000000000001" customHeight="1" x14ac:dyDescent="0.25">
      <c r="K1908" s="123">
        <v>1468</v>
      </c>
      <c r="L1908" s="116">
        <f t="shared" si="552"/>
        <v>14.934522215676626</v>
      </c>
      <c r="M1908" s="140">
        <f t="shared" si="553"/>
        <v>8.6707618906466666E-3</v>
      </c>
      <c r="N1908" s="140">
        <f t="shared" si="554"/>
        <v>0.96939669824415042</v>
      </c>
      <c r="O1908" s="116">
        <f t="shared" si="555"/>
        <v>8.6707618906466666E-3</v>
      </c>
      <c r="P1908" s="116" t="str">
        <f t="shared" si="556"/>
        <v/>
      </c>
      <c r="Q1908" s="116" t="str">
        <f t="shared" si="557"/>
        <v/>
      </c>
      <c r="R1908" s="116">
        <f t="shared" si="558"/>
        <v>0</v>
      </c>
      <c r="S1908" s="116">
        <f t="shared" si="559"/>
        <v>8.6707618906466666E-3</v>
      </c>
      <c r="T1908" s="116" t="str">
        <f t="shared" si="560"/>
        <v/>
      </c>
      <c r="Y1908" s="123">
        <v>1468</v>
      </c>
      <c r="Z1908" s="116">
        <f t="shared" si="561"/>
        <v>4.9581295737453152E-2</v>
      </c>
      <c r="AA1908" s="140">
        <f t="shared" si="562"/>
        <v>2.6117446943785048</v>
      </c>
      <c r="AB1908" s="140">
        <f t="shared" si="563"/>
        <v>0.96939669824415042</v>
      </c>
      <c r="AC1908" s="116">
        <f t="shared" si="564"/>
        <v>2.6117446943785048</v>
      </c>
      <c r="AD1908" s="116" t="str">
        <f t="shared" si="565"/>
        <v/>
      </c>
      <c r="AE1908" s="116" t="str">
        <f t="shared" si="566"/>
        <v/>
      </c>
      <c r="AF1908" s="140">
        <f t="shared" si="567"/>
        <v>0</v>
      </c>
      <c r="AG1908" s="116">
        <f t="shared" si="568"/>
        <v>2.6117446943785048</v>
      </c>
      <c r="AH1908" s="116" t="str">
        <f t="shared" si="569"/>
        <v/>
      </c>
      <c r="AL1908" s="126">
        <f t="shared" si="572"/>
        <v>9.4400000000000048</v>
      </c>
      <c r="AM1908" s="116">
        <f t="shared" si="573"/>
        <v>0.22258963719672259</v>
      </c>
      <c r="AN1908" s="116">
        <f t="shared" si="574"/>
        <v>4.1517571741331305E-4</v>
      </c>
      <c r="AO1908" s="116" t="str">
        <f t="shared" si="570"/>
        <v/>
      </c>
      <c r="AP1908" s="118" t="str">
        <f t="shared" si="571"/>
        <v/>
      </c>
    </row>
    <row r="1909" spans="11:42" ht="20.100000000000001" customHeight="1" x14ac:dyDescent="0.25">
      <c r="K1909" s="123">
        <v>1469</v>
      </c>
      <c r="L1909" s="116">
        <f t="shared" si="552"/>
        <v>14.966433587932347</v>
      </c>
      <c r="M1909" s="140">
        <f t="shared" si="553"/>
        <v>8.6060088570900257E-3</v>
      </c>
      <c r="N1909" s="140">
        <f t="shared" si="554"/>
        <v>0.96967236005226898</v>
      </c>
      <c r="O1909" s="116">
        <f t="shared" si="555"/>
        <v>8.6060088570900257E-3</v>
      </c>
      <c r="P1909" s="116" t="str">
        <f t="shared" si="556"/>
        <v/>
      </c>
      <c r="Q1909" s="116" t="str">
        <f t="shared" si="557"/>
        <v/>
      </c>
      <c r="R1909" s="116">
        <f t="shared" si="558"/>
        <v>0</v>
      </c>
      <c r="S1909" s="116">
        <f t="shared" si="559"/>
        <v>8.6060088570900257E-3</v>
      </c>
      <c r="T1909" s="116" t="str">
        <f t="shared" si="560"/>
        <v/>
      </c>
      <c r="Y1909" s="123">
        <v>1469</v>
      </c>
      <c r="Z1909" s="116">
        <f t="shared" si="561"/>
        <v>4.9687238677063095E-2</v>
      </c>
      <c r="AA1909" s="140">
        <f t="shared" si="562"/>
        <v>2.5922402501359652</v>
      </c>
      <c r="AB1909" s="140">
        <f t="shared" si="563"/>
        <v>0.96967236005226909</v>
      </c>
      <c r="AC1909" s="116">
        <f t="shared" si="564"/>
        <v>2.5922402501359652</v>
      </c>
      <c r="AD1909" s="116" t="str">
        <f t="shared" si="565"/>
        <v/>
      </c>
      <c r="AE1909" s="116" t="str">
        <f t="shared" si="566"/>
        <v/>
      </c>
      <c r="AF1909" s="140">
        <f t="shared" si="567"/>
        <v>0</v>
      </c>
      <c r="AG1909" s="116">
        <f t="shared" si="568"/>
        <v>2.5922402501359652</v>
      </c>
      <c r="AH1909" s="116" t="str">
        <f t="shared" si="569"/>
        <v/>
      </c>
      <c r="AL1909" s="126">
        <f t="shared" si="572"/>
        <v>9.4464000000000041</v>
      </c>
      <c r="AM1909" s="116">
        <f t="shared" si="573"/>
        <v>0.22217446147930928</v>
      </c>
      <c r="AN1909" s="116">
        <f t="shared" si="574"/>
        <v>4.1455083686040006E-4</v>
      </c>
      <c r="AO1909" s="116" t="str">
        <f t="shared" si="570"/>
        <v/>
      </c>
      <c r="AP1909" s="118" t="str">
        <f t="shared" si="571"/>
        <v/>
      </c>
    </row>
    <row r="1910" spans="11:42" ht="20.100000000000001" customHeight="1" x14ac:dyDescent="0.25">
      <c r="K1910" s="123">
        <v>1470</v>
      </c>
      <c r="L1910" s="116">
        <f t="shared" si="552"/>
        <v>14.998344960188067</v>
      </c>
      <c r="M1910" s="140">
        <f t="shared" si="553"/>
        <v>8.5416027308360728E-3</v>
      </c>
      <c r="N1910" s="140">
        <f t="shared" si="554"/>
        <v>0.96994596103880026</v>
      </c>
      <c r="O1910" s="116">
        <f t="shared" si="555"/>
        <v>8.5416027308360728E-3</v>
      </c>
      <c r="P1910" s="116" t="str">
        <f t="shared" si="556"/>
        <v/>
      </c>
      <c r="Q1910" s="116" t="str">
        <f t="shared" si="557"/>
        <v/>
      </c>
      <c r="R1910" s="116">
        <f t="shared" si="558"/>
        <v>0</v>
      </c>
      <c r="S1910" s="116">
        <f t="shared" si="559"/>
        <v>8.5416027308360728E-3</v>
      </c>
      <c r="T1910" s="116" t="str">
        <f t="shared" si="560"/>
        <v/>
      </c>
      <c r="Y1910" s="123">
        <v>1470</v>
      </c>
      <c r="Z1910" s="116">
        <f t="shared" si="561"/>
        <v>4.9793181616673038E-2</v>
      </c>
      <c r="AA1910" s="140">
        <f t="shared" si="562"/>
        <v>2.572840298822495</v>
      </c>
      <c r="AB1910" s="140">
        <f t="shared" si="563"/>
        <v>0.96994596103880026</v>
      </c>
      <c r="AC1910" s="116">
        <f t="shared" si="564"/>
        <v>2.572840298822495</v>
      </c>
      <c r="AD1910" s="116" t="str">
        <f t="shared" si="565"/>
        <v/>
      </c>
      <c r="AE1910" s="116" t="str">
        <f t="shared" si="566"/>
        <v/>
      </c>
      <c r="AF1910" s="140">
        <f t="shared" si="567"/>
        <v>0</v>
      </c>
      <c r="AG1910" s="116">
        <f t="shared" si="568"/>
        <v>2.572840298822495</v>
      </c>
      <c r="AH1910" s="116" t="str">
        <f t="shared" si="569"/>
        <v/>
      </c>
      <c r="AL1910" s="126">
        <f t="shared" si="572"/>
        <v>9.4528000000000034</v>
      </c>
      <c r="AM1910" s="116">
        <f t="shared" si="573"/>
        <v>0.22175991064244888</v>
      </c>
      <c r="AN1910" s="116">
        <f t="shared" si="574"/>
        <v>4.1392642213955444E-4</v>
      </c>
      <c r="AO1910" s="116" t="str">
        <f t="shared" si="570"/>
        <v/>
      </c>
      <c r="AP1910" s="118" t="str">
        <f t="shared" si="571"/>
        <v/>
      </c>
    </row>
    <row r="1911" spans="11:42" ht="20.100000000000001" customHeight="1" x14ac:dyDescent="0.25">
      <c r="K1911" s="123">
        <v>1471</v>
      </c>
      <c r="L1911" s="116">
        <f t="shared" si="552"/>
        <v>15.030256332443781</v>
      </c>
      <c r="M1911" s="140">
        <f t="shared" si="553"/>
        <v>8.4775429689482214E-3</v>
      </c>
      <c r="N1911" s="140">
        <f t="shared" si="554"/>
        <v>0.97021751226540254</v>
      </c>
      <c r="O1911" s="116">
        <f t="shared" si="555"/>
        <v>8.4775429689482214E-3</v>
      </c>
      <c r="P1911" s="116" t="str">
        <f t="shared" si="556"/>
        <v/>
      </c>
      <c r="Q1911" s="116" t="str">
        <f t="shared" si="557"/>
        <v/>
      </c>
      <c r="R1911" s="116">
        <f t="shared" si="558"/>
        <v>0</v>
      </c>
      <c r="S1911" s="116">
        <f t="shared" si="559"/>
        <v>8.4775429689482214E-3</v>
      </c>
      <c r="T1911" s="116" t="str">
        <f t="shared" si="560"/>
        <v/>
      </c>
      <c r="Y1911" s="123">
        <v>1471</v>
      </c>
      <c r="Z1911" s="116">
        <f t="shared" si="561"/>
        <v>4.9899124556282981E-2</v>
      </c>
      <c r="AA1911" s="140">
        <f t="shared" si="562"/>
        <v>2.5535446768986296</v>
      </c>
      <c r="AB1911" s="140">
        <f t="shared" si="563"/>
        <v>0.97021751226540254</v>
      </c>
      <c r="AC1911" s="116">
        <f t="shared" si="564"/>
        <v>2.5535446768986296</v>
      </c>
      <c r="AD1911" s="116" t="str">
        <f t="shared" si="565"/>
        <v/>
      </c>
      <c r="AE1911" s="116" t="str">
        <f t="shared" si="566"/>
        <v/>
      </c>
      <c r="AF1911" s="140">
        <f t="shared" si="567"/>
        <v>0</v>
      </c>
      <c r="AG1911" s="116">
        <f t="shared" si="568"/>
        <v>2.5535446768986296</v>
      </c>
      <c r="AH1911" s="116" t="str">
        <f t="shared" si="569"/>
        <v/>
      </c>
      <c r="AL1911" s="126">
        <f t="shared" si="572"/>
        <v>9.4592000000000027</v>
      </c>
      <c r="AM1911" s="116">
        <f t="shared" si="573"/>
        <v>0.22134598422030932</v>
      </c>
      <c r="AN1911" s="116">
        <f t="shared" si="574"/>
        <v>4.133024746208469E-4</v>
      </c>
      <c r="AO1911" s="116" t="str">
        <f t="shared" si="570"/>
        <v/>
      </c>
      <c r="AP1911" s="118" t="str">
        <f t="shared" si="571"/>
        <v/>
      </c>
    </row>
    <row r="1912" spans="11:42" ht="20.100000000000001" customHeight="1" x14ac:dyDescent="0.25">
      <c r="K1912" s="123">
        <v>1472</v>
      </c>
      <c r="L1912" s="116">
        <f t="shared" ref="L1912:L1975" si="575">$L$434+(K1912*$L$437)</f>
        <v>15.062167704699501</v>
      </c>
      <c r="M1912" s="140">
        <f t="shared" ref="M1912:M1975" si="576">_xlfn.NORM.DIST($L1912,$L$431,$L$432,0)</f>
        <v>8.4138290159944291E-3</v>
      </c>
      <c r="N1912" s="140">
        <f t="shared" ref="N1912:N1975" si="577">_xlfn.NORM.DIST($L1912,$L$431,$L$432,1)</f>
        <v>0.97048702477620896</v>
      </c>
      <c r="O1912" s="116">
        <f t="shared" ref="O1912:O1975" si="578">IF(OR(N1912&lt;$P$436,N1912&gt;$P$437),M1912,"")</f>
        <v>8.4138290159944291E-3</v>
      </c>
      <c r="P1912" s="116" t="str">
        <f t="shared" ref="P1912:P1975" si="579">IF(AND(N1912&gt;$P$436,N1912&lt;$P$437),M1912,"")</f>
        <v/>
      </c>
      <c r="Q1912" s="116" t="str">
        <f t="shared" ref="Q1912:Q1975" si="580">IF(M1912=MAX($M$440:$M$2440),M1912,"")</f>
        <v/>
      </c>
      <c r="R1912" s="116">
        <f t="shared" ref="R1912:R1975" si="581">_xlfn.NORM.DIST(L1912,$P$432,$P$433,0)</f>
        <v>0</v>
      </c>
      <c r="S1912" s="116">
        <f t="shared" ref="S1912:S1975" si="582">IF(R1912=MAX($R$440:$R$2440),M1912,"")</f>
        <v>8.4138290159944291E-3</v>
      </c>
      <c r="T1912" s="116" t="str">
        <f t="shared" ref="T1912:T1975" si="583">IF(S1912=MIN($S$440:$S$2440),S1912,"")</f>
        <v/>
      </c>
      <c r="Y1912" s="123">
        <v>1472</v>
      </c>
      <c r="Z1912" s="116">
        <f t="shared" ref="Z1912:Z1975" si="584">$Z$434+(Y1912*$Z$437)</f>
        <v>5.0005067495892924E-2</v>
      </c>
      <c r="AA1912" s="140">
        <f t="shared" ref="AA1912:AA1975" si="585">_xlfn.NORM.DIST(Z1912,Z$431,Z$432,0)</f>
        <v>2.5343532170611214</v>
      </c>
      <c r="AB1912" s="140">
        <f t="shared" ref="AB1912:AB1975" si="586">_xlfn.NORM.DIST(Z1912,Z$431,Z$432,1)</f>
        <v>0.97048702477620907</v>
      </c>
      <c r="AC1912" s="116">
        <f t="shared" ref="AC1912:AC1975" si="587">IF(OR(AB1912&lt;$AD$436,AB1912&gt;$AD$437),AA1912,"")</f>
        <v>2.5343532170611214</v>
      </c>
      <c r="AD1912" s="116" t="str">
        <f t="shared" ref="AD1912:AD1975" si="588">IF(AND(AB1912&gt;$AD$436,AB1912&lt;$AD$437),AA1912,"")</f>
        <v/>
      </c>
      <c r="AE1912" s="116" t="str">
        <f t="shared" ref="AE1912:AE1975" si="589">IF(AA1912=MAX($AA$440:$AA$2440),AA1912,"")</f>
        <v/>
      </c>
      <c r="AF1912" s="140">
        <f t="shared" ref="AF1912:AF1975" si="590">_xlfn.NORM.DIST(Z1912,$AD$432,$AD$433,0)</f>
        <v>0</v>
      </c>
      <c r="AG1912" s="116">
        <f t="shared" ref="AG1912:AG1975" si="591">IF(AF1912=MAX($AF$440:$AF$2440),AA1912,"")</f>
        <v>2.5343532170611214</v>
      </c>
      <c r="AH1912" s="116" t="str">
        <f t="shared" ref="AH1912:AH1975" si="592">IF(AG1912=MIN($AG$440:$AG$2440),AG1912,"")</f>
        <v/>
      </c>
      <c r="AL1912" s="126">
        <f t="shared" si="572"/>
        <v>9.465600000000002</v>
      </c>
      <c r="AM1912" s="116">
        <f t="shared" si="573"/>
        <v>0.22093268174568848</v>
      </c>
      <c r="AN1912" s="116">
        <f t="shared" si="574"/>
        <v>4.1267899566779787E-4</v>
      </c>
      <c r="AO1912" s="116" t="str">
        <f t="shared" si="570"/>
        <v/>
      </c>
      <c r="AP1912" s="118" t="str">
        <f t="shared" si="571"/>
        <v/>
      </c>
    </row>
    <row r="1913" spans="11:42" ht="20.100000000000001" customHeight="1" x14ac:dyDescent="0.25">
      <c r="K1913" s="123">
        <v>1473</v>
      </c>
      <c r="L1913" s="116">
        <f t="shared" si="575"/>
        <v>15.094079076955222</v>
      </c>
      <c r="M1913" s="140">
        <f t="shared" si="576"/>
        <v>8.3504603041763964E-3</v>
      </c>
      <c r="N1913" s="140">
        <f t="shared" si="577"/>
        <v>0.97075450959743037</v>
      </c>
      <c r="O1913" s="116">
        <f t="shared" si="578"/>
        <v>8.3504603041763964E-3</v>
      </c>
      <c r="P1913" s="116" t="str">
        <f t="shared" si="579"/>
        <v/>
      </c>
      <c r="Q1913" s="116" t="str">
        <f t="shared" si="580"/>
        <v/>
      </c>
      <c r="R1913" s="116">
        <f t="shared" si="581"/>
        <v>0</v>
      </c>
      <c r="S1913" s="116">
        <f t="shared" si="582"/>
        <v>8.3504603041763964E-3</v>
      </c>
      <c r="T1913" s="116" t="str">
        <f t="shared" si="583"/>
        <v/>
      </c>
      <c r="Y1913" s="123">
        <v>1473</v>
      </c>
      <c r="Z1913" s="116">
        <f t="shared" si="584"/>
        <v>5.0111010435502867E-2</v>
      </c>
      <c r="AA1913" s="140">
        <f t="shared" si="585"/>
        <v>2.5152657482818346</v>
      </c>
      <c r="AB1913" s="140">
        <f t="shared" si="586"/>
        <v>0.97075450959743048</v>
      </c>
      <c r="AC1913" s="116">
        <f t="shared" si="587"/>
        <v>2.5152657482818346</v>
      </c>
      <c r="AD1913" s="116" t="str">
        <f t="shared" si="588"/>
        <v/>
      </c>
      <c r="AE1913" s="116" t="str">
        <f t="shared" si="589"/>
        <v/>
      </c>
      <c r="AF1913" s="140">
        <f t="shared" si="590"/>
        <v>0</v>
      </c>
      <c r="AG1913" s="116">
        <f t="shared" si="591"/>
        <v>2.5152657482818346</v>
      </c>
      <c r="AH1913" s="116" t="str">
        <f t="shared" si="592"/>
        <v/>
      </c>
      <c r="AL1913" s="126">
        <f t="shared" si="572"/>
        <v>9.4720000000000013</v>
      </c>
      <c r="AM1913" s="116">
        <f t="shared" si="573"/>
        <v>0.22052000275002068</v>
      </c>
      <c r="AN1913" s="116">
        <f t="shared" si="574"/>
        <v>4.1205598663479615E-4</v>
      </c>
      <c r="AO1913" s="116" t="str">
        <f t="shared" si="570"/>
        <v/>
      </c>
      <c r="AP1913" s="118" t="str">
        <f t="shared" si="571"/>
        <v/>
      </c>
    </row>
    <row r="1914" spans="11:42" ht="20.100000000000001" customHeight="1" x14ac:dyDescent="0.25">
      <c r="K1914" s="123">
        <v>1474</v>
      </c>
      <c r="L1914" s="116">
        <f t="shared" si="575"/>
        <v>15.125990449210942</v>
      </c>
      <c r="M1914" s="140">
        <f t="shared" si="576"/>
        <v>8.2874362534586399E-3</v>
      </c>
      <c r="N1914" s="140">
        <f t="shared" si="577"/>
        <v>0.97101997773696258</v>
      </c>
      <c r="O1914" s="116">
        <f t="shared" si="578"/>
        <v>8.2874362534586399E-3</v>
      </c>
      <c r="P1914" s="116" t="str">
        <f t="shared" si="579"/>
        <v/>
      </c>
      <c r="Q1914" s="116" t="str">
        <f t="shared" si="580"/>
        <v/>
      </c>
      <c r="R1914" s="116">
        <f t="shared" si="581"/>
        <v>0</v>
      </c>
      <c r="S1914" s="116">
        <f t="shared" si="582"/>
        <v>8.2874362534586399E-3</v>
      </c>
      <c r="T1914" s="116" t="str">
        <f t="shared" si="583"/>
        <v/>
      </c>
      <c r="Y1914" s="123">
        <v>1474</v>
      </c>
      <c r="Z1914" s="116">
        <f t="shared" si="584"/>
        <v>5.0216953375112811E-2</v>
      </c>
      <c r="AA1914" s="140">
        <f t="shared" si="585"/>
        <v>2.4962820958466447</v>
      </c>
      <c r="AB1914" s="140">
        <f t="shared" si="586"/>
        <v>0.97101997773696258</v>
      </c>
      <c r="AC1914" s="116">
        <f t="shared" si="587"/>
        <v>2.4962820958466447</v>
      </c>
      <c r="AD1914" s="116" t="str">
        <f t="shared" si="588"/>
        <v/>
      </c>
      <c r="AE1914" s="116" t="str">
        <f t="shared" si="589"/>
        <v/>
      </c>
      <c r="AF1914" s="140">
        <f t="shared" si="590"/>
        <v>0</v>
      </c>
      <c r="AG1914" s="116">
        <f t="shared" si="591"/>
        <v>2.4962820958466447</v>
      </c>
      <c r="AH1914" s="116" t="str">
        <f t="shared" si="592"/>
        <v/>
      </c>
      <c r="AL1914" s="126">
        <f t="shared" si="572"/>
        <v>9.4784000000000006</v>
      </c>
      <c r="AM1914" s="116">
        <f t="shared" si="573"/>
        <v>0.22010794676338588</v>
      </c>
      <c r="AN1914" s="116">
        <f t="shared" si="574"/>
        <v>4.1143344886948596E-4</v>
      </c>
      <c r="AO1914" s="116" t="str">
        <f t="shared" si="570"/>
        <v/>
      </c>
      <c r="AP1914" s="118" t="str">
        <f t="shared" si="571"/>
        <v/>
      </c>
    </row>
    <row r="1915" spans="11:42" ht="20.100000000000001" customHeight="1" x14ac:dyDescent="0.25">
      <c r="K1915" s="123">
        <v>1475</v>
      </c>
      <c r="L1915" s="116">
        <f t="shared" si="575"/>
        <v>15.157901821466663</v>
      </c>
      <c r="M1915" s="140">
        <f t="shared" si="576"/>
        <v>8.2247562716976762E-3</v>
      </c>
      <c r="N1915" s="140">
        <f t="shared" si="577"/>
        <v>0.97128344018399815</v>
      </c>
      <c r="O1915" s="116">
        <f t="shared" si="578"/>
        <v>8.2247562716976762E-3</v>
      </c>
      <c r="P1915" s="116" t="str">
        <f t="shared" si="579"/>
        <v/>
      </c>
      <c r="Q1915" s="116" t="str">
        <f t="shared" si="580"/>
        <v/>
      </c>
      <c r="R1915" s="116">
        <f t="shared" si="581"/>
        <v>0</v>
      </c>
      <c r="S1915" s="116">
        <f t="shared" si="582"/>
        <v>8.2247562716976762E-3</v>
      </c>
      <c r="T1915" s="116" t="str">
        <f t="shared" si="583"/>
        <v/>
      </c>
      <c r="Y1915" s="123">
        <v>1475</v>
      </c>
      <c r="Z1915" s="116">
        <f t="shared" si="584"/>
        <v>5.0322896314722754E-2</v>
      </c>
      <c r="AA1915" s="140">
        <f t="shared" si="585"/>
        <v>2.4774020813943363</v>
      </c>
      <c r="AB1915" s="140">
        <f t="shared" si="586"/>
        <v>0.97128344018399826</v>
      </c>
      <c r="AC1915" s="116">
        <f t="shared" si="587"/>
        <v>2.4774020813943363</v>
      </c>
      <c r="AD1915" s="116" t="str">
        <f t="shared" si="588"/>
        <v/>
      </c>
      <c r="AE1915" s="116" t="str">
        <f t="shared" si="589"/>
        <v/>
      </c>
      <c r="AF1915" s="140">
        <f t="shared" si="590"/>
        <v>0</v>
      </c>
      <c r="AG1915" s="116">
        <f t="shared" si="591"/>
        <v>2.4774020813943363</v>
      </c>
      <c r="AH1915" s="116" t="str">
        <f t="shared" si="592"/>
        <v/>
      </c>
      <c r="AL1915" s="126">
        <f t="shared" si="572"/>
        <v>9.4847999999999999</v>
      </c>
      <c r="AM1915" s="116">
        <f t="shared" si="573"/>
        <v>0.2196965133145164</v>
      </c>
      <c r="AN1915" s="116">
        <f t="shared" si="574"/>
        <v>4.1081138371087955E-4</v>
      </c>
      <c r="AO1915" s="116" t="str">
        <f t="shared" si="570"/>
        <v/>
      </c>
      <c r="AP1915" s="118" t="str">
        <f t="shared" si="571"/>
        <v/>
      </c>
    </row>
    <row r="1916" spans="11:42" ht="20.100000000000001" customHeight="1" x14ac:dyDescent="0.25">
      <c r="K1916" s="123">
        <v>1476</v>
      </c>
      <c r="L1916" s="116">
        <f t="shared" si="575"/>
        <v>15.189813193722383</v>
      </c>
      <c r="M1916" s="140">
        <f t="shared" si="576"/>
        <v>8.1624197547711438E-3</v>
      </c>
      <c r="N1916" s="140">
        <f t="shared" si="577"/>
        <v>0.97154490790864223</v>
      </c>
      <c r="O1916" s="116">
        <f t="shared" si="578"/>
        <v>8.1624197547711438E-3</v>
      </c>
      <c r="P1916" s="116" t="str">
        <f t="shared" si="579"/>
        <v/>
      </c>
      <c r="Q1916" s="116" t="str">
        <f t="shared" si="580"/>
        <v/>
      </c>
      <c r="R1916" s="116">
        <f t="shared" si="581"/>
        <v>0</v>
      </c>
      <c r="S1916" s="116">
        <f t="shared" si="582"/>
        <v>8.1624197547711438E-3</v>
      </c>
      <c r="T1916" s="116" t="str">
        <f t="shared" si="583"/>
        <v/>
      </c>
      <c r="Y1916" s="123">
        <v>1476</v>
      </c>
      <c r="Z1916" s="116">
        <f t="shared" si="584"/>
        <v>5.0428839254332697E-2</v>
      </c>
      <c r="AA1916" s="140">
        <f t="shared" si="585"/>
        <v>2.4586255229555056</v>
      </c>
      <c r="AB1916" s="140">
        <f t="shared" si="586"/>
        <v>0.97154490790864234</v>
      </c>
      <c r="AC1916" s="116">
        <f t="shared" si="587"/>
        <v>2.4586255229555056</v>
      </c>
      <c r="AD1916" s="116" t="str">
        <f t="shared" si="588"/>
        <v/>
      </c>
      <c r="AE1916" s="116" t="str">
        <f t="shared" si="589"/>
        <v/>
      </c>
      <c r="AF1916" s="140">
        <f t="shared" si="590"/>
        <v>0</v>
      </c>
      <c r="AG1916" s="116">
        <f t="shared" si="591"/>
        <v>2.4586255229555056</v>
      </c>
      <c r="AH1916" s="116" t="str">
        <f t="shared" si="592"/>
        <v/>
      </c>
      <c r="AL1916" s="126">
        <f t="shared" si="572"/>
        <v>9.4911999999999992</v>
      </c>
      <c r="AM1916" s="116">
        <f t="shared" si="573"/>
        <v>0.21928570193080552</v>
      </c>
      <c r="AN1916" s="116">
        <f t="shared" si="574"/>
        <v>4.1018979249091148E-4</v>
      </c>
      <c r="AO1916" s="116" t="str">
        <f t="shared" si="570"/>
        <v/>
      </c>
      <c r="AP1916" s="118" t="str">
        <f t="shared" si="571"/>
        <v/>
      </c>
    </row>
    <row r="1917" spans="11:42" ht="20.100000000000001" customHeight="1" x14ac:dyDescent="0.25">
      <c r="K1917" s="123">
        <v>1477</v>
      </c>
      <c r="L1917" s="116">
        <f t="shared" si="575"/>
        <v>15.221724565978096</v>
      </c>
      <c r="M1917" s="140">
        <f t="shared" si="576"/>
        <v>8.100426086706922E-3</v>
      </c>
      <c r="N1917" s="140">
        <f t="shared" si="577"/>
        <v>0.97180439186153211</v>
      </c>
      <c r="O1917" s="116">
        <f t="shared" si="578"/>
        <v>8.100426086706922E-3</v>
      </c>
      <c r="P1917" s="116" t="str">
        <f t="shared" si="579"/>
        <v/>
      </c>
      <c r="Q1917" s="116" t="str">
        <f t="shared" si="580"/>
        <v/>
      </c>
      <c r="R1917" s="116">
        <f t="shared" si="581"/>
        <v>0</v>
      </c>
      <c r="S1917" s="116">
        <f t="shared" si="582"/>
        <v>8.100426086706922E-3</v>
      </c>
      <c r="T1917" s="116" t="str">
        <f t="shared" si="583"/>
        <v/>
      </c>
      <c r="Y1917" s="123">
        <v>1477</v>
      </c>
      <c r="Z1917" s="116">
        <f t="shared" si="584"/>
        <v>5.053478219394264E-2</v>
      </c>
      <c r="AA1917" s="140">
        <f t="shared" si="585"/>
        <v>2.4399522349914475</v>
      </c>
      <c r="AB1917" s="140">
        <f t="shared" si="586"/>
        <v>0.97180439186153211</v>
      </c>
      <c r="AC1917" s="116">
        <f t="shared" si="587"/>
        <v>2.4399522349914475</v>
      </c>
      <c r="AD1917" s="116" t="str">
        <f t="shared" si="588"/>
        <v/>
      </c>
      <c r="AE1917" s="116" t="str">
        <f t="shared" si="589"/>
        <v/>
      </c>
      <c r="AF1917" s="140">
        <f t="shared" si="590"/>
        <v>0</v>
      </c>
      <c r="AG1917" s="116">
        <f t="shared" si="591"/>
        <v>2.4399522349914475</v>
      </c>
      <c r="AH1917" s="116" t="str">
        <f t="shared" si="592"/>
        <v/>
      </c>
      <c r="AL1917" s="126">
        <f t="shared" si="572"/>
        <v>9.4975999999999985</v>
      </c>
      <c r="AM1917" s="116">
        <f t="shared" si="573"/>
        <v>0.2188755121383146</v>
      </c>
      <c r="AN1917" s="116">
        <f t="shared" si="574"/>
        <v>4.0956867653280105E-4</v>
      </c>
      <c r="AO1917" s="116" t="str">
        <f t="shared" si="570"/>
        <v/>
      </c>
      <c r="AP1917" s="118" t="str">
        <f t="shared" si="571"/>
        <v/>
      </c>
    </row>
    <row r="1918" spans="11:42" ht="20.100000000000001" customHeight="1" x14ac:dyDescent="0.25">
      <c r="K1918" s="123">
        <v>1478</v>
      </c>
      <c r="L1918" s="116">
        <f t="shared" si="575"/>
        <v>15.253635938233817</v>
      </c>
      <c r="M1918" s="140">
        <f t="shared" si="576"/>
        <v>8.0387746398121809E-3</v>
      </c>
      <c r="N1918" s="140">
        <f t="shared" si="577"/>
        <v>0.97206190297346107</v>
      </c>
      <c r="O1918" s="116">
        <f t="shared" si="578"/>
        <v>8.0387746398121809E-3</v>
      </c>
      <c r="P1918" s="116" t="str">
        <f t="shared" si="579"/>
        <v/>
      </c>
      <c r="Q1918" s="116" t="str">
        <f t="shared" si="580"/>
        <v/>
      </c>
      <c r="R1918" s="116">
        <f t="shared" si="581"/>
        <v>0</v>
      </c>
      <c r="S1918" s="116">
        <f t="shared" si="582"/>
        <v>8.0387746398121809E-3</v>
      </c>
      <c r="T1918" s="116" t="str">
        <f t="shared" si="583"/>
        <v/>
      </c>
      <c r="Y1918" s="123">
        <v>1478</v>
      </c>
      <c r="Z1918" s="116">
        <f t="shared" si="584"/>
        <v>5.0640725133552583E-2</v>
      </c>
      <c r="AA1918" s="140">
        <f t="shared" si="585"/>
        <v>2.421382028433039</v>
      </c>
      <c r="AB1918" s="140">
        <f t="shared" si="586"/>
        <v>0.97206190297346118</v>
      </c>
      <c r="AC1918" s="116">
        <f t="shared" si="587"/>
        <v>2.421382028433039</v>
      </c>
      <c r="AD1918" s="116" t="str">
        <f t="shared" si="588"/>
        <v/>
      </c>
      <c r="AE1918" s="116" t="str">
        <f t="shared" si="589"/>
        <v/>
      </c>
      <c r="AF1918" s="140">
        <f t="shared" si="590"/>
        <v>0</v>
      </c>
      <c r="AG1918" s="116">
        <f t="shared" si="591"/>
        <v>2.421382028433039</v>
      </c>
      <c r="AH1918" s="116" t="str">
        <f t="shared" si="592"/>
        <v/>
      </c>
      <c r="AL1918" s="126">
        <f t="shared" si="572"/>
        <v>9.5039999999999978</v>
      </c>
      <c r="AM1918" s="116">
        <f t="shared" si="573"/>
        <v>0.2184659434617818</v>
      </c>
      <c r="AN1918" s="116">
        <f t="shared" si="574"/>
        <v>4.0894803715352257E-4</v>
      </c>
      <c r="AO1918" s="116" t="str">
        <f t="shared" si="570"/>
        <v/>
      </c>
      <c r="AP1918" s="118" t="str">
        <f t="shared" si="571"/>
        <v/>
      </c>
    </row>
    <row r="1919" spans="11:42" ht="20.100000000000001" customHeight="1" x14ac:dyDescent="0.25">
      <c r="K1919" s="123">
        <v>1479</v>
      </c>
      <c r="L1919" s="116">
        <f t="shared" si="575"/>
        <v>15.285547310489537</v>
      </c>
      <c r="M1919" s="140">
        <f t="shared" si="576"/>
        <v>7.9774647748024965E-3</v>
      </c>
      <c r="N1919" s="140">
        <f t="shared" si="577"/>
        <v>0.97231745215500676</v>
      </c>
      <c r="O1919" s="116">
        <f t="shared" si="578"/>
        <v>7.9774647748024965E-3</v>
      </c>
      <c r="P1919" s="116" t="str">
        <f t="shared" si="579"/>
        <v/>
      </c>
      <c r="Q1919" s="116" t="str">
        <f t="shared" si="580"/>
        <v/>
      </c>
      <c r="R1919" s="116">
        <f t="shared" si="581"/>
        <v>0</v>
      </c>
      <c r="S1919" s="116">
        <f t="shared" si="582"/>
        <v>7.9774647748024965E-3</v>
      </c>
      <c r="T1919" s="116" t="str">
        <f t="shared" si="583"/>
        <v/>
      </c>
      <c r="Y1919" s="123">
        <v>1479</v>
      </c>
      <c r="Z1919" s="116">
        <f t="shared" si="584"/>
        <v>5.0746668073162526E-2</v>
      </c>
      <c r="AA1919" s="140">
        <f t="shared" si="585"/>
        <v>2.4029147107196049</v>
      </c>
      <c r="AB1919" s="140">
        <f t="shared" si="586"/>
        <v>0.97231745215500687</v>
      </c>
      <c r="AC1919" s="116">
        <f t="shared" si="587"/>
        <v>2.4029147107196049</v>
      </c>
      <c r="AD1919" s="116" t="str">
        <f t="shared" si="588"/>
        <v/>
      </c>
      <c r="AE1919" s="116" t="str">
        <f t="shared" si="589"/>
        <v/>
      </c>
      <c r="AF1919" s="140">
        <f t="shared" si="590"/>
        <v>0</v>
      </c>
      <c r="AG1919" s="116">
        <f t="shared" si="591"/>
        <v>2.4029147107196049</v>
      </c>
      <c r="AH1919" s="116" t="str">
        <f t="shared" si="592"/>
        <v/>
      </c>
      <c r="AL1919" s="126">
        <f t="shared" si="572"/>
        <v>9.5103999999999971</v>
      </c>
      <c r="AM1919" s="116">
        <f t="shared" si="573"/>
        <v>0.21805699542462828</v>
      </c>
      <c r="AN1919" s="116">
        <f t="shared" si="574"/>
        <v>4.0832787566061346E-4</v>
      </c>
      <c r="AO1919" s="116" t="str">
        <f t="shared" si="570"/>
        <v/>
      </c>
      <c r="AP1919" s="118" t="str">
        <f t="shared" si="571"/>
        <v/>
      </c>
    </row>
    <row r="1920" spans="11:42" ht="20.100000000000001" customHeight="1" x14ac:dyDescent="0.25">
      <c r="K1920" s="123">
        <v>1480</v>
      </c>
      <c r="L1920" s="116">
        <f t="shared" si="575"/>
        <v>15.317458682745258</v>
      </c>
      <c r="M1920" s="140">
        <f t="shared" si="576"/>
        <v>7.9164958409307529E-3</v>
      </c>
      <c r="N1920" s="140">
        <f t="shared" si="577"/>
        <v>0.97257105029616309</v>
      </c>
      <c r="O1920" s="116">
        <f t="shared" si="578"/>
        <v>7.9164958409307529E-3</v>
      </c>
      <c r="P1920" s="116" t="str">
        <f t="shared" si="579"/>
        <v/>
      </c>
      <c r="Q1920" s="116" t="str">
        <f t="shared" si="580"/>
        <v/>
      </c>
      <c r="R1920" s="116">
        <f t="shared" si="581"/>
        <v>0</v>
      </c>
      <c r="S1920" s="116">
        <f t="shared" si="582"/>
        <v>7.9164958409307529E-3</v>
      </c>
      <c r="T1920" s="116" t="str">
        <f t="shared" si="583"/>
        <v/>
      </c>
      <c r="Y1920" s="123">
        <v>1480</v>
      </c>
      <c r="Z1920" s="116">
        <f t="shared" si="584"/>
        <v>5.085261101277247E-2</v>
      </c>
      <c r="AA1920" s="140">
        <f t="shared" si="585"/>
        <v>2.3845500858377706</v>
      </c>
      <c r="AB1920" s="140">
        <f t="shared" si="586"/>
        <v>0.9725710502961632</v>
      </c>
      <c r="AC1920" s="116">
        <f t="shared" si="587"/>
        <v>2.3845500858377706</v>
      </c>
      <c r="AD1920" s="116" t="str">
        <f t="shared" si="588"/>
        <v/>
      </c>
      <c r="AE1920" s="116" t="str">
        <f t="shared" si="589"/>
        <v/>
      </c>
      <c r="AF1920" s="140">
        <f t="shared" si="590"/>
        <v>0</v>
      </c>
      <c r="AG1920" s="116">
        <f t="shared" si="591"/>
        <v>2.3845500858377706</v>
      </c>
      <c r="AH1920" s="116" t="str">
        <f t="shared" si="592"/>
        <v/>
      </c>
      <c r="AL1920" s="126">
        <f t="shared" si="572"/>
        <v>9.5167999999999964</v>
      </c>
      <c r="AM1920" s="116">
        <f t="shared" si="573"/>
        <v>0.21764866754896767</v>
      </c>
      <c r="AN1920" s="116">
        <f t="shared" si="574"/>
        <v>4.0770819335522734E-4</v>
      </c>
      <c r="AO1920" s="116" t="str">
        <f t="shared" si="570"/>
        <v/>
      </c>
      <c r="AP1920" s="118" t="str">
        <f t="shared" si="571"/>
        <v/>
      </c>
    </row>
    <row r="1921" spans="11:42" ht="20.100000000000001" customHeight="1" x14ac:dyDescent="0.25">
      <c r="K1921" s="123">
        <v>1481</v>
      </c>
      <c r="L1921" s="116">
        <f t="shared" si="575"/>
        <v>15.349370055000978</v>
      </c>
      <c r="M1921" s="140">
        <f t="shared" si="576"/>
        <v>7.8558671761161051E-3</v>
      </c>
      <c r="N1921" s="140">
        <f t="shared" si="577"/>
        <v>0.97282270826597661</v>
      </c>
      <c r="O1921" s="116">
        <f t="shared" si="578"/>
        <v>7.8558671761161051E-3</v>
      </c>
      <c r="P1921" s="116" t="str">
        <f t="shared" si="579"/>
        <v/>
      </c>
      <c r="Q1921" s="116" t="str">
        <f t="shared" si="580"/>
        <v/>
      </c>
      <c r="R1921" s="116">
        <f t="shared" si="581"/>
        <v>0</v>
      </c>
      <c r="S1921" s="116">
        <f t="shared" si="582"/>
        <v>7.8558671761161051E-3</v>
      </c>
      <c r="T1921" s="116" t="str">
        <f t="shared" si="583"/>
        <v/>
      </c>
      <c r="Y1921" s="123">
        <v>1481</v>
      </c>
      <c r="Z1921" s="116">
        <f t="shared" si="584"/>
        <v>5.0958553952382413E-2</v>
      </c>
      <c r="AA1921" s="140">
        <f t="shared" si="585"/>
        <v>2.3662879543602915</v>
      </c>
      <c r="AB1921" s="140">
        <f t="shared" si="586"/>
        <v>0.97282270826597661</v>
      </c>
      <c r="AC1921" s="116">
        <f t="shared" si="587"/>
        <v>2.3662879543602915</v>
      </c>
      <c r="AD1921" s="116" t="str">
        <f t="shared" si="588"/>
        <v/>
      </c>
      <c r="AE1921" s="116" t="str">
        <f t="shared" si="589"/>
        <v/>
      </c>
      <c r="AF1921" s="140">
        <f t="shared" si="590"/>
        <v>0</v>
      </c>
      <c r="AG1921" s="116">
        <f t="shared" si="591"/>
        <v>2.3662879543602915</v>
      </c>
      <c r="AH1921" s="116" t="str">
        <f t="shared" si="592"/>
        <v/>
      </c>
      <c r="AL1921" s="126">
        <f t="shared" si="572"/>
        <v>9.5231999999999957</v>
      </c>
      <c r="AM1921" s="116">
        <f t="shared" si="573"/>
        <v>0.21724095935561244</v>
      </c>
      <c r="AN1921" s="116">
        <f t="shared" si="574"/>
        <v>4.0708899152977485E-4</v>
      </c>
      <c r="AO1921" s="116" t="str">
        <f t="shared" si="570"/>
        <v/>
      </c>
      <c r="AP1921" s="118" t="str">
        <f t="shared" si="571"/>
        <v/>
      </c>
    </row>
    <row r="1922" spans="11:42" ht="20.100000000000001" customHeight="1" x14ac:dyDescent="0.25">
      <c r="K1922" s="123">
        <v>1482</v>
      </c>
      <c r="L1922" s="116">
        <f t="shared" si="575"/>
        <v>15.381281427256699</v>
      </c>
      <c r="M1922" s="140">
        <f t="shared" si="576"/>
        <v>7.79557810707277E-3</v>
      </c>
      <c r="N1922" s="140">
        <f t="shared" si="577"/>
        <v>0.97307243691218648</v>
      </c>
      <c r="O1922" s="116">
        <f t="shared" si="578"/>
        <v>7.79557810707277E-3</v>
      </c>
      <c r="P1922" s="116" t="str">
        <f t="shared" si="579"/>
        <v/>
      </c>
      <c r="Q1922" s="116" t="str">
        <f t="shared" si="580"/>
        <v/>
      </c>
      <c r="R1922" s="116">
        <f t="shared" si="581"/>
        <v>0</v>
      </c>
      <c r="S1922" s="116">
        <f t="shared" si="582"/>
        <v>7.79557810707277E-3</v>
      </c>
      <c r="T1922" s="116" t="str">
        <f t="shared" si="583"/>
        <v/>
      </c>
      <c r="Y1922" s="123">
        <v>1482</v>
      </c>
      <c r="Z1922" s="116">
        <f t="shared" si="584"/>
        <v>5.1064496891992356E-2</v>
      </c>
      <c r="AA1922" s="140">
        <f t="shared" si="585"/>
        <v>2.3481281134848548</v>
      </c>
      <c r="AB1922" s="140">
        <f t="shared" si="586"/>
        <v>0.97307243691218659</v>
      </c>
      <c r="AC1922" s="116">
        <f t="shared" si="587"/>
        <v>2.3481281134848548</v>
      </c>
      <c r="AD1922" s="116" t="str">
        <f t="shared" si="588"/>
        <v/>
      </c>
      <c r="AE1922" s="116" t="str">
        <f t="shared" si="589"/>
        <v/>
      </c>
      <c r="AF1922" s="140">
        <f t="shared" si="590"/>
        <v>0</v>
      </c>
      <c r="AG1922" s="116">
        <f t="shared" si="591"/>
        <v>2.3481281134848548</v>
      </c>
      <c r="AH1922" s="116" t="str">
        <f t="shared" si="592"/>
        <v/>
      </c>
      <c r="AL1922" s="126">
        <f t="shared" si="572"/>
        <v>9.529599999999995</v>
      </c>
      <c r="AM1922" s="116">
        <f t="shared" si="573"/>
        <v>0.21683387036408266</v>
      </c>
      <c r="AN1922" s="116">
        <f t="shared" si="574"/>
        <v>4.0647027147028281E-4</v>
      </c>
      <c r="AO1922" s="116" t="str">
        <f t="shared" si="570"/>
        <v/>
      </c>
      <c r="AP1922" s="118" t="str">
        <f t="shared" si="571"/>
        <v/>
      </c>
    </row>
    <row r="1923" spans="11:42" ht="20.100000000000001" customHeight="1" x14ac:dyDescent="0.25">
      <c r="K1923" s="123">
        <v>1483</v>
      </c>
      <c r="L1923" s="116">
        <f t="shared" si="575"/>
        <v>15.413192799512412</v>
      </c>
      <c r="M1923" s="140">
        <f t="shared" si="576"/>
        <v>7.7356279494388055E-3</v>
      </c>
      <c r="N1923" s="140">
        <f t="shared" si="577"/>
        <v>0.97332024706086984</v>
      </c>
      <c r="O1923" s="116">
        <f t="shared" si="578"/>
        <v>7.7356279494388055E-3</v>
      </c>
      <c r="P1923" s="116" t="str">
        <f t="shared" si="579"/>
        <v/>
      </c>
      <c r="Q1923" s="116" t="str">
        <f t="shared" si="580"/>
        <v/>
      </c>
      <c r="R1923" s="116">
        <f t="shared" si="581"/>
        <v>0</v>
      </c>
      <c r="S1923" s="116">
        <f t="shared" si="582"/>
        <v>7.7356279494388055E-3</v>
      </c>
      <c r="T1923" s="116" t="str">
        <f t="shared" si="583"/>
        <v/>
      </c>
      <c r="Y1923" s="123">
        <v>1483</v>
      </c>
      <c r="Z1923" s="116">
        <f t="shared" si="584"/>
        <v>5.1170439831602299E-2</v>
      </c>
      <c r="AA1923" s="140">
        <f t="shared" si="585"/>
        <v>2.3300703570728616</v>
      </c>
      <c r="AB1923" s="140">
        <f t="shared" si="586"/>
        <v>0.97332024706086984</v>
      </c>
      <c r="AC1923" s="116">
        <f t="shared" si="587"/>
        <v>2.3300703570728616</v>
      </c>
      <c r="AD1923" s="116" t="str">
        <f t="shared" si="588"/>
        <v/>
      </c>
      <c r="AE1923" s="116" t="str">
        <f t="shared" si="589"/>
        <v/>
      </c>
      <c r="AF1923" s="140">
        <f t="shared" si="590"/>
        <v>0</v>
      </c>
      <c r="AG1923" s="116">
        <f t="shared" si="591"/>
        <v>2.3300703570728616</v>
      </c>
      <c r="AH1923" s="116" t="str">
        <f t="shared" si="592"/>
        <v/>
      </c>
      <c r="AL1923" s="126">
        <f t="shared" si="572"/>
        <v>9.5359999999999943</v>
      </c>
      <c r="AM1923" s="116">
        <f t="shared" si="573"/>
        <v>0.21642740009261238</v>
      </c>
      <c r="AN1923" s="116">
        <f t="shared" si="574"/>
        <v>4.0585203445392404E-4</v>
      </c>
      <c r="AO1923" s="116" t="str">
        <f t="shared" si="570"/>
        <v/>
      </c>
      <c r="AP1923" s="118" t="str">
        <f t="shared" si="571"/>
        <v/>
      </c>
    </row>
    <row r="1924" spans="11:42" ht="20.100000000000001" customHeight="1" x14ac:dyDescent="0.25">
      <c r="K1924" s="123">
        <v>1484</v>
      </c>
      <c r="L1924" s="116">
        <f t="shared" si="575"/>
        <v>15.445104171768133</v>
      </c>
      <c r="M1924" s="140">
        <f t="shared" si="576"/>
        <v>7.6760160079046812E-3</v>
      </c>
      <c r="N1924" s="140">
        <f t="shared" si="577"/>
        <v>0.97356614951608955</v>
      </c>
      <c r="O1924" s="116">
        <f t="shared" si="578"/>
        <v>7.6760160079046812E-3</v>
      </c>
      <c r="P1924" s="116" t="str">
        <f t="shared" si="579"/>
        <v/>
      </c>
      <c r="Q1924" s="116" t="str">
        <f t="shared" si="580"/>
        <v/>
      </c>
      <c r="R1924" s="116">
        <f t="shared" si="581"/>
        <v>0</v>
      </c>
      <c r="S1924" s="116">
        <f t="shared" si="582"/>
        <v>7.6760160079046812E-3</v>
      </c>
      <c r="T1924" s="116" t="str">
        <f t="shared" si="583"/>
        <v/>
      </c>
      <c r="Y1924" s="123">
        <v>1484</v>
      </c>
      <c r="Z1924" s="116">
        <f t="shared" si="584"/>
        <v>5.1276382771212242E-2</v>
      </c>
      <c r="AA1924" s="140">
        <f t="shared" si="585"/>
        <v>2.3121144756881709</v>
      </c>
      <c r="AB1924" s="140">
        <f t="shared" si="586"/>
        <v>0.97356614951608955</v>
      </c>
      <c r="AC1924" s="116">
        <f t="shared" si="587"/>
        <v>2.3121144756881709</v>
      </c>
      <c r="AD1924" s="116" t="str">
        <f t="shared" si="588"/>
        <v/>
      </c>
      <c r="AE1924" s="116" t="str">
        <f t="shared" si="589"/>
        <v/>
      </c>
      <c r="AF1924" s="140">
        <f t="shared" si="590"/>
        <v>0</v>
      </c>
      <c r="AG1924" s="116">
        <f t="shared" si="591"/>
        <v>2.3121144756881709</v>
      </c>
      <c r="AH1924" s="116" t="str">
        <f t="shared" si="592"/>
        <v/>
      </c>
      <c r="AL1924" s="126">
        <f t="shared" si="572"/>
        <v>9.5423999999999936</v>
      </c>
      <c r="AM1924" s="116">
        <f t="shared" si="573"/>
        <v>0.21602154805815846</v>
      </c>
      <c r="AN1924" s="116">
        <f t="shared" si="574"/>
        <v>4.0523428175071041E-4</v>
      </c>
      <c r="AO1924" s="116" t="str">
        <f t="shared" si="570"/>
        <v/>
      </c>
      <c r="AP1924" s="118" t="str">
        <f t="shared" si="571"/>
        <v/>
      </c>
    </row>
    <row r="1925" spans="11:42" ht="20.100000000000001" customHeight="1" x14ac:dyDescent="0.25">
      <c r="K1925" s="123">
        <v>1485</v>
      </c>
      <c r="L1925" s="116">
        <f t="shared" si="575"/>
        <v>15.477015544023853</v>
      </c>
      <c r="M1925" s="140">
        <f t="shared" si="576"/>
        <v>7.6167415763418655E-3</v>
      </c>
      <c r="N1925" s="140">
        <f t="shared" si="577"/>
        <v>0.97381015505954727</v>
      </c>
      <c r="O1925" s="116">
        <f t="shared" si="578"/>
        <v>7.6167415763418655E-3</v>
      </c>
      <c r="P1925" s="116" t="str">
        <f t="shared" si="579"/>
        <v/>
      </c>
      <c r="Q1925" s="116" t="str">
        <f t="shared" si="580"/>
        <v/>
      </c>
      <c r="R1925" s="116">
        <f t="shared" si="581"/>
        <v>0</v>
      </c>
      <c r="S1925" s="116">
        <f t="shared" si="582"/>
        <v>7.6167415763418655E-3</v>
      </c>
      <c r="T1925" s="116" t="str">
        <f t="shared" si="583"/>
        <v/>
      </c>
      <c r="Y1925" s="123">
        <v>1485</v>
      </c>
      <c r="Z1925" s="116">
        <f t="shared" si="584"/>
        <v>5.1382325710822185E-2</v>
      </c>
      <c r="AA1925" s="140">
        <f t="shared" si="585"/>
        <v>2.2942602566358095</v>
      </c>
      <c r="AB1925" s="140">
        <f t="shared" si="586"/>
        <v>0.97381015505954727</v>
      </c>
      <c r="AC1925" s="116">
        <f t="shared" si="587"/>
        <v>2.2942602566358095</v>
      </c>
      <c r="AD1925" s="116" t="str">
        <f t="shared" si="588"/>
        <v/>
      </c>
      <c r="AE1925" s="116" t="str">
        <f t="shared" si="589"/>
        <v/>
      </c>
      <c r="AF1925" s="140">
        <f t="shared" si="590"/>
        <v>0</v>
      </c>
      <c r="AG1925" s="116">
        <f t="shared" si="591"/>
        <v>2.2942602566358095</v>
      </c>
      <c r="AH1925" s="116" t="str">
        <f t="shared" si="592"/>
        <v/>
      </c>
      <c r="AL1925" s="126">
        <f t="shared" si="572"/>
        <v>9.5487999999999928</v>
      </c>
      <c r="AM1925" s="116">
        <f t="shared" si="573"/>
        <v>0.21561631377640775</v>
      </c>
      <c r="AN1925" s="116">
        <f t="shared" si="574"/>
        <v>4.0461701462352062E-4</v>
      </c>
      <c r="AO1925" s="116" t="str">
        <f t="shared" si="570"/>
        <v/>
      </c>
      <c r="AP1925" s="118" t="str">
        <f t="shared" si="571"/>
        <v/>
      </c>
    </row>
    <row r="1926" spans="11:42" ht="20.100000000000001" customHeight="1" x14ac:dyDescent="0.25">
      <c r="K1926" s="123">
        <v>1486</v>
      </c>
      <c r="L1926" s="116">
        <f t="shared" si="575"/>
        <v>15.508926916279574</v>
      </c>
      <c r="M1926" s="140">
        <f t="shared" si="576"/>
        <v>7.5578039379311781E-3</v>
      </c>
      <c r="N1926" s="140">
        <f t="shared" si="577"/>
        <v>0.97405227445024034</v>
      </c>
      <c r="O1926" s="116">
        <f t="shared" si="578"/>
        <v>7.5578039379311781E-3</v>
      </c>
      <c r="P1926" s="116" t="str">
        <f t="shared" si="579"/>
        <v/>
      </c>
      <c r="Q1926" s="116" t="str">
        <f t="shared" si="580"/>
        <v/>
      </c>
      <c r="R1926" s="116">
        <f t="shared" si="581"/>
        <v>0</v>
      </c>
      <c r="S1926" s="116">
        <f t="shared" si="582"/>
        <v>7.5578039379311781E-3</v>
      </c>
      <c r="T1926" s="116" t="str">
        <f t="shared" si="583"/>
        <v/>
      </c>
      <c r="Y1926" s="123">
        <v>1486</v>
      </c>
      <c r="Z1926" s="116">
        <f t="shared" si="584"/>
        <v>5.1488268650432129E-2</v>
      </c>
      <c r="AA1926" s="140">
        <f t="shared" si="585"/>
        <v>2.2765074840006445</v>
      </c>
      <c r="AB1926" s="140">
        <f t="shared" si="586"/>
        <v>0.97405227445024034</v>
      </c>
      <c r="AC1926" s="116">
        <f t="shared" si="587"/>
        <v>2.2765074840006445</v>
      </c>
      <c r="AD1926" s="116" t="str">
        <f t="shared" si="588"/>
        <v/>
      </c>
      <c r="AE1926" s="116" t="str">
        <f t="shared" si="589"/>
        <v/>
      </c>
      <c r="AF1926" s="140">
        <f t="shared" si="590"/>
        <v>0</v>
      </c>
      <c r="AG1926" s="116">
        <f t="shared" si="591"/>
        <v>2.2765074840006445</v>
      </c>
      <c r="AH1926" s="116" t="str">
        <f t="shared" si="592"/>
        <v/>
      </c>
      <c r="AL1926" s="126">
        <f t="shared" si="572"/>
        <v>9.5551999999999921</v>
      </c>
      <c r="AM1926" s="116">
        <f t="shared" si="573"/>
        <v>0.21521169676178423</v>
      </c>
      <c r="AN1926" s="116">
        <f t="shared" si="574"/>
        <v>4.0400023432687893E-4</v>
      </c>
      <c r="AO1926" s="116" t="str">
        <f t="shared" si="570"/>
        <v/>
      </c>
      <c r="AP1926" s="118" t="str">
        <f t="shared" si="571"/>
        <v/>
      </c>
    </row>
    <row r="1927" spans="11:42" ht="20.100000000000001" customHeight="1" x14ac:dyDescent="0.25">
      <c r="K1927" s="123">
        <v>1487</v>
      </c>
      <c r="L1927" s="116">
        <f t="shared" si="575"/>
        <v>15.540838288535294</v>
      </c>
      <c r="M1927" s="140">
        <f t="shared" si="576"/>
        <v>7.4992023652910491E-3</v>
      </c>
      <c r="N1927" s="140">
        <f t="shared" si="577"/>
        <v>0.97429251842412246</v>
      </c>
      <c r="O1927" s="116">
        <f t="shared" si="578"/>
        <v>7.4992023652910491E-3</v>
      </c>
      <c r="P1927" s="116" t="str">
        <f t="shared" si="579"/>
        <v/>
      </c>
      <c r="Q1927" s="116" t="str">
        <f t="shared" si="580"/>
        <v/>
      </c>
      <c r="R1927" s="116">
        <f t="shared" si="581"/>
        <v>0</v>
      </c>
      <c r="S1927" s="116">
        <f t="shared" si="582"/>
        <v>7.4992023652910491E-3</v>
      </c>
      <c r="T1927" s="116" t="str">
        <f t="shared" si="583"/>
        <v/>
      </c>
      <c r="Y1927" s="123">
        <v>1487</v>
      </c>
      <c r="Z1927" s="116">
        <f t="shared" si="584"/>
        <v>5.1594211590042072E-2</v>
      </c>
      <c r="AA1927" s="140">
        <f t="shared" si="585"/>
        <v>2.258855938686017</v>
      </c>
      <c r="AB1927" s="140">
        <f t="shared" si="586"/>
        <v>0.97429251842412246</v>
      </c>
      <c r="AC1927" s="116">
        <f t="shared" si="587"/>
        <v>2.258855938686017</v>
      </c>
      <c r="AD1927" s="116" t="str">
        <f t="shared" si="588"/>
        <v/>
      </c>
      <c r="AE1927" s="116" t="str">
        <f t="shared" si="589"/>
        <v/>
      </c>
      <c r="AF1927" s="140">
        <f t="shared" si="590"/>
        <v>0</v>
      </c>
      <c r="AG1927" s="116">
        <f t="shared" si="591"/>
        <v>2.258855938686017</v>
      </c>
      <c r="AH1927" s="116" t="str">
        <f t="shared" si="592"/>
        <v/>
      </c>
      <c r="AL1927" s="126">
        <f t="shared" si="572"/>
        <v>9.5615999999999914</v>
      </c>
      <c r="AM1927" s="116">
        <f t="shared" si="573"/>
        <v>0.21480769652745735</v>
      </c>
      <c r="AN1927" s="116">
        <f t="shared" si="574"/>
        <v>4.0338394210814865E-4</v>
      </c>
      <c r="AO1927" s="116" t="str">
        <f t="shared" si="570"/>
        <v/>
      </c>
      <c r="AP1927" s="118" t="str">
        <f t="shared" si="571"/>
        <v/>
      </c>
    </row>
    <row r="1928" spans="11:42" ht="20.100000000000001" customHeight="1" x14ac:dyDescent="0.25">
      <c r="K1928" s="123">
        <v>1488</v>
      </c>
      <c r="L1928" s="116">
        <f t="shared" si="575"/>
        <v>15.572749660791015</v>
      </c>
      <c r="M1928" s="140">
        <f t="shared" si="576"/>
        <v>7.4409361206056093E-3</v>
      </c>
      <c r="N1928" s="140">
        <f t="shared" si="577"/>
        <v>0.97453089769376866</v>
      </c>
      <c r="O1928" s="116">
        <f t="shared" si="578"/>
        <v>7.4409361206056093E-3</v>
      </c>
      <c r="P1928" s="116" t="str">
        <f t="shared" si="579"/>
        <v/>
      </c>
      <c r="Q1928" s="116" t="str">
        <f t="shared" si="580"/>
        <v/>
      </c>
      <c r="R1928" s="116">
        <f t="shared" si="581"/>
        <v>0</v>
      </c>
      <c r="S1928" s="116">
        <f t="shared" si="582"/>
        <v>7.4409361206056093E-3</v>
      </c>
      <c r="T1928" s="116" t="str">
        <f t="shared" si="583"/>
        <v/>
      </c>
      <c r="Y1928" s="123">
        <v>1488</v>
      </c>
      <c r="Z1928" s="116">
        <f t="shared" si="584"/>
        <v>5.1700154529652015E-2</v>
      </c>
      <c r="AA1928" s="140">
        <f t="shared" si="585"/>
        <v>2.2413053984523259</v>
      </c>
      <c r="AB1928" s="140">
        <f t="shared" si="586"/>
        <v>0.97453089769376866</v>
      </c>
      <c r="AC1928" s="116">
        <f t="shared" si="587"/>
        <v>2.2413053984523259</v>
      </c>
      <c r="AD1928" s="116" t="str">
        <f t="shared" si="588"/>
        <v/>
      </c>
      <c r="AE1928" s="116" t="str">
        <f t="shared" si="589"/>
        <v/>
      </c>
      <c r="AF1928" s="140">
        <f t="shared" si="590"/>
        <v>0</v>
      </c>
      <c r="AG1928" s="116">
        <f t="shared" si="591"/>
        <v>2.2413053984523259</v>
      </c>
      <c r="AH1928" s="116" t="str">
        <f t="shared" si="592"/>
        <v/>
      </c>
      <c r="AL1928" s="126">
        <f t="shared" si="572"/>
        <v>9.5679999999999907</v>
      </c>
      <c r="AM1928" s="116">
        <f t="shared" si="573"/>
        <v>0.2144043125853492</v>
      </c>
      <c r="AN1928" s="116">
        <f t="shared" si="574"/>
        <v>4.0276813920747667E-4</v>
      </c>
      <c r="AO1928" s="116" t="str">
        <f t="shared" si="570"/>
        <v/>
      </c>
      <c r="AP1928" s="118" t="str">
        <f t="shared" si="571"/>
        <v/>
      </c>
    </row>
    <row r="1929" spans="11:42" ht="20.100000000000001" customHeight="1" x14ac:dyDescent="0.25">
      <c r="K1929" s="123">
        <v>1489</v>
      </c>
      <c r="L1929" s="116">
        <f t="shared" si="575"/>
        <v>15.604661033046728</v>
      </c>
      <c r="M1929" s="140">
        <f t="shared" si="576"/>
        <v>7.3830044557526651E-3</v>
      </c>
      <c r="N1929" s="140">
        <f t="shared" si="577"/>
        <v>0.97476742294804453</v>
      </c>
      <c r="O1929" s="116">
        <f t="shared" si="578"/>
        <v>7.3830044557526651E-3</v>
      </c>
      <c r="P1929" s="116" t="str">
        <f t="shared" si="579"/>
        <v/>
      </c>
      <c r="Q1929" s="116" t="str">
        <f t="shared" si="580"/>
        <v/>
      </c>
      <c r="R1929" s="116">
        <f t="shared" si="581"/>
        <v>0</v>
      </c>
      <c r="S1929" s="116">
        <f t="shared" si="582"/>
        <v>7.3830044557526651E-3</v>
      </c>
      <c r="T1929" s="116" t="str">
        <f t="shared" si="583"/>
        <v/>
      </c>
      <c r="Y1929" s="123">
        <v>1489</v>
      </c>
      <c r="Z1929" s="116">
        <f t="shared" si="584"/>
        <v>5.1806097469261958E-2</v>
      </c>
      <c r="AA1929" s="140">
        <f t="shared" si="585"/>
        <v>2.2238556379555656</v>
      </c>
      <c r="AB1929" s="140">
        <f t="shared" si="586"/>
        <v>0.97476742294804464</v>
      </c>
      <c r="AC1929" s="116">
        <f t="shared" si="587"/>
        <v>2.2238556379555656</v>
      </c>
      <c r="AD1929" s="116" t="str">
        <f t="shared" si="588"/>
        <v/>
      </c>
      <c r="AE1929" s="116" t="str">
        <f t="shared" si="589"/>
        <v/>
      </c>
      <c r="AF1929" s="140">
        <f t="shared" si="590"/>
        <v>0</v>
      </c>
      <c r="AG1929" s="116">
        <f t="shared" si="591"/>
        <v>2.2238556379555656</v>
      </c>
      <c r="AH1929" s="116" t="str">
        <f t="shared" si="592"/>
        <v/>
      </c>
      <c r="AL1929" s="126">
        <f t="shared" si="572"/>
        <v>9.57439999999999</v>
      </c>
      <c r="AM1929" s="116">
        <f t="shared" si="573"/>
        <v>0.21400154444614172</v>
      </c>
      <c r="AN1929" s="116">
        <f t="shared" si="574"/>
        <v>4.0215282685635012E-4</v>
      </c>
      <c r="AO1929" s="116" t="str">
        <f t="shared" si="570"/>
        <v/>
      </c>
      <c r="AP1929" s="118" t="str">
        <f t="shared" si="571"/>
        <v/>
      </c>
    </row>
    <row r="1930" spans="11:42" ht="20.100000000000001" customHeight="1" x14ac:dyDescent="0.25">
      <c r="K1930" s="123">
        <v>1490</v>
      </c>
      <c r="L1930" s="116">
        <f t="shared" si="575"/>
        <v>15.636572405302449</v>
      </c>
      <c r="M1930" s="140">
        <f t="shared" si="576"/>
        <v>7.3254066124314064E-3</v>
      </c>
      <c r="N1930" s="140">
        <f t="shared" si="577"/>
        <v>0.97500210485177952</v>
      </c>
      <c r="O1930" s="116">
        <f t="shared" si="578"/>
        <v>7.3254066124314064E-3</v>
      </c>
      <c r="P1930" s="116" t="str">
        <f t="shared" si="579"/>
        <v/>
      </c>
      <c r="Q1930" s="116" t="str">
        <f t="shared" si="580"/>
        <v/>
      </c>
      <c r="R1930" s="116">
        <f t="shared" si="581"/>
        <v>0</v>
      </c>
      <c r="S1930" s="116">
        <f t="shared" si="582"/>
        <v>7.3254066124314064E-3</v>
      </c>
      <c r="T1930" s="116" t="str">
        <f t="shared" si="583"/>
        <v/>
      </c>
      <c r="Y1930" s="123">
        <v>1490</v>
      </c>
      <c r="Z1930" s="116">
        <f t="shared" si="584"/>
        <v>5.1912040408871901E-2</v>
      </c>
      <c r="AA1930" s="140">
        <f t="shared" si="585"/>
        <v>2.206506428785814</v>
      </c>
      <c r="AB1930" s="140">
        <f t="shared" si="586"/>
        <v>0.97500210485177963</v>
      </c>
      <c r="AC1930" s="116">
        <f t="shared" si="587"/>
        <v>2.206506428785814</v>
      </c>
      <c r="AD1930" s="116" t="str">
        <f t="shared" si="588"/>
        <v/>
      </c>
      <c r="AE1930" s="116" t="str">
        <f t="shared" si="589"/>
        <v/>
      </c>
      <c r="AF1930" s="140">
        <f t="shared" si="590"/>
        <v>0</v>
      </c>
      <c r="AG1930" s="116">
        <f t="shared" si="591"/>
        <v>2.206506428785814</v>
      </c>
      <c r="AH1930" s="116" t="str">
        <f t="shared" si="592"/>
        <v/>
      </c>
      <c r="AL1930" s="126">
        <f t="shared" si="572"/>
        <v>9.5807999999999893</v>
      </c>
      <c r="AM1930" s="116">
        <f t="shared" si="573"/>
        <v>0.21359939161928537</v>
      </c>
      <c r="AN1930" s="116">
        <f t="shared" si="574"/>
        <v>4.0153800628051073E-4</v>
      </c>
      <c r="AO1930" s="116" t="str">
        <f t="shared" si="570"/>
        <v/>
      </c>
      <c r="AP1930" s="118" t="str">
        <f t="shared" si="571"/>
        <v/>
      </c>
    </row>
    <row r="1931" spans="11:42" ht="20.100000000000001" customHeight="1" x14ac:dyDescent="0.25">
      <c r="K1931" s="123">
        <v>1491</v>
      </c>
      <c r="L1931" s="116">
        <f t="shared" si="575"/>
        <v>15.668483777558169</v>
      </c>
      <c r="M1931" s="140">
        <f t="shared" si="576"/>
        <v>7.2681418222900586E-3</v>
      </c>
      <c r="N1931" s="140">
        <f t="shared" si="577"/>
        <v>0.97523495404544369</v>
      </c>
      <c r="O1931" s="116">
        <f t="shared" si="578"/>
        <v>7.2681418222900586E-3</v>
      </c>
      <c r="P1931" s="116" t="str">
        <f t="shared" si="579"/>
        <v/>
      </c>
      <c r="Q1931" s="116" t="str">
        <f t="shared" si="580"/>
        <v/>
      </c>
      <c r="R1931" s="116">
        <f t="shared" si="581"/>
        <v>0</v>
      </c>
      <c r="S1931" s="116">
        <f t="shared" si="582"/>
        <v>7.2681418222900586E-3</v>
      </c>
      <c r="T1931" s="116" t="str">
        <f t="shared" si="583"/>
        <v/>
      </c>
      <c r="Y1931" s="123">
        <v>1491</v>
      </c>
      <c r="Z1931" s="116">
        <f t="shared" si="584"/>
        <v>5.2017983348481844E-2</v>
      </c>
      <c r="AA1931" s="140">
        <f t="shared" si="585"/>
        <v>2.1892575395056584</v>
      </c>
      <c r="AB1931" s="140">
        <f t="shared" si="586"/>
        <v>0.97523495404544369</v>
      </c>
      <c r="AC1931" s="116">
        <f t="shared" si="587"/>
        <v>2.1892575395056584</v>
      </c>
      <c r="AD1931" s="116" t="str">
        <f t="shared" si="588"/>
        <v/>
      </c>
      <c r="AE1931" s="116" t="str">
        <f t="shared" si="589"/>
        <v/>
      </c>
      <c r="AF1931" s="140">
        <f t="shared" si="590"/>
        <v>0</v>
      </c>
      <c r="AG1931" s="116">
        <f t="shared" si="591"/>
        <v>2.1892575395056584</v>
      </c>
      <c r="AH1931" s="116" t="str">
        <f t="shared" si="592"/>
        <v/>
      </c>
      <c r="AL1931" s="126">
        <f t="shared" si="572"/>
        <v>9.5871999999999886</v>
      </c>
      <c r="AM1931" s="116">
        <f t="shared" si="573"/>
        <v>0.21319785361300486</v>
      </c>
      <c r="AN1931" s="116">
        <f t="shared" si="574"/>
        <v>4.0092367869665191E-4</v>
      </c>
      <c r="AO1931" s="116" t="str">
        <f t="shared" si="570"/>
        <v/>
      </c>
      <c r="AP1931" s="118" t="str">
        <f t="shared" si="571"/>
        <v/>
      </c>
    </row>
    <row r="1932" spans="11:42" ht="20.100000000000001" customHeight="1" x14ac:dyDescent="0.25">
      <c r="K1932" s="123">
        <v>1492</v>
      </c>
      <c r="L1932" s="116">
        <f t="shared" si="575"/>
        <v>15.70039514981389</v>
      </c>
      <c r="M1932" s="140">
        <f t="shared" si="576"/>
        <v>7.2112093070532462E-3</v>
      </c>
      <c r="N1932" s="140">
        <f t="shared" si="577"/>
        <v>0.9754659811448293</v>
      </c>
      <c r="O1932" s="116">
        <f t="shared" si="578"/>
        <v>7.2112093070532462E-3</v>
      </c>
      <c r="P1932" s="116" t="str">
        <f t="shared" si="579"/>
        <v/>
      </c>
      <c r="Q1932" s="116" t="str">
        <f t="shared" si="580"/>
        <v/>
      </c>
      <c r="R1932" s="116">
        <f t="shared" si="581"/>
        <v>0</v>
      </c>
      <c r="S1932" s="116">
        <f t="shared" si="582"/>
        <v>7.2112093070532462E-3</v>
      </c>
      <c r="T1932" s="116" t="str">
        <f t="shared" si="583"/>
        <v/>
      </c>
      <c r="Y1932" s="123">
        <v>1492</v>
      </c>
      <c r="Z1932" s="116">
        <f t="shared" si="584"/>
        <v>5.2123926288091788E-2</v>
      </c>
      <c r="AA1932" s="140">
        <f t="shared" si="585"/>
        <v>2.1721087356885729</v>
      </c>
      <c r="AB1932" s="140">
        <f t="shared" si="586"/>
        <v>0.97546598114482941</v>
      </c>
      <c r="AC1932" s="116">
        <f t="shared" si="587"/>
        <v>2.1721087356885729</v>
      </c>
      <c r="AD1932" s="116" t="str">
        <f t="shared" si="588"/>
        <v/>
      </c>
      <c r="AE1932" s="116" t="str">
        <f t="shared" si="589"/>
        <v/>
      </c>
      <c r="AF1932" s="140">
        <f t="shared" si="590"/>
        <v>0</v>
      </c>
      <c r="AG1932" s="116">
        <f t="shared" si="591"/>
        <v>2.1721087356885729</v>
      </c>
      <c r="AH1932" s="116" t="str">
        <f t="shared" si="592"/>
        <v/>
      </c>
      <c r="AL1932" s="126">
        <f t="shared" si="572"/>
        <v>9.5935999999999879</v>
      </c>
      <c r="AM1932" s="116">
        <f t="shared" si="573"/>
        <v>0.21279692993430821</v>
      </c>
      <c r="AN1932" s="116">
        <f t="shared" si="574"/>
        <v>4.0030984531483349E-4</v>
      </c>
      <c r="AO1932" s="116" t="str">
        <f t="shared" si="570"/>
        <v/>
      </c>
      <c r="AP1932" s="118" t="str">
        <f t="shared" si="571"/>
        <v/>
      </c>
    </row>
    <row r="1933" spans="11:42" ht="20.100000000000001" customHeight="1" x14ac:dyDescent="0.25">
      <c r="K1933" s="123">
        <v>1493</v>
      </c>
      <c r="L1933" s="116">
        <f t="shared" si="575"/>
        <v>15.73230652206961</v>
      </c>
      <c r="M1933" s="140">
        <f t="shared" si="576"/>
        <v>7.1546082786491834E-3</v>
      </c>
      <c r="N1933" s="140">
        <f t="shared" si="577"/>
        <v>0.97569519674073624</v>
      </c>
      <c r="O1933" s="116">
        <f t="shared" si="578"/>
        <v>7.1546082786491834E-3</v>
      </c>
      <c r="P1933" s="116" t="str">
        <f t="shared" si="579"/>
        <v/>
      </c>
      <c r="Q1933" s="116" t="str">
        <f t="shared" si="580"/>
        <v/>
      </c>
      <c r="R1933" s="116">
        <f t="shared" si="581"/>
        <v>0</v>
      </c>
      <c r="S1933" s="116">
        <f t="shared" si="582"/>
        <v>7.1546082786491834E-3</v>
      </c>
      <c r="T1933" s="116" t="str">
        <f t="shared" si="583"/>
        <v/>
      </c>
      <c r="Y1933" s="123">
        <v>1493</v>
      </c>
      <c r="Z1933" s="116">
        <f t="shared" si="584"/>
        <v>5.2229869227701731E-2</v>
      </c>
      <c r="AA1933" s="140">
        <f t="shared" si="585"/>
        <v>2.1550597799572273</v>
      </c>
      <c r="AB1933" s="140">
        <f t="shared" si="586"/>
        <v>0.97569519674073635</v>
      </c>
      <c r="AC1933" s="116">
        <f t="shared" si="587"/>
        <v>2.1550597799572273</v>
      </c>
      <c r="AD1933" s="116" t="str">
        <f t="shared" si="588"/>
        <v/>
      </c>
      <c r="AE1933" s="116" t="str">
        <f t="shared" si="589"/>
        <v/>
      </c>
      <c r="AF1933" s="140">
        <f t="shared" si="590"/>
        <v>0</v>
      </c>
      <c r="AG1933" s="116">
        <f t="shared" si="591"/>
        <v>2.1550597799572273</v>
      </c>
      <c r="AH1933" s="116" t="str">
        <f t="shared" si="592"/>
        <v/>
      </c>
      <c r="AL1933" s="126">
        <f t="shared" si="572"/>
        <v>9.5999999999999872</v>
      </c>
      <c r="AM1933" s="116">
        <f t="shared" si="573"/>
        <v>0.21239662008899338</v>
      </c>
      <c r="AN1933" s="116">
        <f t="shared" si="574"/>
        <v>3.9969650733739925E-4</v>
      </c>
      <c r="AO1933" s="116" t="str">
        <f t="shared" si="570"/>
        <v/>
      </c>
      <c r="AP1933" s="118" t="str">
        <f t="shared" si="571"/>
        <v/>
      </c>
    </row>
    <row r="1934" spans="11:42" ht="20.100000000000001" customHeight="1" x14ac:dyDescent="0.25">
      <c r="K1934" s="123">
        <v>1494</v>
      </c>
      <c r="L1934" s="116">
        <f t="shared" si="575"/>
        <v>15.764217894325331</v>
      </c>
      <c r="M1934" s="140">
        <f t="shared" si="576"/>
        <v>7.098337939336642E-3</v>
      </c>
      <c r="N1934" s="140">
        <f t="shared" si="577"/>
        <v>0.97592261139866132</v>
      </c>
      <c r="O1934" s="116">
        <f t="shared" si="578"/>
        <v>7.098337939336642E-3</v>
      </c>
      <c r="P1934" s="116" t="str">
        <f t="shared" si="579"/>
        <v/>
      </c>
      <c r="Q1934" s="116" t="str">
        <f t="shared" si="580"/>
        <v/>
      </c>
      <c r="R1934" s="116">
        <f t="shared" si="581"/>
        <v>0</v>
      </c>
      <c r="S1934" s="116">
        <f t="shared" si="582"/>
        <v>7.098337939336642E-3</v>
      </c>
      <c r="T1934" s="116" t="str">
        <f t="shared" si="583"/>
        <v/>
      </c>
      <c r="Y1934" s="123">
        <v>1494</v>
      </c>
      <c r="Z1934" s="116">
        <f t="shared" si="584"/>
        <v>5.2335812167311674E-2</v>
      </c>
      <c r="AA1934" s="140">
        <f t="shared" si="585"/>
        <v>2.1381104320217319</v>
      </c>
      <c r="AB1934" s="140">
        <f t="shared" si="586"/>
        <v>0.97592261139866132</v>
      </c>
      <c r="AC1934" s="116">
        <f t="shared" si="587"/>
        <v>2.1381104320217319</v>
      </c>
      <c r="AD1934" s="116" t="str">
        <f t="shared" si="588"/>
        <v/>
      </c>
      <c r="AE1934" s="116" t="str">
        <f t="shared" si="589"/>
        <v/>
      </c>
      <c r="AF1934" s="140">
        <f t="shared" si="590"/>
        <v>0</v>
      </c>
      <c r="AG1934" s="116">
        <f t="shared" si="591"/>
        <v>2.1381104320217319</v>
      </c>
      <c r="AH1934" s="116" t="str">
        <f t="shared" si="592"/>
        <v/>
      </c>
      <c r="AL1934" s="126">
        <f t="shared" si="572"/>
        <v>9.6063999999999865</v>
      </c>
      <c r="AM1934" s="116">
        <f t="shared" si="573"/>
        <v>0.21199692358165598</v>
      </c>
      <c r="AN1934" s="116">
        <f t="shared" si="574"/>
        <v>3.9908366595961531E-4</v>
      </c>
      <c r="AO1934" s="116" t="str">
        <f t="shared" si="570"/>
        <v/>
      </c>
      <c r="AP1934" s="118" t="str">
        <f t="shared" si="571"/>
        <v/>
      </c>
    </row>
    <row r="1935" spans="11:42" ht="20.100000000000001" customHeight="1" x14ac:dyDescent="0.25">
      <c r="K1935" s="123">
        <v>1495</v>
      </c>
      <c r="L1935" s="116">
        <f t="shared" si="575"/>
        <v>15.796129266581044</v>
      </c>
      <c r="M1935" s="140">
        <f t="shared" si="576"/>
        <v>7.0423974818317331E-3</v>
      </c>
      <c r="N1935" s="140">
        <f t="shared" si="577"/>
        <v>0.9761482356584914</v>
      </c>
      <c r="O1935" s="116">
        <f t="shared" si="578"/>
        <v>7.0423974818317331E-3</v>
      </c>
      <c r="P1935" s="116" t="str">
        <f t="shared" si="579"/>
        <v/>
      </c>
      <c r="Q1935" s="116" t="str">
        <f t="shared" si="580"/>
        <v/>
      </c>
      <c r="R1935" s="116">
        <f t="shared" si="581"/>
        <v>0</v>
      </c>
      <c r="S1935" s="116">
        <f t="shared" si="582"/>
        <v>7.0423974818317331E-3</v>
      </c>
      <c r="T1935" s="116" t="str">
        <f t="shared" si="583"/>
        <v/>
      </c>
      <c r="Y1935" s="123">
        <v>1495</v>
      </c>
      <c r="Z1935" s="116">
        <f t="shared" si="584"/>
        <v>5.2441755106921617E-2</v>
      </c>
      <c r="AA1935" s="140">
        <f t="shared" si="585"/>
        <v>2.1212604487178215</v>
      </c>
      <c r="AB1935" s="140">
        <f t="shared" si="586"/>
        <v>0.97614823565849151</v>
      </c>
      <c r="AC1935" s="116">
        <f t="shared" si="587"/>
        <v>2.1212604487178215</v>
      </c>
      <c r="AD1935" s="116" t="str">
        <f t="shared" si="588"/>
        <v/>
      </c>
      <c r="AE1935" s="116" t="str">
        <f t="shared" si="589"/>
        <v/>
      </c>
      <c r="AF1935" s="140">
        <f t="shared" si="590"/>
        <v>0</v>
      </c>
      <c r="AG1935" s="116">
        <f t="shared" si="591"/>
        <v>2.1212604487178215</v>
      </c>
      <c r="AH1935" s="116" t="str">
        <f t="shared" si="592"/>
        <v/>
      </c>
      <c r="AL1935" s="126">
        <f t="shared" si="572"/>
        <v>9.6127999999999858</v>
      </c>
      <c r="AM1935" s="116">
        <f t="shared" si="573"/>
        <v>0.21159783991569636</v>
      </c>
      <c r="AN1935" s="116">
        <f t="shared" si="574"/>
        <v>3.9847132236880967E-4</v>
      </c>
      <c r="AO1935" s="116" t="str">
        <f t="shared" si="570"/>
        <v/>
      </c>
      <c r="AP1935" s="118" t="str">
        <f t="shared" si="571"/>
        <v/>
      </c>
    </row>
    <row r="1936" spans="11:42" ht="20.100000000000001" customHeight="1" x14ac:dyDescent="0.25">
      <c r="K1936" s="123">
        <v>1496</v>
      </c>
      <c r="L1936" s="116">
        <f t="shared" si="575"/>
        <v>15.828040638836764</v>
      </c>
      <c r="M1936" s="140">
        <f t="shared" si="576"/>
        <v>6.9867860894343515E-3</v>
      </c>
      <c r="N1936" s="140">
        <f t="shared" si="577"/>
        <v>0.97637208003420184</v>
      </c>
      <c r="O1936" s="116">
        <f t="shared" si="578"/>
        <v>6.9867860894343515E-3</v>
      </c>
      <c r="P1936" s="116" t="str">
        <f t="shared" si="579"/>
        <v/>
      </c>
      <c r="Q1936" s="116" t="str">
        <f t="shared" si="580"/>
        <v/>
      </c>
      <c r="R1936" s="116">
        <f t="shared" si="581"/>
        <v>0</v>
      </c>
      <c r="S1936" s="116">
        <f t="shared" si="582"/>
        <v>6.9867860894343515E-3</v>
      </c>
      <c r="T1936" s="116" t="str">
        <f t="shared" si="583"/>
        <v/>
      </c>
      <c r="Y1936" s="123">
        <v>1496</v>
      </c>
      <c r="Z1936" s="116">
        <f t="shared" si="584"/>
        <v>5.254769804653156E-2</v>
      </c>
      <c r="AA1936" s="140">
        <f t="shared" si="585"/>
        <v>2.1045095840449561</v>
      </c>
      <c r="AB1936" s="140">
        <f t="shared" si="586"/>
        <v>0.97637208003420195</v>
      </c>
      <c r="AC1936" s="116">
        <f t="shared" si="587"/>
        <v>2.1045095840449561</v>
      </c>
      <c r="AD1936" s="116" t="str">
        <f t="shared" si="588"/>
        <v/>
      </c>
      <c r="AE1936" s="116" t="str">
        <f t="shared" si="589"/>
        <v/>
      </c>
      <c r="AF1936" s="140">
        <f t="shared" si="590"/>
        <v>0</v>
      </c>
      <c r="AG1936" s="116">
        <f t="shared" si="591"/>
        <v>2.1045095840449561</v>
      </c>
      <c r="AH1936" s="116" t="str">
        <f t="shared" si="592"/>
        <v/>
      </c>
      <c r="AL1936" s="126">
        <f t="shared" si="572"/>
        <v>9.6191999999999851</v>
      </c>
      <c r="AM1936" s="116">
        <f t="shared" si="573"/>
        <v>0.21119936859332755</v>
      </c>
      <c r="AN1936" s="116">
        <f t="shared" si="574"/>
        <v>3.9785947774573227E-4</v>
      </c>
      <c r="AO1936" s="116" t="str">
        <f t="shared" si="570"/>
        <v/>
      </c>
      <c r="AP1936" s="118" t="str">
        <f t="shared" si="571"/>
        <v/>
      </c>
    </row>
    <row r="1937" spans="11:42" ht="20.100000000000001" customHeight="1" x14ac:dyDescent="0.25">
      <c r="K1937" s="123">
        <v>1497</v>
      </c>
      <c r="L1937" s="116">
        <f t="shared" si="575"/>
        <v>15.859952011092485</v>
      </c>
      <c r="M1937" s="140">
        <f t="shared" si="576"/>
        <v>6.9315029361545254E-3</v>
      </c>
      <c r="N1937" s="140">
        <f t="shared" si="577"/>
        <v>0.97659415501355695</v>
      </c>
      <c r="O1937" s="116">
        <f t="shared" si="578"/>
        <v>6.9315029361545254E-3</v>
      </c>
      <c r="P1937" s="116" t="str">
        <f t="shared" si="579"/>
        <v/>
      </c>
      <c r="Q1937" s="116" t="str">
        <f t="shared" si="580"/>
        <v/>
      </c>
      <c r="R1937" s="116">
        <f t="shared" si="581"/>
        <v>0</v>
      </c>
      <c r="S1937" s="116">
        <f t="shared" si="582"/>
        <v>6.9315029361545254E-3</v>
      </c>
      <c r="T1937" s="116" t="str">
        <f t="shared" si="583"/>
        <v/>
      </c>
      <c r="Y1937" s="123">
        <v>1497</v>
      </c>
      <c r="Z1937" s="116">
        <f t="shared" si="584"/>
        <v>5.2653640986141476E-2</v>
      </c>
      <c r="AA1937" s="140">
        <f t="shared" si="585"/>
        <v>2.087857589204364</v>
      </c>
      <c r="AB1937" s="140">
        <f t="shared" si="586"/>
        <v>0.97659415501355695</v>
      </c>
      <c r="AC1937" s="116">
        <f t="shared" si="587"/>
        <v>2.087857589204364</v>
      </c>
      <c r="AD1937" s="116" t="str">
        <f t="shared" si="588"/>
        <v/>
      </c>
      <c r="AE1937" s="116" t="str">
        <f t="shared" si="589"/>
        <v/>
      </c>
      <c r="AF1937" s="140">
        <f t="shared" si="590"/>
        <v>0</v>
      </c>
      <c r="AG1937" s="116">
        <f t="shared" si="591"/>
        <v>2.087857589204364</v>
      </c>
      <c r="AH1937" s="116" t="str">
        <f t="shared" si="592"/>
        <v/>
      </c>
      <c r="AL1937" s="126">
        <f t="shared" si="572"/>
        <v>9.6255999999999844</v>
      </c>
      <c r="AM1937" s="116">
        <f t="shared" si="573"/>
        <v>0.21080150911558182</v>
      </c>
      <c r="AN1937" s="116">
        <f t="shared" si="574"/>
        <v>3.9724813326272312E-4</v>
      </c>
      <c r="AO1937" s="116" t="str">
        <f t="shared" si="570"/>
        <v/>
      </c>
      <c r="AP1937" s="118" t="str">
        <f t="shared" si="571"/>
        <v/>
      </c>
    </row>
    <row r="1938" spans="11:42" ht="20.100000000000001" customHeight="1" x14ac:dyDescent="0.25">
      <c r="K1938" s="123">
        <v>1498</v>
      </c>
      <c r="L1938" s="116">
        <f t="shared" si="575"/>
        <v>15.891863383348205</v>
      </c>
      <c r="M1938" s="140">
        <f t="shared" si="576"/>
        <v>6.8765471868383879E-3</v>
      </c>
      <c r="N1938" s="140">
        <f t="shared" si="577"/>
        <v>0.97681447105781616</v>
      </c>
      <c r="O1938" s="116">
        <f t="shared" si="578"/>
        <v>6.8765471868383879E-3</v>
      </c>
      <c r="P1938" s="116" t="str">
        <f t="shared" si="579"/>
        <v/>
      </c>
      <c r="Q1938" s="116" t="str">
        <f t="shared" si="580"/>
        <v/>
      </c>
      <c r="R1938" s="116">
        <f t="shared" si="581"/>
        <v>0</v>
      </c>
      <c r="S1938" s="116">
        <f t="shared" si="582"/>
        <v>6.8765471868383879E-3</v>
      </c>
      <c r="T1938" s="116" t="str">
        <f t="shared" si="583"/>
        <v/>
      </c>
      <c r="Y1938" s="123">
        <v>1498</v>
      </c>
      <c r="Z1938" s="116">
        <f t="shared" si="584"/>
        <v>5.2759583925751419E-2</v>
      </c>
      <c r="AA1938" s="140">
        <f t="shared" si="585"/>
        <v>2.0713042126369792</v>
      </c>
      <c r="AB1938" s="140">
        <f t="shared" si="586"/>
        <v>0.97681447105781616</v>
      </c>
      <c r="AC1938" s="116">
        <f t="shared" si="587"/>
        <v>2.0713042126369792</v>
      </c>
      <c r="AD1938" s="116" t="str">
        <f t="shared" si="588"/>
        <v/>
      </c>
      <c r="AE1938" s="116" t="str">
        <f t="shared" si="589"/>
        <v/>
      </c>
      <c r="AF1938" s="140">
        <f t="shared" si="590"/>
        <v>0</v>
      </c>
      <c r="AG1938" s="116">
        <f t="shared" si="591"/>
        <v>2.0713042126369792</v>
      </c>
      <c r="AH1938" s="116" t="str">
        <f t="shared" si="592"/>
        <v/>
      </c>
      <c r="AL1938" s="126">
        <f t="shared" si="572"/>
        <v>9.6319999999999837</v>
      </c>
      <c r="AM1938" s="116">
        <f t="shared" si="573"/>
        <v>0.2104042609823191</v>
      </c>
      <c r="AN1938" s="116">
        <f t="shared" si="574"/>
        <v>3.9663729008584947E-4</v>
      </c>
      <c r="AO1938" s="116" t="str">
        <f t="shared" si="570"/>
        <v/>
      </c>
      <c r="AP1938" s="118" t="str">
        <f t="shared" si="571"/>
        <v/>
      </c>
    </row>
    <row r="1939" spans="11:42" ht="20.100000000000001" customHeight="1" x14ac:dyDescent="0.25">
      <c r="K1939" s="123">
        <v>1499</v>
      </c>
      <c r="L1939" s="116">
        <f t="shared" si="575"/>
        <v>15.923774755603926</v>
      </c>
      <c r="M1939" s="140">
        <f t="shared" si="576"/>
        <v>6.8219179972939274E-3</v>
      </c>
      <c r="N1939" s="140">
        <f t="shared" si="577"/>
        <v>0.97703303860144342</v>
      </c>
      <c r="O1939" s="116">
        <f t="shared" si="578"/>
        <v>6.8219179972939274E-3</v>
      </c>
      <c r="P1939" s="116" t="str">
        <f t="shared" si="579"/>
        <v/>
      </c>
      <c r="Q1939" s="116" t="str">
        <f t="shared" si="580"/>
        <v/>
      </c>
      <c r="R1939" s="116">
        <f t="shared" si="581"/>
        <v>0</v>
      </c>
      <c r="S1939" s="116">
        <f t="shared" si="582"/>
        <v>6.8219179972939274E-3</v>
      </c>
      <c r="T1939" s="116" t="str">
        <f t="shared" si="583"/>
        <v/>
      </c>
      <c r="Y1939" s="123">
        <v>1499</v>
      </c>
      <c r="Z1939" s="116">
        <f t="shared" si="584"/>
        <v>5.2865526865361362E-2</v>
      </c>
      <c r="AA1939" s="140">
        <f t="shared" si="585"/>
        <v>2.0548492000613408</v>
      </c>
      <c r="AB1939" s="140">
        <f t="shared" si="586"/>
        <v>0.97703303860144342</v>
      </c>
      <c r="AC1939" s="116">
        <f t="shared" si="587"/>
        <v>2.0548492000613408</v>
      </c>
      <c r="AD1939" s="116" t="str">
        <f t="shared" si="588"/>
        <v/>
      </c>
      <c r="AE1939" s="116" t="str">
        <f t="shared" si="589"/>
        <v/>
      </c>
      <c r="AF1939" s="140">
        <f t="shared" si="590"/>
        <v>0</v>
      </c>
      <c r="AG1939" s="116">
        <f t="shared" si="591"/>
        <v>2.0548492000613408</v>
      </c>
      <c r="AH1939" s="116" t="str">
        <f t="shared" si="592"/>
        <v/>
      </c>
      <c r="AL1939" s="126">
        <f t="shared" si="572"/>
        <v>9.638399999999983</v>
      </c>
      <c r="AM1939" s="116">
        <f t="shared" si="573"/>
        <v>0.21000762369223325</v>
      </c>
      <c r="AN1939" s="116">
        <f t="shared" si="574"/>
        <v>3.9602694937324046E-4</v>
      </c>
      <c r="AO1939" s="116" t="str">
        <f t="shared" si="570"/>
        <v/>
      </c>
      <c r="AP1939" s="118" t="str">
        <f t="shared" si="571"/>
        <v/>
      </c>
    </row>
    <row r="1940" spans="11:42" ht="20.100000000000001" customHeight="1" x14ac:dyDescent="0.25">
      <c r="K1940" s="123">
        <v>1500</v>
      </c>
      <c r="L1940" s="116">
        <f t="shared" si="575"/>
        <v>15.955686127859646</v>
      </c>
      <c r="M1940" s="140">
        <f t="shared" si="576"/>
        <v>6.7676145144164495E-3</v>
      </c>
      <c r="N1940" s="140">
        <f t="shared" si="577"/>
        <v>0.97724986805182079</v>
      </c>
      <c r="O1940" s="116">
        <f t="shared" si="578"/>
        <v>6.7676145144164495E-3</v>
      </c>
      <c r="P1940" s="116" t="str">
        <f t="shared" si="579"/>
        <v/>
      </c>
      <c r="Q1940" s="116" t="str">
        <f t="shared" si="580"/>
        <v/>
      </c>
      <c r="R1940" s="116">
        <f t="shared" si="581"/>
        <v>0</v>
      </c>
      <c r="S1940" s="116">
        <f t="shared" si="582"/>
        <v>6.7676145144164495E-3</v>
      </c>
      <c r="T1940" s="116" t="str">
        <f t="shared" si="583"/>
        <v/>
      </c>
      <c r="Y1940" s="123">
        <v>1500</v>
      </c>
      <c r="Z1940" s="116">
        <f t="shared" si="584"/>
        <v>5.2971469804971305E-2</v>
      </c>
      <c r="AA1940" s="140">
        <f t="shared" si="585"/>
        <v>2.038492294511379</v>
      </c>
      <c r="AB1940" s="140">
        <f t="shared" si="586"/>
        <v>0.97724986805182079</v>
      </c>
      <c r="AC1940" s="116">
        <f t="shared" si="587"/>
        <v>2.038492294511379</v>
      </c>
      <c r="AD1940" s="116" t="str">
        <f t="shared" si="588"/>
        <v/>
      </c>
      <c r="AE1940" s="116" t="str">
        <f t="shared" si="589"/>
        <v/>
      </c>
      <c r="AF1940" s="140">
        <f t="shared" si="590"/>
        <v>0</v>
      </c>
      <c r="AG1940" s="116">
        <f t="shared" si="591"/>
        <v>2.038492294511379</v>
      </c>
      <c r="AH1940" s="116" t="str">
        <f t="shared" si="592"/>
        <v/>
      </c>
      <c r="AL1940" s="126">
        <f t="shared" si="572"/>
        <v>9.6447999999999823</v>
      </c>
      <c r="AM1940" s="116">
        <f t="shared" si="573"/>
        <v>0.20961159674286001</v>
      </c>
      <c r="AN1940" s="116">
        <f t="shared" si="574"/>
        <v>3.9541711227589205E-4</v>
      </c>
      <c r="AO1940" s="116" t="str">
        <f t="shared" si="570"/>
        <v/>
      </c>
      <c r="AP1940" s="118" t="str">
        <f t="shared" si="571"/>
        <v/>
      </c>
    </row>
    <row r="1941" spans="11:42" ht="20.100000000000001" customHeight="1" x14ac:dyDescent="0.25">
      <c r="K1941" s="123">
        <v>1501</v>
      </c>
      <c r="L1941" s="116">
        <f t="shared" si="575"/>
        <v>15.98759750011536</v>
      </c>
      <c r="M1941" s="140">
        <f t="shared" si="576"/>
        <v>6.7136358763137984E-3</v>
      </c>
      <c r="N1941" s="140">
        <f t="shared" si="577"/>
        <v>0.97746496978896613</v>
      </c>
      <c r="O1941" s="116">
        <f t="shared" si="578"/>
        <v>6.7136358763137984E-3</v>
      </c>
      <c r="P1941" s="116" t="str">
        <f t="shared" si="579"/>
        <v/>
      </c>
      <c r="Q1941" s="116" t="str">
        <f t="shared" si="580"/>
        <v/>
      </c>
      <c r="R1941" s="116">
        <f t="shared" si="581"/>
        <v>0</v>
      </c>
      <c r="S1941" s="116">
        <f t="shared" si="582"/>
        <v>6.7136358763137984E-3</v>
      </c>
      <c r="T1941" s="116" t="str">
        <f t="shared" si="583"/>
        <v/>
      </c>
      <c r="Y1941" s="123">
        <v>1501</v>
      </c>
      <c r="Z1941" s="116">
        <f t="shared" si="584"/>
        <v>5.3077412744581248E-2</v>
      </c>
      <c r="AA1941" s="140">
        <f t="shared" si="585"/>
        <v>2.022233236374114</v>
      </c>
      <c r="AB1941" s="140">
        <f t="shared" si="586"/>
        <v>0.97746496978896613</v>
      </c>
      <c r="AC1941" s="116">
        <f t="shared" si="587"/>
        <v>2.022233236374114</v>
      </c>
      <c r="AD1941" s="116" t="str">
        <f t="shared" si="588"/>
        <v/>
      </c>
      <c r="AE1941" s="116" t="str">
        <f t="shared" si="589"/>
        <v/>
      </c>
      <c r="AF1941" s="140">
        <f t="shared" si="590"/>
        <v>0</v>
      </c>
      <c r="AG1941" s="116">
        <f t="shared" si="591"/>
        <v>2.022233236374114</v>
      </c>
      <c r="AH1941" s="116" t="str">
        <f t="shared" si="592"/>
        <v/>
      </c>
      <c r="AL1941" s="126">
        <f t="shared" si="572"/>
        <v>9.6511999999999816</v>
      </c>
      <c r="AM1941" s="116">
        <f t="shared" si="573"/>
        <v>0.20921617963058411</v>
      </c>
      <c r="AN1941" s="116">
        <f t="shared" si="574"/>
        <v>3.9480777993772254E-4</v>
      </c>
      <c r="AO1941" s="116" t="str">
        <f t="shared" si="570"/>
        <v/>
      </c>
      <c r="AP1941" s="118" t="str">
        <f t="shared" si="571"/>
        <v/>
      </c>
    </row>
    <row r="1942" spans="11:42" ht="20.100000000000001" customHeight="1" x14ac:dyDescent="0.25">
      <c r="K1942" s="123">
        <v>1502</v>
      </c>
      <c r="L1942" s="116">
        <f t="shared" si="575"/>
        <v>16.01950887237108</v>
      </c>
      <c r="M1942" s="140">
        <f t="shared" si="576"/>
        <v>6.6599812124311748E-3</v>
      </c>
      <c r="N1942" s="140">
        <f t="shared" si="577"/>
        <v>0.9776783541652545</v>
      </c>
      <c r="O1942" s="116">
        <f t="shared" si="578"/>
        <v>6.6599812124311748E-3</v>
      </c>
      <c r="P1942" s="116" t="str">
        <f t="shared" si="579"/>
        <v/>
      </c>
      <c r="Q1942" s="116" t="str">
        <f t="shared" si="580"/>
        <v/>
      </c>
      <c r="R1942" s="116">
        <f t="shared" si="581"/>
        <v>0</v>
      </c>
      <c r="S1942" s="116">
        <f t="shared" si="582"/>
        <v>6.6599812124311748E-3</v>
      </c>
      <c r="T1942" s="116" t="str">
        <f t="shared" si="583"/>
        <v/>
      </c>
      <c r="Y1942" s="123">
        <v>1502</v>
      </c>
      <c r="Z1942" s="116">
        <f t="shared" si="584"/>
        <v>5.3183355684191191E-2</v>
      </c>
      <c r="AA1942" s="140">
        <f t="shared" si="585"/>
        <v>2.0060717634272827</v>
      </c>
      <c r="AB1942" s="140">
        <f t="shared" si="586"/>
        <v>0.97767835416525462</v>
      </c>
      <c r="AC1942" s="116">
        <f t="shared" si="587"/>
        <v>2.0060717634272827</v>
      </c>
      <c r="AD1942" s="116" t="str">
        <f t="shared" si="588"/>
        <v/>
      </c>
      <c r="AE1942" s="116" t="str">
        <f t="shared" si="589"/>
        <v/>
      </c>
      <c r="AF1942" s="140">
        <f t="shared" si="590"/>
        <v>0</v>
      </c>
      <c r="AG1942" s="116">
        <f t="shared" si="591"/>
        <v>2.0060717634272827</v>
      </c>
      <c r="AH1942" s="116" t="str">
        <f t="shared" si="592"/>
        <v/>
      </c>
      <c r="AL1942" s="126">
        <f t="shared" si="572"/>
        <v>9.6575999999999809</v>
      </c>
      <c r="AM1942" s="116">
        <f t="shared" si="573"/>
        <v>0.20882137185064639</v>
      </c>
      <c r="AN1942" s="116">
        <f t="shared" si="574"/>
        <v>3.9419895349521172E-4</v>
      </c>
      <c r="AO1942" s="116" t="str">
        <f t="shared" si="570"/>
        <v/>
      </c>
      <c r="AP1942" s="118" t="str">
        <f t="shared" si="571"/>
        <v/>
      </c>
    </row>
    <row r="1943" spans="11:42" ht="20.100000000000001" customHeight="1" x14ac:dyDescent="0.25">
      <c r="K1943" s="123">
        <v>1503</v>
      </c>
      <c r="L1943" s="116">
        <f t="shared" si="575"/>
        <v>16.051420244626801</v>
      </c>
      <c r="M1943" s="140">
        <f t="shared" si="576"/>
        <v>6.6066496436758115E-3</v>
      </c>
      <c r="N1943" s="140">
        <f t="shared" si="577"/>
        <v>0.97789003150514409</v>
      </c>
      <c r="O1943" s="116">
        <f t="shared" si="578"/>
        <v>6.6066496436758115E-3</v>
      </c>
      <c r="P1943" s="116" t="str">
        <f t="shared" si="579"/>
        <v/>
      </c>
      <c r="Q1943" s="116" t="str">
        <f t="shared" si="580"/>
        <v/>
      </c>
      <c r="R1943" s="116">
        <f t="shared" si="581"/>
        <v>0</v>
      </c>
      <c r="S1943" s="116">
        <f t="shared" si="582"/>
        <v>6.6066496436758115E-3</v>
      </c>
      <c r="T1943" s="116" t="str">
        <f t="shared" si="583"/>
        <v/>
      </c>
      <c r="Y1943" s="123">
        <v>1503</v>
      </c>
      <c r="Z1943" s="116">
        <f t="shared" si="584"/>
        <v>5.3289298623801135E-2</v>
      </c>
      <c r="AA1943" s="140">
        <f t="shared" si="585"/>
        <v>1.9900076108768641</v>
      </c>
      <c r="AB1943" s="140">
        <f t="shared" si="586"/>
        <v>0.97789003150514409</v>
      </c>
      <c r="AC1943" s="116">
        <f t="shared" si="587"/>
        <v>1.9900076108768641</v>
      </c>
      <c r="AD1943" s="116" t="str">
        <f t="shared" si="588"/>
        <v/>
      </c>
      <c r="AE1943" s="116" t="str">
        <f t="shared" si="589"/>
        <v/>
      </c>
      <c r="AF1943" s="140">
        <f t="shared" si="590"/>
        <v>0</v>
      </c>
      <c r="AG1943" s="116">
        <f t="shared" si="591"/>
        <v>1.9900076108768641</v>
      </c>
      <c r="AH1943" s="116" t="str">
        <f t="shared" si="592"/>
        <v/>
      </c>
      <c r="AL1943" s="126">
        <f t="shared" si="572"/>
        <v>9.6639999999999802</v>
      </c>
      <c r="AM1943" s="116">
        <f t="shared" si="573"/>
        <v>0.20842717289715118</v>
      </c>
      <c r="AN1943" s="116">
        <f t="shared" si="574"/>
        <v>3.9359063407748418E-4</v>
      </c>
      <c r="AO1943" s="116" t="str">
        <f t="shared" si="570"/>
        <v/>
      </c>
      <c r="AP1943" s="118" t="str">
        <f t="shared" si="571"/>
        <v/>
      </c>
    </row>
    <row r="1944" spans="11:42" ht="20.100000000000001" customHeight="1" x14ac:dyDescent="0.25">
      <c r="K1944" s="123">
        <v>1504</v>
      </c>
      <c r="L1944" s="116">
        <f t="shared" si="575"/>
        <v>16.083331616882521</v>
      </c>
      <c r="M1944" s="140">
        <f t="shared" si="576"/>
        <v>6.5536402825411687E-3</v>
      </c>
      <c r="N1944" s="140">
        <f t="shared" si="577"/>
        <v>0.97810001210490483</v>
      </c>
      <c r="O1944" s="116">
        <f t="shared" si="578"/>
        <v>6.5536402825411687E-3</v>
      </c>
      <c r="P1944" s="116" t="str">
        <f t="shared" si="579"/>
        <v/>
      </c>
      <c r="Q1944" s="116" t="str">
        <f t="shared" si="580"/>
        <v/>
      </c>
      <c r="R1944" s="116">
        <f t="shared" si="581"/>
        <v>0</v>
      </c>
      <c r="S1944" s="116">
        <f t="shared" si="582"/>
        <v>6.5536402825411687E-3</v>
      </c>
      <c r="T1944" s="116" t="str">
        <f t="shared" si="583"/>
        <v/>
      </c>
      <c r="Y1944" s="123">
        <v>1504</v>
      </c>
      <c r="Z1944" s="116">
        <f t="shared" si="584"/>
        <v>5.3395241563411078E-2</v>
      </c>
      <c r="AA1944" s="140">
        <f t="shared" si="585"/>
        <v>1.9740405113945079</v>
      </c>
      <c r="AB1944" s="140">
        <f t="shared" si="586"/>
        <v>0.97810001210490483</v>
      </c>
      <c r="AC1944" s="116">
        <f t="shared" si="587"/>
        <v>1.9740405113945079</v>
      </c>
      <c r="AD1944" s="116" t="str">
        <f t="shared" si="588"/>
        <v/>
      </c>
      <c r="AE1944" s="116" t="str">
        <f t="shared" si="589"/>
        <v/>
      </c>
      <c r="AF1944" s="140">
        <f t="shared" si="590"/>
        <v>0</v>
      </c>
      <c r="AG1944" s="116">
        <f t="shared" si="591"/>
        <v>1.9740405113945079</v>
      </c>
      <c r="AH1944" s="116" t="str">
        <f t="shared" si="592"/>
        <v/>
      </c>
      <c r="AL1944" s="126">
        <f t="shared" si="572"/>
        <v>9.6703999999999795</v>
      </c>
      <c r="AM1944" s="116">
        <f t="shared" si="573"/>
        <v>0.2080335822630737</v>
      </c>
      <c r="AN1944" s="116">
        <f t="shared" si="574"/>
        <v>3.9298282280711416E-4</v>
      </c>
      <c r="AO1944" s="116" t="str">
        <f t="shared" si="570"/>
        <v/>
      </c>
      <c r="AP1944" s="118" t="str">
        <f t="shared" si="571"/>
        <v/>
      </c>
    </row>
    <row r="1945" spans="11:42" ht="20.100000000000001" customHeight="1" x14ac:dyDescent="0.25">
      <c r="K1945" s="123">
        <v>1505</v>
      </c>
      <c r="L1945" s="116">
        <f t="shared" si="575"/>
        <v>16.115242989138242</v>
      </c>
      <c r="M1945" s="140">
        <f t="shared" si="576"/>
        <v>6.5009522332309475E-3</v>
      </c>
      <c r="N1945" s="140">
        <f t="shared" si="577"/>
        <v>0.97830830623235321</v>
      </c>
      <c r="O1945" s="116">
        <f t="shared" si="578"/>
        <v>6.5009522332309475E-3</v>
      </c>
      <c r="P1945" s="116" t="str">
        <f t="shared" si="579"/>
        <v/>
      </c>
      <c r="Q1945" s="116" t="str">
        <f t="shared" si="580"/>
        <v/>
      </c>
      <c r="R1945" s="116">
        <f t="shared" si="581"/>
        <v>0</v>
      </c>
      <c r="S1945" s="116">
        <f t="shared" si="582"/>
        <v>6.5009522332309475E-3</v>
      </c>
      <c r="T1945" s="116" t="str">
        <f t="shared" si="583"/>
        <v/>
      </c>
      <c r="Y1945" s="123">
        <v>1505</v>
      </c>
      <c r="Z1945" s="116">
        <f t="shared" si="584"/>
        <v>5.3501184503021021E-2</v>
      </c>
      <c r="AA1945" s="140">
        <f t="shared" si="585"/>
        <v>1.9581701951548744</v>
      </c>
      <c r="AB1945" s="140">
        <f t="shared" si="586"/>
        <v>0.97830830623235321</v>
      </c>
      <c r="AC1945" s="116">
        <f t="shared" si="587"/>
        <v>1.9581701951548744</v>
      </c>
      <c r="AD1945" s="116" t="str">
        <f t="shared" si="588"/>
        <v/>
      </c>
      <c r="AE1945" s="116" t="str">
        <f t="shared" si="589"/>
        <v/>
      </c>
      <c r="AF1945" s="140">
        <f t="shared" si="590"/>
        <v>0</v>
      </c>
      <c r="AG1945" s="116">
        <f t="shared" si="591"/>
        <v>1.9581701951548744</v>
      </c>
      <c r="AH1945" s="116" t="str">
        <f t="shared" si="592"/>
        <v/>
      </c>
      <c r="AL1945" s="126">
        <f t="shared" si="572"/>
        <v>9.6767999999999788</v>
      </c>
      <c r="AM1945" s="116">
        <f t="shared" si="573"/>
        <v>0.20764059944026658</v>
      </c>
      <c r="AN1945" s="116">
        <f t="shared" si="574"/>
        <v>3.9237552079834925E-4</v>
      </c>
      <c r="AO1945" s="116" t="str">
        <f t="shared" si="570"/>
        <v/>
      </c>
      <c r="AP1945" s="118" t="str">
        <f t="shared" si="571"/>
        <v/>
      </c>
    </row>
    <row r="1946" spans="11:42" ht="20.100000000000001" customHeight="1" x14ac:dyDescent="0.25">
      <c r="K1946" s="123">
        <v>1506</v>
      </c>
      <c r="L1946" s="116">
        <f t="shared" si="575"/>
        <v>16.147154361393962</v>
      </c>
      <c r="M1946" s="140">
        <f t="shared" si="576"/>
        <v>6.4485845917826336E-3</v>
      </c>
      <c r="N1946" s="140">
        <f t="shared" si="577"/>
        <v>0.97851492412658847</v>
      </c>
      <c r="O1946" s="116">
        <f t="shared" si="578"/>
        <v>6.4485845917826336E-3</v>
      </c>
      <c r="P1946" s="116" t="str">
        <f t="shared" si="579"/>
        <v/>
      </c>
      <c r="Q1946" s="116" t="str">
        <f t="shared" si="580"/>
        <v/>
      </c>
      <c r="R1946" s="116">
        <f t="shared" si="581"/>
        <v>0</v>
      </c>
      <c r="S1946" s="116">
        <f t="shared" si="582"/>
        <v>6.4485845917826336E-3</v>
      </c>
      <c r="T1946" s="116" t="str">
        <f t="shared" si="583"/>
        <v/>
      </c>
      <c r="Y1946" s="123">
        <v>1506</v>
      </c>
      <c r="Z1946" s="116">
        <f t="shared" si="584"/>
        <v>5.3607127442630964E-2</v>
      </c>
      <c r="AA1946" s="140">
        <f t="shared" si="585"/>
        <v>1.9423963898728627</v>
      </c>
      <c r="AB1946" s="140">
        <f t="shared" si="586"/>
        <v>0.97851492412658847</v>
      </c>
      <c r="AC1946" s="116">
        <f t="shared" si="587"/>
        <v>1.9423963898728627</v>
      </c>
      <c r="AD1946" s="116" t="str">
        <f t="shared" si="588"/>
        <v/>
      </c>
      <c r="AE1946" s="116" t="str">
        <f t="shared" si="589"/>
        <v/>
      </c>
      <c r="AF1946" s="140">
        <f t="shared" si="590"/>
        <v>0</v>
      </c>
      <c r="AG1946" s="116">
        <f t="shared" si="591"/>
        <v>1.9423963898728627</v>
      </c>
      <c r="AH1946" s="116" t="str">
        <f t="shared" si="592"/>
        <v/>
      </c>
      <c r="AL1946" s="126">
        <f t="shared" si="572"/>
        <v>9.683199999999978</v>
      </c>
      <c r="AM1946" s="116">
        <f t="shared" si="573"/>
        <v>0.20724822391946823</v>
      </c>
      <c r="AN1946" s="116">
        <f t="shared" si="574"/>
        <v>3.9176872915924754E-4</v>
      </c>
      <c r="AO1946" s="116" t="str">
        <f t="shared" si="570"/>
        <v/>
      </c>
      <c r="AP1946" s="118" t="str">
        <f t="shared" si="571"/>
        <v/>
      </c>
    </row>
    <row r="1947" spans="11:42" ht="20.100000000000001" customHeight="1" x14ac:dyDescent="0.25">
      <c r="K1947" s="123">
        <v>1507</v>
      </c>
      <c r="L1947" s="116">
        <f t="shared" si="575"/>
        <v>16.179065733649676</v>
      </c>
      <c r="M1947" s="140">
        <f t="shared" si="576"/>
        <v>6.3965364461908225E-3</v>
      </c>
      <c r="N1947" s="140">
        <f t="shared" si="577"/>
        <v>0.9787198759977348</v>
      </c>
      <c r="O1947" s="116">
        <f t="shared" si="578"/>
        <v>6.3965364461908225E-3</v>
      </c>
      <c r="P1947" s="116" t="str">
        <f t="shared" si="579"/>
        <v/>
      </c>
      <c r="Q1947" s="116" t="str">
        <f t="shared" si="580"/>
        <v/>
      </c>
      <c r="R1947" s="116">
        <f t="shared" si="581"/>
        <v>0</v>
      </c>
      <c r="S1947" s="116">
        <f t="shared" si="582"/>
        <v>6.3965364461908225E-3</v>
      </c>
      <c r="T1947" s="116" t="str">
        <f t="shared" si="583"/>
        <v/>
      </c>
      <c r="Y1947" s="123">
        <v>1507</v>
      </c>
      <c r="Z1947" s="116">
        <f t="shared" si="584"/>
        <v>5.3713070382240907E-2</v>
      </c>
      <c r="AA1947" s="140">
        <f t="shared" si="585"/>
        <v>1.9267188208407449</v>
      </c>
      <c r="AB1947" s="140">
        <f t="shared" si="586"/>
        <v>0.9787198759977348</v>
      </c>
      <c r="AC1947" s="116">
        <f t="shared" si="587"/>
        <v>1.9267188208407449</v>
      </c>
      <c r="AD1947" s="116" t="str">
        <f t="shared" si="588"/>
        <v/>
      </c>
      <c r="AE1947" s="116" t="str">
        <f t="shared" si="589"/>
        <v/>
      </c>
      <c r="AF1947" s="140">
        <f t="shared" si="590"/>
        <v>0</v>
      </c>
      <c r="AG1947" s="116">
        <f t="shared" si="591"/>
        <v>1.9267188208407449</v>
      </c>
      <c r="AH1947" s="116" t="str">
        <f t="shared" si="592"/>
        <v/>
      </c>
      <c r="AL1947" s="126">
        <f t="shared" si="572"/>
        <v>9.6895999999999773</v>
      </c>
      <c r="AM1947" s="116">
        <f t="shared" si="573"/>
        <v>0.20685645519030899</v>
      </c>
      <c r="AN1947" s="116">
        <f t="shared" si="574"/>
        <v>3.9116244899092822E-4</v>
      </c>
      <c r="AO1947" s="116" t="str">
        <f t="shared" si="570"/>
        <v/>
      </c>
      <c r="AP1947" s="118" t="str">
        <f t="shared" si="571"/>
        <v/>
      </c>
    </row>
    <row r="1948" spans="11:42" ht="20.100000000000001" customHeight="1" x14ac:dyDescent="0.25">
      <c r="K1948" s="123">
        <v>1508</v>
      </c>
      <c r="L1948" s="116">
        <f t="shared" si="575"/>
        <v>16.210977105905396</v>
      </c>
      <c r="M1948" s="140">
        <f t="shared" si="576"/>
        <v>6.3448068765301095E-3</v>
      </c>
      <c r="N1948" s="140">
        <f t="shared" si="577"/>
        <v>0.97892317202668633</v>
      </c>
      <c r="O1948" s="116">
        <f t="shared" si="578"/>
        <v>6.3448068765301095E-3</v>
      </c>
      <c r="P1948" s="116" t="str">
        <f t="shared" si="579"/>
        <v/>
      </c>
      <c r="Q1948" s="116" t="str">
        <f t="shared" si="580"/>
        <v/>
      </c>
      <c r="R1948" s="116">
        <f t="shared" si="581"/>
        <v>0</v>
      </c>
      <c r="S1948" s="116">
        <f t="shared" si="582"/>
        <v>6.3448068765301095E-3</v>
      </c>
      <c r="T1948" s="116" t="str">
        <f t="shared" si="583"/>
        <v/>
      </c>
      <c r="Y1948" s="123">
        <v>1508</v>
      </c>
      <c r="Z1948" s="116">
        <f t="shared" si="584"/>
        <v>5.381901332185085E-2</v>
      </c>
      <c r="AA1948" s="140">
        <f t="shared" si="585"/>
        <v>1.9111372109651938</v>
      </c>
      <c r="AB1948" s="140">
        <f t="shared" si="586"/>
        <v>0.97892317202668633</v>
      </c>
      <c r="AC1948" s="116">
        <f t="shared" si="587"/>
        <v>1.9111372109651938</v>
      </c>
      <c r="AD1948" s="116" t="str">
        <f t="shared" si="588"/>
        <v/>
      </c>
      <c r="AE1948" s="116" t="str">
        <f t="shared" si="589"/>
        <v/>
      </c>
      <c r="AF1948" s="140">
        <f t="shared" si="590"/>
        <v>0</v>
      </c>
      <c r="AG1948" s="116">
        <f t="shared" si="591"/>
        <v>1.9111372109651938</v>
      </c>
      <c r="AH1948" s="116" t="str">
        <f t="shared" si="592"/>
        <v/>
      </c>
      <c r="AL1948" s="126">
        <f t="shared" si="572"/>
        <v>9.6959999999999766</v>
      </c>
      <c r="AM1948" s="116">
        <f t="shared" si="573"/>
        <v>0.20646529274131806</v>
      </c>
      <c r="AN1948" s="116">
        <f t="shared" si="574"/>
        <v>3.905566813860728E-4</v>
      </c>
      <c r="AO1948" s="116" t="str">
        <f t="shared" si="570"/>
        <v/>
      </c>
      <c r="AP1948" s="118" t="str">
        <f t="shared" si="571"/>
        <v/>
      </c>
    </row>
    <row r="1949" spans="11:42" ht="20.100000000000001" customHeight="1" x14ac:dyDescent="0.25">
      <c r="K1949" s="123">
        <v>1509</v>
      </c>
      <c r="L1949" s="116">
        <f t="shared" si="575"/>
        <v>16.242888478161117</v>
      </c>
      <c r="M1949" s="140">
        <f t="shared" si="576"/>
        <v>6.2933949550776688E-3</v>
      </c>
      <c r="N1949" s="140">
        <f t="shared" si="577"/>
        <v>0.9791248223648561</v>
      </c>
      <c r="O1949" s="116">
        <f t="shared" si="578"/>
        <v>6.2933949550776688E-3</v>
      </c>
      <c r="P1949" s="116" t="str">
        <f t="shared" si="579"/>
        <v/>
      </c>
      <c r="Q1949" s="116" t="str">
        <f t="shared" si="580"/>
        <v/>
      </c>
      <c r="R1949" s="116">
        <f t="shared" si="581"/>
        <v>0</v>
      </c>
      <c r="S1949" s="116">
        <f t="shared" si="582"/>
        <v>6.2933949550776688E-3</v>
      </c>
      <c r="T1949" s="116" t="str">
        <f t="shared" si="583"/>
        <v/>
      </c>
      <c r="Y1949" s="123">
        <v>1509</v>
      </c>
      <c r="Z1949" s="116">
        <f t="shared" si="584"/>
        <v>5.3924956261460794E-2</v>
      </c>
      <c r="AA1949" s="140">
        <f t="shared" si="585"/>
        <v>1.8956512808041937</v>
      </c>
      <c r="AB1949" s="140">
        <f t="shared" si="586"/>
        <v>0.97912482236485621</v>
      </c>
      <c r="AC1949" s="116">
        <f t="shared" si="587"/>
        <v>1.8956512808041937</v>
      </c>
      <c r="AD1949" s="116" t="str">
        <f t="shared" si="588"/>
        <v/>
      </c>
      <c r="AE1949" s="116" t="str">
        <f t="shared" si="589"/>
        <v/>
      </c>
      <c r="AF1949" s="140">
        <f t="shared" si="590"/>
        <v>0</v>
      </c>
      <c r="AG1949" s="116">
        <f t="shared" si="591"/>
        <v>1.8956512808041937</v>
      </c>
      <c r="AH1949" s="116" t="str">
        <f t="shared" si="592"/>
        <v/>
      </c>
      <c r="AL1949" s="126">
        <f t="shared" si="572"/>
        <v>9.7023999999999759</v>
      </c>
      <c r="AM1949" s="116">
        <f t="shared" si="573"/>
        <v>0.20607473605993198</v>
      </c>
      <c r="AN1949" s="116">
        <f t="shared" si="574"/>
        <v>3.8995142743170064E-4</v>
      </c>
      <c r="AO1949" s="116" t="str">
        <f t="shared" si="570"/>
        <v/>
      </c>
      <c r="AP1949" s="118" t="str">
        <f t="shared" si="571"/>
        <v/>
      </c>
    </row>
    <row r="1950" spans="11:42" ht="20.100000000000001" customHeight="1" x14ac:dyDescent="0.25">
      <c r="K1950" s="123">
        <v>1510</v>
      </c>
      <c r="L1950" s="116">
        <f t="shared" si="575"/>
        <v>16.274799850416837</v>
      </c>
      <c r="M1950" s="140">
        <f t="shared" si="576"/>
        <v>6.2422997464354323E-3</v>
      </c>
      <c r="N1950" s="140">
        <f t="shared" si="577"/>
        <v>0.97932483713392993</v>
      </c>
      <c r="O1950" s="116">
        <f t="shared" si="578"/>
        <v>6.2422997464354323E-3</v>
      </c>
      <c r="P1950" s="116" t="str">
        <f t="shared" si="579"/>
        <v/>
      </c>
      <c r="Q1950" s="116" t="str">
        <f t="shared" si="580"/>
        <v/>
      </c>
      <c r="R1950" s="116">
        <f t="shared" si="581"/>
        <v>0</v>
      </c>
      <c r="S1950" s="116">
        <f t="shared" si="582"/>
        <v>6.2422997464354323E-3</v>
      </c>
      <c r="T1950" s="116" t="str">
        <f t="shared" si="583"/>
        <v/>
      </c>
      <c r="Y1950" s="123">
        <v>1510</v>
      </c>
      <c r="Z1950" s="116">
        <f t="shared" si="584"/>
        <v>5.4030899201070737E-2</v>
      </c>
      <c r="AA1950" s="140">
        <f t="shared" si="585"/>
        <v>1.8802607486038503</v>
      </c>
      <c r="AB1950" s="140">
        <f t="shared" si="586"/>
        <v>0.97932483713392993</v>
      </c>
      <c r="AC1950" s="116">
        <f t="shared" si="587"/>
        <v>1.8802607486038503</v>
      </c>
      <c r="AD1950" s="116" t="str">
        <f t="shared" si="588"/>
        <v/>
      </c>
      <c r="AE1950" s="116" t="str">
        <f t="shared" si="589"/>
        <v/>
      </c>
      <c r="AF1950" s="140">
        <f t="shared" si="590"/>
        <v>0</v>
      </c>
      <c r="AG1950" s="116">
        <f t="shared" si="591"/>
        <v>1.8802607486038503</v>
      </c>
      <c r="AH1950" s="116" t="str">
        <f t="shared" si="592"/>
        <v/>
      </c>
      <c r="AL1950" s="126">
        <f t="shared" si="572"/>
        <v>9.7087999999999752</v>
      </c>
      <c r="AM1950" s="116">
        <f t="shared" si="573"/>
        <v>0.20568478463250028</v>
      </c>
      <c r="AN1950" s="116">
        <f t="shared" si="574"/>
        <v>3.8934668820708729E-4</v>
      </c>
      <c r="AO1950" s="116" t="str">
        <f t="shared" si="570"/>
        <v/>
      </c>
      <c r="AP1950" s="118" t="str">
        <f t="shared" si="571"/>
        <v/>
      </c>
    </row>
    <row r="1951" spans="11:42" ht="20.100000000000001" customHeight="1" x14ac:dyDescent="0.25">
      <c r="K1951" s="123">
        <v>1511</v>
      </c>
      <c r="L1951" s="116">
        <f t="shared" si="575"/>
        <v>16.306711222672558</v>
      </c>
      <c r="M1951" s="140">
        <f t="shared" si="576"/>
        <v>6.1915203076519263E-3</v>
      </c>
      <c r="N1951" s="140">
        <f t="shared" si="577"/>
        <v>0.97952322642562251</v>
      </c>
      <c r="O1951" s="116">
        <f t="shared" si="578"/>
        <v>6.1915203076519263E-3</v>
      </c>
      <c r="P1951" s="116" t="str">
        <f t="shared" si="579"/>
        <v/>
      </c>
      <c r="Q1951" s="116" t="str">
        <f t="shared" si="580"/>
        <v/>
      </c>
      <c r="R1951" s="116">
        <f t="shared" si="581"/>
        <v>0</v>
      </c>
      <c r="S1951" s="116">
        <f t="shared" si="582"/>
        <v>6.1915203076519263E-3</v>
      </c>
      <c r="T1951" s="116" t="str">
        <f t="shared" si="583"/>
        <v/>
      </c>
      <c r="Y1951" s="123">
        <v>1511</v>
      </c>
      <c r="Z1951" s="116">
        <f t="shared" si="584"/>
        <v>5.413684214068068E-2</v>
      </c>
      <c r="AA1951" s="140">
        <f t="shared" si="585"/>
        <v>1.8649653303350819</v>
      </c>
      <c r="AB1951" s="140">
        <f t="shared" si="586"/>
        <v>0.97952322642562251</v>
      </c>
      <c r="AC1951" s="116">
        <f t="shared" si="587"/>
        <v>1.8649653303350819</v>
      </c>
      <c r="AD1951" s="116" t="str">
        <f t="shared" si="588"/>
        <v/>
      </c>
      <c r="AE1951" s="116" t="str">
        <f t="shared" si="589"/>
        <v/>
      </c>
      <c r="AF1951" s="140">
        <f t="shared" si="590"/>
        <v>0</v>
      </c>
      <c r="AG1951" s="116">
        <f t="shared" si="591"/>
        <v>1.8649653303350819</v>
      </c>
      <c r="AH1951" s="116" t="str">
        <f t="shared" si="592"/>
        <v/>
      </c>
      <c r="AL1951" s="126">
        <f t="shared" si="572"/>
        <v>9.7151999999999745</v>
      </c>
      <c r="AM1951" s="116">
        <f t="shared" si="573"/>
        <v>0.2052954379442932</v>
      </c>
      <c r="AN1951" s="116">
        <f t="shared" si="574"/>
        <v>3.8874246478404206E-4</v>
      </c>
      <c r="AO1951" s="116" t="str">
        <f t="shared" si="570"/>
        <v/>
      </c>
      <c r="AP1951" s="118" t="str">
        <f t="shared" si="571"/>
        <v/>
      </c>
    </row>
    <row r="1952" spans="11:42" ht="20.100000000000001" customHeight="1" x14ac:dyDescent="0.25">
      <c r="K1952" s="123">
        <v>1512</v>
      </c>
      <c r="L1952" s="116">
        <f t="shared" si="575"/>
        <v>16.338622594928278</v>
      </c>
      <c r="M1952" s="140">
        <f t="shared" si="576"/>
        <v>6.1410556883436662E-3</v>
      </c>
      <c r="N1952" s="140">
        <f t="shared" si="577"/>
        <v>0.97972000030143902</v>
      </c>
      <c r="O1952" s="116">
        <f t="shared" si="578"/>
        <v>6.1410556883436662E-3</v>
      </c>
      <c r="P1952" s="116" t="str">
        <f t="shared" si="579"/>
        <v/>
      </c>
      <c r="Q1952" s="116" t="str">
        <f t="shared" si="580"/>
        <v/>
      </c>
      <c r="R1952" s="116">
        <f t="shared" si="581"/>
        <v>0</v>
      </c>
      <c r="S1952" s="116">
        <f t="shared" si="582"/>
        <v>6.1410556883436662E-3</v>
      </c>
      <c r="T1952" s="116" t="str">
        <f t="shared" si="583"/>
        <v/>
      </c>
      <c r="Y1952" s="123">
        <v>1512</v>
      </c>
      <c r="Z1952" s="116">
        <f t="shared" si="584"/>
        <v>5.4242785080290623E-2</v>
      </c>
      <c r="AA1952" s="140">
        <f t="shared" si="585"/>
        <v>1.8497647397301942</v>
      </c>
      <c r="AB1952" s="140">
        <f t="shared" si="586"/>
        <v>0.97972000030143902</v>
      </c>
      <c r="AC1952" s="116">
        <f t="shared" si="587"/>
        <v>1.8497647397301942</v>
      </c>
      <c r="AD1952" s="116" t="str">
        <f t="shared" si="588"/>
        <v/>
      </c>
      <c r="AE1952" s="116" t="str">
        <f t="shared" si="589"/>
        <v/>
      </c>
      <c r="AF1952" s="140">
        <f t="shared" si="590"/>
        <v>0</v>
      </c>
      <c r="AG1952" s="116">
        <f t="shared" si="591"/>
        <v>1.8497647397301942</v>
      </c>
      <c r="AH1952" s="116" t="str">
        <f t="shared" si="592"/>
        <v/>
      </c>
      <c r="AL1952" s="126">
        <f t="shared" si="572"/>
        <v>9.7215999999999738</v>
      </c>
      <c r="AM1952" s="116">
        <f t="shared" si="573"/>
        <v>0.20490669547950915</v>
      </c>
      <c r="AN1952" s="116">
        <f t="shared" si="574"/>
        <v>3.8813875822840682E-4</v>
      </c>
      <c r="AO1952" s="116" t="str">
        <f t="shared" si="570"/>
        <v/>
      </c>
      <c r="AP1952" s="118" t="str">
        <f t="shared" si="571"/>
        <v/>
      </c>
    </row>
    <row r="1953" spans="11:42" ht="20.100000000000001" customHeight="1" x14ac:dyDescent="0.25">
      <c r="K1953" s="123">
        <v>1513</v>
      </c>
      <c r="L1953" s="116">
        <f t="shared" si="575"/>
        <v>16.370533967183992</v>
      </c>
      <c r="M1953" s="140">
        <f t="shared" si="576"/>
        <v>6.0909049308162117E-3</v>
      </c>
      <c r="N1953" s="140">
        <f t="shared" si="577"/>
        <v>0.97991516879243945</v>
      </c>
      <c r="O1953" s="116">
        <f t="shared" si="578"/>
        <v>6.0909049308162117E-3</v>
      </c>
      <c r="P1953" s="116" t="str">
        <f t="shared" si="579"/>
        <v/>
      </c>
      <c r="Q1953" s="116" t="str">
        <f t="shared" si="580"/>
        <v/>
      </c>
      <c r="R1953" s="116">
        <f t="shared" si="581"/>
        <v>0</v>
      </c>
      <c r="S1953" s="116">
        <f t="shared" si="582"/>
        <v>6.0909049308162117E-3</v>
      </c>
      <c r="T1953" s="116" t="str">
        <f t="shared" si="583"/>
        <v/>
      </c>
      <c r="Y1953" s="123">
        <v>1513</v>
      </c>
      <c r="Z1953" s="116">
        <f t="shared" si="584"/>
        <v>5.4348728019900566E-2</v>
      </c>
      <c r="AA1953" s="140">
        <f t="shared" si="585"/>
        <v>1.8346586883193376</v>
      </c>
      <c r="AB1953" s="140">
        <f t="shared" si="586"/>
        <v>0.97991516879243945</v>
      </c>
      <c r="AC1953" s="116">
        <f t="shared" si="587"/>
        <v>1.8346586883193376</v>
      </c>
      <c r="AD1953" s="116" t="str">
        <f t="shared" si="588"/>
        <v/>
      </c>
      <c r="AE1953" s="116" t="str">
        <f t="shared" si="589"/>
        <v/>
      </c>
      <c r="AF1953" s="140">
        <f t="shared" si="590"/>
        <v>0</v>
      </c>
      <c r="AG1953" s="116">
        <f t="shared" si="591"/>
        <v>1.8346586883193376</v>
      </c>
      <c r="AH1953" s="116" t="str">
        <f t="shared" si="592"/>
        <v/>
      </c>
      <c r="AL1953" s="126">
        <f t="shared" si="572"/>
        <v>9.7279999999999731</v>
      </c>
      <c r="AM1953" s="116">
        <f t="shared" si="573"/>
        <v>0.20451855672128075</v>
      </c>
      <c r="AN1953" s="116">
        <f t="shared" si="574"/>
        <v>3.8753556959819635E-4</v>
      </c>
      <c r="AO1953" s="116" t="str">
        <f t="shared" si="570"/>
        <v/>
      </c>
      <c r="AP1953" s="118" t="str">
        <f t="shared" si="571"/>
        <v/>
      </c>
    </row>
    <row r="1954" spans="11:42" ht="20.100000000000001" customHeight="1" x14ac:dyDescent="0.25">
      <c r="K1954" s="123">
        <v>1514</v>
      </c>
      <c r="L1954" s="116">
        <f t="shared" si="575"/>
        <v>16.402445339439712</v>
      </c>
      <c r="M1954" s="140">
        <f t="shared" si="576"/>
        <v>6.0410670701847823E-3</v>
      </c>
      <c r="N1954" s="140">
        <f t="shared" si="577"/>
        <v>0.98010874189900754</v>
      </c>
      <c r="O1954" s="116">
        <f t="shared" si="578"/>
        <v>6.0410670701847823E-3</v>
      </c>
      <c r="P1954" s="116" t="str">
        <f t="shared" si="579"/>
        <v/>
      </c>
      <c r="Q1954" s="116" t="str">
        <f t="shared" si="580"/>
        <v/>
      </c>
      <c r="R1954" s="116">
        <f t="shared" si="581"/>
        <v>0</v>
      </c>
      <c r="S1954" s="116">
        <f t="shared" si="582"/>
        <v>6.0410670701847823E-3</v>
      </c>
      <c r="T1954" s="116" t="str">
        <f t="shared" si="583"/>
        <v/>
      </c>
      <c r="Y1954" s="123">
        <v>1514</v>
      </c>
      <c r="Z1954" s="116">
        <f t="shared" si="584"/>
        <v>5.4454670959510509E-2</v>
      </c>
      <c r="AA1954" s="140">
        <f t="shared" si="585"/>
        <v>1.8196468854668428</v>
      </c>
      <c r="AB1954" s="140">
        <f t="shared" si="586"/>
        <v>0.98010874189900754</v>
      </c>
      <c r="AC1954" s="116">
        <f t="shared" si="587"/>
        <v>1.8196468854668428</v>
      </c>
      <c r="AD1954" s="116" t="str">
        <f t="shared" si="588"/>
        <v/>
      </c>
      <c r="AE1954" s="116" t="str">
        <f t="shared" si="589"/>
        <v/>
      </c>
      <c r="AF1954" s="140">
        <f t="shared" si="590"/>
        <v>0</v>
      </c>
      <c r="AG1954" s="116">
        <f t="shared" si="591"/>
        <v>1.8196468854668428</v>
      </c>
      <c r="AH1954" s="116" t="str">
        <f t="shared" si="592"/>
        <v/>
      </c>
      <c r="AL1954" s="126">
        <f t="shared" si="572"/>
        <v>9.7343999999999724</v>
      </c>
      <c r="AM1954" s="116">
        <f t="shared" si="573"/>
        <v>0.20413102115168255</v>
      </c>
      <c r="AN1954" s="116">
        <f t="shared" si="574"/>
        <v>3.8693289994434776E-4</v>
      </c>
      <c r="AO1954" s="116" t="str">
        <f t="shared" si="570"/>
        <v/>
      </c>
      <c r="AP1954" s="118" t="str">
        <f t="shared" si="571"/>
        <v/>
      </c>
    </row>
    <row r="1955" spans="11:42" ht="20.100000000000001" customHeight="1" x14ac:dyDescent="0.25">
      <c r="K1955" s="123">
        <v>1515</v>
      </c>
      <c r="L1955" s="116">
        <f t="shared" si="575"/>
        <v>16.434356711695433</v>
      </c>
      <c r="M1955" s="140">
        <f t="shared" si="576"/>
        <v>5.9915411344944923E-3</v>
      </c>
      <c r="N1955" s="140">
        <f t="shared" si="577"/>
        <v>0.98030072959062309</v>
      </c>
      <c r="O1955" s="116">
        <f t="shared" si="578"/>
        <v>5.9915411344944923E-3</v>
      </c>
      <c r="P1955" s="116" t="str">
        <f t="shared" si="579"/>
        <v/>
      </c>
      <c r="Q1955" s="116" t="str">
        <f t="shared" si="580"/>
        <v/>
      </c>
      <c r="R1955" s="116">
        <f t="shared" si="581"/>
        <v>0</v>
      </c>
      <c r="S1955" s="116">
        <f t="shared" si="582"/>
        <v>5.9915411344944923E-3</v>
      </c>
      <c r="T1955" s="116" t="str">
        <f t="shared" si="583"/>
        <v/>
      </c>
      <c r="Y1955" s="123">
        <v>1515</v>
      </c>
      <c r="Z1955" s="116">
        <f t="shared" si="584"/>
        <v>5.4560613899120453E-2</v>
      </c>
      <c r="AA1955" s="140">
        <f t="shared" si="585"/>
        <v>1.8047290384074308</v>
      </c>
      <c r="AB1955" s="140">
        <f t="shared" si="586"/>
        <v>0.98030072959062309</v>
      </c>
      <c r="AC1955" s="116">
        <f t="shared" si="587"/>
        <v>1.8047290384074308</v>
      </c>
      <c r="AD1955" s="116" t="str">
        <f t="shared" si="588"/>
        <v/>
      </c>
      <c r="AE1955" s="116" t="str">
        <f t="shared" si="589"/>
        <v/>
      </c>
      <c r="AF1955" s="140">
        <f t="shared" si="590"/>
        <v>0</v>
      </c>
      <c r="AG1955" s="116">
        <f t="shared" si="591"/>
        <v>1.8047290384074308</v>
      </c>
      <c r="AH1955" s="116" t="str">
        <f t="shared" si="592"/>
        <v/>
      </c>
      <c r="AL1955" s="126">
        <f t="shared" si="572"/>
        <v>9.7407999999999717</v>
      </c>
      <c r="AM1955" s="116">
        <f t="shared" si="573"/>
        <v>0.2037440882517382</v>
      </c>
      <c r="AN1955" s="116">
        <f t="shared" si="574"/>
        <v>3.8633075031171971E-4</v>
      </c>
      <c r="AO1955" s="116" t="str">
        <f t="shared" si="570"/>
        <v/>
      </c>
      <c r="AP1955" s="118" t="str">
        <f t="shared" si="571"/>
        <v/>
      </c>
    </row>
    <row r="1956" spans="11:42" ht="20.100000000000001" customHeight="1" x14ac:dyDescent="0.25">
      <c r="K1956" s="123">
        <v>1516</v>
      </c>
      <c r="L1956" s="116">
        <f t="shared" si="575"/>
        <v>16.466268083951153</v>
      </c>
      <c r="M1956" s="140">
        <f t="shared" si="576"/>
        <v>5.9423261448401394E-3</v>
      </c>
      <c r="N1956" s="140">
        <f t="shared" si="577"/>
        <v>0.98049114180563812</v>
      </c>
      <c r="O1956" s="116">
        <f t="shared" si="578"/>
        <v>5.9423261448401394E-3</v>
      </c>
      <c r="P1956" s="116" t="str">
        <f t="shared" si="579"/>
        <v/>
      </c>
      <c r="Q1956" s="116" t="str">
        <f t="shared" si="580"/>
        <v/>
      </c>
      <c r="R1956" s="116">
        <f t="shared" si="581"/>
        <v>0</v>
      </c>
      <c r="S1956" s="116">
        <f t="shared" si="582"/>
        <v>5.9423261448401394E-3</v>
      </c>
      <c r="T1956" s="116" t="str">
        <f t="shared" si="583"/>
        <v/>
      </c>
      <c r="Y1956" s="123">
        <v>1516</v>
      </c>
      <c r="Z1956" s="116">
        <f t="shared" si="584"/>
        <v>5.4666556838730396E-2</v>
      </c>
      <c r="AA1956" s="140">
        <f t="shared" si="585"/>
        <v>1.7899048522823002</v>
      </c>
      <c r="AB1956" s="140">
        <f t="shared" si="586"/>
        <v>0.98049114180563812</v>
      </c>
      <c r="AC1956" s="116">
        <f t="shared" si="587"/>
        <v>1.7899048522823002</v>
      </c>
      <c r="AD1956" s="116" t="str">
        <f t="shared" si="588"/>
        <v/>
      </c>
      <c r="AE1956" s="116" t="str">
        <f t="shared" si="589"/>
        <v/>
      </c>
      <c r="AF1956" s="140">
        <f t="shared" si="590"/>
        <v>0</v>
      </c>
      <c r="AG1956" s="116">
        <f t="shared" si="591"/>
        <v>1.7899048522823002</v>
      </c>
      <c r="AH1956" s="116" t="str">
        <f t="shared" si="592"/>
        <v/>
      </c>
      <c r="AL1956" s="126">
        <f t="shared" si="572"/>
        <v>9.747199999999971</v>
      </c>
      <c r="AM1956" s="116">
        <f t="shared" si="573"/>
        <v>0.20335775750142648</v>
      </c>
      <c r="AN1956" s="116">
        <f t="shared" si="574"/>
        <v>3.8572912173712171E-4</v>
      </c>
      <c r="AO1956" s="116" t="str">
        <f t="shared" si="570"/>
        <v/>
      </c>
      <c r="AP1956" s="118" t="str">
        <f t="shared" si="571"/>
        <v/>
      </c>
    </row>
    <row r="1957" spans="11:42" ht="20.100000000000001" customHeight="1" x14ac:dyDescent="0.25">
      <c r="K1957" s="123">
        <v>1517</v>
      </c>
      <c r="L1957" s="116">
        <f t="shared" si="575"/>
        <v>16.498179456206874</v>
      </c>
      <c r="M1957" s="140">
        <f t="shared" si="576"/>
        <v>5.8934211154855901E-3</v>
      </c>
      <c r="N1957" s="140">
        <f t="shared" si="577"/>
        <v>0.98067998845105742</v>
      </c>
      <c r="O1957" s="116">
        <f t="shared" si="578"/>
        <v>5.8934211154855901E-3</v>
      </c>
      <c r="P1957" s="116" t="str">
        <f t="shared" si="579"/>
        <v/>
      </c>
      <c r="Q1957" s="116" t="str">
        <f t="shared" si="580"/>
        <v/>
      </c>
      <c r="R1957" s="116">
        <f t="shared" si="581"/>
        <v>0</v>
      </c>
      <c r="S1957" s="116">
        <f t="shared" si="582"/>
        <v>5.8934211154855901E-3</v>
      </c>
      <c r="T1957" s="116" t="str">
        <f t="shared" si="583"/>
        <v/>
      </c>
      <c r="Y1957" s="123">
        <v>1517</v>
      </c>
      <c r="Z1957" s="116">
        <f t="shared" si="584"/>
        <v>5.4772499778340339E-2</v>
      </c>
      <c r="AA1957" s="140">
        <f t="shared" si="585"/>
        <v>1.7751740301750814</v>
      </c>
      <c r="AB1957" s="140">
        <f t="shared" si="586"/>
        <v>0.98067998845105742</v>
      </c>
      <c r="AC1957" s="116">
        <f t="shared" si="587"/>
        <v>1.7751740301750814</v>
      </c>
      <c r="AD1957" s="116" t="str">
        <f t="shared" si="588"/>
        <v/>
      </c>
      <c r="AE1957" s="116" t="str">
        <f t="shared" si="589"/>
        <v/>
      </c>
      <c r="AF1957" s="140">
        <f t="shared" si="590"/>
        <v>0</v>
      </c>
      <c r="AG1957" s="116">
        <f t="shared" si="591"/>
        <v>1.7751740301750814</v>
      </c>
      <c r="AH1957" s="116" t="str">
        <f t="shared" si="592"/>
        <v/>
      </c>
      <c r="AL1957" s="126">
        <f t="shared" si="572"/>
        <v>9.7535999999999703</v>
      </c>
      <c r="AM1957" s="116">
        <f t="shared" si="573"/>
        <v>0.20297202837968936</v>
      </c>
      <c r="AN1957" s="116">
        <f t="shared" si="574"/>
        <v>3.8512801525114604E-4</v>
      </c>
      <c r="AO1957" s="116" t="str">
        <f t="shared" si="570"/>
        <v/>
      </c>
      <c r="AP1957" s="118" t="str">
        <f t="shared" si="571"/>
        <v/>
      </c>
    </row>
    <row r="1958" spans="11:42" ht="20.100000000000001" customHeight="1" x14ac:dyDescent="0.25">
      <c r="K1958" s="123">
        <v>1518</v>
      </c>
      <c r="L1958" s="116">
        <f t="shared" si="575"/>
        <v>16.530090828462594</v>
      </c>
      <c r="M1958" s="140">
        <f t="shared" si="576"/>
        <v>5.8448250539826921E-3</v>
      </c>
      <c r="N1958" s="140">
        <f t="shared" si="577"/>
        <v>0.98086727940232188</v>
      </c>
      <c r="O1958" s="116">
        <f t="shared" si="578"/>
        <v>5.8448250539826921E-3</v>
      </c>
      <c r="P1958" s="116" t="str">
        <f t="shared" si="579"/>
        <v/>
      </c>
      <c r="Q1958" s="116" t="str">
        <f t="shared" si="580"/>
        <v/>
      </c>
      <c r="R1958" s="116">
        <f t="shared" si="581"/>
        <v>0</v>
      </c>
      <c r="S1958" s="116">
        <f t="shared" si="582"/>
        <v>5.8448250539826921E-3</v>
      </c>
      <c r="T1958" s="116" t="str">
        <f t="shared" si="583"/>
        <v/>
      </c>
      <c r="Y1958" s="123">
        <v>1518</v>
      </c>
      <c r="Z1958" s="116">
        <f t="shared" si="584"/>
        <v>5.4878442717950282E-2</v>
      </c>
      <c r="AA1958" s="140">
        <f t="shared" si="585"/>
        <v>1.7605362731476628</v>
      </c>
      <c r="AB1958" s="140">
        <f t="shared" si="586"/>
        <v>0.98086727940232188</v>
      </c>
      <c r="AC1958" s="116">
        <f t="shared" si="587"/>
        <v>1.7605362731476628</v>
      </c>
      <c r="AD1958" s="116" t="str">
        <f t="shared" si="588"/>
        <v/>
      </c>
      <c r="AE1958" s="116" t="str">
        <f t="shared" si="589"/>
        <v/>
      </c>
      <c r="AF1958" s="140">
        <f t="shared" si="590"/>
        <v>0</v>
      </c>
      <c r="AG1958" s="116">
        <f t="shared" si="591"/>
        <v>1.7605362731476628</v>
      </c>
      <c r="AH1958" s="116" t="str">
        <f t="shared" si="592"/>
        <v/>
      </c>
      <c r="AL1958" s="126">
        <f t="shared" si="572"/>
        <v>9.7599999999999696</v>
      </c>
      <c r="AM1958" s="116">
        <f t="shared" si="573"/>
        <v>0.20258690036443822</v>
      </c>
      <c r="AN1958" s="116">
        <f t="shared" si="574"/>
        <v>3.8452743187716854E-4</v>
      </c>
      <c r="AO1958" s="116" t="str">
        <f t="shared" si="570"/>
        <v/>
      </c>
      <c r="AP1958" s="118" t="str">
        <f t="shared" si="571"/>
        <v/>
      </c>
    </row>
    <row r="1959" spans="11:42" ht="20.100000000000001" customHeight="1" x14ac:dyDescent="0.25">
      <c r="K1959" s="123">
        <v>1519</v>
      </c>
      <c r="L1959" s="116">
        <f t="shared" si="575"/>
        <v>16.562002200718307</v>
      </c>
      <c r="M1959" s="140">
        <f t="shared" si="576"/>
        <v>5.7965369612897914E-3</v>
      </c>
      <c r="N1959" s="140">
        <f t="shared" si="577"/>
        <v>0.9810530245030965</v>
      </c>
      <c r="O1959" s="116">
        <f t="shared" si="578"/>
        <v>5.7965369612897914E-3</v>
      </c>
      <c r="P1959" s="116" t="str">
        <f t="shared" si="579"/>
        <v/>
      </c>
      <c r="Q1959" s="116" t="str">
        <f t="shared" si="580"/>
        <v/>
      </c>
      <c r="R1959" s="116">
        <f t="shared" si="581"/>
        <v>0</v>
      </c>
      <c r="S1959" s="116">
        <f t="shared" si="582"/>
        <v>5.7965369612897914E-3</v>
      </c>
      <c r="T1959" s="116" t="str">
        <f t="shared" si="583"/>
        <v/>
      </c>
      <c r="Y1959" s="123">
        <v>1519</v>
      </c>
      <c r="Z1959" s="116">
        <f t="shared" si="584"/>
        <v>5.4984385657560225E-2</v>
      </c>
      <c r="AA1959" s="140">
        <f t="shared" si="585"/>
        <v>1.7459912802758819</v>
      </c>
      <c r="AB1959" s="140">
        <f t="shared" si="586"/>
        <v>0.98105302450309662</v>
      </c>
      <c r="AC1959" s="116">
        <f t="shared" si="587"/>
        <v>1.7459912802758819</v>
      </c>
      <c r="AD1959" s="116" t="str">
        <f t="shared" si="588"/>
        <v/>
      </c>
      <c r="AE1959" s="116" t="str">
        <f t="shared" si="589"/>
        <v/>
      </c>
      <c r="AF1959" s="140">
        <f t="shared" si="590"/>
        <v>0</v>
      </c>
      <c r="AG1959" s="116">
        <f t="shared" si="591"/>
        <v>1.7459912802758819</v>
      </c>
      <c r="AH1959" s="116" t="str">
        <f t="shared" si="592"/>
        <v/>
      </c>
      <c r="AL1959" s="126">
        <f t="shared" si="572"/>
        <v>9.7663999999999689</v>
      </c>
      <c r="AM1959" s="116">
        <f t="shared" si="573"/>
        <v>0.20220237293256105</v>
      </c>
      <c r="AN1959" s="116">
        <f t="shared" si="574"/>
        <v>3.8392737263207022E-4</v>
      </c>
      <c r="AO1959" s="116" t="str">
        <f t="shared" si="570"/>
        <v/>
      </c>
      <c r="AP1959" s="118" t="str">
        <f t="shared" si="571"/>
        <v/>
      </c>
    </row>
    <row r="1960" spans="11:42" ht="20.100000000000001" customHeight="1" x14ac:dyDescent="0.25">
      <c r="K1960" s="123">
        <v>1520</v>
      </c>
      <c r="L1960" s="116">
        <f t="shared" si="575"/>
        <v>16.593913572974028</v>
      </c>
      <c r="M1960" s="140">
        <f t="shared" si="576"/>
        <v>5.7485558318897487E-3</v>
      </c>
      <c r="N1960" s="140">
        <f t="shared" si="577"/>
        <v>0.98123723356506221</v>
      </c>
      <c r="O1960" s="116">
        <f t="shared" si="578"/>
        <v>5.7485558318897487E-3</v>
      </c>
      <c r="P1960" s="116" t="str">
        <f t="shared" si="579"/>
        <v/>
      </c>
      <c r="Q1960" s="116" t="str">
        <f t="shared" si="580"/>
        <v/>
      </c>
      <c r="R1960" s="116">
        <f t="shared" si="581"/>
        <v>0</v>
      </c>
      <c r="S1960" s="116">
        <f t="shared" si="582"/>
        <v>5.7485558318897487E-3</v>
      </c>
      <c r="T1960" s="116" t="str">
        <f t="shared" si="583"/>
        <v/>
      </c>
      <c r="Y1960" s="123">
        <v>1520</v>
      </c>
      <c r="Z1960" s="116">
        <f t="shared" si="584"/>
        <v>5.5090328597170168E-2</v>
      </c>
      <c r="AA1960" s="140">
        <f t="shared" si="585"/>
        <v>1.7315387486850846</v>
      </c>
      <c r="AB1960" s="140">
        <f t="shared" si="586"/>
        <v>0.98123723356506221</v>
      </c>
      <c r="AC1960" s="116">
        <f t="shared" si="587"/>
        <v>1.7315387486850846</v>
      </c>
      <c r="AD1960" s="116" t="str">
        <f t="shared" si="588"/>
        <v/>
      </c>
      <c r="AE1960" s="116" t="str">
        <f t="shared" si="589"/>
        <v/>
      </c>
      <c r="AF1960" s="140">
        <f t="shared" si="590"/>
        <v>0</v>
      </c>
      <c r="AG1960" s="116">
        <f t="shared" si="591"/>
        <v>1.7315387486850846</v>
      </c>
      <c r="AH1960" s="116" t="str">
        <f t="shared" si="592"/>
        <v/>
      </c>
      <c r="AL1960" s="126">
        <f t="shared" si="572"/>
        <v>9.7727999999999682</v>
      </c>
      <c r="AM1960" s="116">
        <f t="shared" si="573"/>
        <v>0.20181844555992898</v>
      </c>
      <c r="AN1960" s="116">
        <f t="shared" si="574"/>
        <v>3.8332783852504382E-4</v>
      </c>
      <c r="AO1960" s="116" t="str">
        <f t="shared" si="570"/>
        <v/>
      </c>
      <c r="AP1960" s="118" t="str">
        <f t="shared" si="571"/>
        <v/>
      </c>
    </row>
    <row r="1961" spans="11:42" ht="20.100000000000001" customHeight="1" x14ac:dyDescent="0.25">
      <c r="K1961" s="123">
        <v>1521</v>
      </c>
      <c r="L1961" s="116">
        <f t="shared" si="575"/>
        <v>16.625824945229748</v>
      </c>
      <c r="M1961" s="140">
        <f t="shared" si="576"/>
        <v>5.7008806539075559E-3</v>
      </c>
      <c r="N1961" s="140">
        <f t="shared" si="577"/>
        <v>0.98141991636771042</v>
      </c>
      <c r="O1961" s="116">
        <f t="shared" si="578"/>
        <v>5.7008806539075559E-3</v>
      </c>
      <c r="P1961" s="116" t="str">
        <f t="shared" si="579"/>
        <v/>
      </c>
      <c r="Q1961" s="116" t="str">
        <f t="shared" si="580"/>
        <v/>
      </c>
      <c r="R1961" s="116">
        <f t="shared" si="581"/>
        <v>0</v>
      </c>
      <c r="S1961" s="116">
        <f t="shared" si="582"/>
        <v>5.7008806539075559E-3</v>
      </c>
      <c r="T1961" s="116" t="str">
        <f t="shared" si="583"/>
        <v/>
      </c>
      <c r="Y1961" s="123">
        <v>1521</v>
      </c>
      <c r="Z1961" s="116">
        <f t="shared" si="584"/>
        <v>5.5196271536780112E-2</v>
      </c>
      <c r="AA1961" s="140">
        <f t="shared" si="585"/>
        <v>1.7171783735855368</v>
      </c>
      <c r="AB1961" s="140">
        <f t="shared" si="586"/>
        <v>0.98141991636771042</v>
      </c>
      <c r="AC1961" s="116">
        <f t="shared" si="587"/>
        <v>1.7171783735855368</v>
      </c>
      <c r="AD1961" s="116" t="str">
        <f t="shared" si="588"/>
        <v/>
      </c>
      <c r="AE1961" s="116" t="str">
        <f t="shared" si="589"/>
        <v/>
      </c>
      <c r="AF1961" s="140">
        <f t="shared" si="590"/>
        <v>0</v>
      </c>
      <c r="AG1961" s="116">
        <f t="shared" si="591"/>
        <v>1.7171783735855368</v>
      </c>
      <c r="AH1961" s="116" t="str">
        <f t="shared" si="592"/>
        <v/>
      </c>
      <c r="AL1961" s="126">
        <f t="shared" si="572"/>
        <v>9.7791999999999675</v>
      </c>
      <c r="AM1961" s="116">
        <f t="shared" si="573"/>
        <v>0.20143511772140393</v>
      </c>
      <c r="AN1961" s="116">
        <f t="shared" si="574"/>
        <v>3.8272883055928686E-4</v>
      </c>
      <c r="AO1961" s="116" t="str">
        <f t="shared" si="570"/>
        <v/>
      </c>
      <c r="AP1961" s="118" t="str">
        <f t="shared" si="571"/>
        <v/>
      </c>
    </row>
    <row r="1962" spans="11:42" ht="20.100000000000001" customHeight="1" x14ac:dyDescent="0.25">
      <c r="K1962" s="123">
        <v>1522</v>
      </c>
      <c r="L1962" s="116">
        <f t="shared" si="575"/>
        <v>16.657736317485469</v>
      </c>
      <c r="M1962" s="140">
        <f t="shared" si="576"/>
        <v>5.6535104092274233E-3</v>
      </c>
      <c r="N1962" s="140">
        <f t="shared" si="577"/>
        <v>0.98160108265814228</v>
      </c>
      <c r="O1962" s="116">
        <f t="shared" si="578"/>
        <v>5.6535104092274233E-3</v>
      </c>
      <c r="P1962" s="116" t="str">
        <f t="shared" si="579"/>
        <v/>
      </c>
      <c r="Q1962" s="116" t="str">
        <f t="shared" si="580"/>
        <v/>
      </c>
      <c r="R1962" s="116">
        <f t="shared" si="581"/>
        <v>0</v>
      </c>
      <c r="S1962" s="116">
        <f t="shared" si="582"/>
        <v>5.6535104092274233E-3</v>
      </c>
      <c r="T1962" s="116" t="str">
        <f t="shared" si="583"/>
        <v/>
      </c>
      <c r="Y1962" s="123">
        <v>1522</v>
      </c>
      <c r="Z1962" s="116">
        <f t="shared" si="584"/>
        <v>5.5302214476390055E-2</v>
      </c>
      <c r="AA1962" s="140">
        <f t="shared" si="585"/>
        <v>1.7029098483077081</v>
      </c>
      <c r="AB1962" s="140">
        <f t="shared" si="586"/>
        <v>0.98160108265814239</v>
      </c>
      <c r="AC1962" s="116">
        <f t="shared" si="587"/>
        <v>1.7029098483077081</v>
      </c>
      <c r="AD1962" s="116" t="str">
        <f t="shared" si="588"/>
        <v/>
      </c>
      <c r="AE1962" s="116" t="str">
        <f t="shared" si="589"/>
        <v/>
      </c>
      <c r="AF1962" s="140">
        <f t="shared" si="590"/>
        <v>0</v>
      </c>
      <c r="AG1962" s="116">
        <f t="shared" si="591"/>
        <v>1.7029098483077081</v>
      </c>
      <c r="AH1962" s="116" t="str">
        <f t="shared" si="592"/>
        <v/>
      </c>
      <c r="AL1962" s="126">
        <f t="shared" si="572"/>
        <v>9.7855999999999668</v>
      </c>
      <c r="AM1962" s="116">
        <f t="shared" si="573"/>
        <v>0.20105238889084465</v>
      </c>
      <c r="AN1962" s="116">
        <f t="shared" si="574"/>
        <v>3.8213034973094695E-4</v>
      </c>
      <c r="AO1962" s="116" t="str">
        <f t="shared" si="570"/>
        <v/>
      </c>
      <c r="AP1962" s="118" t="str">
        <f t="shared" si="571"/>
        <v/>
      </c>
    </row>
    <row r="1963" spans="11:42" ht="20.100000000000001" customHeight="1" x14ac:dyDescent="0.25">
      <c r="K1963" s="123">
        <v>1523</v>
      </c>
      <c r="L1963" s="116">
        <f t="shared" si="575"/>
        <v>16.689647689741189</v>
      </c>
      <c r="M1963" s="140">
        <f t="shared" si="576"/>
        <v>5.6064440736094592E-3</v>
      </c>
      <c r="N1963" s="140">
        <f t="shared" si="577"/>
        <v>0.98178074215087185</v>
      </c>
      <c r="O1963" s="116">
        <f t="shared" si="578"/>
        <v>5.6064440736094592E-3</v>
      </c>
      <c r="P1963" s="116" t="str">
        <f t="shared" si="579"/>
        <v/>
      </c>
      <c r="Q1963" s="116" t="str">
        <f t="shared" si="580"/>
        <v/>
      </c>
      <c r="R1963" s="116">
        <f t="shared" si="581"/>
        <v>0</v>
      </c>
      <c r="S1963" s="116">
        <f t="shared" si="582"/>
        <v>5.6064440736094592E-3</v>
      </c>
      <c r="T1963" s="116" t="str">
        <f t="shared" si="583"/>
        <v/>
      </c>
      <c r="Y1963" s="123">
        <v>1523</v>
      </c>
      <c r="Z1963" s="116">
        <f t="shared" si="584"/>
        <v>5.5408157415999998E-2</v>
      </c>
      <c r="AA1963" s="140">
        <f t="shared" si="585"/>
        <v>1.6887328643374</v>
      </c>
      <c r="AB1963" s="140">
        <f t="shared" si="586"/>
        <v>0.98178074215087185</v>
      </c>
      <c r="AC1963" s="116">
        <f t="shared" si="587"/>
        <v>1.6887328643374</v>
      </c>
      <c r="AD1963" s="116" t="str">
        <f t="shared" si="588"/>
        <v/>
      </c>
      <c r="AE1963" s="116" t="str">
        <f t="shared" si="589"/>
        <v/>
      </c>
      <c r="AF1963" s="140">
        <f t="shared" si="590"/>
        <v>0</v>
      </c>
      <c r="AG1963" s="116">
        <f t="shared" si="591"/>
        <v>1.6887328643374</v>
      </c>
      <c r="AH1963" s="116" t="str">
        <f t="shared" si="592"/>
        <v/>
      </c>
      <c r="AL1963" s="126">
        <f t="shared" si="572"/>
        <v>9.7919999999999661</v>
      </c>
      <c r="AM1963" s="116">
        <f t="shared" si="573"/>
        <v>0.2006702585411137</v>
      </c>
      <c r="AN1963" s="116">
        <f t="shared" si="574"/>
        <v>3.8153239702864994E-4</v>
      </c>
      <c r="AO1963" s="116" t="str">
        <f t="shared" si="570"/>
        <v/>
      </c>
      <c r="AP1963" s="118" t="str">
        <f t="shared" si="571"/>
        <v/>
      </c>
    </row>
    <row r="1964" spans="11:42" ht="20.100000000000001" customHeight="1" x14ac:dyDescent="0.25">
      <c r="K1964" s="123">
        <v>1524</v>
      </c>
      <c r="L1964" s="116">
        <f t="shared" si="575"/>
        <v>16.72155906199691</v>
      </c>
      <c r="M1964" s="140">
        <f t="shared" si="576"/>
        <v>5.5596806168057974E-3</v>
      </c>
      <c r="N1964" s="140">
        <f t="shared" si="577"/>
        <v>0.98195890452763157</v>
      </c>
      <c r="O1964" s="116">
        <f t="shared" si="578"/>
        <v>5.5596806168057974E-3</v>
      </c>
      <c r="P1964" s="116" t="str">
        <f t="shared" si="579"/>
        <v/>
      </c>
      <c r="Q1964" s="116" t="str">
        <f t="shared" si="580"/>
        <v/>
      </c>
      <c r="R1964" s="116">
        <f t="shared" si="581"/>
        <v>0</v>
      </c>
      <c r="S1964" s="116">
        <f t="shared" si="582"/>
        <v>5.5596806168057974E-3</v>
      </c>
      <c r="T1964" s="116" t="str">
        <f t="shared" si="583"/>
        <v/>
      </c>
      <c r="Y1964" s="123">
        <v>1524</v>
      </c>
      <c r="Z1964" s="116">
        <f t="shared" si="584"/>
        <v>5.5514100355609941E-2</v>
      </c>
      <c r="AA1964" s="140">
        <f t="shared" si="585"/>
        <v>1.6746471113507437</v>
      </c>
      <c r="AB1964" s="140">
        <f t="shared" si="586"/>
        <v>0.98195890452763157</v>
      </c>
      <c r="AC1964" s="116">
        <f t="shared" si="587"/>
        <v>1.6746471113507437</v>
      </c>
      <c r="AD1964" s="116" t="str">
        <f t="shared" si="588"/>
        <v/>
      </c>
      <c r="AE1964" s="116" t="str">
        <f t="shared" si="589"/>
        <v/>
      </c>
      <c r="AF1964" s="140">
        <f t="shared" si="590"/>
        <v>0</v>
      </c>
      <c r="AG1964" s="116">
        <f t="shared" si="591"/>
        <v>1.6746471113507437</v>
      </c>
      <c r="AH1964" s="116" t="str">
        <f t="shared" si="592"/>
        <v/>
      </c>
      <c r="AL1964" s="126">
        <f t="shared" si="572"/>
        <v>9.7983999999999654</v>
      </c>
      <c r="AM1964" s="116">
        <f t="shared" si="573"/>
        <v>0.20028872614408505</v>
      </c>
      <c r="AN1964" s="116">
        <f t="shared" si="574"/>
        <v>3.8093497343533178E-4</v>
      </c>
      <c r="AO1964" s="116" t="str">
        <f t="shared" si="570"/>
        <v/>
      </c>
      <c r="AP1964" s="118" t="str">
        <f t="shared" si="571"/>
        <v/>
      </c>
    </row>
    <row r="1965" spans="11:42" ht="20.100000000000001" customHeight="1" x14ac:dyDescent="0.25">
      <c r="K1965" s="123">
        <v>1525</v>
      </c>
      <c r="L1965" s="116">
        <f t="shared" si="575"/>
        <v>16.753470434252623</v>
      </c>
      <c r="M1965" s="140">
        <f t="shared" si="576"/>
        <v>5.513219002676306E-3</v>
      </c>
      <c r="N1965" s="140">
        <f t="shared" si="577"/>
        <v>0.98213557943718344</v>
      </c>
      <c r="O1965" s="116">
        <f t="shared" si="578"/>
        <v>5.513219002676306E-3</v>
      </c>
      <c r="P1965" s="116" t="str">
        <f t="shared" si="579"/>
        <v/>
      </c>
      <c r="Q1965" s="116" t="str">
        <f t="shared" si="580"/>
        <v/>
      </c>
      <c r="R1965" s="116">
        <f t="shared" si="581"/>
        <v>0</v>
      </c>
      <c r="S1965" s="116">
        <f t="shared" si="582"/>
        <v>5.513219002676306E-3</v>
      </c>
      <c r="T1965" s="116" t="str">
        <f t="shared" si="583"/>
        <v/>
      </c>
      <c r="Y1965" s="123">
        <v>1525</v>
      </c>
      <c r="Z1965" s="116">
        <f t="shared" si="584"/>
        <v>5.5620043295219884E-2</v>
      </c>
      <c r="AA1965" s="140">
        <f t="shared" si="585"/>
        <v>1.6606522772490402</v>
      </c>
      <c r="AB1965" s="140">
        <f t="shared" si="586"/>
        <v>0.98213557943718344</v>
      </c>
      <c r="AC1965" s="116">
        <f t="shared" si="587"/>
        <v>1.6606522772490402</v>
      </c>
      <c r="AD1965" s="116" t="str">
        <f t="shared" si="588"/>
        <v/>
      </c>
      <c r="AE1965" s="116" t="str">
        <f t="shared" si="589"/>
        <v/>
      </c>
      <c r="AF1965" s="140">
        <f t="shared" si="590"/>
        <v>0</v>
      </c>
      <c r="AG1965" s="116">
        <f t="shared" si="591"/>
        <v>1.6606522772490402</v>
      </c>
      <c r="AH1965" s="116" t="str">
        <f t="shared" si="592"/>
        <v/>
      </c>
      <c r="AL1965" s="126">
        <f t="shared" si="572"/>
        <v>9.8047999999999647</v>
      </c>
      <c r="AM1965" s="116">
        <f t="shared" si="573"/>
        <v>0.19990779117064972</v>
      </c>
      <c r="AN1965" s="116">
        <f t="shared" si="574"/>
        <v>3.8033807992637891E-4</v>
      </c>
      <c r="AO1965" s="116" t="str">
        <f t="shared" si="570"/>
        <v/>
      </c>
      <c r="AP1965" s="118" t="str">
        <f t="shared" si="571"/>
        <v/>
      </c>
    </row>
    <row r="1966" spans="11:42" ht="20.100000000000001" customHeight="1" x14ac:dyDescent="0.25">
      <c r="K1966" s="123">
        <v>1526</v>
      </c>
      <c r="L1966" s="116">
        <f t="shared" si="575"/>
        <v>16.785381806508344</v>
      </c>
      <c r="M1966" s="140">
        <f t="shared" si="576"/>
        <v>5.467058189303731E-3</v>
      </c>
      <c r="N1966" s="140">
        <f t="shared" si="577"/>
        <v>0.98231077649513199</v>
      </c>
      <c r="O1966" s="116">
        <f t="shared" si="578"/>
        <v>5.467058189303731E-3</v>
      </c>
      <c r="P1966" s="116" t="str">
        <f t="shared" si="579"/>
        <v/>
      </c>
      <c r="Q1966" s="116" t="str">
        <f t="shared" si="580"/>
        <v/>
      </c>
      <c r="R1966" s="116">
        <f t="shared" si="581"/>
        <v>0</v>
      </c>
      <c r="S1966" s="116">
        <f t="shared" si="582"/>
        <v>5.467058189303731E-3</v>
      </c>
      <c r="T1966" s="116" t="str">
        <f t="shared" si="583"/>
        <v/>
      </c>
      <c r="Y1966" s="123">
        <v>1526</v>
      </c>
      <c r="Z1966" s="116">
        <f t="shared" si="584"/>
        <v>5.5725986234829827E-2</v>
      </c>
      <c r="AA1966" s="140">
        <f t="shared" si="585"/>
        <v>1.6467480481934513</v>
      </c>
      <c r="AB1966" s="140">
        <f t="shared" si="586"/>
        <v>0.98231077649513199</v>
      </c>
      <c r="AC1966" s="116">
        <f t="shared" si="587"/>
        <v>1.6467480481934513</v>
      </c>
      <c r="AD1966" s="116" t="str">
        <f t="shared" si="588"/>
        <v/>
      </c>
      <c r="AE1966" s="116" t="str">
        <f t="shared" si="589"/>
        <v/>
      </c>
      <c r="AF1966" s="140">
        <f t="shared" si="590"/>
        <v>0</v>
      </c>
      <c r="AG1966" s="116">
        <f t="shared" si="591"/>
        <v>1.6467480481934513</v>
      </c>
      <c r="AH1966" s="116" t="str">
        <f t="shared" si="592"/>
        <v/>
      </c>
      <c r="AL1966" s="126">
        <f t="shared" si="572"/>
        <v>9.8111999999999639</v>
      </c>
      <c r="AM1966" s="116">
        <f t="shared" si="573"/>
        <v>0.19952745309072334</v>
      </c>
      <c r="AN1966" s="116">
        <f t="shared" si="574"/>
        <v>3.797417174710993E-4</v>
      </c>
      <c r="AO1966" s="116" t="str">
        <f t="shared" si="570"/>
        <v/>
      </c>
      <c r="AP1966" s="118" t="str">
        <f t="shared" si="571"/>
        <v/>
      </c>
    </row>
    <row r="1967" spans="11:42" ht="20.100000000000001" customHeight="1" x14ac:dyDescent="0.25">
      <c r="K1967" s="123">
        <v>1527</v>
      </c>
      <c r="L1967" s="116">
        <f t="shared" si="575"/>
        <v>16.817293178764064</v>
      </c>
      <c r="M1967" s="140">
        <f t="shared" si="576"/>
        <v>5.4211971291084262E-3</v>
      </c>
      <c r="N1967" s="140">
        <f t="shared" si="577"/>
        <v>0.9824845052837422</v>
      </c>
      <c r="O1967" s="116">
        <f t="shared" si="578"/>
        <v>5.4211971291084262E-3</v>
      </c>
      <c r="P1967" s="116" t="str">
        <f t="shared" si="579"/>
        <v/>
      </c>
      <c r="Q1967" s="116" t="str">
        <f t="shared" si="580"/>
        <v/>
      </c>
      <c r="R1967" s="116">
        <f t="shared" si="581"/>
        <v>0</v>
      </c>
      <c r="S1967" s="116">
        <f t="shared" si="582"/>
        <v>5.4211971291084262E-3</v>
      </c>
      <c r="T1967" s="116" t="str">
        <f t="shared" si="583"/>
        <v/>
      </c>
      <c r="Y1967" s="123">
        <v>1527</v>
      </c>
      <c r="Z1967" s="116">
        <f t="shared" si="584"/>
        <v>5.5831929174439771E-2</v>
      </c>
      <c r="AA1967" s="140">
        <f t="shared" si="585"/>
        <v>1.6329341086395506</v>
      </c>
      <c r="AB1967" s="140">
        <f t="shared" si="586"/>
        <v>0.98248450528374232</v>
      </c>
      <c r="AC1967" s="116">
        <f t="shared" si="587"/>
        <v>1.6329341086395506</v>
      </c>
      <c r="AD1967" s="116" t="str">
        <f t="shared" si="588"/>
        <v/>
      </c>
      <c r="AE1967" s="116" t="str">
        <f t="shared" si="589"/>
        <v/>
      </c>
      <c r="AF1967" s="140">
        <f t="shared" si="590"/>
        <v>0</v>
      </c>
      <c r="AG1967" s="116">
        <f t="shared" si="591"/>
        <v>1.6329341086395506</v>
      </c>
      <c r="AH1967" s="116" t="str">
        <f t="shared" si="592"/>
        <v/>
      </c>
      <c r="AL1967" s="126">
        <f t="shared" si="572"/>
        <v>9.8175999999999632</v>
      </c>
      <c r="AM1967" s="116">
        <f t="shared" si="573"/>
        <v>0.19914771137325224</v>
      </c>
      <c r="AN1967" s="116">
        <f t="shared" si="574"/>
        <v>3.7914588703102936E-4</v>
      </c>
      <c r="AO1967" s="116" t="str">
        <f t="shared" si="570"/>
        <v/>
      </c>
      <c r="AP1967" s="118" t="str">
        <f t="shared" si="571"/>
        <v/>
      </c>
    </row>
    <row r="1968" spans="11:42" ht="20.100000000000001" customHeight="1" x14ac:dyDescent="0.25">
      <c r="K1968" s="123">
        <v>1528</v>
      </c>
      <c r="L1968" s="116">
        <f t="shared" si="575"/>
        <v>16.849204551019785</v>
      </c>
      <c r="M1968" s="140">
        <f t="shared" si="576"/>
        <v>5.3756347689624846E-3</v>
      </c>
      <c r="N1968" s="140">
        <f t="shared" si="577"/>
        <v>0.98265677535176066</v>
      </c>
      <c r="O1968" s="116">
        <f t="shared" si="578"/>
        <v>5.3756347689624846E-3</v>
      </c>
      <c r="P1968" s="116" t="str">
        <f t="shared" si="579"/>
        <v/>
      </c>
      <c r="Q1968" s="116" t="str">
        <f t="shared" si="580"/>
        <v/>
      </c>
      <c r="R1968" s="116">
        <f t="shared" si="581"/>
        <v>0</v>
      </c>
      <c r="S1968" s="116">
        <f t="shared" si="582"/>
        <v>5.3756347689624846E-3</v>
      </c>
      <c r="T1968" s="116" t="str">
        <f t="shared" si="583"/>
        <v/>
      </c>
      <c r="Y1968" s="123">
        <v>1528</v>
      </c>
      <c r="Z1968" s="116">
        <f t="shared" si="584"/>
        <v>5.5937872114049714E-2</v>
      </c>
      <c r="AA1968" s="140">
        <f t="shared" si="585"/>
        <v>1.6192101413717055</v>
      </c>
      <c r="AB1968" s="140">
        <f t="shared" si="586"/>
        <v>0.98265677535176066</v>
      </c>
      <c r="AC1968" s="116">
        <f t="shared" si="587"/>
        <v>1.6192101413717055</v>
      </c>
      <c r="AD1968" s="116" t="str">
        <f t="shared" si="588"/>
        <v/>
      </c>
      <c r="AE1968" s="116" t="str">
        <f t="shared" si="589"/>
        <v/>
      </c>
      <c r="AF1968" s="140">
        <f t="shared" si="590"/>
        <v>0</v>
      </c>
      <c r="AG1968" s="116">
        <f t="shared" si="591"/>
        <v>1.6192101413717055</v>
      </c>
      <c r="AH1968" s="116" t="str">
        <f t="shared" si="592"/>
        <v/>
      </c>
      <c r="AL1968" s="126">
        <f t="shared" si="572"/>
        <v>9.8239999999999625</v>
      </c>
      <c r="AM1968" s="116">
        <f t="shared" si="573"/>
        <v>0.19876856548622121</v>
      </c>
      <c r="AN1968" s="116">
        <f t="shared" si="574"/>
        <v>3.7855058956193233E-4</v>
      </c>
      <c r="AO1968" s="116" t="str">
        <f t="shared" si="570"/>
        <v/>
      </c>
      <c r="AP1968" s="118" t="str">
        <f t="shared" si="571"/>
        <v/>
      </c>
    </row>
    <row r="1969" spans="11:42" ht="20.100000000000001" customHeight="1" x14ac:dyDescent="0.25">
      <c r="K1969" s="123">
        <v>1529</v>
      </c>
      <c r="L1969" s="116">
        <f t="shared" si="575"/>
        <v>16.881115923275505</v>
      </c>
      <c r="M1969" s="140">
        <f t="shared" si="576"/>
        <v>5.330370050303436E-3</v>
      </c>
      <c r="N1969" s="140">
        <f t="shared" si="577"/>
        <v>0.98282759621423987</v>
      </c>
      <c r="O1969" s="116">
        <f t="shared" si="578"/>
        <v>5.330370050303436E-3</v>
      </c>
      <c r="P1969" s="116" t="str">
        <f t="shared" si="579"/>
        <v/>
      </c>
      <c r="Q1969" s="116" t="str">
        <f t="shared" si="580"/>
        <v/>
      </c>
      <c r="R1969" s="116">
        <f t="shared" si="581"/>
        <v>0</v>
      </c>
      <c r="S1969" s="116">
        <f t="shared" si="582"/>
        <v>5.330370050303436E-3</v>
      </c>
      <c r="T1969" s="116" t="str">
        <f t="shared" si="583"/>
        <v/>
      </c>
      <c r="Y1969" s="123">
        <v>1529</v>
      </c>
      <c r="Z1969" s="116">
        <f t="shared" si="584"/>
        <v>5.6043815053659657E-2</v>
      </c>
      <c r="AA1969" s="140">
        <f t="shared" si="585"/>
        <v>1.6055758275373206</v>
      </c>
      <c r="AB1969" s="140">
        <f t="shared" si="586"/>
        <v>0.98282759621423987</v>
      </c>
      <c r="AC1969" s="116">
        <f t="shared" si="587"/>
        <v>1.6055758275373206</v>
      </c>
      <c r="AD1969" s="116" t="str">
        <f t="shared" si="588"/>
        <v/>
      </c>
      <c r="AE1969" s="116" t="str">
        <f t="shared" si="589"/>
        <v/>
      </c>
      <c r="AF1969" s="140">
        <f t="shared" si="590"/>
        <v>0</v>
      </c>
      <c r="AG1969" s="116">
        <f t="shared" si="591"/>
        <v>1.6055758275373206</v>
      </c>
      <c r="AH1969" s="116" t="str">
        <f t="shared" si="592"/>
        <v/>
      </c>
      <c r="AL1969" s="126">
        <f t="shared" si="572"/>
        <v>9.8303999999999618</v>
      </c>
      <c r="AM1969" s="116">
        <f t="shared" si="573"/>
        <v>0.19839001489665928</v>
      </c>
      <c r="AN1969" s="116">
        <f t="shared" si="574"/>
        <v>3.7795582601257705E-4</v>
      </c>
      <c r="AO1969" s="116" t="str">
        <f t="shared" ref="AO1969:AO2032" si="593">IF(AM1969&lt;(1-$AK$437),AN1969,"")</f>
        <v/>
      </c>
      <c r="AP1969" s="118" t="str">
        <f t="shared" ref="AP1969:AP2032" si="594">IF(AM1969&lt;(1-$AK$443),AN1969,"")</f>
        <v/>
      </c>
    </row>
    <row r="1970" spans="11:42" ht="20.100000000000001" customHeight="1" x14ac:dyDescent="0.25">
      <c r="K1970" s="123">
        <v>1530</v>
      </c>
      <c r="L1970" s="116">
        <f t="shared" si="575"/>
        <v>16.913027295531226</v>
      </c>
      <c r="M1970" s="140">
        <f t="shared" si="576"/>
        <v>5.2854019092473409E-3</v>
      </c>
      <c r="N1970" s="140">
        <f t="shared" si="577"/>
        <v>0.98299697735236724</v>
      </c>
      <c r="O1970" s="116">
        <f t="shared" si="578"/>
        <v>5.2854019092473409E-3</v>
      </c>
      <c r="P1970" s="116" t="str">
        <f t="shared" si="579"/>
        <v/>
      </c>
      <c r="Q1970" s="116" t="str">
        <f t="shared" si="580"/>
        <v/>
      </c>
      <c r="R1970" s="116">
        <f t="shared" si="581"/>
        <v>0</v>
      </c>
      <c r="S1970" s="116">
        <f t="shared" si="582"/>
        <v>5.2854019092473409E-3</v>
      </c>
      <c r="T1970" s="116" t="str">
        <f t="shared" si="583"/>
        <v/>
      </c>
      <c r="Y1970" s="123">
        <v>1530</v>
      </c>
      <c r="Z1970" s="116">
        <f t="shared" si="584"/>
        <v>5.61497579932696E-2</v>
      </c>
      <c r="AA1970" s="140">
        <f t="shared" si="585"/>
        <v>1.5920308466809077</v>
      </c>
      <c r="AB1970" s="140">
        <f t="shared" si="586"/>
        <v>0.98299697735236724</v>
      </c>
      <c r="AC1970" s="116">
        <f t="shared" si="587"/>
        <v>1.5920308466809077</v>
      </c>
      <c r="AD1970" s="116" t="str">
        <f t="shared" si="588"/>
        <v/>
      </c>
      <c r="AE1970" s="116" t="str">
        <f t="shared" si="589"/>
        <v/>
      </c>
      <c r="AF1970" s="140">
        <f t="shared" si="590"/>
        <v>0</v>
      </c>
      <c r="AG1970" s="116">
        <f t="shared" si="591"/>
        <v>1.5920308466809077</v>
      </c>
      <c r="AH1970" s="116" t="str">
        <f t="shared" si="592"/>
        <v/>
      </c>
      <c r="AL1970" s="126">
        <f t="shared" ref="AL1970:AL2033" si="595">AL1969+$AO$430</f>
        <v>9.8367999999999611</v>
      </c>
      <c r="AM1970" s="116">
        <f t="shared" ref="AM1970:AM2033" si="596">_xlfn.CHISQ.DIST.RT(AL1970,7)</f>
        <v>0.1980120590706467</v>
      </c>
      <c r="AN1970" s="116">
        <f t="shared" ref="AN1970:AN2033" si="597">AM1970-AM1971</f>
        <v>3.7736159732515429E-4</v>
      </c>
      <c r="AO1970" s="116" t="str">
        <f t="shared" si="593"/>
        <v/>
      </c>
      <c r="AP1970" s="118" t="str">
        <f t="shared" si="594"/>
        <v/>
      </c>
    </row>
    <row r="1971" spans="11:42" ht="20.100000000000001" customHeight="1" x14ac:dyDescent="0.25">
      <c r="K1971" s="123">
        <v>1531</v>
      </c>
      <c r="L1971" s="116">
        <f t="shared" si="575"/>
        <v>16.944938667786939</v>
      </c>
      <c r="M1971" s="140">
        <f t="shared" si="576"/>
        <v>5.2407292767014339E-3</v>
      </c>
      <c r="N1971" s="140">
        <f t="shared" si="577"/>
        <v>0.98316492821329649</v>
      </c>
      <c r="O1971" s="116">
        <f t="shared" si="578"/>
        <v>5.2407292767014339E-3</v>
      </c>
      <c r="P1971" s="116" t="str">
        <f t="shared" si="579"/>
        <v/>
      </c>
      <c r="Q1971" s="116" t="str">
        <f t="shared" si="580"/>
        <v/>
      </c>
      <c r="R1971" s="116">
        <f t="shared" si="581"/>
        <v>0</v>
      </c>
      <c r="S1971" s="116">
        <f t="shared" si="582"/>
        <v>5.2407292767014339E-3</v>
      </c>
      <c r="T1971" s="116" t="str">
        <f t="shared" si="583"/>
        <v/>
      </c>
      <c r="Y1971" s="123">
        <v>1531</v>
      </c>
      <c r="Z1971" s="116">
        <f t="shared" si="584"/>
        <v>5.6255700932879543E-2</v>
      </c>
      <c r="AA1971" s="140">
        <f t="shared" si="585"/>
        <v>1.5785748767780132</v>
      </c>
      <c r="AB1971" s="140">
        <f t="shared" si="586"/>
        <v>0.98316492821329649</v>
      </c>
      <c r="AC1971" s="116">
        <f t="shared" si="587"/>
        <v>1.5785748767780132</v>
      </c>
      <c r="AD1971" s="116" t="str">
        <f t="shared" si="588"/>
        <v/>
      </c>
      <c r="AE1971" s="116" t="str">
        <f t="shared" si="589"/>
        <v/>
      </c>
      <c r="AF1971" s="140">
        <f t="shared" si="590"/>
        <v>0</v>
      </c>
      <c r="AG1971" s="116">
        <f t="shared" si="591"/>
        <v>1.5785748767780132</v>
      </c>
      <c r="AH1971" s="116" t="str">
        <f t="shared" si="592"/>
        <v/>
      </c>
      <c r="AL1971" s="126">
        <f t="shared" si="595"/>
        <v>9.8431999999999604</v>
      </c>
      <c r="AM1971" s="116">
        <f t="shared" si="596"/>
        <v>0.19763469747332155</v>
      </c>
      <c r="AN1971" s="116">
        <f t="shared" si="597"/>
        <v>3.767679044348049E-4</v>
      </c>
      <c r="AO1971" s="116" t="str">
        <f t="shared" si="593"/>
        <v/>
      </c>
      <c r="AP1971" s="118" t="str">
        <f t="shared" si="594"/>
        <v/>
      </c>
    </row>
    <row r="1972" spans="11:42" ht="20.100000000000001" customHeight="1" x14ac:dyDescent="0.25">
      <c r="K1972" s="123">
        <v>1532</v>
      </c>
      <c r="L1972" s="116">
        <f t="shared" si="575"/>
        <v>16.97685004004266</v>
      </c>
      <c r="M1972" s="140">
        <f t="shared" si="576"/>
        <v>5.1963510784761675E-3</v>
      </c>
      <c r="N1972" s="140">
        <f t="shared" si="577"/>
        <v>0.98333145820998391</v>
      </c>
      <c r="O1972" s="116">
        <f t="shared" si="578"/>
        <v>5.1963510784761675E-3</v>
      </c>
      <c r="P1972" s="116" t="str">
        <f t="shared" si="579"/>
        <v/>
      </c>
      <c r="Q1972" s="116" t="str">
        <f t="shared" si="580"/>
        <v/>
      </c>
      <c r="R1972" s="116">
        <f t="shared" si="581"/>
        <v>0</v>
      </c>
      <c r="S1972" s="116">
        <f t="shared" si="582"/>
        <v>5.1963510784761675E-3</v>
      </c>
      <c r="T1972" s="116" t="str">
        <f t="shared" si="583"/>
        <v/>
      </c>
      <c r="Y1972" s="123">
        <v>1532</v>
      </c>
      <c r="Z1972" s="116">
        <f t="shared" si="584"/>
        <v>5.6361643872489486E-2</v>
      </c>
      <c r="AA1972" s="140">
        <f t="shared" si="585"/>
        <v>1.5652075942689698</v>
      </c>
      <c r="AB1972" s="140">
        <f t="shared" si="586"/>
        <v>0.98333145820998391</v>
      </c>
      <c r="AC1972" s="116">
        <f t="shared" si="587"/>
        <v>1.5652075942689698</v>
      </c>
      <c r="AD1972" s="116" t="str">
        <f t="shared" si="588"/>
        <v/>
      </c>
      <c r="AE1972" s="116" t="str">
        <f t="shared" si="589"/>
        <v/>
      </c>
      <c r="AF1972" s="140">
        <f t="shared" si="590"/>
        <v>0</v>
      </c>
      <c r="AG1972" s="116">
        <f t="shared" si="591"/>
        <v>1.5652075942689698</v>
      </c>
      <c r="AH1972" s="116" t="str">
        <f t="shared" si="592"/>
        <v/>
      </c>
      <c r="AL1972" s="126">
        <f t="shared" si="595"/>
        <v>9.8495999999999597</v>
      </c>
      <c r="AM1972" s="116">
        <f t="shared" si="596"/>
        <v>0.19725792956888674</v>
      </c>
      <c r="AN1972" s="116">
        <f t="shared" si="597"/>
        <v>3.7617474827067454E-4</v>
      </c>
      <c r="AO1972" s="116" t="str">
        <f t="shared" si="593"/>
        <v/>
      </c>
      <c r="AP1972" s="118" t="str">
        <f t="shared" si="594"/>
        <v/>
      </c>
    </row>
    <row r="1973" spans="11:42" ht="20.100000000000001" customHeight="1" x14ac:dyDescent="0.25">
      <c r="K1973" s="123">
        <v>1533</v>
      </c>
      <c r="L1973" s="116">
        <f t="shared" si="575"/>
        <v>17.00876141229838</v>
      </c>
      <c r="M1973" s="140">
        <f t="shared" si="576"/>
        <v>5.1522662353967784E-3</v>
      </c>
      <c r="N1973" s="140">
        <f t="shared" si="577"/>
        <v>0.98349657672102664</v>
      </c>
      <c r="O1973" s="116">
        <f t="shared" si="578"/>
        <v>5.1522662353967784E-3</v>
      </c>
      <c r="P1973" s="116" t="str">
        <f t="shared" si="579"/>
        <v/>
      </c>
      <c r="Q1973" s="116" t="str">
        <f t="shared" si="580"/>
        <v/>
      </c>
      <c r="R1973" s="116">
        <f t="shared" si="581"/>
        <v>0</v>
      </c>
      <c r="S1973" s="116">
        <f t="shared" si="582"/>
        <v>5.1522662353967784E-3</v>
      </c>
      <c r="T1973" s="116" t="str">
        <f t="shared" si="583"/>
        <v/>
      </c>
      <c r="Y1973" s="123">
        <v>1533</v>
      </c>
      <c r="Z1973" s="116">
        <f t="shared" si="584"/>
        <v>5.646758681209943E-2</v>
      </c>
      <c r="AA1973" s="140">
        <f t="shared" si="585"/>
        <v>1.5519286740924969</v>
      </c>
      <c r="AB1973" s="140">
        <f t="shared" si="586"/>
        <v>0.98349657672102664</v>
      </c>
      <c r="AC1973" s="116">
        <f t="shared" si="587"/>
        <v>1.5519286740924969</v>
      </c>
      <c r="AD1973" s="116" t="str">
        <f t="shared" si="588"/>
        <v/>
      </c>
      <c r="AE1973" s="116" t="str">
        <f t="shared" si="589"/>
        <v/>
      </c>
      <c r="AF1973" s="140">
        <f t="shared" si="590"/>
        <v>0</v>
      </c>
      <c r="AG1973" s="116">
        <f t="shared" si="591"/>
        <v>1.5519286740924969</v>
      </c>
      <c r="AH1973" s="116" t="str">
        <f t="shared" si="592"/>
        <v/>
      </c>
      <c r="AL1973" s="126">
        <f t="shared" si="595"/>
        <v>9.855999999999959</v>
      </c>
      <c r="AM1973" s="116">
        <f t="shared" si="596"/>
        <v>0.19688175482061607</v>
      </c>
      <c r="AN1973" s="116">
        <f t="shared" si="597"/>
        <v>3.7558212975469241E-4</v>
      </c>
      <c r="AO1973" s="116" t="str">
        <f t="shared" si="593"/>
        <v/>
      </c>
      <c r="AP1973" s="118" t="str">
        <f t="shared" si="594"/>
        <v/>
      </c>
    </row>
    <row r="1974" spans="11:42" ht="20.100000000000001" customHeight="1" x14ac:dyDescent="0.25">
      <c r="K1974" s="123">
        <v>1534</v>
      </c>
      <c r="L1974" s="116">
        <f t="shared" si="575"/>
        <v>17.040672784554101</v>
      </c>
      <c r="M1974" s="140">
        <f t="shared" si="576"/>
        <v>5.1084736634142537E-3</v>
      </c>
      <c r="N1974" s="140">
        <f t="shared" si="577"/>
        <v>0.98366029309050618</v>
      </c>
      <c r="O1974" s="116">
        <f t="shared" si="578"/>
        <v>5.1084736634142537E-3</v>
      </c>
      <c r="P1974" s="116" t="str">
        <f t="shared" si="579"/>
        <v/>
      </c>
      <c r="Q1974" s="116" t="str">
        <f t="shared" si="580"/>
        <v/>
      </c>
      <c r="R1974" s="116">
        <f t="shared" si="581"/>
        <v>0</v>
      </c>
      <c r="S1974" s="116">
        <f t="shared" si="582"/>
        <v>5.1084736634142537E-3</v>
      </c>
      <c r="T1974" s="116" t="str">
        <f t="shared" si="583"/>
        <v/>
      </c>
      <c r="Y1974" s="123">
        <v>1534</v>
      </c>
      <c r="Z1974" s="116">
        <f t="shared" si="584"/>
        <v>5.6573529751709373E-2</v>
      </c>
      <c r="AA1974" s="140">
        <f t="shared" si="585"/>
        <v>1.5387377897191279</v>
      </c>
      <c r="AB1974" s="140">
        <f t="shared" si="586"/>
        <v>0.98366029309050618</v>
      </c>
      <c r="AC1974" s="116">
        <f t="shared" si="587"/>
        <v>1.5387377897191279</v>
      </c>
      <c r="AD1974" s="116" t="str">
        <f t="shared" si="588"/>
        <v/>
      </c>
      <c r="AE1974" s="116" t="str">
        <f t="shared" si="589"/>
        <v/>
      </c>
      <c r="AF1974" s="140">
        <f t="shared" si="590"/>
        <v>0</v>
      </c>
      <c r="AG1974" s="116">
        <f t="shared" si="591"/>
        <v>1.5387377897191279</v>
      </c>
      <c r="AH1974" s="116" t="str">
        <f t="shared" si="592"/>
        <v/>
      </c>
      <c r="AL1974" s="126">
        <f t="shared" si="595"/>
        <v>9.8623999999999583</v>
      </c>
      <c r="AM1974" s="116">
        <f t="shared" si="596"/>
        <v>0.19650617269086137</v>
      </c>
      <c r="AN1974" s="116">
        <f t="shared" si="597"/>
        <v>3.7499004980223738E-4</v>
      </c>
      <c r="AO1974" s="116" t="str">
        <f t="shared" si="593"/>
        <v/>
      </c>
      <c r="AP1974" s="118" t="str">
        <f t="shared" si="594"/>
        <v/>
      </c>
    </row>
    <row r="1975" spans="11:42" ht="20.100000000000001" customHeight="1" x14ac:dyDescent="0.25">
      <c r="K1975" s="123">
        <v>1535</v>
      </c>
      <c r="L1975" s="116">
        <f t="shared" si="575"/>
        <v>17.072584156809821</v>
      </c>
      <c r="M1975" s="140">
        <f t="shared" si="576"/>
        <v>5.0649722737157845E-3</v>
      </c>
      <c r="N1975" s="140">
        <f t="shared" si="577"/>
        <v>0.98382261662783388</v>
      </c>
      <c r="O1975" s="116">
        <f t="shared" si="578"/>
        <v>5.0649722737157845E-3</v>
      </c>
      <c r="P1975" s="116" t="str">
        <f t="shared" si="579"/>
        <v/>
      </c>
      <c r="Q1975" s="116" t="str">
        <f t="shared" si="580"/>
        <v/>
      </c>
      <c r="R1975" s="116">
        <f t="shared" si="581"/>
        <v>0</v>
      </c>
      <c r="S1975" s="116">
        <f t="shared" si="582"/>
        <v>5.0649722737157845E-3</v>
      </c>
      <c r="T1975" s="116" t="str">
        <f t="shared" si="583"/>
        <v/>
      </c>
      <c r="Y1975" s="123">
        <v>1535</v>
      </c>
      <c r="Z1975" s="116">
        <f t="shared" si="584"/>
        <v>5.6679472691319316E-2</v>
      </c>
      <c r="AA1975" s="140">
        <f t="shared" si="585"/>
        <v>1.5256346131844769</v>
      </c>
      <c r="AB1975" s="140">
        <f t="shared" si="586"/>
        <v>0.98382261662783388</v>
      </c>
      <c r="AC1975" s="116">
        <f t="shared" si="587"/>
        <v>1.5256346131844769</v>
      </c>
      <c r="AD1975" s="116" t="str">
        <f t="shared" si="588"/>
        <v/>
      </c>
      <c r="AE1975" s="116" t="str">
        <f t="shared" si="589"/>
        <v/>
      </c>
      <c r="AF1975" s="140">
        <f t="shared" si="590"/>
        <v>0</v>
      </c>
      <c r="AG1975" s="116">
        <f t="shared" si="591"/>
        <v>1.5256346131844769</v>
      </c>
      <c r="AH1975" s="116" t="str">
        <f t="shared" si="592"/>
        <v/>
      </c>
      <c r="AL1975" s="126">
        <f t="shared" si="595"/>
        <v>9.8687999999999576</v>
      </c>
      <c r="AM1975" s="116">
        <f t="shared" si="596"/>
        <v>0.19613118264105914</v>
      </c>
      <c r="AN1975" s="116">
        <f t="shared" si="597"/>
        <v>3.7439850932308172E-4</v>
      </c>
      <c r="AO1975" s="116" t="str">
        <f t="shared" si="593"/>
        <v/>
      </c>
      <c r="AP1975" s="118" t="str">
        <f t="shared" si="594"/>
        <v/>
      </c>
    </row>
    <row r="1976" spans="11:42" ht="20.100000000000001" customHeight="1" x14ac:dyDescent="0.25">
      <c r="K1976" s="123">
        <v>1536</v>
      </c>
      <c r="L1976" s="116">
        <f t="shared" ref="L1976:L2039" si="598">$L$434+(K1976*$L$437)</f>
        <v>17.104495529065534</v>
      </c>
      <c r="M1976" s="140">
        <f t="shared" ref="M1976:M2039" si="599">_xlfn.NORM.DIST($L1976,$L$431,$L$432,0)</f>
        <v>5.0217609728346289E-3</v>
      </c>
      <c r="N1976" s="140">
        <f t="shared" ref="N1976:N2039" si="600">_xlfn.NORM.DIST($L1976,$L$431,$L$432,1)</f>
        <v>0.9839835566076014</v>
      </c>
      <c r="O1976" s="116">
        <f t="shared" ref="O1976:O2039" si="601">IF(OR(N1976&lt;$P$436,N1976&gt;$P$437),M1976,"")</f>
        <v>5.0217609728346289E-3</v>
      </c>
      <c r="P1976" s="116" t="str">
        <f t="shared" ref="P1976:P2039" si="602">IF(AND(N1976&gt;$P$436,N1976&lt;$P$437),M1976,"")</f>
        <v/>
      </c>
      <c r="Q1976" s="116" t="str">
        <f t="shared" ref="Q1976:Q2039" si="603">IF(M1976=MAX($M$440:$M$2440),M1976,"")</f>
        <v/>
      </c>
      <c r="R1976" s="116">
        <f t="shared" ref="R1976:R2039" si="604">_xlfn.NORM.DIST(L1976,$P$432,$P$433,0)</f>
        <v>0</v>
      </c>
      <c r="S1976" s="116">
        <f t="shared" ref="S1976:S2039" si="605">IF(R1976=MAX($R$440:$R$2440),M1976,"")</f>
        <v>5.0217609728346289E-3</v>
      </c>
      <c r="T1976" s="116" t="str">
        <f t="shared" ref="T1976:T2039" si="606">IF(S1976=MIN($S$440:$S$2440),S1976,"")</f>
        <v/>
      </c>
      <c r="Y1976" s="123">
        <v>1536</v>
      </c>
      <c r="Z1976" s="116">
        <f t="shared" ref="Z1976:Z2039" si="607">$Z$434+(Y1976*$Z$437)</f>
        <v>5.6785415630929259E-2</v>
      </c>
      <c r="AA1976" s="140">
        <f t="shared" ref="AA1976:AA2039" si="608">_xlfn.NORM.DIST(Z1976,Z$431,Z$432,0)</f>
        <v>1.5126188151223339</v>
      </c>
      <c r="AB1976" s="140">
        <f t="shared" ref="AB1976:AB2039" si="609">_xlfn.NORM.DIST(Z1976,Z$431,Z$432,1)</f>
        <v>0.9839835566076014</v>
      </c>
      <c r="AC1976" s="116">
        <f t="shared" ref="AC1976:AC2039" si="610">IF(OR(AB1976&lt;$AD$436,AB1976&gt;$AD$437),AA1976,"")</f>
        <v>1.5126188151223339</v>
      </c>
      <c r="AD1976" s="116" t="str">
        <f t="shared" ref="AD1976:AD2039" si="611">IF(AND(AB1976&gt;$AD$436,AB1976&lt;$AD$437),AA1976,"")</f>
        <v/>
      </c>
      <c r="AE1976" s="116" t="str">
        <f t="shared" ref="AE1976:AE2039" si="612">IF(AA1976=MAX($AA$440:$AA$2440),AA1976,"")</f>
        <v/>
      </c>
      <c r="AF1976" s="140">
        <f t="shared" ref="AF1976:AF2039" si="613">_xlfn.NORM.DIST(Z1976,$AD$432,$AD$433,0)</f>
        <v>0</v>
      </c>
      <c r="AG1976" s="116">
        <f t="shared" ref="AG1976:AG2039" si="614">IF(AF1976=MAX($AF$440:$AF$2440),AA1976,"")</f>
        <v>1.5126188151223339</v>
      </c>
      <c r="AH1976" s="116" t="str">
        <f t="shared" ref="AH1976:AH2039" si="615">IF(AG1976=MIN($AG$440:$AG$2440),AG1976,"")</f>
        <v/>
      </c>
      <c r="AL1976" s="126">
        <f t="shared" si="595"/>
        <v>9.8751999999999569</v>
      </c>
      <c r="AM1976" s="116">
        <f t="shared" si="596"/>
        <v>0.19575678413173606</v>
      </c>
      <c r="AN1976" s="116">
        <f t="shared" si="597"/>
        <v>3.7380750921919836E-4</v>
      </c>
      <c r="AO1976" s="116" t="str">
        <f t="shared" si="593"/>
        <v/>
      </c>
      <c r="AP1976" s="118" t="str">
        <f t="shared" si="594"/>
        <v/>
      </c>
    </row>
    <row r="1977" spans="11:42" ht="20.100000000000001" customHeight="1" x14ac:dyDescent="0.25">
      <c r="K1977" s="123">
        <v>1537</v>
      </c>
      <c r="L1977" s="116">
        <f t="shared" si="598"/>
        <v>17.136406901321255</v>
      </c>
      <c r="M1977" s="140">
        <f t="shared" si="599"/>
        <v>4.978838662759397E-3</v>
      </c>
      <c r="N1977" s="140">
        <f t="shared" si="600"/>
        <v>0.98414312226943323</v>
      </c>
      <c r="O1977" s="116">
        <f t="shared" si="601"/>
        <v>4.978838662759397E-3</v>
      </c>
      <c r="P1977" s="116" t="str">
        <f t="shared" si="602"/>
        <v/>
      </c>
      <c r="Q1977" s="116" t="str">
        <f t="shared" si="603"/>
        <v/>
      </c>
      <c r="R1977" s="116">
        <f t="shared" si="604"/>
        <v>0</v>
      </c>
      <c r="S1977" s="116">
        <f t="shared" si="605"/>
        <v>4.978838662759397E-3</v>
      </c>
      <c r="T1977" s="116" t="str">
        <f t="shared" si="606"/>
        <v/>
      </c>
      <c r="Y1977" s="123">
        <v>1537</v>
      </c>
      <c r="Z1977" s="116">
        <f t="shared" si="607"/>
        <v>5.6891358570539202E-2</v>
      </c>
      <c r="AA1977" s="140">
        <f t="shared" si="608"/>
        <v>1.4996900647975946</v>
      </c>
      <c r="AB1977" s="140">
        <f t="shared" si="609"/>
        <v>0.98414312226943323</v>
      </c>
      <c r="AC1977" s="116">
        <f t="shared" si="610"/>
        <v>1.4996900647975946</v>
      </c>
      <c r="AD1977" s="116" t="str">
        <f t="shared" si="611"/>
        <v/>
      </c>
      <c r="AE1977" s="116" t="str">
        <f t="shared" si="612"/>
        <v/>
      </c>
      <c r="AF1977" s="140">
        <f t="shared" si="613"/>
        <v>0</v>
      </c>
      <c r="AG1977" s="116">
        <f t="shared" si="614"/>
        <v>1.4996900647975946</v>
      </c>
      <c r="AH1977" s="116" t="str">
        <f t="shared" si="615"/>
        <v/>
      </c>
      <c r="AL1977" s="126">
        <f t="shared" si="595"/>
        <v>9.8815999999999562</v>
      </c>
      <c r="AM1977" s="116">
        <f t="shared" si="596"/>
        <v>0.19538297662251686</v>
      </c>
      <c r="AN1977" s="116">
        <f t="shared" si="597"/>
        <v>3.7321705038617647E-4</v>
      </c>
      <c r="AO1977" s="116" t="str">
        <f t="shared" si="593"/>
        <v/>
      </c>
      <c r="AP1977" s="118" t="str">
        <f t="shared" si="594"/>
        <v/>
      </c>
    </row>
    <row r="1978" spans="11:42" ht="20.100000000000001" customHeight="1" x14ac:dyDescent="0.25">
      <c r="K1978" s="123">
        <v>1538</v>
      </c>
      <c r="L1978" s="116">
        <f t="shared" si="598"/>
        <v>17.168318273576975</v>
      </c>
      <c r="M1978" s="140">
        <f t="shared" si="599"/>
        <v>4.9362042410428771E-3</v>
      </c>
      <c r="N1978" s="140">
        <f t="shared" si="600"/>
        <v>0.9843013228178441</v>
      </c>
      <c r="O1978" s="116">
        <f t="shared" si="601"/>
        <v>4.9362042410428771E-3</v>
      </c>
      <c r="P1978" s="116" t="str">
        <f t="shared" si="602"/>
        <v/>
      </c>
      <c r="Q1978" s="116" t="str">
        <f t="shared" si="603"/>
        <v/>
      </c>
      <c r="R1978" s="116">
        <f t="shared" si="604"/>
        <v>0</v>
      </c>
      <c r="S1978" s="116">
        <f t="shared" si="605"/>
        <v>4.9362042410428771E-3</v>
      </c>
      <c r="T1978" s="116" t="str">
        <f t="shared" si="606"/>
        <v/>
      </c>
      <c r="Y1978" s="123">
        <v>1538</v>
      </c>
      <c r="Z1978" s="116">
        <f t="shared" si="607"/>
        <v>5.6997301510149145E-2</v>
      </c>
      <c r="AA1978" s="140">
        <f t="shared" si="608"/>
        <v>1.4868480301390099</v>
      </c>
      <c r="AB1978" s="140">
        <f t="shared" si="609"/>
        <v>0.9843013228178441</v>
      </c>
      <c r="AC1978" s="116">
        <f t="shared" si="610"/>
        <v>1.4868480301390099</v>
      </c>
      <c r="AD1978" s="116" t="str">
        <f t="shared" si="611"/>
        <v/>
      </c>
      <c r="AE1978" s="116" t="str">
        <f t="shared" si="612"/>
        <v/>
      </c>
      <c r="AF1978" s="140">
        <f t="shared" si="613"/>
        <v>0</v>
      </c>
      <c r="AG1978" s="116">
        <f t="shared" si="614"/>
        <v>1.4868480301390099</v>
      </c>
      <c r="AH1978" s="116" t="str">
        <f t="shared" si="615"/>
        <v/>
      </c>
      <c r="AL1978" s="126">
        <f t="shared" si="595"/>
        <v>9.8879999999999555</v>
      </c>
      <c r="AM1978" s="116">
        <f t="shared" si="596"/>
        <v>0.19500975957213068</v>
      </c>
      <c r="AN1978" s="116">
        <f t="shared" si="597"/>
        <v>3.7262713371438716E-4</v>
      </c>
      <c r="AO1978" s="116" t="str">
        <f t="shared" si="593"/>
        <v/>
      </c>
      <c r="AP1978" s="118" t="str">
        <f t="shared" si="594"/>
        <v/>
      </c>
    </row>
    <row r="1979" spans="11:42" ht="20.100000000000001" customHeight="1" x14ac:dyDescent="0.25">
      <c r="K1979" s="123">
        <v>1539</v>
      </c>
      <c r="L1979" s="116">
        <f t="shared" si="598"/>
        <v>17.200229645832696</v>
      </c>
      <c r="M1979" s="140">
        <f t="shared" si="599"/>
        <v>4.8938566009101171E-3</v>
      </c>
      <c r="N1979" s="140">
        <f t="shared" si="600"/>
        <v>0.98445816742209835</v>
      </c>
      <c r="O1979" s="116">
        <f t="shared" si="601"/>
        <v>4.8938566009101171E-3</v>
      </c>
      <c r="P1979" s="116" t="str">
        <f t="shared" si="602"/>
        <v/>
      </c>
      <c r="Q1979" s="116" t="str">
        <f t="shared" si="603"/>
        <v/>
      </c>
      <c r="R1979" s="116">
        <f t="shared" si="604"/>
        <v>0</v>
      </c>
      <c r="S1979" s="116">
        <f t="shared" si="605"/>
        <v>4.8938566009101171E-3</v>
      </c>
      <c r="T1979" s="116" t="str">
        <f t="shared" si="606"/>
        <v/>
      </c>
      <c r="Y1979" s="123">
        <v>1539</v>
      </c>
      <c r="Z1979" s="116">
        <f t="shared" si="607"/>
        <v>5.7103244449759089E-2</v>
      </c>
      <c r="AA1979" s="140">
        <f t="shared" si="608"/>
        <v>1.474092377771772</v>
      </c>
      <c r="AB1979" s="140">
        <f t="shared" si="609"/>
        <v>0.98445816742209846</v>
      </c>
      <c r="AC1979" s="116">
        <f t="shared" si="610"/>
        <v>1.474092377771772</v>
      </c>
      <c r="AD1979" s="116" t="str">
        <f t="shared" si="611"/>
        <v/>
      </c>
      <c r="AE1979" s="116" t="str">
        <f t="shared" si="612"/>
        <v/>
      </c>
      <c r="AF1979" s="140">
        <f t="shared" si="613"/>
        <v>0</v>
      </c>
      <c r="AG1979" s="116">
        <f t="shared" si="614"/>
        <v>1.474092377771772</v>
      </c>
      <c r="AH1979" s="116" t="str">
        <f t="shared" si="615"/>
        <v/>
      </c>
      <c r="AL1979" s="126">
        <f t="shared" si="595"/>
        <v>9.8943999999999548</v>
      </c>
      <c r="AM1979" s="116">
        <f t="shared" si="596"/>
        <v>0.19463713243841629</v>
      </c>
      <c r="AN1979" s="116">
        <f t="shared" si="597"/>
        <v>3.7203776008593037E-4</v>
      </c>
      <c r="AO1979" s="116" t="str">
        <f t="shared" si="593"/>
        <v/>
      </c>
      <c r="AP1979" s="118" t="str">
        <f t="shared" si="594"/>
        <v/>
      </c>
    </row>
    <row r="1980" spans="11:42" ht="20.100000000000001" customHeight="1" x14ac:dyDescent="0.25">
      <c r="K1980" s="123">
        <v>1540</v>
      </c>
      <c r="L1980" s="116">
        <f t="shared" si="598"/>
        <v>17.232141018088416</v>
      </c>
      <c r="M1980" s="140">
        <f t="shared" si="599"/>
        <v>4.8517946313660553E-3</v>
      </c>
      <c r="N1980" s="140">
        <f t="shared" si="600"/>
        <v>0.98461366521607452</v>
      </c>
      <c r="O1980" s="116">
        <f t="shared" si="601"/>
        <v>4.8517946313660553E-3</v>
      </c>
      <c r="P1980" s="116" t="str">
        <f t="shared" si="602"/>
        <v/>
      </c>
      <c r="Q1980" s="116" t="str">
        <f t="shared" si="603"/>
        <v/>
      </c>
      <c r="R1980" s="116">
        <f t="shared" si="604"/>
        <v>0</v>
      </c>
      <c r="S1980" s="116">
        <f t="shared" si="605"/>
        <v>4.8517946313660553E-3</v>
      </c>
      <c r="T1980" s="116" t="str">
        <f t="shared" si="606"/>
        <v/>
      </c>
      <c r="Y1980" s="123">
        <v>1540</v>
      </c>
      <c r="Z1980" s="116">
        <f t="shared" si="607"/>
        <v>5.7209187389369032E-2</v>
      </c>
      <c r="AA1980" s="140">
        <f t="shared" si="608"/>
        <v>1.4614227730499185</v>
      </c>
      <c r="AB1980" s="140">
        <f t="shared" si="609"/>
        <v>0.98461366521607452</v>
      </c>
      <c r="AC1980" s="116">
        <f t="shared" si="610"/>
        <v>1.4614227730499185</v>
      </c>
      <c r="AD1980" s="116" t="str">
        <f t="shared" si="611"/>
        <v/>
      </c>
      <c r="AE1980" s="116" t="str">
        <f t="shared" si="612"/>
        <v/>
      </c>
      <c r="AF1980" s="140">
        <f t="shared" si="613"/>
        <v>0</v>
      </c>
      <c r="AG1980" s="116">
        <f t="shared" si="614"/>
        <v>1.4614227730499185</v>
      </c>
      <c r="AH1980" s="116" t="str">
        <f t="shared" si="615"/>
        <v/>
      </c>
      <c r="AL1980" s="126">
        <f t="shared" si="595"/>
        <v>9.9007999999999541</v>
      </c>
      <c r="AM1980" s="116">
        <f t="shared" si="596"/>
        <v>0.19426509467833036</v>
      </c>
      <c r="AN1980" s="116">
        <f t="shared" si="597"/>
        <v>3.71448930377688E-4</v>
      </c>
      <c r="AO1980" s="116" t="str">
        <f t="shared" si="593"/>
        <v/>
      </c>
      <c r="AP1980" s="118" t="str">
        <f t="shared" si="594"/>
        <v/>
      </c>
    </row>
    <row r="1981" spans="11:42" ht="20.100000000000001" customHeight="1" x14ac:dyDescent="0.25">
      <c r="K1981" s="123">
        <v>1541</v>
      </c>
      <c r="L1981" s="116">
        <f t="shared" si="598"/>
        <v>17.264052390344137</v>
      </c>
      <c r="M1981" s="140">
        <f t="shared" si="599"/>
        <v>4.8100172173025238E-3</v>
      </c>
      <c r="N1981" s="140">
        <f t="shared" si="600"/>
        <v>0.98476782529813145</v>
      </c>
      <c r="O1981" s="116">
        <f t="shared" si="601"/>
        <v>4.8100172173025238E-3</v>
      </c>
      <c r="P1981" s="116" t="str">
        <f t="shared" si="602"/>
        <v/>
      </c>
      <c r="Q1981" s="116" t="str">
        <f t="shared" si="603"/>
        <v/>
      </c>
      <c r="R1981" s="116">
        <f t="shared" si="604"/>
        <v>0</v>
      </c>
      <c r="S1981" s="116">
        <f t="shared" si="605"/>
        <v>4.8100172173025238E-3</v>
      </c>
      <c r="T1981" s="116" t="str">
        <f t="shared" si="606"/>
        <v/>
      </c>
      <c r="Y1981" s="123">
        <v>1541</v>
      </c>
      <c r="Z1981" s="116">
        <f t="shared" si="607"/>
        <v>5.7315130328978975E-2</v>
      </c>
      <c r="AA1981" s="140">
        <f t="shared" si="608"/>
        <v>1.448838880088565</v>
      </c>
      <c r="AB1981" s="140">
        <f t="shared" si="609"/>
        <v>0.98476782529813145</v>
      </c>
      <c r="AC1981" s="116">
        <f t="shared" si="610"/>
        <v>1.448838880088565</v>
      </c>
      <c r="AD1981" s="116" t="str">
        <f t="shared" si="611"/>
        <v/>
      </c>
      <c r="AE1981" s="116" t="str">
        <f t="shared" si="612"/>
        <v/>
      </c>
      <c r="AF1981" s="140">
        <f t="shared" si="613"/>
        <v>0</v>
      </c>
      <c r="AG1981" s="116">
        <f t="shared" si="614"/>
        <v>1.448838880088565</v>
      </c>
      <c r="AH1981" s="116" t="str">
        <f t="shared" si="615"/>
        <v/>
      </c>
      <c r="AL1981" s="126">
        <f t="shared" si="595"/>
        <v>9.9071999999999534</v>
      </c>
      <c r="AM1981" s="116">
        <f t="shared" si="596"/>
        <v>0.19389364574795268</v>
      </c>
      <c r="AN1981" s="116">
        <f t="shared" si="597"/>
        <v>3.7086064545960307E-4</v>
      </c>
      <c r="AO1981" s="116" t="str">
        <f t="shared" si="593"/>
        <v/>
      </c>
      <c r="AP1981" s="118" t="str">
        <f t="shared" si="594"/>
        <v/>
      </c>
    </row>
    <row r="1982" spans="11:42" ht="20.100000000000001" customHeight="1" x14ac:dyDescent="0.25">
      <c r="K1982" s="123">
        <v>1542</v>
      </c>
      <c r="L1982" s="116">
        <f t="shared" si="598"/>
        <v>17.29596376259985</v>
      </c>
      <c r="M1982" s="140">
        <f t="shared" si="599"/>
        <v>4.7685232396046462E-3</v>
      </c>
      <c r="N1982" s="140">
        <f t="shared" si="600"/>
        <v>0.98492065673097917</v>
      </c>
      <c r="O1982" s="116">
        <f t="shared" si="601"/>
        <v>4.7685232396046462E-3</v>
      </c>
      <c r="P1982" s="116" t="str">
        <f t="shared" si="602"/>
        <v/>
      </c>
      <c r="Q1982" s="116" t="str">
        <f t="shared" si="603"/>
        <v/>
      </c>
      <c r="R1982" s="116">
        <f t="shared" si="604"/>
        <v>0</v>
      </c>
      <c r="S1982" s="116">
        <f t="shared" si="605"/>
        <v>4.7685232396046462E-3</v>
      </c>
      <c r="T1982" s="116" t="str">
        <f t="shared" si="606"/>
        <v/>
      </c>
      <c r="Y1982" s="123">
        <v>1542</v>
      </c>
      <c r="Z1982" s="116">
        <f t="shared" si="607"/>
        <v>5.7421073268588918E-2</v>
      </c>
      <c r="AA1982" s="140">
        <f t="shared" si="608"/>
        <v>1.4363403617959547</v>
      </c>
      <c r="AB1982" s="140">
        <f t="shared" si="609"/>
        <v>0.98492065673097928</v>
      </c>
      <c r="AC1982" s="116">
        <f t="shared" si="610"/>
        <v>1.4363403617959547</v>
      </c>
      <c r="AD1982" s="116" t="str">
        <f t="shared" si="611"/>
        <v/>
      </c>
      <c r="AE1982" s="116" t="str">
        <f t="shared" si="612"/>
        <v/>
      </c>
      <c r="AF1982" s="140">
        <f t="shared" si="613"/>
        <v>0</v>
      </c>
      <c r="AG1982" s="116">
        <f t="shared" si="614"/>
        <v>1.4363403617959547</v>
      </c>
      <c r="AH1982" s="116" t="str">
        <f t="shared" si="615"/>
        <v/>
      </c>
      <c r="AL1982" s="126">
        <f t="shared" si="595"/>
        <v>9.9135999999999527</v>
      </c>
      <c r="AM1982" s="116">
        <f t="shared" si="596"/>
        <v>0.19352278510249307</v>
      </c>
      <c r="AN1982" s="116">
        <f t="shared" si="597"/>
        <v>3.7027290619512376E-4</v>
      </c>
      <c r="AO1982" s="116" t="str">
        <f t="shared" si="593"/>
        <v/>
      </c>
      <c r="AP1982" s="118" t="str">
        <f t="shared" si="594"/>
        <v/>
      </c>
    </row>
    <row r="1983" spans="11:42" ht="20.100000000000001" customHeight="1" x14ac:dyDescent="0.25">
      <c r="K1983" s="123">
        <v>1543</v>
      </c>
      <c r="L1983" s="116">
        <f t="shared" si="598"/>
        <v>17.327875134855571</v>
      </c>
      <c r="M1983" s="140">
        <f t="shared" si="599"/>
        <v>4.7273115752566267E-3</v>
      </c>
      <c r="N1983" s="140">
        <f t="shared" si="600"/>
        <v>0.98507216854155299</v>
      </c>
      <c r="O1983" s="116">
        <f t="shared" si="601"/>
        <v>4.7273115752566267E-3</v>
      </c>
      <c r="P1983" s="116" t="str">
        <f t="shared" si="602"/>
        <v/>
      </c>
      <c r="Q1983" s="116" t="str">
        <f t="shared" si="603"/>
        <v/>
      </c>
      <c r="R1983" s="116">
        <f t="shared" si="604"/>
        <v>0</v>
      </c>
      <c r="S1983" s="116">
        <f t="shared" si="605"/>
        <v>4.7273115752566267E-3</v>
      </c>
      <c r="T1983" s="116" t="str">
        <f t="shared" si="606"/>
        <v/>
      </c>
      <c r="Y1983" s="123">
        <v>1543</v>
      </c>
      <c r="Z1983" s="116">
        <f t="shared" si="607"/>
        <v>5.7527016208198861E-2</v>
      </c>
      <c r="AA1983" s="140">
        <f t="shared" si="608"/>
        <v>1.4239268799053331</v>
      </c>
      <c r="AB1983" s="140">
        <f t="shared" si="609"/>
        <v>0.98507216854155311</v>
      </c>
      <c r="AC1983" s="116">
        <f t="shared" si="610"/>
        <v>1.4239268799053331</v>
      </c>
      <c r="AD1983" s="116" t="str">
        <f t="shared" si="611"/>
        <v/>
      </c>
      <c r="AE1983" s="116" t="str">
        <f t="shared" si="612"/>
        <v/>
      </c>
      <c r="AF1983" s="140">
        <f t="shared" si="613"/>
        <v>0</v>
      </c>
      <c r="AG1983" s="116">
        <f t="shared" si="614"/>
        <v>1.4239268799053331</v>
      </c>
      <c r="AH1983" s="116" t="str">
        <f t="shared" si="615"/>
        <v/>
      </c>
      <c r="AL1983" s="126">
        <f t="shared" si="595"/>
        <v>9.919999999999952</v>
      </c>
      <c r="AM1983" s="116">
        <f t="shared" si="596"/>
        <v>0.19315251219629795</v>
      </c>
      <c r="AN1983" s="116">
        <f t="shared" si="597"/>
        <v>3.6968571344139778E-4</v>
      </c>
      <c r="AO1983" s="116" t="str">
        <f t="shared" si="593"/>
        <v/>
      </c>
      <c r="AP1983" s="118" t="str">
        <f t="shared" si="594"/>
        <v/>
      </c>
    </row>
    <row r="1984" spans="11:42" ht="20.100000000000001" customHeight="1" x14ac:dyDescent="0.25">
      <c r="K1984" s="123">
        <v>1544</v>
      </c>
      <c r="L1984" s="116">
        <f t="shared" si="598"/>
        <v>17.359786507111291</v>
      </c>
      <c r="M1984" s="140">
        <f t="shared" si="599"/>
        <v>4.686381097447033E-3</v>
      </c>
      <c r="N1984" s="140">
        <f t="shared" si="600"/>
        <v>0.98522236972089017</v>
      </c>
      <c r="O1984" s="116">
        <f t="shared" si="601"/>
        <v>4.686381097447033E-3</v>
      </c>
      <c r="P1984" s="116" t="str">
        <f t="shared" si="602"/>
        <v/>
      </c>
      <c r="Q1984" s="116" t="str">
        <f t="shared" si="603"/>
        <v/>
      </c>
      <c r="R1984" s="116">
        <f t="shared" si="604"/>
        <v>0</v>
      </c>
      <c r="S1984" s="116">
        <f t="shared" si="605"/>
        <v>4.686381097447033E-3</v>
      </c>
      <c r="T1984" s="116" t="str">
        <f t="shared" si="606"/>
        <v/>
      </c>
      <c r="Y1984" s="123">
        <v>1544</v>
      </c>
      <c r="Z1984" s="116">
        <f t="shared" si="607"/>
        <v>5.7632959147808804E-2</v>
      </c>
      <c r="AA1984" s="140">
        <f t="shared" si="608"/>
        <v>1.4115980950066382</v>
      </c>
      <c r="AB1984" s="140">
        <f t="shared" si="609"/>
        <v>0.98522236972089028</v>
      </c>
      <c r="AC1984" s="116">
        <f t="shared" si="610"/>
        <v>1.4115980950066382</v>
      </c>
      <c r="AD1984" s="116" t="str">
        <f t="shared" si="611"/>
        <v/>
      </c>
      <c r="AE1984" s="116" t="str">
        <f t="shared" si="612"/>
        <v/>
      </c>
      <c r="AF1984" s="140">
        <f t="shared" si="613"/>
        <v>0</v>
      </c>
      <c r="AG1984" s="116">
        <f t="shared" si="614"/>
        <v>1.4115980950066382</v>
      </c>
      <c r="AH1984" s="116" t="str">
        <f t="shared" si="615"/>
        <v/>
      </c>
      <c r="AL1984" s="126">
        <f t="shared" si="595"/>
        <v>9.9263999999999513</v>
      </c>
      <c r="AM1984" s="116">
        <f t="shared" si="596"/>
        <v>0.19278282648285655</v>
      </c>
      <c r="AN1984" s="116">
        <f t="shared" si="597"/>
        <v>3.6909906804966086E-4</v>
      </c>
      <c r="AO1984" s="116" t="str">
        <f t="shared" si="593"/>
        <v/>
      </c>
      <c r="AP1984" s="118" t="str">
        <f t="shared" si="594"/>
        <v/>
      </c>
    </row>
    <row r="1985" spans="11:42" ht="20.100000000000001" customHeight="1" x14ac:dyDescent="0.25">
      <c r="K1985" s="123">
        <v>1545</v>
      </c>
      <c r="L1985" s="116">
        <f t="shared" si="598"/>
        <v>17.391697879367012</v>
      </c>
      <c r="M1985" s="140">
        <f t="shared" si="599"/>
        <v>4.6457306756733357E-3</v>
      </c>
      <c r="N1985" s="140">
        <f t="shared" si="600"/>
        <v>0.98537126922401075</v>
      </c>
      <c r="O1985" s="116">
        <f t="shared" si="601"/>
        <v>4.6457306756733357E-3</v>
      </c>
      <c r="P1985" s="116" t="str">
        <f t="shared" si="602"/>
        <v/>
      </c>
      <c r="Q1985" s="116" t="str">
        <f t="shared" si="603"/>
        <v/>
      </c>
      <c r="R1985" s="116">
        <f t="shared" si="604"/>
        <v>0</v>
      </c>
      <c r="S1985" s="116">
        <f t="shared" si="605"/>
        <v>4.6457306756733357E-3</v>
      </c>
      <c r="T1985" s="116" t="str">
        <f t="shared" si="606"/>
        <v/>
      </c>
      <c r="Y1985" s="123">
        <v>1545</v>
      </c>
      <c r="Z1985" s="116">
        <f t="shared" si="607"/>
        <v>5.7738902087418748E-2</v>
      </c>
      <c r="AA1985" s="140">
        <f t="shared" si="608"/>
        <v>1.3993536665780097</v>
      </c>
      <c r="AB1985" s="140">
        <f t="shared" si="609"/>
        <v>0.98537126922401075</v>
      </c>
      <c r="AC1985" s="116">
        <f t="shared" si="610"/>
        <v>1.3993536665780097</v>
      </c>
      <c r="AD1985" s="116" t="str">
        <f t="shared" si="611"/>
        <v/>
      </c>
      <c r="AE1985" s="116" t="str">
        <f t="shared" si="612"/>
        <v/>
      </c>
      <c r="AF1985" s="140">
        <f t="shared" si="613"/>
        <v>0</v>
      </c>
      <c r="AG1985" s="116">
        <f t="shared" si="614"/>
        <v>1.3993536665780097</v>
      </c>
      <c r="AH1985" s="116" t="str">
        <f t="shared" si="615"/>
        <v/>
      </c>
      <c r="AL1985" s="126">
        <f t="shared" si="595"/>
        <v>9.9327999999999506</v>
      </c>
      <c r="AM1985" s="116">
        <f t="shared" si="596"/>
        <v>0.19241372741480689</v>
      </c>
      <c r="AN1985" s="116">
        <f t="shared" si="597"/>
        <v>3.6851297086384904E-4</v>
      </c>
      <c r="AO1985" s="116" t="str">
        <f t="shared" si="593"/>
        <v/>
      </c>
      <c r="AP1985" s="118" t="str">
        <f t="shared" si="594"/>
        <v/>
      </c>
    </row>
    <row r="1986" spans="11:42" ht="20.100000000000001" customHeight="1" x14ac:dyDescent="0.25">
      <c r="K1986" s="123">
        <v>1546</v>
      </c>
      <c r="L1986" s="116">
        <f t="shared" si="598"/>
        <v>17.423609251622732</v>
      </c>
      <c r="M1986" s="140">
        <f t="shared" si="599"/>
        <v>4.6053591758459314E-3</v>
      </c>
      <c r="N1986" s="140">
        <f t="shared" si="600"/>
        <v>0.98551887596980126</v>
      </c>
      <c r="O1986" s="116">
        <f t="shared" si="601"/>
        <v>4.6053591758459314E-3</v>
      </c>
      <c r="P1986" s="116" t="str">
        <f t="shared" si="602"/>
        <v/>
      </c>
      <c r="Q1986" s="116" t="str">
        <f t="shared" si="603"/>
        <v/>
      </c>
      <c r="R1986" s="116">
        <f t="shared" si="604"/>
        <v>0</v>
      </c>
      <c r="S1986" s="116">
        <f t="shared" si="605"/>
        <v>4.6053591758459314E-3</v>
      </c>
      <c r="T1986" s="116" t="str">
        <f t="shared" si="606"/>
        <v/>
      </c>
      <c r="Y1986" s="123">
        <v>1546</v>
      </c>
      <c r="Z1986" s="116">
        <f t="shared" si="607"/>
        <v>5.7844845027028691E-2</v>
      </c>
      <c r="AA1986" s="140">
        <f t="shared" si="608"/>
        <v>1.3871932530171129</v>
      </c>
      <c r="AB1986" s="140">
        <f t="shared" si="609"/>
        <v>0.98551887596980126</v>
      </c>
      <c r="AC1986" s="116">
        <f t="shared" si="610"/>
        <v>1.3871932530171129</v>
      </c>
      <c r="AD1986" s="116" t="str">
        <f t="shared" si="611"/>
        <v/>
      </c>
      <c r="AE1986" s="116" t="str">
        <f t="shared" si="612"/>
        <v/>
      </c>
      <c r="AF1986" s="140">
        <f t="shared" si="613"/>
        <v>0</v>
      </c>
      <c r="AG1986" s="116">
        <f t="shared" si="614"/>
        <v>1.3871932530171129</v>
      </c>
      <c r="AH1986" s="116" t="str">
        <f t="shared" si="615"/>
        <v/>
      </c>
      <c r="AL1986" s="126">
        <f t="shared" si="595"/>
        <v>9.9391999999999499</v>
      </c>
      <c r="AM1986" s="116">
        <f t="shared" si="596"/>
        <v>0.19204521444394304</v>
      </c>
      <c r="AN1986" s="116">
        <f t="shared" si="597"/>
        <v>3.6792742272193091E-4</v>
      </c>
      <c r="AO1986" s="116" t="str">
        <f t="shared" si="593"/>
        <v/>
      </c>
      <c r="AP1986" s="118" t="str">
        <f t="shared" si="594"/>
        <v/>
      </c>
    </row>
    <row r="1987" spans="11:42" ht="20.100000000000001" customHeight="1" x14ac:dyDescent="0.25">
      <c r="K1987" s="123">
        <v>1547</v>
      </c>
      <c r="L1987" s="116">
        <f t="shared" si="598"/>
        <v>17.455520623878453</v>
      </c>
      <c r="M1987" s="140">
        <f t="shared" si="599"/>
        <v>4.5652654603915337E-3</v>
      </c>
      <c r="N1987" s="140">
        <f t="shared" si="600"/>
        <v>0.9856651988409022</v>
      </c>
      <c r="O1987" s="116">
        <f t="shared" si="601"/>
        <v>4.5652654603915337E-3</v>
      </c>
      <c r="P1987" s="116" t="str">
        <f t="shared" si="602"/>
        <v/>
      </c>
      <c r="Q1987" s="116" t="str">
        <f t="shared" si="603"/>
        <v/>
      </c>
      <c r="R1987" s="116">
        <f t="shared" si="604"/>
        <v>0</v>
      </c>
      <c r="S1987" s="116">
        <f t="shared" si="605"/>
        <v>4.5652654603915337E-3</v>
      </c>
      <c r="T1987" s="116" t="str">
        <f t="shared" si="606"/>
        <v/>
      </c>
      <c r="Y1987" s="123">
        <v>1547</v>
      </c>
      <c r="Z1987" s="116">
        <f t="shared" si="607"/>
        <v>5.7950787966638634E-2</v>
      </c>
      <c r="AA1987" s="140">
        <f t="shared" si="608"/>
        <v>1.3751165116722834</v>
      </c>
      <c r="AB1987" s="140">
        <f t="shared" si="609"/>
        <v>0.9856651988409022</v>
      </c>
      <c r="AC1987" s="116">
        <f t="shared" si="610"/>
        <v>1.3751165116722834</v>
      </c>
      <c r="AD1987" s="116" t="str">
        <f t="shared" si="611"/>
        <v/>
      </c>
      <c r="AE1987" s="116" t="str">
        <f t="shared" si="612"/>
        <v/>
      </c>
      <c r="AF1987" s="140">
        <f t="shared" si="613"/>
        <v>0</v>
      </c>
      <c r="AG1987" s="116">
        <f t="shared" si="614"/>
        <v>1.3751165116722834</v>
      </c>
      <c r="AH1987" s="116" t="str">
        <f t="shared" si="615"/>
        <v/>
      </c>
      <c r="AL1987" s="126">
        <f t="shared" si="595"/>
        <v>9.9455999999999491</v>
      </c>
      <c r="AM1987" s="116">
        <f t="shared" si="596"/>
        <v>0.19167728702122111</v>
      </c>
      <c r="AN1987" s="116">
        <f t="shared" si="597"/>
        <v>3.6734242445590759E-4</v>
      </c>
      <c r="AO1987" s="116" t="str">
        <f t="shared" si="593"/>
        <v/>
      </c>
      <c r="AP1987" s="118" t="str">
        <f t="shared" si="594"/>
        <v/>
      </c>
    </row>
    <row r="1988" spans="11:42" ht="20.100000000000001" customHeight="1" x14ac:dyDescent="0.25">
      <c r="K1988" s="123">
        <v>1548</v>
      </c>
      <c r="L1988" s="116">
        <f t="shared" si="598"/>
        <v>17.487431996134166</v>
      </c>
      <c r="M1988" s="140">
        <f t="shared" si="599"/>
        <v>4.5254483883559148E-3</v>
      </c>
      <c r="N1988" s="140">
        <f t="shared" si="600"/>
        <v>0.98581024668359818</v>
      </c>
      <c r="O1988" s="116">
        <f t="shared" si="601"/>
        <v>4.5254483883559148E-3</v>
      </c>
      <c r="P1988" s="116" t="str">
        <f t="shared" si="602"/>
        <v/>
      </c>
      <c r="Q1988" s="116" t="str">
        <f t="shared" si="603"/>
        <v/>
      </c>
      <c r="R1988" s="116">
        <f t="shared" si="604"/>
        <v>0</v>
      </c>
      <c r="S1988" s="116">
        <f t="shared" si="605"/>
        <v>4.5254483883559148E-3</v>
      </c>
      <c r="T1988" s="116" t="str">
        <f t="shared" si="606"/>
        <v/>
      </c>
      <c r="Y1988" s="123">
        <v>1548</v>
      </c>
      <c r="Z1988" s="116">
        <f t="shared" si="607"/>
        <v>5.8056730906248577E-2</v>
      </c>
      <c r="AA1988" s="140">
        <f t="shared" si="608"/>
        <v>1.3631230988734708</v>
      </c>
      <c r="AB1988" s="140">
        <f t="shared" si="609"/>
        <v>0.98581024668359829</v>
      </c>
      <c r="AC1988" s="116">
        <f t="shared" si="610"/>
        <v>1.3631230988734708</v>
      </c>
      <c r="AD1988" s="116" t="str">
        <f t="shared" si="611"/>
        <v/>
      </c>
      <c r="AE1988" s="116" t="str">
        <f t="shared" si="612"/>
        <v/>
      </c>
      <c r="AF1988" s="140">
        <f t="shared" si="613"/>
        <v>0</v>
      </c>
      <c r="AG1988" s="116">
        <f t="shared" si="614"/>
        <v>1.3631230988734708</v>
      </c>
      <c r="AH1988" s="116" t="str">
        <f t="shared" si="615"/>
        <v/>
      </c>
      <c r="AL1988" s="126">
        <f t="shared" si="595"/>
        <v>9.9519999999999484</v>
      </c>
      <c r="AM1988" s="116">
        <f t="shared" si="596"/>
        <v>0.1913099445967652</v>
      </c>
      <c r="AN1988" s="116">
        <f t="shared" si="597"/>
        <v>3.6675797689120215E-4</v>
      </c>
      <c r="AO1988" s="116" t="str">
        <f t="shared" si="593"/>
        <v/>
      </c>
      <c r="AP1988" s="118" t="str">
        <f t="shared" si="594"/>
        <v/>
      </c>
    </row>
    <row r="1989" spans="11:42" ht="20.100000000000001" customHeight="1" x14ac:dyDescent="0.25">
      <c r="K1989" s="123">
        <v>1549</v>
      </c>
      <c r="L1989" s="116">
        <f t="shared" si="598"/>
        <v>17.519343368389887</v>
      </c>
      <c r="M1989" s="140">
        <f t="shared" si="599"/>
        <v>4.4859068155060243E-3</v>
      </c>
      <c r="N1989" s="140">
        <f t="shared" si="600"/>
        <v>0.98595402830771206</v>
      </c>
      <c r="O1989" s="116">
        <f t="shared" si="601"/>
        <v>4.4859068155060243E-3</v>
      </c>
      <c r="P1989" s="116" t="str">
        <f t="shared" si="602"/>
        <v/>
      </c>
      <c r="Q1989" s="116" t="str">
        <f t="shared" si="603"/>
        <v/>
      </c>
      <c r="R1989" s="116">
        <f t="shared" si="604"/>
        <v>0</v>
      </c>
      <c r="S1989" s="116">
        <f t="shared" si="605"/>
        <v>4.4859068155060243E-3</v>
      </c>
      <c r="T1989" s="116" t="str">
        <f t="shared" si="606"/>
        <v/>
      </c>
      <c r="Y1989" s="123">
        <v>1549</v>
      </c>
      <c r="Z1989" s="116">
        <f t="shared" si="607"/>
        <v>5.816267384585852E-2</v>
      </c>
      <c r="AA1989" s="140">
        <f t="shared" si="608"/>
        <v>1.3512126699630107</v>
      </c>
      <c r="AB1989" s="140">
        <f t="shared" si="609"/>
        <v>0.98595402830771217</v>
      </c>
      <c r="AC1989" s="116">
        <f t="shared" si="610"/>
        <v>1.3512126699630107</v>
      </c>
      <c r="AD1989" s="116" t="str">
        <f t="shared" si="611"/>
        <v/>
      </c>
      <c r="AE1989" s="116" t="str">
        <f t="shared" si="612"/>
        <v/>
      </c>
      <c r="AF1989" s="140">
        <f t="shared" si="613"/>
        <v>0</v>
      </c>
      <c r="AG1989" s="116">
        <f t="shared" si="614"/>
        <v>1.3512126699630107</v>
      </c>
      <c r="AH1989" s="116" t="str">
        <f t="shared" si="615"/>
        <v/>
      </c>
      <c r="AL1989" s="126">
        <f t="shared" si="595"/>
        <v>9.9583999999999477</v>
      </c>
      <c r="AM1989" s="116">
        <f t="shared" si="596"/>
        <v>0.190943186619874</v>
      </c>
      <c r="AN1989" s="116">
        <f t="shared" si="597"/>
        <v>3.6617408084652081E-4</v>
      </c>
      <c r="AO1989" s="116" t="str">
        <f t="shared" si="593"/>
        <v/>
      </c>
      <c r="AP1989" s="118" t="str">
        <f t="shared" si="594"/>
        <v/>
      </c>
    </row>
    <row r="1990" spans="11:42" ht="20.100000000000001" customHeight="1" x14ac:dyDescent="0.25">
      <c r="K1990" s="123">
        <v>1550</v>
      </c>
      <c r="L1990" s="116">
        <f t="shared" si="598"/>
        <v>17.551254740645607</v>
      </c>
      <c r="M1990" s="140">
        <f t="shared" si="599"/>
        <v>4.4466395944315522E-3</v>
      </c>
      <c r="N1990" s="140">
        <f t="shared" si="600"/>
        <v>0.98609655248650141</v>
      </c>
      <c r="O1990" s="116">
        <f t="shared" si="601"/>
        <v>4.4466395944315522E-3</v>
      </c>
      <c r="P1990" s="116" t="str">
        <f t="shared" si="602"/>
        <v/>
      </c>
      <c r="Q1990" s="116" t="str">
        <f t="shared" si="603"/>
        <v/>
      </c>
      <c r="R1990" s="116">
        <f t="shared" si="604"/>
        <v>0</v>
      </c>
      <c r="S1990" s="116">
        <f t="shared" si="605"/>
        <v>4.4466395944315522E-3</v>
      </c>
      <c r="T1990" s="116" t="str">
        <f t="shared" si="606"/>
        <v/>
      </c>
      <c r="Y1990" s="123">
        <v>1550</v>
      </c>
      <c r="Z1990" s="116">
        <f t="shared" si="607"/>
        <v>5.8268616785468436E-2</v>
      </c>
      <c r="AA1990" s="140">
        <f t="shared" si="608"/>
        <v>1.3393848793262002</v>
      </c>
      <c r="AB1990" s="140">
        <f t="shared" si="609"/>
        <v>0.98609655248650141</v>
      </c>
      <c r="AC1990" s="116">
        <f t="shared" si="610"/>
        <v>1.3393848793262002</v>
      </c>
      <c r="AD1990" s="116" t="str">
        <f t="shared" si="611"/>
        <v/>
      </c>
      <c r="AE1990" s="116" t="str">
        <f t="shared" si="612"/>
        <v/>
      </c>
      <c r="AF1990" s="140">
        <f t="shared" si="613"/>
        <v>0</v>
      </c>
      <c r="AG1990" s="116">
        <f t="shared" si="614"/>
        <v>1.3393848793262002</v>
      </c>
      <c r="AH1990" s="116" t="str">
        <f t="shared" si="615"/>
        <v/>
      </c>
      <c r="AL1990" s="126">
        <f t="shared" si="595"/>
        <v>9.964799999999947</v>
      </c>
      <c r="AM1990" s="116">
        <f t="shared" si="596"/>
        <v>0.19057701253902748</v>
      </c>
      <c r="AN1990" s="116">
        <f t="shared" si="597"/>
        <v>3.6559073713521295E-4</v>
      </c>
      <c r="AO1990" s="116" t="str">
        <f t="shared" si="593"/>
        <v/>
      </c>
      <c r="AP1990" s="118" t="str">
        <f t="shared" si="594"/>
        <v/>
      </c>
    </row>
    <row r="1991" spans="11:42" ht="20.100000000000001" customHeight="1" x14ac:dyDescent="0.25">
      <c r="K1991" s="123">
        <v>1551</v>
      </c>
      <c r="L1991" s="116">
        <f t="shared" si="598"/>
        <v>17.583166112901328</v>
      </c>
      <c r="M1991" s="140">
        <f t="shared" si="599"/>
        <v>4.4076455746457572E-3</v>
      </c>
      <c r="N1991" s="140">
        <f t="shared" si="600"/>
        <v>0.98623782795655901</v>
      </c>
      <c r="O1991" s="116">
        <f t="shared" si="601"/>
        <v>4.4076455746457572E-3</v>
      </c>
      <c r="P1991" s="116" t="str">
        <f t="shared" si="602"/>
        <v/>
      </c>
      <c r="Q1991" s="116" t="str">
        <f t="shared" si="603"/>
        <v/>
      </c>
      <c r="R1991" s="116">
        <f t="shared" si="604"/>
        <v>0</v>
      </c>
      <c r="S1991" s="116">
        <f t="shared" si="605"/>
        <v>4.4076455746457572E-3</v>
      </c>
      <c r="T1991" s="116" t="str">
        <f t="shared" si="606"/>
        <v/>
      </c>
      <c r="Y1991" s="123">
        <v>1551</v>
      </c>
      <c r="Z1991" s="116">
        <f t="shared" si="607"/>
        <v>5.8374559725078379E-2</v>
      </c>
      <c r="AA1991" s="140">
        <f t="shared" si="608"/>
        <v>1.3276393804216691</v>
      </c>
      <c r="AB1991" s="140">
        <f t="shared" si="609"/>
        <v>0.98623782795655901</v>
      </c>
      <c r="AC1991" s="116">
        <f t="shared" si="610"/>
        <v>1.3276393804216691</v>
      </c>
      <c r="AD1991" s="116" t="str">
        <f t="shared" si="611"/>
        <v/>
      </c>
      <c r="AE1991" s="116" t="str">
        <f t="shared" si="612"/>
        <v/>
      </c>
      <c r="AF1991" s="140">
        <f t="shared" si="613"/>
        <v>0</v>
      </c>
      <c r="AG1991" s="116">
        <f t="shared" si="614"/>
        <v>1.3276393804216691</v>
      </c>
      <c r="AH1991" s="116" t="str">
        <f t="shared" si="615"/>
        <v/>
      </c>
      <c r="AL1991" s="126">
        <f t="shared" si="595"/>
        <v>9.9711999999999463</v>
      </c>
      <c r="AM1991" s="116">
        <f t="shared" si="596"/>
        <v>0.19021142180189227</v>
      </c>
      <c r="AN1991" s="116">
        <f t="shared" si="597"/>
        <v>3.6500794656324498E-4</v>
      </c>
      <c r="AO1991" s="116" t="str">
        <f t="shared" si="593"/>
        <v/>
      </c>
      <c r="AP1991" s="118" t="str">
        <f t="shared" si="594"/>
        <v/>
      </c>
    </row>
    <row r="1992" spans="11:42" ht="20.100000000000001" customHeight="1" x14ac:dyDescent="0.25">
      <c r="K1992" s="123">
        <v>1552</v>
      </c>
      <c r="L1992" s="116">
        <f t="shared" si="598"/>
        <v>17.615077485157048</v>
      </c>
      <c r="M1992" s="140">
        <f t="shared" si="599"/>
        <v>4.3689236026857045E-3</v>
      </c>
      <c r="N1992" s="140">
        <f t="shared" si="600"/>
        <v>0.98637786341771649</v>
      </c>
      <c r="O1992" s="116">
        <f t="shared" si="601"/>
        <v>4.3689236026857045E-3</v>
      </c>
      <c r="P1992" s="116" t="str">
        <f t="shared" si="602"/>
        <v/>
      </c>
      <c r="Q1992" s="116" t="str">
        <f t="shared" si="603"/>
        <v/>
      </c>
      <c r="R1992" s="116">
        <f t="shared" si="604"/>
        <v>0</v>
      </c>
      <c r="S1992" s="116">
        <f t="shared" si="605"/>
        <v>4.3689236026857045E-3</v>
      </c>
      <c r="T1992" s="116" t="str">
        <f t="shared" si="606"/>
        <v/>
      </c>
      <c r="Y1992" s="123">
        <v>1552</v>
      </c>
      <c r="Z1992" s="116">
        <f t="shared" si="607"/>
        <v>5.8480502664688322E-2</v>
      </c>
      <c r="AA1992" s="140">
        <f t="shared" si="608"/>
        <v>1.3159758258115921</v>
      </c>
      <c r="AB1992" s="140">
        <f t="shared" si="609"/>
        <v>0.98637786341771649</v>
      </c>
      <c r="AC1992" s="116">
        <f t="shared" si="610"/>
        <v>1.3159758258115921</v>
      </c>
      <c r="AD1992" s="116" t="str">
        <f t="shared" si="611"/>
        <v/>
      </c>
      <c r="AE1992" s="116" t="str">
        <f t="shared" si="612"/>
        <v/>
      </c>
      <c r="AF1992" s="140">
        <f t="shared" si="613"/>
        <v>0</v>
      </c>
      <c r="AG1992" s="116">
        <f t="shared" si="614"/>
        <v>1.3159758258115921</v>
      </c>
      <c r="AH1992" s="116" t="str">
        <f t="shared" si="615"/>
        <v/>
      </c>
      <c r="AL1992" s="126">
        <f t="shared" si="595"/>
        <v>9.9775999999999456</v>
      </c>
      <c r="AM1992" s="116">
        <f t="shared" si="596"/>
        <v>0.18984641385532902</v>
      </c>
      <c r="AN1992" s="116">
        <f t="shared" si="597"/>
        <v>3.6442570993150403E-4</v>
      </c>
      <c r="AO1992" s="116" t="str">
        <f t="shared" si="593"/>
        <v/>
      </c>
      <c r="AP1992" s="118" t="str">
        <f t="shared" si="594"/>
        <v/>
      </c>
    </row>
    <row r="1993" spans="11:42" ht="20.100000000000001" customHeight="1" x14ac:dyDescent="0.25">
      <c r="K1993" s="123">
        <v>1553</v>
      </c>
      <c r="L1993" s="116">
        <f t="shared" si="598"/>
        <v>17.646988857412769</v>
      </c>
      <c r="M1993" s="140">
        <f t="shared" si="599"/>
        <v>4.3304725222118919E-3</v>
      </c>
      <c r="N1993" s="140">
        <f t="shared" si="600"/>
        <v>0.98651666753295053</v>
      </c>
      <c r="O1993" s="116">
        <f t="shared" si="601"/>
        <v>4.3304725222118919E-3</v>
      </c>
      <c r="P1993" s="116" t="str">
        <f t="shared" si="602"/>
        <v/>
      </c>
      <c r="Q1993" s="116" t="str">
        <f t="shared" si="603"/>
        <v/>
      </c>
      <c r="R1993" s="116">
        <f t="shared" si="604"/>
        <v>0</v>
      </c>
      <c r="S1993" s="116">
        <f t="shared" si="605"/>
        <v>4.3304725222118919E-3</v>
      </c>
      <c r="T1993" s="116" t="str">
        <f t="shared" si="606"/>
        <v/>
      </c>
      <c r="Y1993" s="123">
        <v>1553</v>
      </c>
      <c r="Z1993" s="116">
        <f t="shared" si="607"/>
        <v>5.8586445604298265E-2</v>
      </c>
      <c r="AA1993" s="140">
        <f t="shared" si="608"/>
        <v>1.3043938671916779</v>
      </c>
      <c r="AB1993" s="140">
        <f t="shared" si="609"/>
        <v>0.98651666753295053</v>
      </c>
      <c r="AC1993" s="116">
        <f t="shared" si="610"/>
        <v>1.3043938671916779</v>
      </c>
      <c r="AD1993" s="116" t="str">
        <f t="shared" si="611"/>
        <v/>
      </c>
      <c r="AE1993" s="116" t="str">
        <f t="shared" si="612"/>
        <v/>
      </c>
      <c r="AF1993" s="140">
        <f t="shared" si="613"/>
        <v>0</v>
      </c>
      <c r="AG1993" s="116">
        <f t="shared" si="614"/>
        <v>1.3043938671916779</v>
      </c>
      <c r="AH1993" s="116" t="str">
        <f t="shared" si="615"/>
        <v/>
      </c>
      <c r="AL1993" s="126">
        <f t="shared" si="595"/>
        <v>9.9839999999999449</v>
      </c>
      <c r="AM1993" s="116">
        <f t="shared" si="596"/>
        <v>0.18948198814539752</v>
      </c>
      <c r="AN1993" s="116">
        <f t="shared" si="597"/>
        <v>3.6384402803371629E-4</v>
      </c>
      <c r="AO1993" s="116" t="str">
        <f t="shared" si="593"/>
        <v/>
      </c>
      <c r="AP1993" s="118" t="str">
        <f t="shared" si="594"/>
        <v/>
      </c>
    </row>
    <row r="1994" spans="11:42" ht="20.100000000000001" customHeight="1" x14ac:dyDescent="0.25">
      <c r="K1994" s="123">
        <v>1554</v>
      </c>
      <c r="L1994" s="116">
        <f t="shared" si="598"/>
        <v>17.678900229668482</v>
      </c>
      <c r="M1994" s="140">
        <f t="shared" si="599"/>
        <v>4.2922911741071802E-3</v>
      </c>
      <c r="N1994" s="140">
        <f t="shared" si="600"/>
        <v>0.98665424892829301</v>
      </c>
      <c r="O1994" s="116">
        <f t="shared" si="601"/>
        <v>4.2922911741071802E-3</v>
      </c>
      <c r="P1994" s="116" t="str">
        <f t="shared" si="602"/>
        <v/>
      </c>
      <c r="Q1994" s="116" t="str">
        <f t="shared" si="603"/>
        <v/>
      </c>
      <c r="R1994" s="116">
        <f t="shared" si="604"/>
        <v>0</v>
      </c>
      <c r="S1994" s="116">
        <f t="shared" si="605"/>
        <v>4.2922911741071802E-3</v>
      </c>
      <c r="T1994" s="116" t="str">
        <f t="shared" si="606"/>
        <v/>
      </c>
      <c r="Y1994" s="123">
        <v>1554</v>
      </c>
      <c r="Z1994" s="116">
        <f t="shared" si="607"/>
        <v>5.8692388543908208E-2</v>
      </c>
      <c r="AA1994" s="140">
        <f t="shared" si="608"/>
        <v>1.2928931554209753</v>
      </c>
      <c r="AB1994" s="140">
        <f t="shared" si="609"/>
        <v>0.98665424892829301</v>
      </c>
      <c r="AC1994" s="116">
        <f t="shared" si="610"/>
        <v>1.2928931554209753</v>
      </c>
      <c r="AD1994" s="116" t="str">
        <f t="shared" si="611"/>
        <v/>
      </c>
      <c r="AE1994" s="116" t="str">
        <f t="shared" si="612"/>
        <v/>
      </c>
      <c r="AF1994" s="140">
        <f t="shared" si="613"/>
        <v>0</v>
      </c>
      <c r="AG1994" s="116">
        <f t="shared" si="614"/>
        <v>1.2928931554209753</v>
      </c>
      <c r="AH1994" s="116" t="str">
        <f t="shared" si="615"/>
        <v/>
      </c>
      <c r="AL1994" s="126">
        <f t="shared" si="595"/>
        <v>9.9903999999999442</v>
      </c>
      <c r="AM1994" s="116">
        <f t="shared" si="596"/>
        <v>0.1891181441173638</v>
      </c>
      <c r="AN1994" s="116">
        <f t="shared" si="597"/>
        <v>3.6326290165786257E-4</v>
      </c>
      <c r="AO1994" s="116" t="str">
        <f t="shared" si="593"/>
        <v/>
      </c>
      <c r="AP1994" s="118" t="str">
        <f t="shared" si="594"/>
        <v/>
      </c>
    </row>
    <row r="1995" spans="11:42" ht="20.100000000000001" customHeight="1" x14ac:dyDescent="0.25">
      <c r="K1995" s="123">
        <v>1555</v>
      </c>
      <c r="L1995" s="116">
        <f t="shared" si="598"/>
        <v>17.710811601924203</v>
      </c>
      <c r="M1995" s="140">
        <f t="shared" si="599"/>
        <v>4.2543783965750606E-3</v>
      </c>
      <c r="N1995" s="140">
        <f t="shared" si="600"/>
        <v>0.98679061619274366</v>
      </c>
      <c r="O1995" s="116">
        <f t="shared" si="601"/>
        <v>4.2543783965750606E-3</v>
      </c>
      <c r="P1995" s="116" t="str">
        <f t="shared" si="602"/>
        <v/>
      </c>
      <c r="Q1995" s="116" t="str">
        <f t="shared" si="603"/>
        <v/>
      </c>
      <c r="R1995" s="116">
        <f t="shared" si="604"/>
        <v>0</v>
      </c>
      <c r="S1995" s="116">
        <f t="shared" si="605"/>
        <v>4.2543783965750606E-3</v>
      </c>
      <c r="T1995" s="116" t="str">
        <f t="shared" si="606"/>
        <v/>
      </c>
      <c r="Y1995" s="123">
        <v>1555</v>
      </c>
      <c r="Z1995" s="116">
        <f t="shared" si="607"/>
        <v>5.8798331483518151E-2</v>
      </c>
      <c r="AA1995" s="140">
        <f t="shared" si="608"/>
        <v>1.2814733405514807</v>
      </c>
      <c r="AB1995" s="140">
        <f t="shared" si="609"/>
        <v>0.98679061619274366</v>
      </c>
      <c r="AC1995" s="116">
        <f t="shared" si="610"/>
        <v>1.2814733405514807</v>
      </c>
      <c r="AD1995" s="116" t="str">
        <f t="shared" si="611"/>
        <v/>
      </c>
      <c r="AE1995" s="116" t="str">
        <f t="shared" si="612"/>
        <v/>
      </c>
      <c r="AF1995" s="140">
        <f t="shared" si="613"/>
        <v>0</v>
      </c>
      <c r="AG1995" s="116">
        <f t="shared" si="614"/>
        <v>1.2814733405514807</v>
      </c>
      <c r="AH1995" s="116" t="str">
        <f t="shared" si="615"/>
        <v/>
      </c>
      <c r="AL1995" s="126">
        <f t="shared" si="595"/>
        <v>9.9967999999999435</v>
      </c>
      <c r="AM1995" s="116">
        <f t="shared" si="596"/>
        <v>0.18875488121570594</v>
      </c>
      <c r="AN1995" s="116">
        <f t="shared" si="597"/>
        <v>3.6268233158598395E-4</v>
      </c>
      <c r="AO1995" s="116" t="str">
        <f t="shared" si="593"/>
        <v/>
      </c>
      <c r="AP1995" s="118" t="str">
        <f t="shared" si="594"/>
        <v/>
      </c>
    </row>
    <row r="1996" spans="11:42" ht="20.100000000000001" customHeight="1" x14ac:dyDescent="0.25">
      <c r="K1996" s="123">
        <v>1556</v>
      </c>
      <c r="L1996" s="116">
        <f t="shared" si="598"/>
        <v>17.742722974179923</v>
      </c>
      <c r="M1996" s="140">
        <f t="shared" si="599"/>
        <v>4.216733025237388E-3</v>
      </c>
      <c r="N1996" s="140">
        <f t="shared" si="600"/>
        <v>0.98692577787818636</v>
      </c>
      <c r="O1996" s="116">
        <f t="shared" si="601"/>
        <v>4.216733025237388E-3</v>
      </c>
      <c r="P1996" s="116" t="str">
        <f t="shared" si="602"/>
        <v/>
      </c>
      <c r="Q1996" s="116" t="str">
        <f t="shared" si="603"/>
        <v/>
      </c>
      <c r="R1996" s="116">
        <f t="shared" si="604"/>
        <v>0</v>
      </c>
      <c r="S1996" s="116">
        <f t="shared" si="605"/>
        <v>4.216733025237388E-3</v>
      </c>
      <c r="T1996" s="116" t="str">
        <f t="shared" si="606"/>
        <v/>
      </c>
      <c r="Y1996" s="123">
        <v>1556</v>
      </c>
      <c r="Z1996" s="116">
        <f t="shared" si="607"/>
        <v>5.8904274423128095E-2</v>
      </c>
      <c r="AA1996" s="140">
        <f t="shared" si="608"/>
        <v>1.2701340718575553</v>
      </c>
      <c r="AB1996" s="140">
        <f t="shared" si="609"/>
        <v>0.98692577787818636</v>
      </c>
      <c r="AC1996" s="116">
        <f t="shared" si="610"/>
        <v>1.2701340718575553</v>
      </c>
      <c r="AD1996" s="116" t="str">
        <f t="shared" si="611"/>
        <v/>
      </c>
      <c r="AE1996" s="116" t="str">
        <f t="shared" si="612"/>
        <v/>
      </c>
      <c r="AF1996" s="140">
        <f t="shared" si="613"/>
        <v>0</v>
      </c>
      <c r="AG1996" s="116">
        <f t="shared" si="614"/>
        <v>1.2701340718575553</v>
      </c>
      <c r="AH1996" s="116" t="str">
        <f t="shared" si="615"/>
        <v/>
      </c>
      <c r="AL1996" s="126">
        <f t="shared" si="595"/>
        <v>10.003199999999943</v>
      </c>
      <c r="AM1996" s="116">
        <f t="shared" si="596"/>
        <v>0.18839219888411995</v>
      </c>
      <c r="AN1996" s="116">
        <f t="shared" si="597"/>
        <v>3.6210231859284958E-4</v>
      </c>
      <c r="AO1996" s="116" t="str">
        <f t="shared" si="593"/>
        <v/>
      </c>
      <c r="AP1996" s="118" t="str">
        <f t="shared" si="594"/>
        <v/>
      </c>
    </row>
    <row r="1997" spans="11:42" ht="20.100000000000001" customHeight="1" x14ac:dyDescent="0.25">
      <c r="K1997" s="123">
        <v>1557</v>
      </c>
      <c r="L1997" s="116">
        <f t="shared" si="598"/>
        <v>17.774634346435644</v>
      </c>
      <c r="M1997" s="140">
        <f t="shared" si="599"/>
        <v>4.1793538932312913E-3</v>
      </c>
      <c r="N1997" s="140">
        <f t="shared" si="600"/>
        <v>0.98705974249930806</v>
      </c>
      <c r="O1997" s="116">
        <f t="shared" si="601"/>
        <v>4.1793538932312913E-3</v>
      </c>
      <c r="P1997" s="116" t="str">
        <f t="shared" si="602"/>
        <v/>
      </c>
      <c r="Q1997" s="116" t="str">
        <f t="shared" si="603"/>
        <v/>
      </c>
      <c r="R1997" s="116">
        <f t="shared" si="604"/>
        <v>0</v>
      </c>
      <c r="S1997" s="116">
        <f t="shared" si="605"/>
        <v>4.1793538932312913E-3</v>
      </c>
      <c r="T1997" s="116" t="str">
        <f t="shared" si="606"/>
        <v/>
      </c>
      <c r="Y1997" s="123">
        <v>1557</v>
      </c>
      <c r="Z1997" s="116">
        <f t="shared" si="607"/>
        <v>5.9010217362738038E-2</v>
      </c>
      <c r="AA1997" s="140">
        <f t="shared" si="608"/>
        <v>1.2588749978651412</v>
      </c>
      <c r="AB1997" s="140">
        <f t="shared" si="609"/>
        <v>0.98705974249930806</v>
      </c>
      <c r="AC1997" s="116">
        <f t="shared" si="610"/>
        <v>1.2588749978651412</v>
      </c>
      <c r="AD1997" s="116" t="str">
        <f t="shared" si="611"/>
        <v/>
      </c>
      <c r="AE1997" s="116" t="str">
        <f t="shared" si="612"/>
        <v/>
      </c>
      <c r="AF1997" s="140">
        <f t="shared" si="613"/>
        <v>0</v>
      </c>
      <c r="AG1997" s="116">
        <f t="shared" si="614"/>
        <v>1.2588749978651412</v>
      </c>
      <c r="AH1997" s="116" t="str">
        <f t="shared" si="615"/>
        <v/>
      </c>
      <c r="AL1997" s="126">
        <f t="shared" si="595"/>
        <v>10.009599999999942</v>
      </c>
      <c r="AM1997" s="116">
        <f t="shared" si="596"/>
        <v>0.18803009656552711</v>
      </c>
      <c r="AN1997" s="116">
        <f t="shared" si="597"/>
        <v>3.6152286344889872E-4</v>
      </c>
      <c r="AO1997" s="116" t="str">
        <f t="shared" si="593"/>
        <v/>
      </c>
      <c r="AP1997" s="118" t="str">
        <f t="shared" si="594"/>
        <v/>
      </c>
    </row>
    <row r="1998" spans="11:42" ht="20.100000000000001" customHeight="1" x14ac:dyDescent="0.25">
      <c r="K1998" s="123">
        <v>1558</v>
      </c>
      <c r="L1998" s="116">
        <f t="shared" si="598"/>
        <v>17.806545718691364</v>
      </c>
      <c r="M1998" s="140">
        <f t="shared" si="599"/>
        <v>4.142239831305552E-3</v>
      </c>
      <c r="N1998" s="140">
        <f t="shared" si="600"/>
        <v>0.98719251853352108</v>
      </c>
      <c r="O1998" s="116">
        <f t="shared" si="601"/>
        <v>4.142239831305552E-3</v>
      </c>
      <c r="P1998" s="116" t="str">
        <f t="shared" si="602"/>
        <v/>
      </c>
      <c r="Q1998" s="116" t="str">
        <f t="shared" si="603"/>
        <v/>
      </c>
      <c r="R1998" s="116">
        <f t="shared" si="604"/>
        <v>0</v>
      </c>
      <c r="S1998" s="116">
        <f t="shared" si="605"/>
        <v>4.142239831305552E-3</v>
      </c>
      <c r="T1998" s="116" t="str">
        <f t="shared" si="606"/>
        <v/>
      </c>
      <c r="Y1998" s="123">
        <v>1558</v>
      </c>
      <c r="Z1998" s="116">
        <f t="shared" si="607"/>
        <v>5.9116160302347981E-2</v>
      </c>
      <c r="AA1998" s="140">
        <f t="shared" si="608"/>
        <v>1.2476957663807735</v>
      </c>
      <c r="AB1998" s="140">
        <f t="shared" si="609"/>
        <v>0.98719251853352108</v>
      </c>
      <c r="AC1998" s="116">
        <f t="shared" si="610"/>
        <v>1.2476957663807735</v>
      </c>
      <c r="AD1998" s="116" t="str">
        <f t="shared" si="611"/>
        <v/>
      </c>
      <c r="AE1998" s="116" t="str">
        <f t="shared" si="612"/>
        <v/>
      </c>
      <c r="AF1998" s="140">
        <f t="shared" si="613"/>
        <v>0</v>
      </c>
      <c r="AG1998" s="116">
        <f t="shared" si="614"/>
        <v>1.2476957663807735</v>
      </c>
      <c r="AH1998" s="116" t="str">
        <f t="shared" si="615"/>
        <v/>
      </c>
      <c r="AL1998" s="126">
        <f t="shared" si="595"/>
        <v>10.015999999999941</v>
      </c>
      <c r="AM1998" s="116">
        <f t="shared" si="596"/>
        <v>0.18766857370207821</v>
      </c>
      <c r="AN1998" s="116">
        <f t="shared" si="597"/>
        <v>3.609439669166048E-4</v>
      </c>
      <c r="AO1998" s="116" t="str">
        <f t="shared" si="593"/>
        <v/>
      </c>
      <c r="AP1998" s="118" t="str">
        <f t="shared" si="594"/>
        <v/>
      </c>
    </row>
    <row r="1999" spans="11:42" ht="20.100000000000001" customHeight="1" x14ac:dyDescent="0.25">
      <c r="K1999" s="123">
        <v>1559</v>
      </c>
      <c r="L1999" s="116">
        <f t="shared" si="598"/>
        <v>17.838457090947085</v>
      </c>
      <c r="M1999" s="140">
        <f t="shared" si="599"/>
        <v>4.1053896679162667E-3</v>
      </c>
      <c r="N1999" s="140">
        <f t="shared" si="600"/>
        <v>0.98732411442088885</v>
      </c>
      <c r="O1999" s="116">
        <f t="shared" si="601"/>
        <v>4.1053896679162667E-3</v>
      </c>
      <c r="P1999" s="116" t="str">
        <f t="shared" si="602"/>
        <v/>
      </c>
      <c r="Q1999" s="116" t="str">
        <f t="shared" si="603"/>
        <v/>
      </c>
      <c r="R1999" s="116">
        <f t="shared" si="604"/>
        <v>0</v>
      </c>
      <c r="S1999" s="116">
        <f t="shared" si="605"/>
        <v>4.1053896679162667E-3</v>
      </c>
      <c r="T1999" s="116" t="str">
        <f t="shared" si="606"/>
        <v/>
      </c>
      <c r="Y1999" s="123">
        <v>1559</v>
      </c>
      <c r="Z1999" s="116">
        <f t="shared" si="607"/>
        <v>5.9222103241957924E-2</v>
      </c>
      <c r="AA1999" s="140">
        <f t="shared" si="608"/>
        <v>1.2365960245203993</v>
      </c>
      <c r="AB1999" s="140">
        <f t="shared" si="609"/>
        <v>0.98732411442088885</v>
      </c>
      <c r="AC1999" s="116">
        <f t="shared" si="610"/>
        <v>1.2365960245203993</v>
      </c>
      <c r="AD1999" s="116" t="str">
        <f t="shared" si="611"/>
        <v/>
      </c>
      <c r="AE1999" s="116" t="str">
        <f t="shared" si="612"/>
        <v/>
      </c>
      <c r="AF1999" s="140">
        <f t="shared" si="613"/>
        <v>0</v>
      </c>
      <c r="AG1999" s="116">
        <f t="shared" si="614"/>
        <v>1.2365960245203993</v>
      </c>
      <c r="AH1999" s="116" t="str">
        <f t="shared" si="615"/>
        <v/>
      </c>
      <c r="AL1999" s="126">
        <f t="shared" si="595"/>
        <v>10.022399999999941</v>
      </c>
      <c r="AM1999" s="116">
        <f t="shared" si="596"/>
        <v>0.1873076297351616</v>
      </c>
      <c r="AN1999" s="116">
        <f t="shared" si="597"/>
        <v>3.6036562975366726E-4</v>
      </c>
      <c r="AO1999" s="116" t="str">
        <f t="shared" si="593"/>
        <v/>
      </c>
      <c r="AP1999" s="118" t="str">
        <f t="shared" si="594"/>
        <v/>
      </c>
    </row>
    <row r="2000" spans="11:42" ht="20.100000000000001" customHeight="1" x14ac:dyDescent="0.25">
      <c r="K2000" s="123">
        <v>1560</v>
      </c>
      <c r="L2000" s="116">
        <f t="shared" si="598"/>
        <v>17.870368463202798</v>
      </c>
      <c r="M2000" s="140">
        <f t="shared" si="599"/>
        <v>4.0688022293218513E-3</v>
      </c>
      <c r="N2000" s="140">
        <f t="shared" si="600"/>
        <v>0.98745453856405341</v>
      </c>
      <c r="O2000" s="116">
        <f t="shared" si="601"/>
        <v>4.0688022293218513E-3</v>
      </c>
      <c r="P2000" s="116" t="str">
        <f t="shared" si="602"/>
        <v/>
      </c>
      <c r="Q2000" s="116" t="str">
        <f t="shared" si="603"/>
        <v/>
      </c>
      <c r="R2000" s="116">
        <f t="shared" si="604"/>
        <v>0</v>
      </c>
      <c r="S2000" s="116">
        <f t="shared" si="605"/>
        <v>4.0688022293218513E-3</v>
      </c>
      <c r="T2000" s="116" t="str">
        <f t="shared" si="606"/>
        <v/>
      </c>
      <c r="Y2000" s="123">
        <v>1560</v>
      </c>
      <c r="Z2000" s="116">
        <f t="shared" si="607"/>
        <v>5.9328046181567867E-2</v>
      </c>
      <c r="AA2000" s="140">
        <f t="shared" si="608"/>
        <v>1.2255754187379979</v>
      </c>
      <c r="AB2000" s="140">
        <f t="shared" si="609"/>
        <v>0.98745453856405341</v>
      </c>
      <c r="AC2000" s="116">
        <f t="shared" si="610"/>
        <v>1.2255754187379979</v>
      </c>
      <c r="AD2000" s="116" t="str">
        <f t="shared" si="611"/>
        <v/>
      </c>
      <c r="AE2000" s="116" t="str">
        <f t="shared" si="612"/>
        <v/>
      </c>
      <c r="AF2000" s="140">
        <f t="shared" si="613"/>
        <v>0</v>
      </c>
      <c r="AG2000" s="116">
        <f t="shared" si="614"/>
        <v>1.2255754187379979</v>
      </c>
      <c r="AH2000" s="116" t="str">
        <f t="shared" si="615"/>
        <v/>
      </c>
      <c r="AL2000" s="126">
        <f t="shared" si="595"/>
        <v>10.02879999999994</v>
      </c>
      <c r="AM2000" s="116">
        <f t="shared" si="596"/>
        <v>0.18694726410540793</v>
      </c>
      <c r="AN2000" s="116">
        <f t="shared" si="597"/>
        <v>3.5978785271087443E-4</v>
      </c>
      <c r="AO2000" s="116" t="str">
        <f t="shared" si="593"/>
        <v/>
      </c>
      <c r="AP2000" s="118" t="str">
        <f t="shared" si="594"/>
        <v/>
      </c>
    </row>
    <row r="2001" spans="11:42" ht="20.100000000000001" customHeight="1" x14ac:dyDescent="0.25">
      <c r="K2001" s="123">
        <v>1561</v>
      </c>
      <c r="L2001" s="116">
        <f t="shared" si="598"/>
        <v>17.902279835458518</v>
      </c>
      <c r="M2001" s="140">
        <f t="shared" si="599"/>
        <v>4.0324763396773411E-3</v>
      </c>
      <c r="N2001" s="140">
        <f t="shared" si="600"/>
        <v>0.98758379932816776</v>
      </c>
      <c r="O2001" s="116">
        <f t="shared" si="601"/>
        <v>4.0324763396773411E-3</v>
      </c>
      <c r="P2001" s="116" t="str">
        <f t="shared" si="602"/>
        <v/>
      </c>
      <c r="Q2001" s="116" t="str">
        <f t="shared" si="603"/>
        <v/>
      </c>
      <c r="R2001" s="116">
        <f t="shared" si="604"/>
        <v>0</v>
      </c>
      <c r="S2001" s="116">
        <f t="shared" si="605"/>
        <v>4.0324763396773411E-3</v>
      </c>
      <c r="T2001" s="116" t="str">
        <f t="shared" si="606"/>
        <v/>
      </c>
      <c r="Y2001" s="123">
        <v>1561</v>
      </c>
      <c r="Z2001" s="116">
        <f t="shared" si="607"/>
        <v>5.943398912117781E-2</v>
      </c>
      <c r="AA2001" s="140">
        <f t="shared" si="608"/>
        <v>1.214633594853991</v>
      </c>
      <c r="AB2001" s="140">
        <f t="shared" si="609"/>
        <v>0.98758379932816776</v>
      </c>
      <c r="AC2001" s="116">
        <f t="shared" si="610"/>
        <v>1.214633594853991</v>
      </c>
      <c r="AD2001" s="116" t="str">
        <f t="shared" si="611"/>
        <v/>
      </c>
      <c r="AE2001" s="116" t="str">
        <f t="shared" si="612"/>
        <v/>
      </c>
      <c r="AF2001" s="140">
        <f t="shared" si="613"/>
        <v>0</v>
      </c>
      <c r="AG2001" s="116">
        <f t="shared" si="614"/>
        <v>1.214633594853991</v>
      </c>
      <c r="AH2001" s="116" t="str">
        <f t="shared" si="615"/>
        <v/>
      </c>
      <c r="AL2001" s="126">
        <f t="shared" si="595"/>
        <v>10.035199999999939</v>
      </c>
      <c r="AM2001" s="116">
        <f t="shared" si="596"/>
        <v>0.18658747625269706</v>
      </c>
      <c r="AN2001" s="116">
        <f t="shared" si="597"/>
        <v>3.592106365336023E-4</v>
      </c>
      <c r="AO2001" s="116" t="str">
        <f t="shared" si="593"/>
        <v/>
      </c>
      <c r="AP2001" s="118" t="str">
        <f t="shared" si="594"/>
        <v/>
      </c>
    </row>
    <row r="2002" spans="11:42" ht="20.100000000000001" customHeight="1" x14ac:dyDescent="0.25">
      <c r="K2002" s="123">
        <v>1562</v>
      </c>
      <c r="L2002" s="116">
        <f t="shared" si="598"/>
        <v>17.934191207714239</v>
      </c>
      <c r="M2002" s="140">
        <f t="shared" si="599"/>
        <v>3.9964108211281244E-3</v>
      </c>
      <c r="N2002" s="140">
        <f t="shared" si="600"/>
        <v>0.9877119050408294</v>
      </c>
      <c r="O2002" s="116">
        <f t="shared" si="601"/>
        <v>3.9964108211281244E-3</v>
      </c>
      <c r="P2002" s="116" t="str">
        <f t="shared" si="602"/>
        <v/>
      </c>
      <c r="Q2002" s="116" t="str">
        <f t="shared" si="603"/>
        <v/>
      </c>
      <c r="R2002" s="116">
        <f t="shared" si="604"/>
        <v>0</v>
      </c>
      <c r="S2002" s="116">
        <f t="shared" si="605"/>
        <v>3.9964108211281244E-3</v>
      </c>
      <c r="T2002" s="116" t="str">
        <f t="shared" si="606"/>
        <v/>
      </c>
      <c r="Y2002" s="123">
        <v>1562</v>
      </c>
      <c r="Z2002" s="116">
        <f t="shared" si="607"/>
        <v>5.9539932060787754E-2</v>
      </c>
      <c r="AA2002" s="140">
        <f t="shared" si="608"/>
        <v>1.2037701980834554</v>
      </c>
      <c r="AB2002" s="140">
        <f t="shared" si="609"/>
        <v>0.9877119050408294</v>
      </c>
      <c r="AC2002" s="116">
        <f t="shared" si="610"/>
        <v>1.2037701980834554</v>
      </c>
      <c r="AD2002" s="116" t="str">
        <f t="shared" si="611"/>
        <v/>
      </c>
      <c r="AE2002" s="116" t="str">
        <f t="shared" si="612"/>
        <v/>
      </c>
      <c r="AF2002" s="140">
        <f t="shared" si="613"/>
        <v>0</v>
      </c>
      <c r="AG2002" s="116">
        <f t="shared" si="614"/>
        <v>1.2037701980834554</v>
      </c>
      <c r="AH2002" s="116" t="str">
        <f t="shared" si="615"/>
        <v/>
      </c>
      <c r="AL2002" s="126">
        <f t="shared" si="595"/>
        <v>10.041599999999939</v>
      </c>
      <c r="AM2002" s="116">
        <f t="shared" si="596"/>
        <v>0.18622826561616346</v>
      </c>
      <c r="AN2002" s="116">
        <f t="shared" si="597"/>
        <v>3.5863398196020468E-4</v>
      </c>
      <c r="AO2002" s="116" t="str">
        <f t="shared" si="593"/>
        <v/>
      </c>
      <c r="AP2002" s="118" t="str">
        <f t="shared" si="594"/>
        <v/>
      </c>
    </row>
    <row r="2003" spans="11:42" ht="20.100000000000001" customHeight="1" x14ac:dyDescent="0.25">
      <c r="K2003" s="123">
        <v>1563</v>
      </c>
      <c r="L2003" s="116">
        <f t="shared" si="598"/>
        <v>17.966102579969959</v>
      </c>
      <c r="M2003" s="140">
        <f t="shared" si="599"/>
        <v>3.960604493902866E-3</v>
      </c>
      <c r="N2003" s="140">
        <f t="shared" si="600"/>
        <v>0.98783886399201826</v>
      </c>
      <c r="O2003" s="116">
        <f t="shared" si="601"/>
        <v>3.960604493902866E-3</v>
      </c>
      <c r="P2003" s="116" t="str">
        <f t="shared" si="602"/>
        <v/>
      </c>
      <c r="Q2003" s="116" t="str">
        <f t="shared" si="603"/>
        <v/>
      </c>
      <c r="R2003" s="116">
        <f t="shared" si="604"/>
        <v>0</v>
      </c>
      <c r="S2003" s="116">
        <f t="shared" si="605"/>
        <v>3.960604493902866E-3</v>
      </c>
      <c r="T2003" s="116" t="str">
        <f t="shared" si="606"/>
        <v/>
      </c>
      <c r="Y2003" s="123">
        <v>1563</v>
      </c>
      <c r="Z2003" s="116">
        <f t="shared" si="607"/>
        <v>5.9645875000397697E-2</v>
      </c>
      <c r="AA2003" s="140">
        <f t="shared" si="608"/>
        <v>1.192984873064137</v>
      </c>
      <c r="AB2003" s="140">
        <f t="shared" si="609"/>
        <v>0.98783886399201826</v>
      </c>
      <c r="AC2003" s="116">
        <f t="shared" si="610"/>
        <v>1.192984873064137</v>
      </c>
      <c r="AD2003" s="116" t="str">
        <f t="shared" si="611"/>
        <v/>
      </c>
      <c r="AE2003" s="116" t="str">
        <f t="shared" si="612"/>
        <v/>
      </c>
      <c r="AF2003" s="140">
        <f t="shared" si="613"/>
        <v>0</v>
      </c>
      <c r="AG2003" s="116">
        <f t="shared" si="614"/>
        <v>1.192984873064137</v>
      </c>
      <c r="AH2003" s="116" t="str">
        <f t="shared" si="615"/>
        <v/>
      </c>
      <c r="AL2003" s="126">
        <f t="shared" si="595"/>
        <v>10.047999999999938</v>
      </c>
      <c r="AM2003" s="116">
        <f t="shared" si="596"/>
        <v>0.18586963163420325</v>
      </c>
      <c r="AN2003" s="116">
        <f t="shared" si="597"/>
        <v>3.5805788972462227E-4</v>
      </c>
      <c r="AO2003" s="116" t="str">
        <f t="shared" si="593"/>
        <v/>
      </c>
      <c r="AP2003" s="118" t="str">
        <f t="shared" si="594"/>
        <v/>
      </c>
    </row>
    <row r="2004" spans="11:42" ht="20.100000000000001" customHeight="1" x14ac:dyDescent="0.25">
      <c r="K2004" s="123">
        <v>1564</v>
      </c>
      <c r="L2004" s="116">
        <f t="shared" si="598"/>
        <v>17.99801395222568</v>
      </c>
      <c r="M2004" s="140">
        <f t="shared" si="599"/>
        <v>3.9250561764058453E-3</v>
      </c>
      <c r="N2004" s="140">
        <f t="shared" si="600"/>
        <v>0.98796468443403673</v>
      </c>
      <c r="O2004" s="116">
        <f t="shared" si="601"/>
        <v>3.9250561764058453E-3</v>
      </c>
      <c r="P2004" s="116" t="str">
        <f t="shared" si="602"/>
        <v/>
      </c>
      <c r="Q2004" s="116" t="str">
        <f t="shared" si="603"/>
        <v/>
      </c>
      <c r="R2004" s="116">
        <f t="shared" si="604"/>
        <v>0</v>
      </c>
      <c r="S2004" s="116">
        <f t="shared" si="605"/>
        <v>3.9250561764058453E-3</v>
      </c>
      <c r="T2004" s="116" t="str">
        <f t="shared" si="606"/>
        <v/>
      </c>
      <c r="Y2004" s="123">
        <v>1564</v>
      </c>
      <c r="Z2004" s="116">
        <f t="shared" si="607"/>
        <v>5.975181794000764E-2</v>
      </c>
      <c r="AA2004" s="140">
        <f t="shared" si="608"/>
        <v>1.1822772638842487</v>
      </c>
      <c r="AB2004" s="140">
        <f t="shared" si="609"/>
        <v>0.98796468443403673</v>
      </c>
      <c r="AC2004" s="116">
        <f t="shared" si="610"/>
        <v>1.1822772638842487</v>
      </c>
      <c r="AD2004" s="116" t="str">
        <f t="shared" si="611"/>
        <v/>
      </c>
      <c r="AE2004" s="116" t="str">
        <f t="shared" si="612"/>
        <v/>
      </c>
      <c r="AF2004" s="140">
        <f t="shared" si="613"/>
        <v>0</v>
      </c>
      <c r="AG2004" s="116">
        <f t="shared" si="614"/>
        <v>1.1822772638842487</v>
      </c>
      <c r="AH2004" s="116" t="str">
        <f t="shared" si="615"/>
        <v/>
      </c>
      <c r="AL2004" s="126">
        <f t="shared" si="595"/>
        <v>10.054399999999937</v>
      </c>
      <c r="AM2004" s="116">
        <f t="shared" si="596"/>
        <v>0.18551157374447863</v>
      </c>
      <c r="AN2004" s="116">
        <f t="shared" si="597"/>
        <v>3.5748236055291316E-4</v>
      </c>
      <c r="AO2004" s="116" t="str">
        <f t="shared" si="593"/>
        <v/>
      </c>
      <c r="AP2004" s="118" t="str">
        <f t="shared" si="594"/>
        <v/>
      </c>
    </row>
    <row r="2005" spans="11:42" ht="20.100000000000001" customHeight="1" x14ac:dyDescent="0.25">
      <c r="K2005" s="123">
        <v>1565</v>
      </c>
      <c r="L2005" s="116">
        <f t="shared" si="598"/>
        <v>18.0299253244814</v>
      </c>
      <c r="M2005" s="140">
        <f t="shared" si="599"/>
        <v>3.889764685308585E-3</v>
      </c>
      <c r="N2005" s="140">
        <f t="shared" si="600"/>
        <v>0.98808937458145296</v>
      </c>
      <c r="O2005" s="116">
        <f t="shared" si="601"/>
        <v>3.889764685308585E-3</v>
      </c>
      <c r="P2005" s="116" t="str">
        <f t="shared" si="602"/>
        <v/>
      </c>
      <c r="Q2005" s="116" t="str">
        <f t="shared" si="603"/>
        <v/>
      </c>
      <c r="R2005" s="116">
        <f t="shared" si="604"/>
        <v>0</v>
      </c>
      <c r="S2005" s="116">
        <f t="shared" si="605"/>
        <v>3.889764685308585E-3</v>
      </c>
      <c r="T2005" s="116" t="str">
        <f t="shared" si="606"/>
        <v/>
      </c>
      <c r="Y2005" s="123">
        <v>1565</v>
      </c>
      <c r="Z2005" s="116">
        <f t="shared" si="607"/>
        <v>5.9857760879617583E-2</v>
      </c>
      <c r="AA2005" s="140">
        <f t="shared" si="608"/>
        <v>1.171647014110073</v>
      </c>
      <c r="AB2005" s="140">
        <f t="shared" si="609"/>
        <v>0.98808937458145296</v>
      </c>
      <c r="AC2005" s="116">
        <f t="shared" si="610"/>
        <v>1.171647014110073</v>
      </c>
      <c r="AD2005" s="116" t="str">
        <f t="shared" si="611"/>
        <v/>
      </c>
      <c r="AE2005" s="116" t="str">
        <f t="shared" si="612"/>
        <v/>
      </c>
      <c r="AF2005" s="140">
        <f t="shared" si="613"/>
        <v>0</v>
      </c>
      <c r="AG2005" s="116">
        <f t="shared" si="614"/>
        <v>1.171647014110073</v>
      </c>
      <c r="AH2005" s="116" t="str">
        <f t="shared" si="615"/>
        <v/>
      </c>
      <c r="AL2005" s="126">
        <f t="shared" si="595"/>
        <v>10.060799999999936</v>
      </c>
      <c r="AM2005" s="116">
        <f t="shared" si="596"/>
        <v>0.18515409138392572</v>
      </c>
      <c r="AN2005" s="116">
        <f t="shared" si="597"/>
        <v>3.5690739516666681E-4</v>
      </c>
      <c r="AO2005" s="116" t="str">
        <f t="shared" si="593"/>
        <v/>
      </c>
      <c r="AP2005" s="118" t="str">
        <f t="shared" si="594"/>
        <v/>
      </c>
    </row>
    <row r="2006" spans="11:42" ht="20.100000000000001" customHeight="1" x14ac:dyDescent="0.25">
      <c r="K2006" s="123">
        <v>1566</v>
      </c>
      <c r="L2006" s="116">
        <f t="shared" si="598"/>
        <v>18.061836696737114</v>
      </c>
      <c r="M2006" s="140">
        <f t="shared" si="599"/>
        <v>3.8547288356407844E-3</v>
      </c>
      <c r="N2006" s="140">
        <f t="shared" si="600"/>
        <v>0.98821294261104697</v>
      </c>
      <c r="O2006" s="116">
        <f t="shared" si="601"/>
        <v>3.8547288356407844E-3</v>
      </c>
      <c r="P2006" s="116" t="str">
        <f t="shared" si="602"/>
        <v/>
      </c>
      <c r="Q2006" s="116" t="str">
        <f t="shared" si="603"/>
        <v/>
      </c>
      <c r="R2006" s="116">
        <f t="shared" si="604"/>
        <v>0</v>
      </c>
      <c r="S2006" s="116">
        <f t="shared" si="605"/>
        <v>3.8547288356407844E-3</v>
      </c>
      <c r="T2006" s="116" t="str">
        <f t="shared" si="606"/>
        <v/>
      </c>
      <c r="Y2006" s="123">
        <v>1566</v>
      </c>
      <c r="Z2006" s="116">
        <f t="shared" si="607"/>
        <v>5.9963703819227526E-2</v>
      </c>
      <c r="AA2006" s="140">
        <f t="shared" si="608"/>
        <v>1.1610937668133565</v>
      </c>
      <c r="AB2006" s="140">
        <f t="shared" si="609"/>
        <v>0.98821294261104697</v>
      </c>
      <c r="AC2006" s="116">
        <f t="shared" si="610"/>
        <v>1.1610937668133565</v>
      </c>
      <c r="AD2006" s="116" t="str">
        <f t="shared" si="611"/>
        <v/>
      </c>
      <c r="AE2006" s="116" t="str">
        <f t="shared" si="612"/>
        <v/>
      </c>
      <c r="AF2006" s="140">
        <f t="shared" si="613"/>
        <v>0</v>
      </c>
      <c r="AG2006" s="116">
        <f t="shared" si="614"/>
        <v>1.1610937668133565</v>
      </c>
      <c r="AH2006" s="116" t="str">
        <f t="shared" si="615"/>
        <v/>
      </c>
      <c r="AL2006" s="126">
        <f t="shared" si="595"/>
        <v>10.067199999999936</v>
      </c>
      <c r="AM2006" s="116">
        <f t="shared" si="596"/>
        <v>0.18479718398875905</v>
      </c>
      <c r="AN2006" s="116">
        <f t="shared" si="597"/>
        <v>3.5633299428042275E-4</v>
      </c>
      <c r="AO2006" s="116" t="str">
        <f t="shared" si="593"/>
        <v/>
      </c>
      <c r="AP2006" s="118" t="str">
        <f t="shared" si="594"/>
        <v/>
      </c>
    </row>
    <row r="2007" spans="11:42" ht="20.100000000000001" customHeight="1" x14ac:dyDescent="0.25">
      <c r="K2007" s="123">
        <v>1567</v>
      </c>
      <c r="L2007" s="116">
        <f t="shared" si="598"/>
        <v>18.093748068992834</v>
      </c>
      <c r="M2007" s="140">
        <f t="shared" si="599"/>
        <v>3.8199474408805614E-3</v>
      </c>
      <c r="N2007" s="140">
        <f t="shared" si="600"/>
        <v>0.98833539666175985</v>
      </c>
      <c r="O2007" s="116">
        <f t="shared" si="601"/>
        <v>3.8199474408805614E-3</v>
      </c>
      <c r="P2007" s="116" t="str">
        <f t="shared" si="602"/>
        <v/>
      </c>
      <c r="Q2007" s="116" t="str">
        <f t="shared" si="603"/>
        <v/>
      </c>
      <c r="R2007" s="116">
        <f t="shared" si="604"/>
        <v>0</v>
      </c>
      <c r="S2007" s="116">
        <f t="shared" si="605"/>
        <v>3.8199474408805614E-3</v>
      </c>
      <c r="T2007" s="116" t="str">
        <f t="shared" si="606"/>
        <v/>
      </c>
      <c r="Y2007" s="123">
        <v>1567</v>
      </c>
      <c r="Z2007" s="116">
        <f t="shared" si="607"/>
        <v>6.0069646758837469E-2</v>
      </c>
      <c r="AA2007" s="140">
        <f t="shared" si="608"/>
        <v>1.1506171645984944</v>
      </c>
      <c r="AB2007" s="140">
        <f t="shared" si="609"/>
        <v>0.98833539666175985</v>
      </c>
      <c r="AC2007" s="116">
        <f t="shared" si="610"/>
        <v>1.1506171645984944</v>
      </c>
      <c r="AD2007" s="116" t="str">
        <f t="shared" si="611"/>
        <v/>
      </c>
      <c r="AE2007" s="116" t="str">
        <f t="shared" si="612"/>
        <v/>
      </c>
      <c r="AF2007" s="140">
        <f t="shared" si="613"/>
        <v>0</v>
      </c>
      <c r="AG2007" s="116">
        <f t="shared" si="614"/>
        <v>1.1506171645984944</v>
      </c>
      <c r="AH2007" s="116" t="str">
        <f t="shared" si="615"/>
        <v/>
      </c>
      <c r="AL2007" s="126">
        <f t="shared" si="595"/>
        <v>10.073599999999935</v>
      </c>
      <c r="AM2007" s="116">
        <f t="shared" si="596"/>
        <v>0.18444085099447863</v>
      </c>
      <c r="AN2007" s="116">
        <f t="shared" si="597"/>
        <v>3.5575915860353025E-4</v>
      </c>
      <c r="AO2007" s="116" t="str">
        <f t="shared" si="593"/>
        <v/>
      </c>
      <c r="AP2007" s="118" t="str">
        <f t="shared" si="594"/>
        <v/>
      </c>
    </row>
    <row r="2008" spans="11:42" ht="20.100000000000001" customHeight="1" x14ac:dyDescent="0.25">
      <c r="K2008" s="123">
        <v>1568</v>
      </c>
      <c r="L2008" s="116">
        <f t="shared" si="598"/>
        <v>18.125659441248555</v>
      </c>
      <c r="M2008" s="140">
        <f t="shared" si="599"/>
        <v>3.7854193130440711E-3</v>
      </c>
      <c r="N2008" s="140">
        <f t="shared" si="600"/>
        <v>0.98845674483464552</v>
      </c>
      <c r="O2008" s="116">
        <f t="shared" si="601"/>
        <v>3.7854193130440711E-3</v>
      </c>
      <c r="P2008" s="116" t="str">
        <f t="shared" si="602"/>
        <v/>
      </c>
      <c r="Q2008" s="116" t="str">
        <f t="shared" si="603"/>
        <v/>
      </c>
      <c r="R2008" s="116">
        <f t="shared" si="604"/>
        <v>0</v>
      </c>
      <c r="S2008" s="116">
        <f t="shared" si="605"/>
        <v>3.7854193130440711E-3</v>
      </c>
      <c r="T2008" s="116" t="str">
        <f t="shared" si="606"/>
        <v/>
      </c>
      <c r="Y2008" s="123">
        <v>1568</v>
      </c>
      <c r="Z2008" s="116">
        <f t="shared" si="607"/>
        <v>6.0175589698447413E-2</v>
      </c>
      <c r="AA2008" s="140">
        <f t="shared" si="608"/>
        <v>1.1402168496295118</v>
      </c>
      <c r="AB2008" s="140">
        <f t="shared" si="609"/>
        <v>0.98845674483464563</v>
      </c>
      <c r="AC2008" s="116">
        <f t="shared" si="610"/>
        <v>1.1402168496295118</v>
      </c>
      <c r="AD2008" s="116" t="str">
        <f t="shared" si="611"/>
        <v/>
      </c>
      <c r="AE2008" s="116" t="str">
        <f t="shared" si="612"/>
        <v/>
      </c>
      <c r="AF2008" s="140">
        <f t="shared" si="613"/>
        <v>0</v>
      </c>
      <c r="AG2008" s="116">
        <f t="shared" si="614"/>
        <v>1.1402168496295118</v>
      </c>
      <c r="AH2008" s="116" t="str">
        <f t="shared" si="615"/>
        <v/>
      </c>
      <c r="AL2008" s="126">
        <f t="shared" si="595"/>
        <v>10.079999999999934</v>
      </c>
      <c r="AM2008" s="116">
        <f t="shared" si="596"/>
        <v>0.1840850918358751</v>
      </c>
      <c r="AN2008" s="116">
        <f t="shared" si="597"/>
        <v>3.5518588883917679E-4</v>
      </c>
      <c r="AO2008" s="116" t="str">
        <f t="shared" si="593"/>
        <v/>
      </c>
      <c r="AP2008" s="118" t="str">
        <f t="shared" si="594"/>
        <v/>
      </c>
    </row>
    <row r="2009" spans="11:42" ht="20.100000000000001" customHeight="1" x14ac:dyDescent="0.25">
      <c r="K2009" s="123">
        <v>1569</v>
      </c>
      <c r="L2009" s="116">
        <f t="shared" si="598"/>
        <v>18.157570813504275</v>
      </c>
      <c r="M2009" s="140">
        <f t="shared" si="599"/>
        <v>3.7511432627743372E-3</v>
      </c>
      <c r="N2009" s="140">
        <f t="shared" si="600"/>
        <v>0.98857699519282571</v>
      </c>
      <c r="O2009" s="116">
        <f t="shared" si="601"/>
        <v>3.7511432627743372E-3</v>
      </c>
      <c r="P2009" s="116" t="str">
        <f t="shared" si="602"/>
        <v/>
      </c>
      <c r="Q2009" s="116" t="str">
        <f t="shared" si="603"/>
        <v/>
      </c>
      <c r="R2009" s="116">
        <f t="shared" si="604"/>
        <v>0</v>
      </c>
      <c r="S2009" s="116">
        <f t="shared" si="605"/>
        <v>3.7511432627743372E-3</v>
      </c>
      <c r="T2009" s="116" t="str">
        <f t="shared" si="606"/>
        <v/>
      </c>
      <c r="Y2009" s="123">
        <v>1569</v>
      </c>
      <c r="Z2009" s="116">
        <f t="shared" si="607"/>
        <v>6.0281532638057356E-2</v>
      </c>
      <c r="AA2009" s="140">
        <f t="shared" si="608"/>
        <v>1.129892463656833</v>
      </c>
      <c r="AB2009" s="140">
        <f t="shared" si="609"/>
        <v>0.98857699519282571</v>
      </c>
      <c r="AC2009" s="116">
        <f t="shared" si="610"/>
        <v>1.129892463656833</v>
      </c>
      <c r="AD2009" s="116" t="str">
        <f t="shared" si="611"/>
        <v/>
      </c>
      <c r="AE2009" s="116" t="str">
        <f t="shared" si="612"/>
        <v/>
      </c>
      <c r="AF2009" s="140">
        <f t="shared" si="613"/>
        <v>0</v>
      </c>
      <c r="AG2009" s="116">
        <f t="shared" si="614"/>
        <v>1.129892463656833</v>
      </c>
      <c r="AH2009" s="116" t="str">
        <f t="shared" si="615"/>
        <v/>
      </c>
      <c r="AL2009" s="126">
        <f t="shared" si="595"/>
        <v>10.086399999999934</v>
      </c>
      <c r="AM2009" s="116">
        <f t="shared" si="596"/>
        <v>0.18372990594703592</v>
      </c>
      <c r="AN2009" s="116">
        <f t="shared" si="597"/>
        <v>3.5461318568419387E-4</v>
      </c>
      <c r="AO2009" s="116" t="str">
        <f t="shared" si="593"/>
        <v/>
      </c>
      <c r="AP2009" s="118" t="str">
        <f t="shared" si="594"/>
        <v/>
      </c>
    </row>
    <row r="2010" spans="11:42" ht="20.100000000000001" customHeight="1" x14ac:dyDescent="0.25">
      <c r="K2010" s="123">
        <v>1570</v>
      </c>
      <c r="L2010" s="116">
        <f t="shared" si="598"/>
        <v>18.189482185759996</v>
      </c>
      <c r="M2010" s="140">
        <f t="shared" si="599"/>
        <v>3.717118099429454E-3</v>
      </c>
      <c r="N2010" s="140">
        <f t="shared" si="600"/>
        <v>0.9886961557614472</v>
      </c>
      <c r="O2010" s="116">
        <f t="shared" si="601"/>
        <v>3.717118099429454E-3</v>
      </c>
      <c r="P2010" s="116" t="str">
        <f t="shared" si="602"/>
        <v/>
      </c>
      <c r="Q2010" s="116" t="str">
        <f t="shared" si="603"/>
        <v/>
      </c>
      <c r="R2010" s="116">
        <f t="shared" si="604"/>
        <v>0</v>
      </c>
      <c r="S2010" s="116">
        <f t="shared" si="605"/>
        <v>3.717118099429454E-3</v>
      </c>
      <c r="T2010" s="116" t="str">
        <f t="shared" si="606"/>
        <v/>
      </c>
      <c r="Y2010" s="123">
        <v>1570</v>
      </c>
      <c r="Z2010" s="116">
        <f t="shared" si="607"/>
        <v>6.0387475577667299E-2</v>
      </c>
      <c r="AA2010" s="140">
        <f t="shared" si="608"/>
        <v>1.1196436480438468</v>
      </c>
      <c r="AB2010" s="140">
        <f t="shared" si="609"/>
        <v>0.9886961557614472</v>
      </c>
      <c r="AC2010" s="116">
        <f t="shared" si="610"/>
        <v>1.1196436480438468</v>
      </c>
      <c r="AD2010" s="116" t="str">
        <f t="shared" si="611"/>
        <v/>
      </c>
      <c r="AE2010" s="116" t="str">
        <f t="shared" si="612"/>
        <v/>
      </c>
      <c r="AF2010" s="140">
        <f t="shared" si="613"/>
        <v>0</v>
      </c>
      <c r="AG2010" s="116">
        <f t="shared" si="614"/>
        <v>1.1196436480438468</v>
      </c>
      <c r="AH2010" s="116" t="str">
        <f t="shared" si="615"/>
        <v/>
      </c>
      <c r="AL2010" s="126">
        <f t="shared" si="595"/>
        <v>10.092799999999933</v>
      </c>
      <c r="AM2010" s="116">
        <f t="shared" si="596"/>
        <v>0.18337529276135173</v>
      </c>
      <c r="AN2010" s="116">
        <f t="shared" si="597"/>
        <v>3.540410498303892E-4</v>
      </c>
      <c r="AO2010" s="116" t="str">
        <f t="shared" si="593"/>
        <v/>
      </c>
      <c r="AP2010" s="118" t="str">
        <f t="shared" si="594"/>
        <v/>
      </c>
    </row>
    <row r="2011" spans="11:42" ht="20.100000000000001" customHeight="1" x14ac:dyDescent="0.25">
      <c r="K2011" s="123">
        <v>1571</v>
      </c>
      <c r="L2011" s="116">
        <f t="shared" si="598"/>
        <v>18.221393558015716</v>
      </c>
      <c r="M2011" s="140">
        <f t="shared" si="599"/>
        <v>3.6833426311700867E-3</v>
      </c>
      <c r="N2011" s="140">
        <f t="shared" si="600"/>
        <v>0.9888142345276425</v>
      </c>
      <c r="O2011" s="116">
        <f t="shared" si="601"/>
        <v>3.6833426311700867E-3</v>
      </c>
      <c r="P2011" s="116" t="str">
        <f t="shared" si="602"/>
        <v/>
      </c>
      <c r="Q2011" s="116" t="str">
        <f t="shared" si="603"/>
        <v/>
      </c>
      <c r="R2011" s="116">
        <f t="shared" si="604"/>
        <v>0</v>
      </c>
      <c r="S2011" s="116">
        <f t="shared" si="605"/>
        <v>3.6833426311700867E-3</v>
      </c>
      <c r="T2011" s="116" t="str">
        <f t="shared" si="606"/>
        <v/>
      </c>
      <c r="Y2011" s="123">
        <v>1571</v>
      </c>
      <c r="Z2011" s="116">
        <f t="shared" si="607"/>
        <v>6.0493418517277242E-2</v>
      </c>
      <c r="AA2011" s="140">
        <f t="shared" si="608"/>
        <v>1.109470043793255</v>
      </c>
      <c r="AB2011" s="140">
        <f t="shared" si="609"/>
        <v>0.9888142345276425</v>
      </c>
      <c r="AC2011" s="116">
        <f t="shared" si="610"/>
        <v>1.109470043793255</v>
      </c>
      <c r="AD2011" s="116" t="str">
        <f t="shared" si="611"/>
        <v/>
      </c>
      <c r="AE2011" s="116" t="str">
        <f t="shared" si="612"/>
        <v/>
      </c>
      <c r="AF2011" s="140">
        <f t="shared" si="613"/>
        <v>0</v>
      </c>
      <c r="AG2011" s="116">
        <f t="shared" si="614"/>
        <v>1.109470043793255</v>
      </c>
      <c r="AH2011" s="116" t="str">
        <f t="shared" si="615"/>
        <v/>
      </c>
      <c r="AL2011" s="126">
        <f t="shared" si="595"/>
        <v>10.099199999999932</v>
      </c>
      <c r="AM2011" s="116">
        <f t="shared" si="596"/>
        <v>0.18302125171152134</v>
      </c>
      <c r="AN2011" s="116">
        <f t="shared" si="597"/>
        <v>3.5346948196285366E-4</v>
      </c>
      <c r="AO2011" s="116" t="str">
        <f t="shared" si="593"/>
        <v/>
      </c>
      <c r="AP2011" s="118" t="str">
        <f t="shared" si="594"/>
        <v/>
      </c>
    </row>
    <row r="2012" spans="11:42" ht="20.100000000000001" customHeight="1" x14ac:dyDescent="0.25">
      <c r="K2012" s="123">
        <v>1572</v>
      </c>
      <c r="L2012" s="116">
        <f t="shared" si="598"/>
        <v>18.25330493027143</v>
      </c>
      <c r="M2012" s="140">
        <f t="shared" si="599"/>
        <v>3.6498156650462492E-3</v>
      </c>
      <c r="N2012" s="140">
        <f t="shared" si="600"/>
        <v>0.98893123944049288</v>
      </c>
      <c r="O2012" s="116">
        <f t="shared" si="601"/>
        <v>3.6498156650462492E-3</v>
      </c>
      <c r="P2012" s="116" t="str">
        <f t="shared" si="602"/>
        <v/>
      </c>
      <c r="Q2012" s="116" t="str">
        <f t="shared" si="603"/>
        <v/>
      </c>
      <c r="R2012" s="116">
        <f t="shared" si="604"/>
        <v>0</v>
      </c>
      <c r="S2012" s="116">
        <f t="shared" si="605"/>
        <v>3.6498156650462492E-3</v>
      </c>
      <c r="T2012" s="116" t="str">
        <f t="shared" si="606"/>
        <v/>
      </c>
      <c r="Y2012" s="123">
        <v>1572</v>
      </c>
      <c r="Z2012" s="116">
        <f t="shared" si="607"/>
        <v>6.0599361456887185E-2</v>
      </c>
      <c r="AA2012" s="140">
        <f t="shared" si="608"/>
        <v>1.0993712915732208</v>
      </c>
      <c r="AB2012" s="140">
        <f t="shared" si="609"/>
        <v>0.98893123944049288</v>
      </c>
      <c r="AC2012" s="116">
        <f t="shared" si="610"/>
        <v>1.0993712915732208</v>
      </c>
      <c r="AD2012" s="116" t="str">
        <f t="shared" si="611"/>
        <v/>
      </c>
      <c r="AE2012" s="116" t="str">
        <f t="shared" si="612"/>
        <v/>
      </c>
      <c r="AF2012" s="140">
        <f t="shared" si="613"/>
        <v>0</v>
      </c>
      <c r="AG2012" s="116">
        <f t="shared" si="614"/>
        <v>1.0993712915732208</v>
      </c>
      <c r="AH2012" s="116" t="str">
        <f t="shared" si="615"/>
        <v/>
      </c>
      <c r="AL2012" s="126">
        <f t="shared" si="595"/>
        <v>10.105599999999932</v>
      </c>
      <c r="AM2012" s="116">
        <f t="shared" si="596"/>
        <v>0.18266778222955848</v>
      </c>
      <c r="AN2012" s="116">
        <f t="shared" si="597"/>
        <v>3.5289848276096047E-4</v>
      </c>
      <c r="AO2012" s="116" t="str">
        <f t="shared" si="593"/>
        <v/>
      </c>
      <c r="AP2012" s="118" t="str">
        <f t="shared" si="594"/>
        <v/>
      </c>
    </row>
    <row r="2013" spans="11:42" ht="20.100000000000001" customHeight="1" x14ac:dyDescent="0.25">
      <c r="K2013" s="123">
        <v>1573</v>
      </c>
      <c r="L2013" s="116">
        <f t="shared" si="598"/>
        <v>18.28521630252715</v>
      </c>
      <c r="M2013" s="140">
        <f t="shared" si="599"/>
        <v>3.6165360070833717E-3</v>
      </c>
      <c r="N2013" s="140">
        <f t="shared" si="600"/>
        <v>0.98904717841099443</v>
      </c>
      <c r="O2013" s="116">
        <f t="shared" si="601"/>
        <v>3.6165360070833717E-3</v>
      </c>
      <c r="P2013" s="116" t="str">
        <f t="shared" si="602"/>
        <v/>
      </c>
      <c r="Q2013" s="116" t="str">
        <f t="shared" si="603"/>
        <v/>
      </c>
      <c r="R2013" s="116">
        <f t="shared" si="604"/>
        <v>0</v>
      </c>
      <c r="S2013" s="116">
        <f t="shared" si="605"/>
        <v>3.6165360070833717E-3</v>
      </c>
      <c r="T2013" s="116" t="str">
        <f t="shared" si="606"/>
        <v/>
      </c>
      <c r="Y2013" s="123">
        <v>1573</v>
      </c>
      <c r="Z2013" s="116">
        <f t="shared" si="607"/>
        <v>6.0705304396497128E-2</v>
      </c>
      <c r="AA2013" s="140">
        <f t="shared" si="608"/>
        <v>1.0893470317432941</v>
      </c>
      <c r="AB2013" s="140">
        <f t="shared" si="609"/>
        <v>0.98904717841099454</v>
      </c>
      <c r="AC2013" s="116">
        <f t="shared" si="610"/>
        <v>1.0893470317432941</v>
      </c>
      <c r="AD2013" s="116" t="str">
        <f t="shared" si="611"/>
        <v/>
      </c>
      <c r="AE2013" s="116" t="str">
        <f t="shared" si="612"/>
        <v/>
      </c>
      <c r="AF2013" s="140">
        <f t="shared" si="613"/>
        <v>0</v>
      </c>
      <c r="AG2013" s="116">
        <f t="shared" si="614"/>
        <v>1.0893470317432941</v>
      </c>
      <c r="AH2013" s="116" t="str">
        <f t="shared" si="615"/>
        <v/>
      </c>
      <c r="AL2013" s="126">
        <f t="shared" si="595"/>
        <v>10.111999999999931</v>
      </c>
      <c r="AM2013" s="116">
        <f t="shared" si="596"/>
        <v>0.18231488374679752</v>
      </c>
      <c r="AN2013" s="116">
        <f t="shared" si="597"/>
        <v>3.5232805289917013E-4</v>
      </c>
      <c r="AO2013" s="116" t="str">
        <f t="shared" si="593"/>
        <v/>
      </c>
      <c r="AP2013" s="118" t="str">
        <f t="shared" si="594"/>
        <v/>
      </c>
    </row>
    <row r="2014" spans="11:42" ht="20.100000000000001" customHeight="1" x14ac:dyDescent="0.25">
      <c r="K2014" s="123">
        <v>1574</v>
      </c>
      <c r="L2014" s="116">
        <f t="shared" si="598"/>
        <v>18.317127674782871</v>
      </c>
      <c r="M2014" s="140">
        <f t="shared" si="599"/>
        <v>3.5835024623677579E-3</v>
      </c>
      <c r="N2014" s="140">
        <f t="shared" si="600"/>
        <v>0.98916205931202683</v>
      </c>
      <c r="O2014" s="116">
        <f t="shared" si="601"/>
        <v>3.5835024623677579E-3</v>
      </c>
      <c r="P2014" s="116" t="str">
        <f t="shared" si="602"/>
        <v/>
      </c>
      <c r="Q2014" s="116" t="str">
        <f t="shared" si="603"/>
        <v/>
      </c>
      <c r="R2014" s="116">
        <f t="shared" si="604"/>
        <v>0</v>
      </c>
      <c r="S2014" s="116">
        <f t="shared" si="605"/>
        <v>3.5835024623677579E-3</v>
      </c>
      <c r="T2014" s="116" t="str">
        <f t="shared" si="606"/>
        <v/>
      </c>
      <c r="Y2014" s="123">
        <v>1574</v>
      </c>
      <c r="Z2014" s="116">
        <f t="shared" si="607"/>
        <v>6.0811247336107072E-2</v>
      </c>
      <c r="AA2014" s="140">
        <f t="shared" si="608"/>
        <v>1.0793969043801397</v>
      </c>
      <c r="AB2014" s="140">
        <f t="shared" si="609"/>
        <v>0.98916205931202683</v>
      </c>
      <c r="AC2014" s="116">
        <f t="shared" si="610"/>
        <v>1.0793969043801397</v>
      </c>
      <c r="AD2014" s="116" t="str">
        <f t="shared" si="611"/>
        <v/>
      </c>
      <c r="AE2014" s="116" t="str">
        <f t="shared" si="612"/>
        <v/>
      </c>
      <c r="AF2014" s="140">
        <f t="shared" si="613"/>
        <v>0</v>
      </c>
      <c r="AG2014" s="116">
        <f t="shared" si="614"/>
        <v>1.0793969043801397</v>
      </c>
      <c r="AH2014" s="116" t="str">
        <f t="shared" si="615"/>
        <v/>
      </c>
      <c r="AL2014" s="126">
        <f t="shared" si="595"/>
        <v>10.11839999999993</v>
      </c>
      <c r="AM2014" s="116">
        <f t="shared" si="596"/>
        <v>0.18196255569389835</v>
      </c>
      <c r="AN2014" s="116">
        <f t="shared" si="597"/>
        <v>3.517581930446434E-4</v>
      </c>
      <c r="AO2014" s="116" t="str">
        <f t="shared" si="593"/>
        <v/>
      </c>
      <c r="AP2014" s="118" t="str">
        <f t="shared" si="594"/>
        <v/>
      </c>
    </row>
    <row r="2015" spans="11:42" ht="20.100000000000001" customHeight="1" x14ac:dyDescent="0.25">
      <c r="K2015" s="123">
        <v>1575</v>
      </c>
      <c r="L2015" s="116">
        <f t="shared" si="598"/>
        <v>18.349039047038591</v>
      </c>
      <c r="M2015" s="140">
        <f t="shared" si="599"/>
        <v>3.5507138351312121E-3</v>
      </c>
      <c r="N2015" s="140">
        <f t="shared" si="600"/>
        <v>0.98927588997832416</v>
      </c>
      <c r="O2015" s="116">
        <f t="shared" si="601"/>
        <v>3.5507138351312121E-3</v>
      </c>
      <c r="P2015" s="116" t="str">
        <f t="shared" si="602"/>
        <v/>
      </c>
      <c r="Q2015" s="116" t="str">
        <f t="shared" si="603"/>
        <v/>
      </c>
      <c r="R2015" s="116">
        <f t="shared" si="604"/>
        <v>0</v>
      </c>
      <c r="S2015" s="116">
        <f t="shared" si="605"/>
        <v>3.5507138351312121E-3</v>
      </c>
      <c r="T2015" s="116" t="str">
        <f t="shared" si="606"/>
        <v/>
      </c>
      <c r="Y2015" s="123">
        <v>1575</v>
      </c>
      <c r="Z2015" s="116">
        <f t="shared" si="607"/>
        <v>6.0917190275717015E-2</v>
      </c>
      <c r="AA2015" s="140">
        <f t="shared" si="608"/>
        <v>1.0695205493030409</v>
      </c>
      <c r="AB2015" s="140">
        <f t="shared" si="609"/>
        <v>0.98927588997832416</v>
      </c>
      <c r="AC2015" s="116">
        <f t="shared" si="610"/>
        <v>1.0695205493030409</v>
      </c>
      <c r="AD2015" s="116" t="str">
        <f t="shared" si="611"/>
        <v/>
      </c>
      <c r="AE2015" s="116" t="str">
        <f t="shared" si="612"/>
        <v/>
      </c>
      <c r="AF2015" s="140">
        <f t="shared" si="613"/>
        <v>0</v>
      </c>
      <c r="AG2015" s="116">
        <f t="shared" si="614"/>
        <v>1.0695205493030409</v>
      </c>
      <c r="AH2015" s="116" t="str">
        <f t="shared" si="615"/>
        <v/>
      </c>
      <c r="AL2015" s="126">
        <f t="shared" si="595"/>
        <v>10.124799999999929</v>
      </c>
      <c r="AM2015" s="116">
        <f t="shared" si="596"/>
        <v>0.18161079750085371</v>
      </c>
      <c r="AN2015" s="116">
        <f t="shared" si="597"/>
        <v>3.5118890385998913E-4</v>
      </c>
      <c r="AO2015" s="116" t="str">
        <f t="shared" si="593"/>
        <v/>
      </c>
      <c r="AP2015" s="118" t="str">
        <f t="shared" si="594"/>
        <v/>
      </c>
    </row>
    <row r="2016" spans="11:42" ht="20.100000000000001" customHeight="1" x14ac:dyDescent="0.25">
      <c r="K2016" s="123">
        <v>1576</v>
      </c>
      <c r="L2016" s="116">
        <f t="shared" si="598"/>
        <v>18.380950419294312</v>
      </c>
      <c r="M2016" s="140">
        <f t="shared" si="599"/>
        <v>3.5181689288350474E-3</v>
      </c>
      <c r="N2016" s="140">
        <f t="shared" si="600"/>
        <v>0.98938867820644982</v>
      </c>
      <c r="O2016" s="116">
        <f t="shared" si="601"/>
        <v>3.5181689288350474E-3</v>
      </c>
      <c r="P2016" s="116" t="str">
        <f t="shared" si="602"/>
        <v/>
      </c>
      <c r="Q2016" s="116" t="str">
        <f t="shared" si="603"/>
        <v/>
      </c>
      <c r="R2016" s="116">
        <f t="shared" si="604"/>
        <v>0</v>
      </c>
      <c r="S2016" s="116">
        <f t="shared" si="605"/>
        <v>3.5181689288350474E-3</v>
      </c>
      <c r="T2016" s="116" t="str">
        <f t="shared" si="606"/>
        <v/>
      </c>
      <c r="Y2016" s="123">
        <v>1576</v>
      </c>
      <c r="Z2016" s="116">
        <f t="shared" si="607"/>
        <v>6.1023133215326958E-2</v>
      </c>
      <c r="AA2016" s="140">
        <f t="shared" si="608"/>
        <v>1.0597176060991988</v>
      </c>
      <c r="AB2016" s="140">
        <f t="shared" si="609"/>
        <v>0.98938867820644982</v>
      </c>
      <c r="AC2016" s="116">
        <f t="shared" si="610"/>
        <v>1.0597176060991988</v>
      </c>
      <c r="AD2016" s="116" t="str">
        <f t="shared" si="611"/>
        <v/>
      </c>
      <c r="AE2016" s="116" t="str">
        <f t="shared" si="612"/>
        <v/>
      </c>
      <c r="AF2016" s="140">
        <f t="shared" si="613"/>
        <v>0</v>
      </c>
      <c r="AG2016" s="116">
        <f t="shared" si="614"/>
        <v>1.0597176060991988</v>
      </c>
      <c r="AH2016" s="116" t="str">
        <f t="shared" si="615"/>
        <v/>
      </c>
      <c r="AL2016" s="126">
        <f t="shared" si="595"/>
        <v>10.131199999999929</v>
      </c>
      <c r="AM2016" s="116">
        <f t="shared" si="596"/>
        <v>0.18125960859699372</v>
      </c>
      <c r="AN2016" s="116">
        <f t="shared" si="597"/>
        <v>3.5062018600143241E-4</v>
      </c>
      <c r="AO2016" s="116" t="str">
        <f t="shared" si="593"/>
        <v/>
      </c>
      <c r="AP2016" s="118" t="str">
        <f t="shared" si="594"/>
        <v/>
      </c>
    </row>
    <row r="2017" spans="11:42" ht="20.100000000000001" customHeight="1" x14ac:dyDescent="0.25">
      <c r="K2017" s="123">
        <v>1577</v>
      </c>
      <c r="L2017" s="116">
        <f t="shared" si="598"/>
        <v>18.412861791550032</v>
      </c>
      <c r="M2017" s="140">
        <f t="shared" si="599"/>
        <v>3.4858665462533648E-3</v>
      </c>
      <c r="N2017" s="140">
        <f t="shared" si="600"/>
        <v>0.98950043175477242</v>
      </c>
      <c r="O2017" s="116">
        <f t="shared" si="601"/>
        <v>3.4858665462533648E-3</v>
      </c>
      <c r="P2017" s="116" t="str">
        <f t="shared" si="602"/>
        <v/>
      </c>
      <c r="Q2017" s="116" t="str">
        <f t="shared" si="603"/>
        <v/>
      </c>
      <c r="R2017" s="116">
        <f t="shared" si="604"/>
        <v>0</v>
      </c>
      <c r="S2017" s="116">
        <f t="shared" si="605"/>
        <v>3.4858665462533648E-3</v>
      </c>
      <c r="T2017" s="116" t="str">
        <f t="shared" si="606"/>
        <v/>
      </c>
      <c r="Y2017" s="123">
        <v>1577</v>
      </c>
      <c r="Z2017" s="116">
        <f t="shared" si="607"/>
        <v>6.1129076154936901E-2</v>
      </c>
      <c r="AA2017" s="140">
        <f t="shared" si="608"/>
        <v>1.0499877141488154</v>
      </c>
      <c r="AB2017" s="140">
        <f t="shared" si="609"/>
        <v>0.98950043175477242</v>
      </c>
      <c r="AC2017" s="116">
        <f t="shared" si="610"/>
        <v>1.0499877141488154</v>
      </c>
      <c r="AD2017" s="116" t="str">
        <f t="shared" si="611"/>
        <v/>
      </c>
      <c r="AE2017" s="116" t="str">
        <f t="shared" si="612"/>
        <v/>
      </c>
      <c r="AF2017" s="140">
        <f t="shared" si="613"/>
        <v>0</v>
      </c>
      <c r="AG2017" s="116">
        <f t="shared" si="614"/>
        <v>1.0499877141488154</v>
      </c>
      <c r="AH2017" s="116" t="str">
        <f t="shared" si="615"/>
        <v/>
      </c>
      <c r="AL2017" s="126">
        <f t="shared" si="595"/>
        <v>10.137599999999928</v>
      </c>
      <c r="AM2017" s="116">
        <f t="shared" si="596"/>
        <v>0.18090898841099229</v>
      </c>
      <c r="AN2017" s="116">
        <f t="shared" si="597"/>
        <v>3.5005204011934188E-4</v>
      </c>
      <c r="AO2017" s="116" t="str">
        <f t="shared" si="593"/>
        <v/>
      </c>
      <c r="AP2017" s="118" t="str">
        <f t="shared" si="594"/>
        <v/>
      </c>
    </row>
    <row r="2018" spans="11:42" ht="20.100000000000001" customHeight="1" x14ac:dyDescent="0.25">
      <c r="K2018" s="123">
        <v>1578</v>
      </c>
      <c r="L2018" s="116">
        <f t="shared" si="598"/>
        <v>18.444773163805745</v>
      </c>
      <c r="M2018" s="140">
        <f t="shared" si="599"/>
        <v>3.4538054895556156E-3</v>
      </c>
      <c r="N2018" s="140">
        <f t="shared" si="600"/>
        <v>0.98961115834344582</v>
      </c>
      <c r="O2018" s="116">
        <f t="shared" si="601"/>
        <v>3.4538054895556156E-3</v>
      </c>
      <c r="P2018" s="116" t="str">
        <f t="shared" si="602"/>
        <v/>
      </c>
      <c r="Q2018" s="116" t="str">
        <f t="shared" si="603"/>
        <v/>
      </c>
      <c r="R2018" s="116">
        <f t="shared" si="604"/>
        <v>0</v>
      </c>
      <c r="S2018" s="116">
        <f t="shared" si="605"/>
        <v>3.4538054895556156E-3</v>
      </c>
      <c r="T2018" s="116" t="str">
        <f t="shared" si="606"/>
        <v/>
      </c>
      <c r="Y2018" s="123">
        <v>1578</v>
      </c>
      <c r="Z2018" s="116">
        <f t="shared" si="607"/>
        <v>6.1235019094546844E-2</v>
      </c>
      <c r="AA2018" s="140">
        <f t="shared" si="608"/>
        <v>1.0403305126499647</v>
      </c>
      <c r="AB2018" s="140">
        <f t="shared" si="609"/>
        <v>0.98961115834344582</v>
      </c>
      <c r="AC2018" s="116">
        <f t="shared" si="610"/>
        <v>1.0403305126499647</v>
      </c>
      <c r="AD2018" s="116" t="str">
        <f t="shared" si="611"/>
        <v/>
      </c>
      <c r="AE2018" s="116" t="str">
        <f t="shared" si="612"/>
        <v/>
      </c>
      <c r="AF2018" s="140">
        <f t="shared" si="613"/>
        <v>0</v>
      </c>
      <c r="AG2018" s="116">
        <f t="shared" si="614"/>
        <v>1.0403305126499647</v>
      </c>
      <c r="AH2018" s="116" t="str">
        <f t="shared" si="615"/>
        <v/>
      </c>
      <c r="AL2018" s="126">
        <f t="shared" si="595"/>
        <v>10.143999999999927</v>
      </c>
      <c r="AM2018" s="116">
        <f t="shared" si="596"/>
        <v>0.18055893637087295</v>
      </c>
      <c r="AN2018" s="116">
        <f t="shared" si="597"/>
        <v>3.4948446685881263E-4</v>
      </c>
      <c r="AO2018" s="116" t="str">
        <f t="shared" si="593"/>
        <v/>
      </c>
      <c r="AP2018" s="118" t="str">
        <f t="shared" si="594"/>
        <v/>
      </c>
    </row>
    <row r="2019" spans="11:42" ht="20.100000000000001" customHeight="1" x14ac:dyDescent="0.25">
      <c r="K2019" s="123">
        <v>1579</v>
      </c>
      <c r="L2019" s="116">
        <f t="shared" si="598"/>
        <v>18.476684536061466</v>
      </c>
      <c r="M2019" s="140">
        <f t="shared" si="599"/>
        <v>3.4219845603884447E-3</v>
      </c>
      <c r="N2019" s="140">
        <f t="shared" si="600"/>
        <v>0.98972086565439099</v>
      </c>
      <c r="O2019" s="116">
        <f t="shared" si="601"/>
        <v>3.4219845603884447E-3</v>
      </c>
      <c r="P2019" s="116" t="str">
        <f t="shared" si="602"/>
        <v/>
      </c>
      <c r="Q2019" s="116" t="str">
        <f t="shared" si="603"/>
        <v/>
      </c>
      <c r="R2019" s="116">
        <f t="shared" si="604"/>
        <v>0</v>
      </c>
      <c r="S2019" s="116">
        <f t="shared" si="605"/>
        <v>3.4219845603884447E-3</v>
      </c>
      <c r="T2019" s="116" t="str">
        <f t="shared" si="606"/>
        <v/>
      </c>
      <c r="Y2019" s="123">
        <v>1579</v>
      </c>
      <c r="Z2019" s="116">
        <f t="shared" si="607"/>
        <v>6.1340962034156787E-2</v>
      </c>
      <c r="AA2019" s="140">
        <f t="shared" si="608"/>
        <v>1.0307456406432489</v>
      </c>
      <c r="AB2019" s="140">
        <f t="shared" si="609"/>
        <v>0.98972086565439099</v>
      </c>
      <c r="AC2019" s="116">
        <f t="shared" si="610"/>
        <v>1.0307456406432489</v>
      </c>
      <c r="AD2019" s="116" t="str">
        <f t="shared" si="611"/>
        <v/>
      </c>
      <c r="AE2019" s="116" t="str">
        <f t="shared" si="612"/>
        <v/>
      </c>
      <c r="AF2019" s="140">
        <f t="shared" si="613"/>
        <v>0</v>
      </c>
      <c r="AG2019" s="116">
        <f t="shared" si="614"/>
        <v>1.0307456406432489</v>
      </c>
      <c r="AH2019" s="116" t="str">
        <f t="shared" si="615"/>
        <v/>
      </c>
      <c r="AL2019" s="126">
        <f t="shared" si="595"/>
        <v>10.150399999999927</v>
      </c>
      <c r="AM2019" s="116">
        <f t="shared" si="596"/>
        <v>0.18020945190401413</v>
      </c>
      <c r="AN2019" s="116">
        <f t="shared" si="597"/>
        <v>3.48917466858778E-4</v>
      </c>
      <c r="AO2019" s="116" t="str">
        <f t="shared" si="593"/>
        <v/>
      </c>
      <c r="AP2019" s="118" t="str">
        <f t="shared" si="594"/>
        <v/>
      </c>
    </row>
    <row r="2020" spans="11:42" ht="20.100000000000001" customHeight="1" x14ac:dyDescent="0.25">
      <c r="K2020" s="123">
        <v>1580</v>
      </c>
      <c r="L2020" s="116">
        <f t="shared" si="598"/>
        <v>18.508595908317186</v>
      </c>
      <c r="M2020" s="140">
        <f t="shared" si="599"/>
        <v>3.3904025599568685E-3</v>
      </c>
      <c r="N2020" s="140">
        <f t="shared" si="600"/>
        <v>0.98982956133128031</v>
      </c>
      <c r="O2020" s="116">
        <f t="shared" si="601"/>
        <v>3.3904025599568685E-3</v>
      </c>
      <c r="P2020" s="116" t="str">
        <f t="shared" si="602"/>
        <v/>
      </c>
      <c r="Q2020" s="116" t="str">
        <f t="shared" si="603"/>
        <v/>
      </c>
      <c r="R2020" s="116">
        <f t="shared" si="604"/>
        <v>0</v>
      </c>
      <c r="S2020" s="116">
        <f t="shared" si="605"/>
        <v>3.3904025599568685E-3</v>
      </c>
      <c r="T2020" s="116" t="str">
        <f t="shared" si="606"/>
        <v/>
      </c>
      <c r="Y2020" s="123">
        <v>1580</v>
      </c>
      <c r="Z2020" s="116">
        <f t="shared" si="607"/>
        <v>6.1446904973766731E-2</v>
      </c>
      <c r="AA2020" s="140">
        <f t="shared" si="608"/>
        <v>1.0212327370362431</v>
      </c>
      <c r="AB2020" s="140">
        <f t="shared" si="609"/>
        <v>0.98982956133128031</v>
      </c>
      <c r="AC2020" s="116">
        <f t="shared" si="610"/>
        <v>1.0212327370362431</v>
      </c>
      <c r="AD2020" s="116" t="str">
        <f t="shared" si="611"/>
        <v/>
      </c>
      <c r="AE2020" s="116" t="str">
        <f t="shared" si="612"/>
        <v/>
      </c>
      <c r="AF2020" s="140">
        <f t="shared" si="613"/>
        <v>0</v>
      </c>
      <c r="AG2020" s="116">
        <f t="shared" si="614"/>
        <v>1.0212327370362431</v>
      </c>
      <c r="AH2020" s="116" t="str">
        <f t="shared" si="615"/>
        <v/>
      </c>
      <c r="AL2020" s="126">
        <f t="shared" si="595"/>
        <v>10.156799999999926</v>
      </c>
      <c r="AM2020" s="116">
        <f t="shared" si="596"/>
        <v>0.17986053443715536</v>
      </c>
      <c r="AN2020" s="116">
        <f t="shared" si="597"/>
        <v>3.4835104075295331E-4</v>
      </c>
      <c r="AO2020" s="116" t="str">
        <f t="shared" si="593"/>
        <v/>
      </c>
      <c r="AP2020" s="118" t="str">
        <f t="shared" si="594"/>
        <v/>
      </c>
    </row>
    <row r="2021" spans="11:42" ht="20.100000000000001" customHeight="1" x14ac:dyDescent="0.25">
      <c r="K2021" s="123">
        <v>1581</v>
      </c>
      <c r="L2021" s="116">
        <f t="shared" si="598"/>
        <v>18.540507280572907</v>
      </c>
      <c r="M2021" s="140">
        <f t="shared" si="599"/>
        <v>3.359058289104707E-3</v>
      </c>
      <c r="N2021" s="140">
        <f t="shared" si="600"/>
        <v>0.98993725297952517</v>
      </c>
      <c r="O2021" s="116">
        <f t="shared" si="601"/>
        <v>3.359058289104707E-3</v>
      </c>
      <c r="P2021" s="116" t="str">
        <f t="shared" si="602"/>
        <v/>
      </c>
      <c r="Q2021" s="116" t="str">
        <f t="shared" si="603"/>
        <v/>
      </c>
      <c r="R2021" s="116">
        <f t="shared" si="604"/>
        <v>0</v>
      </c>
      <c r="S2021" s="116">
        <f t="shared" si="605"/>
        <v>3.359058289104707E-3</v>
      </c>
      <c r="T2021" s="116" t="str">
        <f t="shared" si="606"/>
        <v/>
      </c>
      <c r="Y2021" s="123">
        <v>1581</v>
      </c>
      <c r="Z2021" s="116">
        <f t="shared" si="607"/>
        <v>6.1552847913376674E-2</v>
      </c>
      <c r="AA2021" s="140">
        <f t="shared" si="608"/>
        <v>1.0117914406277235</v>
      </c>
      <c r="AB2021" s="140">
        <f t="shared" si="609"/>
        <v>0.98993725297952517</v>
      </c>
      <c r="AC2021" s="116">
        <f t="shared" si="610"/>
        <v>1.0117914406277235</v>
      </c>
      <c r="AD2021" s="116" t="str">
        <f t="shared" si="611"/>
        <v/>
      </c>
      <c r="AE2021" s="116" t="str">
        <f t="shared" si="612"/>
        <v/>
      </c>
      <c r="AF2021" s="140">
        <f t="shared" si="613"/>
        <v>0</v>
      </c>
      <c r="AG2021" s="116">
        <f t="shared" si="614"/>
        <v>1.0117914406277235</v>
      </c>
      <c r="AH2021" s="116" t="str">
        <f t="shared" si="615"/>
        <v/>
      </c>
      <c r="AL2021" s="126">
        <f t="shared" si="595"/>
        <v>10.163199999999925</v>
      </c>
      <c r="AM2021" s="116">
        <f t="shared" si="596"/>
        <v>0.1795121833964024</v>
      </c>
      <c r="AN2021" s="116">
        <f t="shared" si="597"/>
        <v>3.4778518916836476E-4</v>
      </c>
      <c r="AO2021" s="116" t="str">
        <f t="shared" si="593"/>
        <v/>
      </c>
      <c r="AP2021" s="118" t="str">
        <f t="shared" si="594"/>
        <v/>
      </c>
    </row>
    <row r="2022" spans="11:42" ht="20.100000000000001" customHeight="1" x14ac:dyDescent="0.25">
      <c r="K2022" s="123">
        <v>1582</v>
      </c>
      <c r="L2022" s="116">
        <f t="shared" si="598"/>
        <v>18.572418652828627</v>
      </c>
      <c r="M2022" s="140">
        <f t="shared" si="599"/>
        <v>3.3279505483942897E-3</v>
      </c>
      <c r="N2022" s="140">
        <f t="shared" si="600"/>
        <v>0.9900439481662654</v>
      </c>
      <c r="O2022" s="116">
        <f t="shared" si="601"/>
        <v>3.3279505483942897E-3</v>
      </c>
      <c r="P2022" s="116" t="str">
        <f t="shared" si="602"/>
        <v/>
      </c>
      <c r="Q2022" s="116" t="str">
        <f t="shared" si="603"/>
        <v/>
      </c>
      <c r="R2022" s="116">
        <f t="shared" si="604"/>
        <v>0</v>
      </c>
      <c r="S2022" s="116">
        <f t="shared" si="605"/>
        <v>3.3279505483942897E-3</v>
      </c>
      <c r="T2022" s="116" t="str">
        <f t="shared" si="606"/>
        <v/>
      </c>
      <c r="Y2022" s="123">
        <v>1582</v>
      </c>
      <c r="Z2022" s="116">
        <f t="shared" si="607"/>
        <v>6.1658790852986617E-2</v>
      </c>
      <c r="AA2022" s="140">
        <f t="shared" si="608"/>
        <v>1.0024213901316787</v>
      </c>
      <c r="AB2022" s="140">
        <f t="shared" si="609"/>
        <v>0.9900439481662654</v>
      </c>
      <c r="AC2022" s="116">
        <f t="shared" si="610"/>
        <v>1.0024213901316787</v>
      </c>
      <c r="AD2022" s="116" t="str">
        <f t="shared" si="611"/>
        <v/>
      </c>
      <c r="AE2022" s="116" t="str">
        <f t="shared" si="612"/>
        <v/>
      </c>
      <c r="AF2022" s="140">
        <f t="shared" si="613"/>
        <v>0</v>
      </c>
      <c r="AG2022" s="116">
        <f t="shared" si="614"/>
        <v>1.0024213901316787</v>
      </c>
      <c r="AH2022" s="116" t="str">
        <f t="shared" si="615"/>
        <v/>
      </c>
      <c r="AL2022" s="126">
        <f t="shared" si="595"/>
        <v>10.169599999999924</v>
      </c>
      <c r="AM2022" s="116">
        <f t="shared" si="596"/>
        <v>0.17916439820723404</v>
      </c>
      <c r="AN2022" s="116">
        <f t="shared" si="597"/>
        <v>3.4721991272784747E-4</v>
      </c>
      <c r="AO2022" s="116" t="str">
        <f t="shared" si="593"/>
        <v/>
      </c>
      <c r="AP2022" s="118" t="str">
        <f t="shared" si="594"/>
        <v/>
      </c>
    </row>
    <row r="2023" spans="11:42" ht="20.100000000000001" customHeight="1" x14ac:dyDescent="0.25">
      <c r="K2023" s="123">
        <v>1583</v>
      </c>
      <c r="L2023" s="116">
        <f t="shared" si="598"/>
        <v>18.604330025084348</v>
      </c>
      <c r="M2023" s="140">
        <f t="shared" si="599"/>
        <v>3.2970781381854702E-3</v>
      </c>
      <c r="N2023" s="140">
        <f t="shared" si="600"/>
        <v>0.99014965442036185</v>
      </c>
      <c r="O2023" s="116">
        <f t="shared" si="601"/>
        <v>3.2970781381854702E-3</v>
      </c>
      <c r="P2023" s="116" t="str">
        <f t="shared" si="602"/>
        <v/>
      </c>
      <c r="Q2023" s="116" t="str">
        <f t="shared" si="603"/>
        <v/>
      </c>
      <c r="R2023" s="116">
        <f t="shared" si="604"/>
        <v>0</v>
      </c>
      <c r="S2023" s="116">
        <f t="shared" si="605"/>
        <v>3.2970781381854702E-3</v>
      </c>
      <c r="T2023" s="116" t="str">
        <f t="shared" si="606"/>
        <v/>
      </c>
      <c r="Y2023" s="123">
        <v>1583</v>
      </c>
      <c r="Z2023" s="116">
        <f t="shared" si="607"/>
        <v>6.176473379259656E-2</v>
      </c>
      <c r="AA2023" s="140">
        <f t="shared" si="608"/>
        <v>0.99312222420111196</v>
      </c>
      <c r="AB2023" s="140">
        <f t="shared" si="609"/>
        <v>0.99014965442036185</v>
      </c>
      <c r="AC2023" s="116">
        <f t="shared" si="610"/>
        <v>0.99312222420111196</v>
      </c>
      <c r="AD2023" s="116" t="str">
        <f t="shared" si="611"/>
        <v/>
      </c>
      <c r="AE2023" s="116" t="str">
        <f t="shared" si="612"/>
        <v/>
      </c>
      <c r="AF2023" s="140">
        <f t="shared" si="613"/>
        <v>0</v>
      </c>
      <c r="AG2023" s="116">
        <f t="shared" si="614"/>
        <v>0.99312222420111196</v>
      </c>
      <c r="AH2023" s="116" t="str">
        <f t="shared" si="615"/>
        <v/>
      </c>
      <c r="AL2023" s="126">
        <f t="shared" si="595"/>
        <v>10.175999999999924</v>
      </c>
      <c r="AM2023" s="116">
        <f t="shared" si="596"/>
        <v>0.17881717829450619</v>
      </c>
      <c r="AN2023" s="116">
        <f t="shared" si="597"/>
        <v>3.4665521204749195E-4</v>
      </c>
      <c r="AO2023" s="116" t="str">
        <f t="shared" si="593"/>
        <v/>
      </c>
      <c r="AP2023" s="118" t="str">
        <f t="shared" si="594"/>
        <v/>
      </c>
    </row>
    <row r="2024" spans="11:42" ht="20.100000000000001" customHeight="1" x14ac:dyDescent="0.25">
      <c r="K2024" s="123">
        <v>1584</v>
      </c>
      <c r="L2024" s="116">
        <f t="shared" si="598"/>
        <v>18.636241397340061</v>
      </c>
      <c r="M2024" s="140">
        <f t="shared" si="599"/>
        <v>3.2664398587139518E-3</v>
      </c>
      <c r="N2024" s="140">
        <f t="shared" si="600"/>
        <v>0.99025437923239079</v>
      </c>
      <c r="O2024" s="116">
        <f t="shared" si="601"/>
        <v>3.2664398587139518E-3</v>
      </c>
      <c r="P2024" s="116" t="str">
        <f t="shared" si="602"/>
        <v/>
      </c>
      <c r="Q2024" s="116" t="str">
        <f t="shared" si="603"/>
        <v/>
      </c>
      <c r="R2024" s="116">
        <f t="shared" si="604"/>
        <v>0</v>
      </c>
      <c r="S2024" s="116">
        <f t="shared" si="605"/>
        <v>3.2664398587139518E-3</v>
      </c>
      <c r="T2024" s="116" t="str">
        <f t="shared" si="606"/>
        <v/>
      </c>
      <c r="Y2024" s="123">
        <v>1584</v>
      </c>
      <c r="Z2024" s="116">
        <f t="shared" si="607"/>
        <v>6.1870676732206503E-2</v>
      </c>
      <c r="AA2024" s="140">
        <f t="shared" si="608"/>
        <v>0.98389358145162553</v>
      </c>
      <c r="AB2024" s="140">
        <f t="shared" si="609"/>
        <v>0.99025437923239079</v>
      </c>
      <c r="AC2024" s="116">
        <f t="shared" si="610"/>
        <v>0.98389358145162553</v>
      </c>
      <c r="AD2024" s="116" t="str">
        <f t="shared" si="611"/>
        <v/>
      </c>
      <c r="AE2024" s="116" t="str">
        <f t="shared" si="612"/>
        <v/>
      </c>
      <c r="AF2024" s="140">
        <f t="shared" si="613"/>
        <v>0</v>
      </c>
      <c r="AG2024" s="116">
        <f t="shared" si="614"/>
        <v>0.98389358145162553</v>
      </c>
      <c r="AH2024" s="116" t="str">
        <f t="shared" si="615"/>
        <v/>
      </c>
      <c r="AL2024" s="126">
        <f t="shared" si="595"/>
        <v>10.182399999999923</v>
      </c>
      <c r="AM2024" s="116">
        <f t="shared" si="596"/>
        <v>0.1784705230824587</v>
      </c>
      <c r="AN2024" s="116">
        <f t="shared" si="597"/>
        <v>3.4609108773756003E-4</v>
      </c>
      <c r="AO2024" s="116" t="str">
        <f t="shared" si="593"/>
        <v/>
      </c>
      <c r="AP2024" s="118" t="str">
        <f t="shared" si="594"/>
        <v/>
      </c>
    </row>
    <row r="2025" spans="11:42" ht="20.100000000000001" customHeight="1" x14ac:dyDescent="0.25">
      <c r="K2025" s="123">
        <v>1585</v>
      </c>
      <c r="L2025" s="116">
        <f t="shared" si="598"/>
        <v>18.668152769595782</v>
      </c>
      <c r="M2025" s="140">
        <f t="shared" si="599"/>
        <v>3.2360345101688044E-3</v>
      </c>
      <c r="N2025" s="140">
        <f t="shared" si="600"/>
        <v>0.99035813005464168</v>
      </c>
      <c r="O2025" s="116">
        <f t="shared" si="601"/>
        <v>3.2360345101688044E-3</v>
      </c>
      <c r="P2025" s="116" t="str">
        <f t="shared" si="602"/>
        <v/>
      </c>
      <c r="Q2025" s="116" t="str">
        <f t="shared" si="603"/>
        <v/>
      </c>
      <c r="R2025" s="116">
        <f t="shared" si="604"/>
        <v>0</v>
      </c>
      <c r="S2025" s="116">
        <f t="shared" si="605"/>
        <v>3.2360345101688044E-3</v>
      </c>
      <c r="T2025" s="116" t="str">
        <f t="shared" si="606"/>
        <v/>
      </c>
      <c r="Y2025" s="123">
        <v>1585</v>
      </c>
      <c r="Z2025" s="116">
        <f t="shared" si="607"/>
        <v>6.1976619671816446E-2</v>
      </c>
      <c r="AA2025" s="140">
        <f t="shared" si="608"/>
        <v>0.97473510048478207</v>
      </c>
      <c r="AB2025" s="140">
        <f t="shared" si="609"/>
        <v>0.99035813005464168</v>
      </c>
      <c r="AC2025" s="116">
        <f t="shared" si="610"/>
        <v>0.97473510048478207</v>
      </c>
      <c r="AD2025" s="116" t="str">
        <f t="shared" si="611"/>
        <v/>
      </c>
      <c r="AE2025" s="116" t="str">
        <f t="shared" si="612"/>
        <v/>
      </c>
      <c r="AF2025" s="140">
        <f t="shared" si="613"/>
        <v>0</v>
      </c>
      <c r="AG2025" s="116">
        <f t="shared" si="614"/>
        <v>0.97473510048478207</v>
      </c>
      <c r="AH2025" s="116" t="str">
        <f t="shared" si="615"/>
        <v/>
      </c>
      <c r="AL2025" s="126">
        <f t="shared" si="595"/>
        <v>10.188799999999922</v>
      </c>
      <c r="AM2025" s="116">
        <f t="shared" si="596"/>
        <v>0.17812443199472114</v>
      </c>
      <c r="AN2025" s="116">
        <f t="shared" si="597"/>
        <v>3.4552754040387268E-4</v>
      </c>
      <c r="AO2025" s="116" t="str">
        <f t="shared" si="593"/>
        <v/>
      </c>
      <c r="AP2025" s="118" t="str">
        <f t="shared" si="594"/>
        <v/>
      </c>
    </row>
    <row r="2026" spans="11:42" ht="20.100000000000001" customHeight="1" x14ac:dyDescent="0.25">
      <c r="K2026" s="123">
        <v>1586</v>
      </c>
      <c r="L2026" s="116">
        <f t="shared" si="598"/>
        <v>18.700064141851502</v>
      </c>
      <c r="M2026" s="140">
        <f t="shared" si="599"/>
        <v>3.2058608927693901E-3</v>
      </c>
      <c r="N2026" s="140">
        <f t="shared" si="600"/>
        <v>0.99046091430111638</v>
      </c>
      <c r="O2026" s="116">
        <f t="shared" si="601"/>
        <v>3.2058608927693901E-3</v>
      </c>
      <c r="P2026" s="116" t="str">
        <f t="shared" si="602"/>
        <v/>
      </c>
      <c r="Q2026" s="116" t="str">
        <f t="shared" si="603"/>
        <v/>
      </c>
      <c r="R2026" s="116">
        <f t="shared" si="604"/>
        <v>0</v>
      </c>
      <c r="S2026" s="116">
        <f t="shared" si="605"/>
        <v>3.2058608927693901E-3</v>
      </c>
      <c r="T2026" s="116" t="str">
        <f t="shared" si="606"/>
        <v/>
      </c>
      <c r="Y2026" s="123">
        <v>1586</v>
      </c>
      <c r="Z2026" s="116">
        <f t="shared" si="607"/>
        <v>6.208256261142639E-2</v>
      </c>
      <c r="AA2026" s="140">
        <f t="shared" si="608"/>
        <v>0.96564641991126421</v>
      </c>
      <c r="AB2026" s="140">
        <f t="shared" si="609"/>
        <v>0.99046091430111638</v>
      </c>
      <c r="AC2026" s="116">
        <f t="shared" si="610"/>
        <v>0.96564641991126421</v>
      </c>
      <c r="AD2026" s="116" t="str">
        <f t="shared" si="611"/>
        <v/>
      </c>
      <c r="AE2026" s="116" t="str">
        <f t="shared" si="612"/>
        <v/>
      </c>
      <c r="AF2026" s="140">
        <f t="shared" si="613"/>
        <v>0</v>
      </c>
      <c r="AG2026" s="116">
        <f t="shared" si="614"/>
        <v>0.96564641991126421</v>
      </c>
      <c r="AH2026" s="116" t="str">
        <f t="shared" si="615"/>
        <v/>
      </c>
      <c r="AL2026" s="126">
        <f t="shared" si="595"/>
        <v>10.195199999999922</v>
      </c>
      <c r="AM2026" s="116">
        <f t="shared" si="596"/>
        <v>0.17777890445431727</v>
      </c>
      <c r="AN2026" s="116">
        <f t="shared" si="597"/>
        <v>3.4496457064578379E-4</v>
      </c>
      <c r="AO2026" s="116" t="str">
        <f t="shared" si="593"/>
        <v/>
      </c>
      <c r="AP2026" s="118" t="str">
        <f t="shared" si="594"/>
        <v/>
      </c>
    </row>
    <row r="2027" spans="11:42" ht="20.100000000000001" customHeight="1" x14ac:dyDescent="0.25">
      <c r="K2027" s="123">
        <v>1587</v>
      </c>
      <c r="L2027" s="116">
        <f t="shared" si="598"/>
        <v>18.731975514107223</v>
      </c>
      <c r="M2027" s="140">
        <f t="shared" si="599"/>
        <v>3.1759178068414807E-3</v>
      </c>
      <c r="N2027" s="140">
        <f t="shared" si="600"/>
        <v>0.99056273934753192</v>
      </c>
      <c r="O2027" s="116">
        <f t="shared" si="601"/>
        <v>3.1759178068414807E-3</v>
      </c>
      <c r="P2027" s="116" t="str">
        <f t="shared" si="602"/>
        <v/>
      </c>
      <c r="Q2027" s="116" t="str">
        <f t="shared" si="603"/>
        <v/>
      </c>
      <c r="R2027" s="116">
        <f t="shared" si="604"/>
        <v>0</v>
      </c>
      <c r="S2027" s="116">
        <f t="shared" si="605"/>
        <v>3.1759178068414807E-3</v>
      </c>
      <c r="T2027" s="116" t="str">
        <f t="shared" si="606"/>
        <v/>
      </c>
      <c r="Y2027" s="123">
        <v>1587</v>
      </c>
      <c r="Z2027" s="116">
        <f t="shared" si="607"/>
        <v>6.2188505551036333E-2</v>
      </c>
      <c r="AA2027" s="140">
        <f t="shared" si="608"/>
        <v>0.95662717837380562</v>
      </c>
      <c r="AB2027" s="140">
        <f t="shared" si="609"/>
        <v>0.99056273934753192</v>
      </c>
      <c r="AC2027" s="116">
        <f t="shared" si="610"/>
        <v>0.95662717837380562</v>
      </c>
      <c r="AD2027" s="116" t="str">
        <f t="shared" si="611"/>
        <v/>
      </c>
      <c r="AE2027" s="116" t="str">
        <f t="shared" si="612"/>
        <v/>
      </c>
      <c r="AF2027" s="140">
        <f t="shared" si="613"/>
        <v>0</v>
      </c>
      <c r="AG2027" s="116">
        <f t="shared" si="614"/>
        <v>0.95662717837380562</v>
      </c>
      <c r="AH2027" s="116" t="str">
        <f t="shared" si="615"/>
        <v/>
      </c>
      <c r="AL2027" s="126">
        <f t="shared" si="595"/>
        <v>10.201599999999921</v>
      </c>
      <c r="AM2027" s="116">
        <f t="shared" si="596"/>
        <v>0.17743393988367148</v>
      </c>
      <c r="AN2027" s="116">
        <f t="shared" si="597"/>
        <v>3.4440217905698511E-4</v>
      </c>
      <c r="AO2027" s="116" t="str">
        <f t="shared" si="593"/>
        <v/>
      </c>
      <c r="AP2027" s="118" t="str">
        <f t="shared" si="594"/>
        <v/>
      </c>
    </row>
    <row r="2028" spans="11:42" ht="20.100000000000001" customHeight="1" x14ac:dyDescent="0.25">
      <c r="K2028" s="123">
        <v>1588</v>
      </c>
      <c r="L2028" s="116">
        <f t="shared" si="598"/>
        <v>18.763886886362943</v>
      </c>
      <c r="M2028" s="140">
        <f t="shared" si="599"/>
        <v>3.1462040528926838E-3</v>
      </c>
      <c r="N2028" s="140">
        <f t="shared" si="600"/>
        <v>0.9906636125313244</v>
      </c>
      <c r="O2028" s="116">
        <f t="shared" si="601"/>
        <v>3.1462040528926838E-3</v>
      </c>
      <c r="P2028" s="116" t="str">
        <f t="shared" si="602"/>
        <v/>
      </c>
      <c r="Q2028" s="116" t="str">
        <f t="shared" si="603"/>
        <v/>
      </c>
      <c r="R2028" s="116">
        <f t="shared" si="604"/>
        <v>0</v>
      </c>
      <c r="S2028" s="116">
        <f t="shared" si="605"/>
        <v>3.1462040528926838E-3</v>
      </c>
      <c r="T2028" s="116" t="str">
        <f t="shared" si="606"/>
        <v/>
      </c>
      <c r="Y2028" s="123">
        <v>1588</v>
      </c>
      <c r="Z2028" s="116">
        <f t="shared" si="607"/>
        <v>6.2294448490646276E-2</v>
      </c>
      <c r="AA2028" s="140">
        <f t="shared" si="608"/>
        <v>0.94767701456991227</v>
      </c>
      <c r="AB2028" s="140">
        <f t="shared" si="609"/>
        <v>0.9906636125313244</v>
      </c>
      <c r="AC2028" s="116">
        <f t="shared" si="610"/>
        <v>0.94767701456991227</v>
      </c>
      <c r="AD2028" s="116" t="str">
        <f t="shared" si="611"/>
        <v/>
      </c>
      <c r="AE2028" s="116" t="str">
        <f t="shared" si="612"/>
        <v/>
      </c>
      <c r="AF2028" s="140">
        <f t="shared" si="613"/>
        <v>0</v>
      </c>
      <c r="AG2028" s="116">
        <f t="shared" si="614"/>
        <v>0.94767701456991227</v>
      </c>
      <c r="AH2028" s="116" t="str">
        <f t="shared" si="615"/>
        <v/>
      </c>
      <c r="AL2028" s="126">
        <f t="shared" si="595"/>
        <v>10.20799999999992</v>
      </c>
      <c r="AM2028" s="116">
        <f t="shared" si="596"/>
        <v>0.1770895377046145</v>
      </c>
      <c r="AN2028" s="116">
        <f t="shared" si="597"/>
        <v>3.4384036622617242E-4</v>
      </c>
      <c r="AO2028" s="116" t="str">
        <f t="shared" si="593"/>
        <v/>
      </c>
      <c r="AP2028" s="118" t="str">
        <f t="shared" si="594"/>
        <v/>
      </c>
    </row>
    <row r="2029" spans="11:42" ht="20.100000000000001" customHeight="1" x14ac:dyDescent="0.25">
      <c r="K2029" s="123">
        <v>1589</v>
      </c>
      <c r="L2029" s="116">
        <f t="shared" si="598"/>
        <v>18.795798258618664</v>
      </c>
      <c r="M2029" s="140">
        <f t="shared" si="599"/>
        <v>3.1167184316871484E-3</v>
      </c>
      <c r="N2029" s="140">
        <f t="shared" si="600"/>
        <v>0.99076354115165666</v>
      </c>
      <c r="O2029" s="116">
        <f t="shared" si="601"/>
        <v>3.1167184316871484E-3</v>
      </c>
      <c r="P2029" s="116" t="str">
        <f t="shared" si="602"/>
        <v/>
      </c>
      <c r="Q2029" s="116" t="str">
        <f t="shared" si="603"/>
        <v/>
      </c>
      <c r="R2029" s="116">
        <f t="shared" si="604"/>
        <v>0</v>
      </c>
      <c r="S2029" s="116">
        <f t="shared" si="605"/>
        <v>3.1167184316871484E-3</v>
      </c>
      <c r="T2029" s="116" t="str">
        <f t="shared" si="606"/>
        <v/>
      </c>
      <c r="Y2029" s="123">
        <v>1589</v>
      </c>
      <c r="Z2029" s="116">
        <f t="shared" si="607"/>
        <v>6.2400391430256219E-2</v>
      </c>
      <c r="AA2029" s="140">
        <f t="shared" si="608"/>
        <v>0.9387955672743673</v>
      </c>
      <c r="AB2029" s="140">
        <f t="shared" si="609"/>
        <v>0.99076354115165677</v>
      </c>
      <c r="AC2029" s="116">
        <f t="shared" si="610"/>
        <v>0.9387955672743673</v>
      </c>
      <c r="AD2029" s="116" t="str">
        <f t="shared" si="611"/>
        <v/>
      </c>
      <c r="AE2029" s="116" t="str">
        <f t="shared" si="612"/>
        <v/>
      </c>
      <c r="AF2029" s="140">
        <f t="shared" si="613"/>
        <v>0</v>
      </c>
      <c r="AG2029" s="116">
        <f t="shared" si="614"/>
        <v>0.9387955672743673</v>
      </c>
      <c r="AH2029" s="116" t="str">
        <f t="shared" si="615"/>
        <v/>
      </c>
      <c r="AL2029" s="126">
        <f t="shared" si="595"/>
        <v>10.21439999999992</v>
      </c>
      <c r="AM2029" s="116">
        <f t="shared" si="596"/>
        <v>0.17674569733838832</v>
      </c>
      <c r="AN2029" s="116">
        <f t="shared" si="597"/>
        <v>3.4327913273612953E-4</v>
      </c>
      <c r="AO2029" s="116" t="str">
        <f t="shared" si="593"/>
        <v/>
      </c>
      <c r="AP2029" s="118" t="str">
        <f t="shared" si="594"/>
        <v/>
      </c>
    </row>
    <row r="2030" spans="11:42" ht="20.100000000000001" customHeight="1" x14ac:dyDescent="0.25">
      <c r="K2030" s="123">
        <v>1590</v>
      </c>
      <c r="L2030" s="116">
        <f t="shared" si="598"/>
        <v>18.827709630874377</v>
      </c>
      <c r="M2030" s="140">
        <f t="shared" si="599"/>
        <v>3.0874597443195867E-3</v>
      </c>
      <c r="N2030" s="140">
        <f t="shared" si="600"/>
        <v>0.99086253246942735</v>
      </c>
      <c r="O2030" s="116">
        <f t="shared" si="601"/>
        <v>3.0874597443195867E-3</v>
      </c>
      <c r="P2030" s="116" t="str">
        <f t="shared" si="602"/>
        <v/>
      </c>
      <c r="Q2030" s="116" t="str">
        <f t="shared" si="603"/>
        <v/>
      </c>
      <c r="R2030" s="116">
        <f t="shared" si="604"/>
        <v>0</v>
      </c>
      <c r="S2030" s="116">
        <f t="shared" si="605"/>
        <v>3.0874597443195867E-3</v>
      </c>
      <c r="T2030" s="116" t="str">
        <f t="shared" si="606"/>
        <v/>
      </c>
      <c r="Y2030" s="123">
        <v>1590</v>
      </c>
      <c r="Z2030" s="116">
        <f t="shared" si="607"/>
        <v>6.2506334369866162E-2</v>
      </c>
      <c r="AA2030" s="140">
        <f t="shared" si="608"/>
        <v>0.92998247536151479</v>
      </c>
      <c r="AB2030" s="140">
        <f t="shared" si="609"/>
        <v>0.99086253246942735</v>
      </c>
      <c r="AC2030" s="116">
        <f t="shared" si="610"/>
        <v>0.92998247536151479</v>
      </c>
      <c r="AD2030" s="116" t="str">
        <f t="shared" si="611"/>
        <v/>
      </c>
      <c r="AE2030" s="116" t="str">
        <f t="shared" si="612"/>
        <v/>
      </c>
      <c r="AF2030" s="140">
        <f t="shared" si="613"/>
        <v>0</v>
      </c>
      <c r="AG2030" s="116">
        <f t="shared" si="614"/>
        <v>0.92998247536151479</v>
      </c>
      <c r="AH2030" s="116" t="str">
        <f t="shared" si="615"/>
        <v/>
      </c>
      <c r="AL2030" s="126">
        <f t="shared" si="595"/>
        <v>10.220799999999919</v>
      </c>
      <c r="AM2030" s="116">
        <f t="shared" si="596"/>
        <v>0.17640241820565219</v>
      </c>
      <c r="AN2030" s="116">
        <f t="shared" si="597"/>
        <v>3.427184791640614E-4</v>
      </c>
      <c r="AO2030" s="116" t="str">
        <f t="shared" si="593"/>
        <v/>
      </c>
      <c r="AP2030" s="118" t="str">
        <f t="shared" si="594"/>
        <v/>
      </c>
    </row>
    <row r="2031" spans="11:42" ht="20.100000000000001" customHeight="1" x14ac:dyDescent="0.25">
      <c r="K2031" s="123">
        <v>1591</v>
      </c>
      <c r="L2031" s="116">
        <f t="shared" si="598"/>
        <v>18.859621003130098</v>
      </c>
      <c r="M2031" s="140">
        <f t="shared" si="599"/>
        <v>3.0584267922884848E-3</v>
      </c>
      <c r="N2031" s="140">
        <f t="shared" si="600"/>
        <v>0.9909605937072824</v>
      </c>
      <c r="O2031" s="116">
        <f t="shared" si="601"/>
        <v>3.0584267922884848E-3</v>
      </c>
      <c r="P2031" s="116" t="str">
        <f t="shared" si="602"/>
        <v/>
      </c>
      <c r="Q2031" s="116" t="str">
        <f t="shared" si="603"/>
        <v/>
      </c>
      <c r="R2031" s="116">
        <f t="shared" si="604"/>
        <v>0</v>
      </c>
      <c r="S2031" s="116">
        <f t="shared" si="605"/>
        <v>3.0584267922884848E-3</v>
      </c>
      <c r="T2031" s="116" t="str">
        <f t="shared" si="606"/>
        <v/>
      </c>
      <c r="Y2031" s="123">
        <v>1591</v>
      </c>
      <c r="Z2031" s="116">
        <f t="shared" si="607"/>
        <v>6.2612277309476105E-2</v>
      </c>
      <c r="AA2031" s="140">
        <f t="shared" si="608"/>
        <v>0.92123737782733228</v>
      </c>
      <c r="AB2031" s="140">
        <f t="shared" si="609"/>
        <v>0.9909605937072824</v>
      </c>
      <c r="AC2031" s="116">
        <f t="shared" si="610"/>
        <v>0.92123737782733228</v>
      </c>
      <c r="AD2031" s="116" t="str">
        <f t="shared" si="611"/>
        <v/>
      </c>
      <c r="AE2031" s="116" t="str">
        <f t="shared" si="612"/>
        <v/>
      </c>
      <c r="AF2031" s="140">
        <f t="shared" si="613"/>
        <v>0</v>
      </c>
      <c r="AG2031" s="116">
        <f t="shared" si="614"/>
        <v>0.92123737782733228</v>
      </c>
      <c r="AH2031" s="116" t="str">
        <f t="shared" si="615"/>
        <v/>
      </c>
      <c r="AL2031" s="126">
        <f t="shared" si="595"/>
        <v>10.227199999999918</v>
      </c>
      <c r="AM2031" s="116">
        <f t="shared" si="596"/>
        <v>0.17605969972648813</v>
      </c>
      <c r="AN2031" s="116">
        <f t="shared" si="597"/>
        <v>3.4215840608184389E-4</v>
      </c>
      <c r="AO2031" s="116" t="str">
        <f t="shared" si="593"/>
        <v/>
      </c>
      <c r="AP2031" s="118" t="str">
        <f t="shared" si="594"/>
        <v/>
      </c>
    </row>
    <row r="2032" spans="11:42" ht="20.100000000000001" customHeight="1" x14ac:dyDescent="0.25">
      <c r="K2032" s="123">
        <v>1592</v>
      </c>
      <c r="L2032" s="116">
        <f t="shared" si="598"/>
        <v>18.891532375385818</v>
      </c>
      <c r="M2032" s="140">
        <f t="shared" si="599"/>
        <v>3.0296183775687133E-3</v>
      </c>
      <c r="N2032" s="140">
        <f t="shared" si="600"/>
        <v>0.99105773204962955</v>
      </c>
      <c r="O2032" s="116">
        <f t="shared" si="601"/>
        <v>3.0296183775687133E-3</v>
      </c>
      <c r="P2032" s="116" t="str">
        <f t="shared" si="602"/>
        <v/>
      </c>
      <c r="Q2032" s="116" t="str">
        <f t="shared" si="603"/>
        <v/>
      </c>
      <c r="R2032" s="116">
        <f t="shared" si="604"/>
        <v>0</v>
      </c>
      <c r="S2032" s="116">
        <f t="shared" si="605"/>
        <v>3.0296183775687133E-3</v>
      </c>
      <c r="T2032" s="116" t="str">
        <f t="shared" si="606"/>
        <v/>
      </c>
      <c r="Y2032" s="123">
        <v>1592</v>
      </c>
      <c r="Z2032" s="116">
        <f t="shared" si="607"/>
        <v>6.2718220249086049E-2</v>
      </c>
      <c r="AA2032" s="140">
        <f t="shared" si="608"/>
        <v>0.9125599138112841</v>
      </c>
      <c r="AB2032" s="140">
        <f t="shared" si="609"/>
        <v>0.99105773204962955</v>
      </c>
      <c r="AC2032" s="116">
        <f t="shared" si="610"/>
        <v>0.9125599138112841</v>
      </c>
      <c r="AD2032" s="116" t="str">
        <f t="shared" si="611"/>
        <v/>
      </c>
      <c r="AE2032" s="116" t="str">
        <f t="shared" si="612"/>
        <v/>
      </c>
      <c r="AF2032" s="140">
        <f t="shared" si="613"/>
        <v>0</v>
      </c>
      <c r="AG2032" s="116">
        <f t="shared" si="614"/>
        <v>0.9125599138112841</v>
      </c>
      <c r="AH2032" s="116" t="str">
        <f t="shared" si="615"/>
        <v/>
      </c>
      <c r="AL2032" s="126">
        <f t="shared" si="595"/>
        <v>10.233599999999917</v>
      </c>
      <c r="AM2032" s="116">
        <f t="shared" si="596"/>
        <v>0.17571754132040629</v>
      </c>
      <c r="AN2032" s="116">
        <f t="shared" si="597"/>
        <v>3.4159891405599607E-4</v>
      </c>
      <c r="AO2032" s="116" t="str">
        <f t="shared" si="593"/>
        <v/>
      </c>
      <c r="AP2032" s="118" t="str">
        <f t="shared" si="594"/>
        <v/>
      </c>
    </row>
    <row r="2033" spans="11:42" ht="20.100000000000001" customHeight="1" x14ac:dyDescent="0.25">
      <c r="K2033" s="123">
        <v>1593</v>
      </c>
      <c r="L2033" s="116">
        <f t="shared" si="598"/>
        <v>18.923443747641539</v>
      </c>
      <c r="M2033" s="140">
        <f t="shared" si="599"/>
        <v>3.0010333026833408E-3</v>
      </c>
      <c r="N2033" s="140">
        <f t="shared" si="600"/>
        <v>0.99115395464265443</v>
      </c>
      <c r="O2033" s="116">
        <f t="shared" si="601"/>
        <v>3.0010333026833408E-3</v>
      </c>
      <c r="P2033" s="116" t="str">
        <f t="shared" si="602"/>
        <v/>
      </c>
      <c r="Q2033" s="116" t="str">
        <f t="shared" si="603"/>
        <v/>
      </c>
      <c r="R2033" s="116">
        <f t="shared" si="604"/>
        <v>0</v>
      </c>
      <c r="S2033" s="116">
        <f t="shared" si="605"/>
        <v>3.0010333026833408E-3</v>
      </c>
      <c r="T2033" s="116" t="str">
        <f t="shared" si="606"/>
        <v/>
      </c>
      <c r="Y2033" s="123">
        <v>1593</v>
      </c>
      <c r="Z2033" s="116">
        <f t="shared" si="607"/>
        <v>6.2824163188695992E-2</v>
      </c>
      <c r="AA2033" s="140">
        <f t="shared" si="608"/>
        <v>0.90394972261795681</v>
      </c>
      <c r="AB2033" s="140">
        <f t="shared" si="609"/>
        <v>0.99115395464265443</v>
      </c>
      <c r="AC2033" s="116">
        <f t="shared" si="610"/>
        <v>0.90394972261795681</v>
      </c>
      <c r="AD2033" s="116" t="str">
        <f t="shared" si="611"/>
        <v/>
      </c>
      <c r="AE2033" s="116" t="str">
        <f t="shared" si="612"/>
        <v/>
      </c>
      <c r="AF2033" s="140">
        <f t="shared" si="613"/>
        <v>0</v>
      </c>
      <c r="AG2033" s="116">
        <f t="shared" si="614"/>
        <v>0.90394972261795681</v>
      </c>
      <c r="AH2033" s="116" t="str">
        <f t="shared" si="615"/>
        <v/>
      </c>
      <c r="AL2033" s="126">
        <f t="shared" si="595"/>
        <v>10.239999999999917</v>
      </c>
      <c r="AM2033" s="116">
        <f t="shared" si="596"/>
        <v>0.17537594240635029</v>
      </c>
      <c r="AN2033" s="116">
        <f t="shared" si="597"/>
        <v>3.4104000364729159E-4</v>
      </c>
      <c r="AO2033" s="116" t="str">
        <f t="shared" ref="AO2033:AO2096" si="616">IF(AM2033&lt;(1-$AK$437),AN2033,"")</f>
        <v/>
      </c>
      <c r="AP2033" s="118" t="str">
        <f t="shared" ref="AP2033:AP2096" si="617">IF(AM2033&lt;(1-$AK$443),AN2033,"")</f>
        <v/>
      </c>
    </row>
    <row r="2034" spans="11:42" ht="20.100000000000001" customHeight="1" x14ac:dyDescent="0.25">
      <c r="K2034" s="123">
        <v>1594</v>
      </c>
      <c r="L2034" s="116">
        <f t="shared" si="598"/>
        <v>18.955355119897259</v>
      </c>
      <c r="M2034" s="140">
        <f t="shared" si="599"/>
        <v>2.9726703707747314E-3</v>
      </c>
      <c r="N2034" s="140">
        <f t="shared" si="600"/>
        <v>0.99124926859433915</v>
      </c>
      <c r="O2034" s="116">
        <f t="shared" si="601"/>
        <v>2.9726703707747314E-3</v>
      </c>
      <c r="P2034" s="116" t="str">
        <f t="shared" si="602"/>
        <v/>
      </c>
      <c r="Q2034" s="116" t="str">
        <f t="shared" si="603"/>
        <v/>
      </c>
      <c r="R2034" s="116">
        <f t="shared" si="604"/>
        <v>0</v>
      </c>
      <c r="S2034" s="116">
        <f t="shared" si="605"/>
        <v>2.9726703707747314E-3</v>
      </c>
      <c r="T2034" s="116" t="str">
        <f t="shared" si="606"/>
        <v/>
      </c>
      <c r="Y2034" s="123">
        <v>1594</v>
      </c>
      <c r="Z2034" s="116">
        <f t="shared" si="607"/>
        <v>6.2930106128305935E-2</v>
      </c>
      <c r="AA2034" s="140">
        <f t="shared" si="608"/>
        <v>0.89540644373848055</v>
      </c>
      <c r="AB2034" s="140">
        <f t="shared" si="609"/>
        <v>0.99124926859433915</v>
      </c>
      <c r="AC2034" s="116">
        <f t="shared" si="610"/>
        <v>0.89540644373848055</v>
      </c>
      <c r="AD2034" s="116" t="str">
        <f t="shared" si="611"/>
        <v/>
      </c>
      <c r="AE2034" s="116" t="str">
        <f t="shared" si="612"/>
        <v/>
      </c>
      <c r="AF2034" s="140">
        <f t="shared" si="613"/>
        <v>0</v>
      </c>
      <c r="AG2034" s="116">
        <f t="shared" si="614"/>
        <v>0.89540644373848055</v>
      </c>
      <c r="AH2034" s="116" t="str">
        <f t="shared" si="615"/>
        <v/>
      </c>
      <c r="AL2034" s="126">
        <f t="shared" ref="AL2034:AL2097" si="618">AL2033+$AO$430</f>
        <v>10.246399999999916</v>
      </c>
      <c r="AM2034" s="116">
        <f t="shared" ref="AM2034:AM2097" si="619">_xlfn.CHISQ.DIST.RT(AL2034,7)</f>
        <v>0.175034902402703</v>
      </c>
      <c r="AN2034" s="116">
        <f t="shared" ref="AN2034:AN2097" si="620">AM2034-AM2035</f>
        <v>3.4048167541100849E-4</v>
      </c>
      <c r="AO2034" s="116" t="str">
        <f t="shared" si="616"/>
        <v/>
      </c>
      <c r="AP2034" s="118" t="str">
        <f t="shared" si="617"/>
        <v/>
      </c>
    </row>
    <row r="2035" spans="11:42" ht="20.100000000000001" customHeight="1" x14ac:dyDescent="0.25">
      <c r="K2035" s="123">
        <v>1595</v>
      </c>
      <c r="L2035" s="116">
        <f t="shared" si="598"/>
        <v>18.98726649215298</v>
      </c>
      <c r="M2035" s="140">
        <f t="shared" si="599"/>
        <v>2.9445283856749478E-3</v>
      </c>
      <c r="N2035" s="140">
        <f t="shared" si="600"/>
        <v>0.99134368097448344</v>
      </c>
      <c r="O2035" s="116">
        <f t="shared" si="601"/>
        <v>2.9445283856749478E-3</v>
      </c>
      <c r="P2035" s="116" t="str">
        <f t="shared" si="602"/>
        <v/>
      </c>
      <c r="Q2035" s="116" t="str">
        <f t="shared" si="603"/>
        <v/>
      </c>
      <c r="R2035" s="116">
        <f t="shared" si="604"/>
        <v>0</v>
      </c>
      <c r="S2035" s="116">
        <f t="shared" si="605"/>
        <v>2.9445283856749478E-3</v>
      </c>
      <c r="T2035" s="116" t="str">
        <f t="shared" si="606"/>
        <v/>
      </c>
      <c r="Y2035" s="123">
        <v>1595</v>
      </c>
      <c r="Z2035" s="116">
        <f t="shared" si="607"/>
        <v>6.3036049067915878E-2</v>
      </c>
      <c r="AA2035" s="140">
        <f t="shared" si="608"/>
        <v>0.88692971687173161</v>
      </c>
      <c r="AB2035" s="140">
        <f t="shared" si="609"/>
        <v>0.99134368097448344</v>
      </c>
      <c r="AC2035" s="116">
        <f t="shared" si="610"/>
        <v>0.88692971687173161</v>
      </c>
      <c r="AD2035" s="116" t="str">
        <f t="shared" si="611"/>
        <v/>
      </c>
      <c r="AE2035" s="116" t="str">
        <f t="shared" si="612"/>
        <v/>
      </c>
      <c r="AF2035" s="140">
        <f t="shared" si="613"/>
        <v>0</v>
      </c>
      <c r="AG2035" s="116">
        <f t="shared" si="614"/>
        <v>0.88692971687173161</v>
      </c>
      <c r="AH2035" s="116" t="str">
        <f t="shared" si="615"/>
        <v/>
      </c>
      <c r="AL2035" s="126">
        <f t="shared" si="618"/>
        <v>10.252799999999915</v>
      </c>
      <c r="AM2035" s="116">
        <f t="shared" si="619"/>
        <v>0.17469442072729199</v>
      </c>
      <c r="AN2035" s="116">
        <f t="shared" si="620"/>
        <v>3.399239298973733E-4</v>
      </c>
      <c r="AO2035" s="116" t="str">
        <f t="shared" si="616"/>
        <v/>
      </c>
      <c r="AP2035" s="118" t="str">
        <f t="shared" si="617"/>
        <v/>
      </c>
    </row>
    <row r="2036" spans="11:42" ht="20.100000000000001" customHeight="1" x14ac:dyDescent="0.25">
      <c r="K2036" s="123">
        <v>1596</v>
      </c>
      <c r="L2036" s="116">
        <f t="shared" si="598"/>
        <v>19.019177864408693</v>
      </c>
      <c r="M2036" s="140">
        <f t="shared" si="599"/>
        <v>2.9166061519754444E-3</v>
      </c>
      <c r="N2036" s="140">
        <f t="shared" si="600"/>
        <v>0.99143719881472736</v>
      </c>
      <c r="O2036" s="116">
        <f t="shared" si="601"/>
        <v>2.9166061519754444E-3</v>
      </c>
      <c r="P2036" s="116" t="str">
        <f t="shared" si="602"/>
        <v/>
      </c>
      <c r="Q2036" s="116" t="str">
        <f t="shared" si="603"/>
        <v/>
      </c>
      <c r="R2036" s="116">
        <f t="shared" si="604"/>
        <v>0</v>
      </c>
      <c r="S2036" s="116">
        <f t="shared" si="605"/>
        <v>2.9166061519754444E-3</v>
      </c>
      <c r="T2036" s="116" t="str">
        <f t="shared" si="606"/>
        <v/>
      </c>
      <c r="Y2036" s="123">
        <v>1596</v>
      </c>
      <c r="Z2036" s="116">
        <f t="shared" si="607"/>
        <v>6.3141992007525821E-2</v>
      </c>
      <c r="AA2036" s="140">
        <f t="shared" si="608"/>
        <v>0.87851918194531886</v>
      </c>
      <c r="AB2036" s="140">
        <f t="shared" si="609"/>
        <v>0.99143719881472747</v>
      </c>
      <c r="AC2036" s="116">
        <f t="shared" si="610"/>
        <v>0.87851918194531886</v>
      </c>
      <c r="AD2036" s="116" t="str">
        <f t="shared" si="611"/>
        <v/>
      </c>
      <c r="AE2036" s="116" t="str">
        <f t="shared" si="612"/>
        <v/>
      </c>
      <c r="AF2036" s="140">
        <f t="shared" si="613"/>
        <v>0</v>
      </c>
      <c r="AG2036" s="116">
        <f t="shared" si="614"/>
        <v>0.87851918194531886</v>
      </c>
      <c r="AH2036" s="116" t="str">
        <f t="shared" si="615"/>
        <v/>
      </c>
      <c r="AL2036" s="126">
        <f t="shared" si="618"/>
        <v>10.259199999999915</v>
      </c>
      <c r="AM2036" s="116">
        <f t="shared" si="619"/>
        <v>0.17435449679739462</v>
      </c>
      <c r="AN2036" s="116">
        <f t="shared" si="620"/>
        <v>3.3936676765050633E-4</v>
      </c>
      <c r="AO2036" s="116" t="str">
        <f t="shared" si="616"/>
        <v/>
      </c>
      <c r="AP2036" s="118" t="str">
        <f t="shared" si="617"/>
        <v/>
      </c>
    </row>
    <row r="2037" spans="11:42" ht="20.100000000000001" customHeight="1" x14ac:dyDescent="0.25">
      <c r="K2037" s="123">
        <v>1597</v>
      </c>
      <c r="L2037" s="116">
        <f t="shared" si="598"/>
        <v>19.051089236664414</v>
      </c>
      <c r="M2037" s="140">
        <f t="shared" si="599"/>
        <v>2.8889024750959691E-3</v>
      </c>
      <c r="N2037" s="140">
        <f t="shared" si="600"/>
        <v>0.99152982910857712</v>
      </c>
      <c r="O2037" s="116">
        <f t="shared" si="601"/>
        <v>2.8889024750959691E-3</v>
      </c>
      <c r="P2037" s="116" t="str">
        <f t="shared" si="602"/>
        <v/>
      </c>
      <c r="Q2037" s="116" t="str">
        <f t="shared" si="603"/>
        <v/>
      </c>
      <c r="R2037" s="116">
        <f t="shared" si="604"/>
        <v>0</v>
      </c>
      <c r="S2037" s="116">
        <f t="shared" si="605"/>
        <v>2.8889024750959691E-3</v>
      </c>
      <c r="T2037" s="116" t="str">
        <f t="shared" si="606"/>
        <v/>
      </c>
      <c r="Y2037" s="123">
        <v>1597</v>
      </c>
      <c r="Z2037" s="116">
        <f t="shared" si="607"/>
        <v>6.3247934947135764E-2</v>
      </c>
      <c r="AA2037" s="140">
        <f t="shared" si="608"/>
        <v>0.87017447913635382</v>
      </c>
      <c r="AB2037" s="140">
        <f t="shared" si="609"/>
        <v>0.99152982910857723</v>
      </c>
      <c r="AC2037" s="116">
        <f t="shared" si="610"/>
        <v>0.87017447913635382</v>
      </c>
      <c r="AD2037" s="116" t="str">
        <f t="shared" si="611"/>
        <v/>
      </c>
      <c r="AE2037" s="116" t="str">
        <f t="shared" si="612"/>
        <v/>
      </c>
      <c r="AF2037" s="140">
        <f t="shared" si="613"/>
        <v>0</v>
      </c>
      <c r="AG2037" s="116">
        <f t="shared" si="614"/>
        <v>0.87017447913635382</v>
      </c>
      <c r="AH2037" s="116" t="str">
        <f t="shared" si="615"/>
        <v/>
      </c>
      <c r="AL2037" s="126">
        <f t="shared" si="618"/>
        <v>10.265599999999914</v>
      </c>
      <c r="AM2037" s="116">
        <f t="shared" si="619"/>
        <v>0.17401513002974411</v>
      </c>
      <c r="AN2037" s="116">
        <f t="shared" si="620"/>
        <v>3.3881018921036454E-4</v>
      </c>
      <c r="AO2037" s="116" t="str">
        <f t="shared" si="616"/>
        <v/>
      </c>
      <c r="AP2037" s="118" t="str">
        <f t="shared" si="617"/>
        <v/>
      </c>
    </row>
    <row r="2038" spans="11:42" ht="20.100000000000001" customHeight="1" x14ac:dyDescent="0.25">
      <c r="K2038" s="123">
        <v>1598</v>
      </c>
      <c r="L2038" s="116">
        <f t="shared" si="598"/>
        <v>19.083000608920134</v>
      </c>
      <c r="M2038" s="140">
        <f t="shared" si="599"/>
        <v>2.8614161613528528E-3</v>
      </c>
      <c r="N2038" s="140">
        <f t="shared" si="600"/>
        <v>0.9916215788114322</v>
      </c>
      <c r="O2038" s="116">
        <f t="shared" si="601"/>
        <v>2.8614161613528528E-3</v>
      </c>
      <c r="P2038" s="116" t="str">
        <f t="shared" si="602"/>
        <v/>
      </c>
      <c r="Q2038" s="116" t="str">
        <f t="shared" si="603"/>
        <v/>
      </c>
      <c r="R2038" s="116">
        <f t="shared" si="604"/>
        <v>0</v>
      </c>
      <c r="S2038" s="116">
        <f t="shared" si="605"/>
        <v>2.8614161613528528E-3</v>
      </c>
      <c r="T2038" s="116" t="str">
        <f t="shared" si="606"/>
        <v/>
      </c>
      <c r="Y2038" s="123">
        <v>1598</v>
      </c>
      <c r="Z2038" s="116">
        <f t="shared" si="607"/>
        <v>6.3353877886745708E-2</v>
      </c>
      <c r="AA2038" s="140">
        <f t="shared" si="608"/>
        <v>0.86189524889200386</v>
      </c>
      <c r="AB2038" s="140">
        <f t="shared" si="609"/>
        <v>0.9916215788114322</v>
      </c>
      <c r="AC2038" s="116">
        <f t="shared" si="610"/>
        <v>0.86189524889200386</v>
      </c>
      <c r="AD2038" s="116" t="str">
        <f t="shared" si="611"/>
        <v/>
      </c>
      <c r="AE2038" s="116" t="str">
        <f t="shared" si="612"/>
        <v/>
      </c>
      <c r="AF2038" s="140">
        <f t="shared" si="613"/>
        <v>0</v>
      </c>
      <c r="AG2038" s="116">
        <f t="shared" si="614"/>
        <v>0.86189524889200386</v>
      </c>
      <c r="AH2038" s="116" t="str">
        <f t="shared" si="615"/>
        <v/>
      </c>
      <c r="AL2038" s="126">
        <f t="shared" si="618"/>
        <v>10.271999999999913</v>
      </c>
      <c r="AM2038" s="116">
        <f t="shared" si="619"/>
        <v>0.17367631984053375</v>
      </c>
      <c r="AN2038" s="116">
        <f t="shared" si="620"/>
        <v>3.3825419510988275E-4</v>
      </c>
      <c r="AO2038" s="116" t="str">
        <f t="shared" si="616"/>
        <v/>
      </c>
      <c r="AP2038" s="118" t="str">
        <f t="shared" si="617"/>
        <v/>
      </c>
    </row>
    <row r="2039" spans="11:42" ht="20.100000000000001" customHeight="1" x14ac:dyDescent="0.25">
      <c r="K2039" s="123">
        <v>1599</v>
      </c>
      <c r="L2039" s="116">
        <f t="shared" si="598"/>
        <v>19.114911981175855</v>
      </c>
      <c r="M2039" s="140">
        <f t="shared" si="599"/>
        <v>2.8341460180265018E-3</v>
      </c>
      <c r="N2039" s="140">
        <f t="shared" si="600"/>
        <v>0.99171245484061532</v>
      </c>
      <c r="O2039" s="116">
        <f t="shared" si="601"/>
        <v>2.8341460180265018E-3</v>
      </c>
      <c r="P2039" s="116" t="str">
        <f t="shared" si="602"/>
        <v/>
      </c>
      <c r="Q2039" s="116" t="str">
        <f t="shared" si="603"/>
        <v/>
      </c>
      <c r="R2039" s="116">
        <f t="shared" si="604"/>
        <v>0</v>
      </c>
      <c r="S2039" s="116">
        <f t="shared" si="605"/>
        <v>2.8341460180265018E-3</v>
      </c>
      <c r="T2039" s="116" t="str">
        <f t="shared" si="606"/>
        <v/>
      </c>
      <c r="Y2039" s="123">
        <v>1599</v>
      </c>
      <c r="Z2039" s="116">
        <f t="shared" si="607"/>
        <v>6.3459820826355651E-2</v>
      </c>
      <c r="AA2039" s="140">
        <f t="shared" si="608"/>
        <v>0.85368113194982742</v>
      </c>
      <c r="AB2039" s="140">
        <f t="shared" si="609"/>
        <v>0.99171245484061532</v>
      </c>
      <c r="AC2039" s="116">
        <f t="shared" si="610"/>
        <v>0.85368113194982742</v>
      </c>
      <c r="AD2039" s="116" t="str">
        <f t="shared" si="611"/>
        <v/>
      </c>
      <c r="AE2039" s="116" t="str">
        <f t="shared" si="612"/>
        <v/>
      </c>
      <c r="AF2039" s="140">
        <f t="shared" si="613"/>
        <v>0</v>
      </c>
      <c r="AG2039" s="116">
        <f t="shared" si="614"/>
        <v>0.85368113194982742</v>
      </c>
      <c r="AH2039" s="116" t="str">
        <f t="shared" si="615"/>
        <v/>
      </c>
      <c r="AL2039" s="126">
        <f t="shared" si="618"/>
        <v>10.278399999999912</v>
      </c>
      <c r="AM2039" s="116">
        <f t="shared" si="619"/>
        <v>0.17333806564542387</v>
      </c>
      <c r="AN2039" s="116">
        <f t="shared" si="620"/>
        <v>3.3769878587824875E-4</v>
      </c>
      <c r="AO2039" s="116" t="str">
        <f t="shared" si="616"/>
        <v/>
      </c>
      <c r="AP2039" s="118" t="str">
        <f t="shared" si="617"/>
        <v/>
      </c>
    </row>
    <row r="2040" spans="11:42" ht="20.100000000000001" customHeight="1" x14ac:dyDescent="0.25">
      <c r="K2040" s="123">
        <v>1600</v>
      </c>
      <c r="L2040" s="116">
        <f t="shared" ref="L2040:L2103" si="621">$L$434+(K2040*$L$437)</f>
        <v>19.146823353431575</v>
      </c>
      <c r="M2040" s="140">
        <f t="shared" ref="M2040:M2103" si="622">_xlfn.NORM.DIST($L2040,$L$431,$L$432,0)</f>
        <v>2.8070908534281892E-3</v>
      </c>
      <c r="N2040" s="140">
        <f t="shared" ref="N2040:N2103" si="623">_xlfn.NORM.DIST($L2040,$L$431,$L$432,1)</f>
        <v>0.99180246407540384</v>
      </c>
      <c r="O2040" s="116">
        <f t="shared" ref="O2040:O2103" si="624">IF(OR(N2040&lt;$P$436,N2040&gt;$P$437),M2040,"")</f>
        <v>2.8070908534281892E-3</v>
      </c>
      <c r="P2040" s="116" t="str">
        <f t="shared" ref="P2040:P2103" si="625">IF(AND(N2040&gt;$P$436,N2040&lt;$P$437),M2040,"")</f>
        <v/>
      </c>
      <c r="Q2040" s="116" t="str">
        <f t="shared" ref="Q2040:Q2103" si="626">IF(M2040=MAX($M$440:$M$2440),M2040,"")</f>
        <v/>
      </c>
      <c r="R2040" s="116">
        <f t="shared" ref="R2040:R2103" si="627">_xlfn.NORM.DIST(L2040,$P$432,$P$433,0)</f>
        <v>0</v>
      </c>
      <c r="S2040" s="116">
        <f t="shared" ref="S2040:S2103" si="628">IF(R2040=MAX($R$440:$R$2440),M2040,"")</f>
        <v>2.8070908534281892E-3</v>
      </c>
      <c r="T2040" s="116" t="str">
        <f t="shared" ref="T2040:T2103" si="629">IF(S2040=MIN($S$440:$S$2440),S2040,"")</f>
        <v/>
      </c>
      <c r="Y2040" s="123">
        <v>1600</v>
      </c>
      <c r="Z2040" s="116">
        <f t="shared" ref="Z2040:Z2103" si="630">$Z$434+(Y2040*$Z$437)</f>
        <v>6.3565763765965594E-2</v>
      </c>
      <c r="AA2040" s="140">
        <f t="shared" ref="AA2040:AA2103" si="631">_xlfn.NORM.DIST(Z2040,Z$431,Z$432,0)</f>
        <v>0.84553176935789587</v>
      </c>
      <c r="AB2040" s="140">
        <f t="shared" ref="AB2040:AB2103" si="632">_xlfn.NORM.DIST(Z2040,Z$431,Z$432,1)</f>
        <v>0.99180246407540384</v>
      </c>
      <c r="AC2040" s="116">
        <f t="shared" ref="AC2040:AC2103" si="633">IF(OR(AB2040&lt;$AD$436,AB2040&gt;$AD$437),AA2040,"")</f>
        <v>0.84553176935789587</v>
      </c>
      <c r="AD2040" s="116" t="str">
        <f t="shared" ref="AD2040:AD2103" si="634">IF(AND(AB2040&gt;$AD$436,AB2040&lt;$AD$437),AA2040,"")</f>
        <v/>
      </c>
      <c r="AE2040" s="116" t="str">
        <f t="shared" ref="AE2040:AE2103" si="635">IF(AA2040=MAX($AA$440:$AA$2440),AA2040,"")</f>
        <v/>
      </c>
      <c r="AF2040" s="140">
        <f t="shared" ref="AF2040:AF2103" si="636">_xlfn.NORM.DIST(Z2040,$AD$432,$AD$433,0)</f>
        <v>0</v>
      </c>
      <c r="AG2040" s="116">
        <f t="shared" ref="AG2040:AG2103" si="637">IF(AF2040=MAX($AF$440:$AF$2440),AA2040,"")</f>
        <v>0.84553176935789587</v>
      </c>
      <c r="AH2040" s="116" t="str">
        <f t="shared" ref="AH2040:AH2103" si="638">IF(AG2040=MIN($AG$440:$AG$2440),AG2040,"")</f>
        <v/>
      </c>
      <c r="AL2040" s="126">
        <f t="shared" si="618"/>
        <v>10.284799999999912</v>
      </c>
      <c r="AM2040" s="116">
        <f t="shared" si="619"/>
        <v>0.17300036685954562</v>
      </c>
      <c r="AN2040" s="116">
        <f t="shared" si="620"/>
        <v>3.3714396203779473E-4</v>
      </c>
      <c r="AO2040" s="116" t="str">
        <f t="shared" si="616"/>
        <v/>
      </c>
      <c r="AP2040" s="118" t="str">
        <f t="shared" si="617"/>
        <v/>
      </c>
    </row>
    <row r="2041" spans="11:42" ht="20.100000000000001" customHeight="1" x14ac:dyDescent="0.25">
      <c r="K2041" s="123">
        <v>1601</v>
      </c>
      <c r="L2041" s="116">
        <f t="shared" si="621"/>
        <v>19.178734725687296</v>
      </c>
      <c r="M2041" s="140">
        <f t="shared" si="622"/>
        <v>2.780249476966137E-3</v>
      </c>
      <c r="N2041" s="140">
        <f t="shared" si="623"/>
        <v>0.99189161335706455</v>
      </c>
      <c r="O2041" s="116">
        <f t="shared" si="624"/>
        <v>2.780249476966137E-3</v>
      </c>
      <c r="P2041" s="116" t="str">
        <f t="shared" si="625"/>
        <v/>
      </c>
      <c r="Q2041" s="116" t="str">
        <f t="shared" si="626"/>
        <v/>
      </c>
      <c r="R2041" s="116">
        <f t="shared" si="627"/>
        <v>0</v>
      </c>
      <c r="S2041" s="116">
        <f t="shared" si="628"/>
        <v>2.780249476966137E-3</v>
      </c>
      <c r="T2041" s="116" t="str">
        <f t="shared" si="629"/>
        <v/>
      </c>
      <c r="Y2041" s="123">
        <v>1601</v>
      </c>
      <c r="Z2041" s="116">
        <f t="shared" si="630"/>
        <v>6.3671706705575537E-2</v>
      </c>
      <c r="AA2041" s="140">
        <f t="shared" si="631"/>
        <v>0.83744680249469672</v>
      </c>
      <c r="AB2041" s="140">
        <f t="shared" si="632"/>
        <v>0.99189161335706455</v>
      </c>
      <c r="AC2041" s="116">
        <f t="shared" si="633"/>
        <v>0.83744680249469672</v>
      </c>
      <c r="AD2041" s="116" t="str">
        <f t="shared" si="634"/>
        <v/>
      </c>
      <c r="AE2041" s="116" t="str">
        <f t="shared" si="635"/>
        <v/>
      </c>
      <c r="AF2041" s="140">
        <f t="shared" si="636"/>
        <v>0</v>
      </c>
      <c r="AG2041" s="116">
        <f t="shared" si="637"/>
        <v>0.83744680249469672</v>
      </c>
      <c r="AH2041" s="116" t="str">
        <f t="shared" si="638"/>
        <v/>
      </c>
      <c r="AL2041" s="126">
        <f t="shared" si="618"/>
        <v>10.291199999999911</v>
      </c>
      <c r="AM2041" s="116">
        <f t="shared" si="619"/>
        <v>0.17266322289750782</v>
      </c>
      <c r="AN2041" s="116">
        <f t="shared" si="620"/>
        <v>3.3658972410685606E-4</v>
      </c>
      <c r="AO2041" s="116" t="str">
        <f t="shared" si="616"/>
        <v/>
      </c>
      <c r="AP2041" s="118" t="str">
        <f t="shared" si="617"/>
        <v/>
      </c>
    </row>
    <row r="2042" spans="11:42" ht="20.100000000000001" customHeight="1" x14ac:dyDescent="0.25">
      <c r="K2042" s="123">
        <v>1602</v>
      </c>
      <c r="L2042" s="116">
        <f t="shared" si="621"/>
        <v>19.210646097943009</v>
      </c>
      <c r="M2042" s="140">
        <f t="shared" si="622"/>
        <v>2.7536206992108984E-3</v>
      </c>
      <c r="N2042" s="140">
        <f t="shared" si="623"/>
        <v>0.9919799094888887</v>
      </c>
      <c r="O2042" s="116">
        <f t="shared" si="624"/>
        <v>2.7536206992108984E-3</v>
      </c>
      <c r="P2042" s="116" t="str">
        <f t="shared" si="625"/>
        <v/>
      </c>
      <c r="Q2042" s="116" t="str">
        <f t="shared" si="626"/>
        <v/>
      </c>
      <c r="R2042" s="116">
        <f t="shared" si="627"/>
        <v>0</v>
      </c>
      <c r="S2042" s="116">
        <f t="shared" si="628"/>
        <v>2.7536206992108984E-3</v>
      </c>
      <c r="T2042" s="116" t="str">
        <f t="shared" si="629"/>
        <v/>
      </c>
      <c r="Y2042" s="123">
        <v>1602</v>
      </c>
      <c r="Z2042" s="116">
        <f t="shared" si="630"/>
        <v>6.3777649645185452E-2</v>
      </c>
      <c r="AA2042" s="140">
        <f t="shared" si="631"/>
        <v>0.82942587308882154</v>
      </c>
      <c r="AB2042" s="140">
        <f t="shared" si="632"/>
        <v>0.9919799094888887</v>
      </c>
      <c r="AC2042" s="116">
        <f t="shared" si="633"/>
        <v>0.82942587308882154</v>
      </c>
      <c r="AD2042" s="116" t="str">
        <f t="shared" si="634"/>
        <v/>
      </c>
      <c r="AE2042" s="116" t="str">
        <f t="shared" si="635"/>
        <v/>
      </c>
      <c r="AF2042" s="140">
        <f t="shared" si="636"/>
        <v>0</v>
      </c>
      <c r="AG2042" s="116">
        <f t="shared" si="637"/>
        <v>0.82942587308882154</v>
      </c>
      <c r="AH2042" s="116" t="str">
        <f t="shared" si="638"/>
        <v/>
      </c>
      <c r="AL2042" s="126">
        <f t="shared" si="618"/>
        <v>10.29759999999991</v>
      </c>
      <c r="AM2042" s="116">
        <f t="shared" si="619"/>
        <v>0.17232663317340097</v>
      </c>
      <c r="AN2042" s="116">
        <f t="shared" si="620"/>
        <v>3.3603607259796719E-4</v>
      </c>
      <c r="AO2042" s="116" t="str">
        <f t="shared" si="616"/>
        <v/>
      </c>
      <c r="AP2042" s="118" t="str">
        <f t="shared" si="617"/>
        <v/>
      </c>
    </row>
    <row r="2043" spans="11:42" ht="20.100000000000001" customHeight="1" x14ac:dyDescent="0.25">
      <c r="K2043" s="123">
        <v>1603</v>
      </c>
      <c r="L2043" s="116">
        <f t="shared" si="621"/>
        <v>19.242557470198729</v>
      </c>
      <c r="M2043" s="140">
        <f t="shared" si="622"/>
        <v>2.7272033319599535E-3</v>
      </c>
      <c r="N2043" s="140">
        <f t="shared" si="623"/>
        <v>0.99206735923623102</v>
      </c>
      <c r="O2043" s="116">
        <f t="shared" si="624"/>
        <v>2.7272033319599535E-3</v>
      </c>
      <c r="P2043" s="116" t="str">
        <f t="shared" si="625"/>
        <v/>
      </c>
      <c r="Q2043" s="116" t="str">
        <f t="shared" si="626"/>
        <v/>
      </c>
      <c r="R2043" s="116">
        <f t="shared" si="627"/>
        <v>0</v>
      </c>
      <c r="S2043" s="116">
        <f t="shared" si="628"/>
        <v>2.7272033319599535E-3</v>
      </c>
      <c r="T2043" s="116" t="str">
        <f t="shared" si="629"/>
        <v/>
      </c>
      <c r="Y2043" s="123">
        <v>1603</v>
      </c>
      <c r="Z2043" s="116">
        <f t="shared" si="630"/>
        <v>6.3883592584795396E-2</v>
      </c>
      <c r="AA2043" s="140">
        <f t="shared" si="631"/>
        <v>0.82146862323843239</v>
      </c>
      <c r="AB2043" s="140">
        <f t="shared" si="632"/>
        <v>0.99206735923623102</v>
      </c>
      <c r="AC2043" s="116">
        <f t="shared" si="633"/>
        <v>0.82146862323843239</v>
      </c>
      <c r="AD2043" s="116" t="str">
        <f t="shared" si="634"/>
        <v/>
      </c>
      <c r="AE2043" s="116" t="str">
        <f t="shared" si="635"/>
        <v/>
      </c>
      <c r="AF2043" s="140">
        <f t="shared" si="636"/>
        <v>0</v>
      </c>
      <c r="AG2043" s="116">
        <f t="shared" si="637"/>
        <v>0.82146862323843239</v>
      </c>
      <c r="AH2043" s="116" t="str">
        <f t="shared" si="638"/>
        <v/>
      </c>
      <c r="AL2043" s="126">
        <f t="shared" si="618"/>
        <v>10.30399999999991</v>
      </c>
      <c r="AM2043" s="116">
        <f t="shared" si="619"/>
        <v>0.171990597100803</v>
      </c>
      <c r="AN2043" s="116">
        <f t="shared" si="620"/>
        <v>3.3548300801763964E-4</v>
      </c>
      <c r="AO2043" s="116" t="str">
        <f t="shared" si="616"/>
        <v/>
      </c>
      <c r="AP2043" s="118" t="str">
        <f t="shared" si="617"/>
        <v/>
      </c>
    </row>
    <row r="2044" spans="11:42" ht="20.100000000000001" customHeight="1" x14ac:dyDescent="0.25">
      <c r="K2044" s="123">
        <v>1604</v>
      </c>
      <c r="L2044" s="116">
        <f t="shared" si="621"/>
        <v>19.27446884245445</v>
      </c>
      <c r="M2044" s="140">
        <f t="shared" si="622"/>
        <v>2.7009961883016822E-3</v>
      </c>
      <c r="N2044" s="140">
        <f t="shared" si="623"/>
        <v>0.99215396932654909</v>
      </c>
      <c r="O2044" s="116">
        <f t="shared" si="624"/>
        <v>2.7009961883016822E-3</v>
      </c>
      <c r="P2044" s="116" t="str">
        <f t="shared" si="625"/>
        <v/>
      </c>
      <c r="Q2044" s="116" t="str">
        <f t="shared" si="626"/>
        <v/>
      </c>
      <c r="R2044" s="116">
        <f t="shared" si="627"/>
        <v>0</v>
      </c>
      <c r="S2044" s="116">
        <f t="shared" si="628"/>
        <v>2.7009961883016822E-3</v>
      </c>
      <c r="T2044" s="116" t="str">
        <f t="shared" si="629"/>
        <v/>
      </c>
      <c r="Y2044" s="123">
        <v>1604</v>
      </c>
      <c r="Z2044" s="116">
        <f t="shared" si="630"/>
        <v>6.3989535524405339E-2</v>
      </c>
      <c r="AA2044" s="140">
        <f t="shared" si="631"/>
        <v>0.81357469543052763</v>
      </c>
      <c r="AB2044" s="140">
        <f t="shared" si="632"/>
        <v>0.99215396932654909</v>
      </c>
      <c r="AC2044" s="116">
        <f t="shared" si="633"/>
        <v>0.81357469543052763</v>
      </c>
      <c r="AD2044" s="116" t="str">
        <f t="shared" si="634"/>
        <v/>
      </c>
      <c r="AE2044" s="116" t="str">
        <f t="shared" si="635"/>
        <v/>
      </c>
      <c r="AF2044" s="140">
        <f t="shared" si="636"/>
        <v>0</v>
      </c>
      <c r="AG2044" s="116">
        <f t="shared" si="637"/>
        <v>0.81357469543052763</v>
      </c>
      <c r="AH2044" s="116" t="str">
        <f t="shared" si="638"/>
        <v/>
      </c>
      <c r="AL2044" s="126">
        <f t="shared" si="618"/>
        <v>10.310399999999909</v>
      </c>
      <c r="AM2044" s="116">
        <f t="shared" si="619"/>
        <v>0.17165511409278536</v>
      </c>
      <c r="AN2044" s="116">
        <f t="shared" si="620"/>
        <v>3.349305308684436E-4</v>
      </c>
      <c r="AO2044" s="116" t="str">
        <f t="shared" si="616"/>
        <v/>
      </c>
      <c r="AP2044" s="118" t="str">
        <f t="shared" si="617"/>
        <v/>
      </c>
    </row>
    <row r="2045" spans="11:42" ht="20.100000000000001" customHeight="1" x14ac:dyDescent="0.25">
      <c r="K2045" s="123">
        <v>1605</v>
      </c>
      <c r="L2045" s="116">
        <f t="shared" si="621"/>
        <v>19.30638021471017</v>
      </c>
      <c r="M2045" s="140">
        <f t="shared" si="622"/>
        <v>2.6749980826785706E-3</v>
      </c>
      <c r="N2045" s="140">
        <f t="shared" si="623"/>
        <v>0.99223974644944635</v>
      </c>
      <c r="O2045" s="116">
        <f t="shared" si="624"/>
        <v>2.6749980826785706E-3</v>
      </c>
      <c r="P2045" s="116" t="str">
        <f t="shared" si="625"/>
        <v/>
      </c>
      <c r="Q2045" s="116" t="str">
        <f t="shared" si="626"/>
        <v/>
      </c>
      <c r="R2045" s="116">
        <f t="shared" si="627"/>
        <v>0</v>
      </c>
      <c r="S2045" s="116">
        <f t="shared" si="628"/>
        <v>2.6749980826785706E-3</v>
      </c>
      <c r="T2045" s="116" t="str">
        <f t="shared" si="629"/>
        <v/>
      </c>
      <c r="Y2045" s="123">
        <v>1605</v>
      </c>
      <c r="Z2045" s="116">
        <f t="shared" si="630"/>
        <v>6.4095478464015282E-2</v>
      </c>
      <c r="AA2045" s="140">
        <f t="shared" si="631"/>
        <v>0.80574373255997556</v>
      </c>
      <c r="AB2045" s="140">
        <f t="shared" si="632"/>
        <v>0.99223974644944635</v>
      </c>
      <c r="AC2045" s="116">
        <f t="shared" si="633"/>
        <v>0.80574373255997556</v>
      </c>
      <c r="AD2045" s="116" t="str">
        <f t="shared" si="634"/>
        <v/>
      </c>
      <c r="AE2045" s="116" t="str">
        <f t="shared" si="635"/>
        <v/>
      </c>
      <c r="AF2045" s="140">
        <f t="shared" si="636"/>
        <v>0</v>
      </c>
      <c r="AG2045" s="116">
        <f t="shared" si="637"/>
        <v>0.80574373255997556</v>
      </c>
      <c r="AH2045" s="116" t="str">
        <f t="shared" si="638"/>
        <v/>
      </c>
      <c r="AL2045" s="126">
        <f t="shared" si="618"/>
        <v>10.316799999999908</v>
      </c>
      <c r="AM2045" s="116">
        <f t="shared" si="619"/>
        <v>0.17132018356191692</v>
      </c>
      <c r="AN2045" s="116">
        <f t="shared" si="620"/>
        <v>3.3437864164670428E-4</v>
      </c>
      <c r="AO2045" s="116" t="str">
        <f t="shared" si="616"/>
        <v/>
      </c>
      <c r="AP2045" s="118" t="str">
        <f t="shared" si="617"/>
        <v/>
      </c>
    </row>
    <row r="2046" spans="11:42" ht="20.100000000000001" customHeight="1" x14ac:dyDescent="0.25">
      <c r="K2046" s="123">
        <v>1606</v>
      </c>
      <c r="L2046" s="116">
        <f t="shared" si="621"/>
        <v>19.338291586965891</v>
      </c>
      <c r="M2046" s="140">
        <f t="shared" si="622"/>
        <v>2.6492078309496834E-3</v>
      </c>
      <c r="N2046" s="140">
        <f t="shared" si="623"/>
        <v>0.99232469725671568</v>
      </c>
      <c r="O2046" s="116">
        <f t="shared" si="624"/>
        <v>2.6492078309496834E-3</v>
      </c>
      <c r="P2046" s="116" t="str">
        <f t="shared" si="625"/>
        <v/>
      </c>
      <c r="Q2046" s="116" t="str">
        <f t="shared" si="626"/>
        <v/>
      </c>
      <c r="R2046" s="116">
        <f t="shared" si="627"/>
        <v>0</v>
      </c>
      <c r="S2046" s="116">
        <f t="shared" si="628"/>
        <v>2.6492078309496834E-3</v>
      </c>
      <c r="T2046" s="116" t="str">
        <f t="shared" si="629"/>
        <v/>
      </c>
      <c r="Y2046" s="123">
        <v>1606</v>
      </c>
      <c r="Z2046" s="116">
        <f t="shared" si="630"/>
        <v>6.4201421403625225E-2</v>
      </c>
      <c r="AA2046" s="140">
        <f t="shared" si="631"/>
        <v>0.79797537794833884</v>
      </c>
      <c r="AB2046" s="140">
        <f t="shared" si="632"/>
        <v>0.99232469725671568</v>
      </c>
      <c r="AC2046" s="116">
        <f t="shared" si="633"/>
        <v>0.79797537794833884</v>
      </c>
      <c r="AD2046" s="116" t="str">
        <f t="shared" si="634"/>
        <v/>
      </c>
      <c r="AE2046" s="116" t="str">
        <f t="shared" si="635"/>
        <v/>
      </c>
      <c r="AF2046" s="140">
        <f t="shared" si="636"/>
        <v>0</v>
      </c>
      <c r="AG2046" s="116">
        <f t="shared" si="637"/>
        <v>0.79797537794833884</v>
      </c>
      <c r="AH2046" s="116" t="str">
        <f t="shared" si="638"/>
        <v/>
      </c>
      <c r="AL2046" s="126">
        <f t="shared" si="618"/>
        <v>10.323199999999908</v>
      </c>
      <c r="AM2046" s="116">
        <f t="shared" si="619"/>
        <v>0.17098580492027021</v>
      </c>
      <c r="AN2046" s="116">
        <f t="shared" si="620"/>
        <v>3.3382734084372312E-4</v>
      </c>
      <c r="AO2046" s="116" t="str">
        <f t="shared" si="616"/>
        <v/>
      </c>
      <c r="AP2046" s="118" t="str">
        <f t="shared" si="617"/>
        <v/>
      </c>
    </row>
    <row r="2047" spans="11:42" ht="20.100000000000001" customHeight="1" x14ac:dyDescent="0.25">
      <c r="K2047" s="123">
        <v>1607</v>
      </c>
      <c r="L2047" s="116">
        <f t="shared" si="621"/>
        <v>19.370202959221611</v>
      </c>
      <c r="M2047" s="140">
        <f t="shared" si="622"/>
        <v>2.6236242504524675E-3</v>
      </c>
      <c r="N2047" s="140">
        <f t="shared" si="623"/>
        <v>0.99240882836238575</v>
      </c>
      <c r="O2047" s="116">
        <f t="shared" si="624"/>
        <v>2.6236242504524675E-3</v>
      </c>
      <c r="P2047" s="116" t="str">
        <f t="shared" si="625"/>
        <v/>
      </c>
      <c r="Q2047" s="116" t="str">
        <f t="shared" si="626"/>
        <v/>
      </c>
      <c r="R2047" s="116">
        <f t="shared" si="627"/>
        <v>0</v>
      </c>
      <c r="S2047" s="116">
        <f t="shared" si="628"/>
        <v>2.6236242504524675E-3</v>
      </c>
      <c r="T2047" s="116" t="str">
        <f t="shared" si="629"/>
        <v/>
      </c>
      <c r="Y2047" s="123">
        <v>1607</v>
      </c>
      <c r="Z2047" s="116">
        <f t="shared" si="630"/>
        <v>6.4307364343235168E-2</v>
      </c>
      <c r="AA2047" s="140">
        <f t="shared" si="631"/>
        <v>0.79026927536248892</v>
      </c>
      <c r="AB2047" s="140">
        <f t="shared" si="632"/>
        <v>0.99240882836238575</v>
      </c>
      <c r="AC2047" s="116">
        <f t="shared" si="633"/>
        <v>0.79026927536248892</v>
      </c>
      <c r="AD2047" s="116" t="str">
        <f t="shared" si="634"/>
        <v/>
      </c>
      <c r="AE2047" s="116" t="str">
        <f t="shared" si="635"/>
        <v/>
      </c>
      <c r="AF2047" s="140">
        <f t="shared" si="636"/>
        <v>0</v>
      </c>
      <c r="AG2047" s="116">
        <f t="shared" si="637"/>
        <v>0.79026927536248892</v>
      </c>
      <c r="AH2047" s="116" t="str">
        <f t="shared" si="638"/>
        <v/>
      </c>
      <c r="AL2047" s="126">
        <f t="shared" si="618"/>
        <v>10.329599999999907</v>
      </c>
      <c r="AM2047" s="116">
        <f t="shared" si="619"/>
        <v>0.17065197757942649</v>
      </c>
      <c r="AN2047" s="116">
        <f t="shared" si="620"/>
        <v>3.3327662894599985E-4</v>
      </c>
      <c r="AO2047" s="116" t="str">
        <f t="shared" si="616"/>
        <v/>
      </c>
      <c r="AP2047" s="118" t="str">
        <f t="shared" si="617"/>
        <v/>
      </c>
    </row>
    <row r="2048" spans="11:42" ht="20.100000000000001" customHeight="1" x14ac:dyDescent="0.25">
      <c r="K2048" s="123">
        <v>1608</v>
      </c>
      <c r="L2048" s="116">
        <f t="shared" si="621"/>
        <v>19.402114331477325</v>
      </c>
      <c r="M2048" s="140">
        <f t="shared" si="622"/>
        <v>2.5982461600638305E-3</v>
      </c>
      <c r="N2048" s="140">
        <f t="shared" si="623"/>
        <v>0.9924921463427695</v>
      </c>
      <c r="O2048" s="116">
        <f t="shared" si="624"/>
        <v>2.5982461600638305E-3</v>
      </c>
      <c r="P2048" s="116" t="str">
        <f t="shared" si="625"/>
        <v/>
      </c>
      <c r="Q2048" s="116" t="str">
        <f t="shared" si="626"/>
        <v/>
      </c>
      <c r="R2048" s="116">
        <f t="shared" si="627"/>
        <v>0</v>
      </c>
      <c r="S2048" s="116">
        <f t="shared" si="628"/>
        <v>2.5982461600638305E-3</v>
      </c>
      <c r="T2048" s="116" t="str">
        <f t="shared" si="629"/>
        <v/>
      </c>
      <c r="Y2048" s="123">
        <v>1608</v>
      </c>
      <c r="Z2048" s="116">
        <f t="shared" si="630"/>
        <v>6.4413307282845111E-2</v>
      </c>
      <c r="AA2048" s="140">
        <f t="shared" si="631"/>
        <v>0.78262506903299744</v>
      </c>
      <c r="AB2048" s="140">
        <f t="shared" si="632"/>
        <v>0.9924921463427695</v>
      </c>
      <c r="AC2048" s="116">
        <f t="shared" si="633"/>
        <v>0.78262506903299744</v>
      </c>
      <c r="AD2048" s="116" t="str">
        <f t="shared" si="634"/>
        <v/>
      </c>
      <c r="AE2048" s="116" t="str">
        <f t="shared" si="635"/>
        <v/>
      </c>
      <c r="AF2048" s="140">
        <f t="shared" si="636"/>
        <v>0</v>
      </c>
      <c r="AG2048" s="116">
        <f t="shared" si="637"/>
        <v>0.78262506903299744</v>
      </c>
      <c r="AH2048" s="116" t="str">
        <f t="shared" si="638"/>
        <v/>
      </c>
      <c r="AL2048" s="126">
        <f t="shared" si="618"/>
        <v>10.335999999999906</v>
      </c>
      <c r="AM2048" s="116">
        <f t="shared" si="619"/>
        <v>0.17031870095048049</v>
      </c>
      <c r="AN2048" s="116">
        <f t="shared" si="620"/>
        <v>3.3272650643431656E-4</v>
      </c>
      <c r="AO2048" s="116" t="str">
        <f t="shared" si="616"/>
        <v/>
      </c>
      <c r="AP2048" s="118" t="str">
        <f t="shared" si="617"/>
        <v/>
      </c>
    </row>
    <row r="2049" spans="11:42" ht="20.100000000000001" customHeight="1" x14ac:dyDescent="0.25">
      <c r="K2049" s="123">
        <v>1609</v>
      </c>
      <c r="L2049" s="116">
        <f t="shared" si="621"/>
        <v>19.434025703733045</v>
      </c>
      <c r="M2049" s="140">
        <f t="shared" si="622"/>
        <v>2.5730723802604616E-3</v>
      </c>
      <c r="N2049" s="140">
        <f t="shared" si="623"/>
        <v>0.99257465773651377</v>
      </c>
      <c r="O2049" s="116">
        <f t="shared" si="624"/>
        <v>2.5730723802604616E-3</v>
      </c>
      <c r="P2049" s="116" t="str">
        <f t="shared" si="625"/>
        <v/>
      </c>
      <c r="Q2049" s="116" t="str">
        <f t="shared" si="626"/>
        <v/>
      </c>
      <c r="R2049" s="116">
        <f t="shared" si="627"/>
        <v>0</v>
      </c>
      <c r="S2049" s="116">
        <f t="shared" si="628"/>
        <v>2.5730723802604616E-3</v>
      </c>
      <c r="T2049" s="116" t="str">
        <f t="shared" si="629"/>
        <v/>
      </c>
      <c r="Y2049" s="123">
        <v>1609</v>
      </c>
      <c r="Z2049" s="116">
        <f t="shared" si="630"/>
        <v>6.4519250222455055E-2</v>
      </c>
      <c r="AA2049" s="140">
        <f t="shared" si="631"/>
        <v>0.77504240367231869</v>
      </c>
      <c r="AB2049" s="140">
        <f t="shared" si="632"/>
        <v>0.99257465773651377</v>
      </c>
      <c r="AC2049" s="116">
        <f t="shared" si="633"/>
        <v>0.77504240367231869</v>
      </c>
      <c r="AD2049" s="116" t="str">
        <f t="shared" si="634"/>
        <v/>
      </c>
      <c r="AE2049" s="116" t="str">
        <f t="shared" si="635"/>
        <v/>
      </c>
      <c r="AF2049" s="140">
        <f t="shared" si="636"/>
        <v>0</v>
      </c>
      <c r="AG2049" s="116">
        <f t="shared" si="637"/>
        <v>0.77504240367231869</v>
      </c>
      <c r="AH2049" s="116" t="str">
        <f t="shared" si="638"/>
        <v/>
      </c>
      <c r="AL2049" s="126">
        <f t="shared" si="618"/>
        <v>10.342399999999905</v>
      </c>
      <c r="AM2049" s="116">
        <f t="shared" si="619"/>
        <v>0.16998597444404617</v>
      </c>
      <c r="AN2049" s="116">
        <f t="shared" si="620"/>
        <v>3.3217697378454258E-4</v>
      </c>
      <c r="AO2049" s="116" t="str">
        <f t="shared" si="616"/>
        <v/>
      </c>
      <c r="AP2049" s="118" t="str">
        <f t="shared" si="617"/>
        <v/>
      </c>
    </row>
    <row r="2050" spans="11:42" ht="20.100000000000001" customHeight="1" x14ac:dyDescent="0.25">
      <c r="K2050" s="123">
        <v>1610</v>
      </c>
      <c r="L2050" s="116">
        <f t="shared" si="621"/>
        <v>19.465937075988766</v>
      </c>
      <c r="M2050" s="140">
        <f t="shared" si="622"/>
        <v>2.5481017331785245E-3</v>
      </c>
      <c r="N2050" s="140">
        <f t="shared" si="623"/>
        <v>0.9926563690446516</v>
      </c>
      <c r="O2050" s="116">
        <f t="shared" si="624"/>
        <v>2.5481017331785245E-3</v>
      </c>
      <c r="P2050" s="116" t="str">
        <f t="shared" si="625"/>
        <v/>
      </c>
      <c r="Q2050" s="116" t="str">
        <f t="shared" si="626"/>
        <v/>
      </c>
      <c r="R2050" s="116">
        <f t="shared" si="627"/>
        <v>0</v>
      </c>
      <c r="S2050" s="116">
        <f t="shared" si="628"/>
        <v>2.5481017331785245E-3</v>
      </c>
      <c r="T2050" s="116" t="str">
        <f t="shared" si="629"/>
        <v/>
      </c>
      <c r="Y2050" s="123">
        <v>1610</v>
      </c>
      <c r="Z2050" s="116">
        <f t="shared" si="630"/>
        <v>6.4625193162064998E-2</v>
      </c>
      <c r="AA2050" s="140">
        <f t="shared" si="631"/>
        <v>0.76752092449275633</v>
      </c>
      <c r="AB2050" s="140">
        <f t="shared" si="632"/>
        <v>0.9926563690446516</v>
      </c>
      <c r="AC2050" s="116">
        <f t="shared" si="633"/>
        <v>0.76752092449275633</v>
      </c>
      <c r="AD2050" s="116" t="str">
        <f t="shared" si="634"/>
        <v/>
      </c>
      <c r="AE2050" s="116" t="str">
        <f t="shared" si="635"/>
        <v/>
      </c>
      <c r="AF2050" s="140">
        <f t="shared" si="636"/>
        <v>0</v>
      </c>
      <c r="AG2050" s="116">
        <f t="shared" si="637"/>
        <v>0.76752092449275633</v>
      </c>
      <c r="AH2050" s="116" t="str">
        <f t="shared" si="638"/>
        <v/>
      </c>
      <c r="AL2050" s="126">
        <f t="shared" si="618"/>
        <v>10.348799999999905</v>
      </c>
      <c r="AM2050" s="116">
        <f t="shared" si="619"/>
        <v>0.16965379747026163</v>
      </c>
      <c r="AN2050" s="116">
        <f t="shared" si="620"/>
        <v>3.3162803146727371E-4</v>
      </c>
      <c r="AO2050" s="116" t="str">
        <f t="shared" si="616"/>
        <v/>
      </c>
      <c r="AP2050" s="118" t="str">
        <f t="shared" si="617"/>
        <v/>
      </c>
    </row>
    <row r="2051" spans="11:42" ht="20.100000000000001" customHeight="1" x14ac:dyDescent="0.25">
      <c r="K2051" s="123">
        <v>1611</v>
      </c>
      <c r="L2051" s="116">
        <f t="shared" si="621"/>
        <v>19.497848448244486</v>
      </c>
      <c r="M2051" s="140">
        <f t="shared" si="622"/>
        <v>2.5233330426725781E-3</v>
      </c>
      <c r="N2051" s="140">
        <f t="shared" si="623"/>
        <v>0.99273728673065609</v>
      </c>
      <c r="O2051" s="116">
        <f t="shared" si="624"/>
        <v>2.5233330426725781E-3</v>
      </c>
      <c r="P2051" s="116" t="str">
        <f t="shared" si="625"/>
        <v/>
      </c>
      <c r="Q2051" s="116" t="str">
        <f t="shared" si="626"/>
        <v/>
      </c>
      <c r="R2051" s="116">
        <f t="shared" si="627"/>
        <v>0</v>
      </c>
      <c r="S2051" s="116">
        <f t="shared" si="628"/>
        <v>2.5233330426725781E-3</v>
      </c>
      <c r="T2051" s="116" t="str">
        <f t="shared" si="629"/>
        <v/>
      </c>
      <c r="Y2051" s="123">
        <v>1611</v>
      </c>
      <c r="Z2051" s="116">
        <f t="shared" si="630"/>
        <v>6.4731136101674941E-2</v>
      </c>
      <c r="AA2051" s="140">
        <f t="shared" si="631"/>
        <v>0.76006027722421698</v>
      </c>
      <c r="AB2051" s="140">
        <f t="shared" si="632"/>
        <v>0.99273728673065609</v>
      </c>
      <c r="AC2051" s="116">
        <f t="shared" si="633"/>
        <v>0.76006027722421698</v>
      </c>
      <c r="AD2051" s="116" t="str">
        <f t="shared" si="634"/>
        <v/>
      </c>
      <c r="AE2051" s="116" t="str">
        <f t="shared" si="635"/>
        <v/>
      </c>
      <c r="AF2051" s="140">
        <f t="shared" si="636"/>
        <v>0</v>
      </c>
      <c r="AG2051" s="116">
        <f t="shared" si="637"/>
        <v>0.76006027722421698</v>
      </c>
      <c r="AH2051" s="116" t="str">
        <f t="shared" si="638"/>
        <v/>
      </c>
      <c r="AL2051" s="126">
        <f t="shared" si="618"/>
        <v>10.355199999999904</v>
      </c>
      <c r="AM2051" s="116">
        <f t="shared" si="619"/>
        <v>0.16932216943879436</v>
      </c>
      <c r="AN2051" s="116">
        <f t="shared" si="620"/>
        <v>3.3107967994797094E-4</v>
      </c>
      <c r="AO2051" s="116" t="str">
        <f t="shared" si="616"/>
        <v/>
      </c>
      <c r="AP2051" s="118" t="str">
        <f t="shared" si="617"/>
        <v/>
      </c>
    </row>
    <row r="2052" spans="11:42" ht="20.100000000000001" customHeight="1" x14ac:dyDescent="0.25">
      <c r="K2052" s="123">
        <v>1612</v>
      </c>
      <c r="L2052" s="116">
        <f t="shared" si="621"/>
        <v>19.529759820500207</v>
      </c>
      <c r="M2052" s="140">
        <f t="shared" si="622"/>
        <v>2.498765134373796E-3</v>
      </c>
      <c r="N2052" s="140">
        <f t="shared" si="623"/>
        <v>0.99281741722049599</v>
      </c>
      <c r="O2052" s="116">
        <f t="shared" si="624"/>
        <v>2.498765134373796E-3</v>
      </c>
      <c r="P2052" s="116" t="str">
        <f t="shared" si="625"/>
        <v/>
      </c>
      <c r="Q2052" s="116" t="str">
        <f t="shared" si="626"/>
        <v/>
      </c>
      <c r="R2052" s="116">
        <f t="shared" si="627"/>
        <v>0</v>
      </c>
      <c r="S2052" s="116">
        <f t="shared" si="628"/>
        <v>2.498765134373796E-3</v>
      </c>
      <c r="T2052" s="116" t="str">
        <f t="shared" si="629"/>
        <v/>
      </c>
      <c r="Y2052" s="123">
        <v>1612</v>
      </c>
      <c r="Z2052" s="116">
        <f t="shared" si="630"/>
        <v>6.4837079041284884E-2</v>
      </c>
      <c r="AA2052" s="140">
        <f t="shared" si="631"/>
        <v>0.75266010813174788</v>
      </c>
      <c r="AB2052" s="140">
        <f t="shared" si="632"/>
        <v>0.99281741722049599</v>
      </c>
      <c r="AC2052" s="116">
        <f t="shared" si="633"/>
        <v>0.75266010813174788</v>
      </c>
      <c r="AD2052" s="116" t="str">
        <f t="shared" si="634"/>
        <v/>
      </c>
      <c r="AE2052" s="116" t="str">
        <f t="shared" si="635"/>
        <v/>
      </c>
      <c r="AF2052" s="140">
        <f t="shared" si="636"/>
        <v>0</v>
      </c>
      <c r="AG2052" s="116">
        <f t="shared" si="637"/>
        <v>0.75266010813174788</v>
      </c>
      <c r="AH2052" s="116" t="str">
        <f t="shared" si="638"/>
        <v/>
      </c>
      <c r="AL2052" s="126">
        <f t="shared" si="618"/>
        <v>10.361599999999903</v>
      </c>
      <c r="AM2052" s="116">
        <f t="shared" si="619"/>
        <v>0.16899108975884639</v>
      </c>
      <c r="AN2052" s="116">
        <f t="shared" si="620"/>
        <v>3.3053191968701601E-4</v>
      </c>
      <c r="AO2052" s="116" t="str">
        <f t="shared" si="616"/>
        <v/>
      </c>
      <c r="AP2052" s="118" t="str">
        <f t="shared" si="617"/>
        <v/>
      </c>
    </row>
    <row r="2053" spans="11:42" ht="20.100000000000001" customHeight="1" x14ac:dyDescent="0.25">
      <c r="K2053" s="123">
        <v>1613</v>
      </c>
      <c r="L2053" s="116">
        <f t="shared" si="621"/>
        <v>19.56167119275592</v>
      </c>
      <c r="M2053" s="140">
        <f t="shared" si="622"/>
        <v>2.4743968357475088E-3</v>
      </c>
      <c r="N2053" s="140">
        <f t="shared" si="623"/>
        <v>0.99289676690269357</v>
      </c>
      <c r="O2053" s="116">
        <f t="shared" si="624"/>
        <v>2.4743968357475088E-3</v>
      </c>
      <c r="P2053" s="116" t="str">
        <f t="shared" si="625"/>
        <v/>
      </c>
      <c r="Q2053" s="116" t="str">
        <f t="shared" si="626"/>
        <v/>
      </c>
      <c r="R2053" s="116">
        <f t="shared" si="627"/>
        <v>0</v>
      </c>
      <c r="S2053" s="116">
        <f t="shared" si="628"/>
        <v>2.4743968357475088E-3</v>
      </c>
      <c r="T2053" s="116" t="str">
        <f t="shared" si="629"/>
        <v/>
      </c>
      <c r="Y2053" s="123">
        <v>1613</v>
      </c>
      <c r="Z2053" s="116">
        <f t="shared" si="630"/>
        <v>6.4943021980894827E-2</v>
      </c>
      <c r="AA2053" s="140">
        <f t="shared" si="631"/>
        <v>0.74532006403286699</v>
      </c>
      <c r="AB2053" s="140">
        <f t="shared" si="632"/>
        <v>0.99289676690269357</v>
      </c>
      <c r="AC2053" s="116">
        <f t="shared" si="633"/>
        <v>0.74532006403286699</v>
      </c>
      <c r="AD2053" s="116" t="str">
        <f t="shared" si="634"/>
        <v/>
      </c>
      <c r="AE2053" s="116" t="str">
        <f t="shared" si="635"/>
        <v/>
      </c>
      <c r="AF2053" s="140">
        <f t="shared" si="636"/>
        <v>0</v>
      </c>
      <c r="AG2053" s="116">
        <f t="shared" si="637"/>
        <v>0.74532006403286699</v>
      </c>
      <c r="AH2053" s="116" t="str">
        <f t="shared" si="638"/>
        <v/>
      </c>
      <c r="AL2053" s="126">
        <f t="shared" si="618"/>
        <v>10.367999999999903</v>
      </c>
      <c r="AM2053" s="116">
        <f t="shared" si="619"/>
        <v>0.16866055783915937</v>
      </c>
      <c r="AN2053" s="116">
        <f t="shared" si="620"/>
        <v>3.2998475113954484E-4</v>
      </c>
      <c r="AO2053" s="116" t="str">
        <f t="shared" si="616"/>
        <v/>
      </c>
      <c r="AP2053" s="118" t="str">
        <f t="shared" si="617"/>
        <v/>
      </c>
    </row>
    <row r="2054" spans="11:42" ht="20.100000000000001" customHeight="1" x14ac:dyDescent="0.25">
      <c r="K2054" s="123">
        <v>1614</v>
      </c>
      <c r="L2054" s="116">
        <f t="shared" si="621"/>
        <v>19.593582565011641</v>
      </c>
      <c r="M2054" s="140">
        <f t="shared" si="622"/>
        <v>2.4502269761500022E-3</v>
      </c>
      <c r="N2054" s="140">
        <f t="shared" si="623"/>
        <v>0.99297534212838368</v>
      </c>
      <c r="O2054" s="116">
        <f t="shared" si="624"/>
        <v>2.4502269761500022E-3</v>
      </c>
      <c r="P2054" s="116" t="str">
        <f t="shared" si="625"/>
        <v/>
      </c>
      <c r="Q2054" s="116" t="str">
        <f t="shared" si="626"/>
        <v/>
      </c>
      <c r="R2054" s="116">
        <f t="shared" si="627"/>
        <v>0</v>
      </c>
      <c r="S2054" s="116">
        <f t="shared" si="628"/>
        <v>2.4502269761500022E-3</v>
      </c>
      <c r="T2054" s="116" t="str">
        <f t="shared" si="629"/>
        <v/>
      </c>
      <c r="Y2054" s="123">
        <v>1614</v>
      </c>
      <c r="Z2054" s="116">
        <f t="shared" si="630"/>
        <v>6.504896492050477E-2</v>
      </c>
      <c r="AA2054" s="140">
        <f t="shared" si="631"/>
        <v>0.73803979231467398</v>
      </c>
      <c r="AB2054" s="140">
        <f t="shared" si="632"/>
        <v>0.99297534212838368</v>
      </c>
      <c r="AC2054" s="116">
        <f t="shared" si="633"/>
        <v>0.73803979231467398</v>
      </c>
      <c r="AD2054" s="116" t="str">
        <f t="shared" si="634"/>
        <v/>
      </c>
      <c r="AE2054" s="116" t="str">
        <f t="shared" si="635"/>
        <v/>
      </c>
      <c r="AF2054" s="140">
        <f t="shared" si="636"/>
        <v>0</v>
      </c>
      <c r="AG2054" s="116">
        <f t="shared" si="637"/>
        <v>0.73803979231467398</v>
      </c>
      <c r="AH2054" s="116" t="str">
        <f t="shared" si="638"/>
        <v/>
      </c>
      <c r="AL2054" s="126">
        <f t="shared" si="618"/>
        <v>10.374399999999902</v>
      </c>
      <c r="AM2054" s="116">
        <f t="shared" si="619"/>
        <v>0.16833057308801982</v>
      </c>
      <c r="AN2054" s="116">
        <f t="shared" si="620"/>
        <v>3.2943817475622472E-4</v>
      </c>
      <c r="AO2054" s="116" t="str">
        <f t="shared" si="616"/>
        <v/>
      </c>
      <c r="AP2054" s="118" t="str">
        <f t="shared" si="617"/>
        <v/>
      </c>
    </row>
    <row r="2055" spans="11:42" ht="20.100000000000001" customHeight="1" x14ac:dyDescent="0.25">
      <c r="K2055" s="123">
        <v>1615</v>
      </c>
      <c r="L2055" s="116">
        <f t="shared" si="621"/>
        <v>19.625493937267361</v>
      </c>
      <c r="M2055" s="140">
        <f t="shared" si="622"/>
        <v>2.4262543868846494E-3</v>
      </c>
      <c r="N2055" s="140">
        <f t="shared" si="623"/>
        <v>0.99305314921137566</v>
      </c>
      <c r="O2055" s="116">
        <f t="shared" si="624"/>
        <v>2.4262543868846494E-3</v>
      </c>
      <c r="P2055" s="116" t="str">
        <f t="shared" si="625"/>
        <v/>
      </c>
      <c r="Q2055" s="116" t="str">
        <f t="shared" si="626"/>
        <v/>
      </c>
      <c r="R2055" s="116">
        <f t="shared" si="627"/>
        <v>0</v>
      </c>
      <c r="S2055" s="116">
        <f t="shared" si="628"/>
        <v>2.4262543868846494E-3</v>
      </c>
      <c r="T2055" s="116" t="str">
        <f t="shared" si="629"/>
        <v/>
      </c>
      <c r="Y2055" s="123">
        <v>1615</v>
      </c>
      <c r="Z2055" s="116">
        <f t="shared" si="630"/>
        <v>6.5154907860114714E-2</v>
      </c>
      <c r="AA2055" s="140">
        <f t="shared" si="631"/>
        <v>0.7308189409507535</v>
      </c>
      <c r="AB2055" s="140">
        <f t="shared" si="632"/>
        <v>0.99305314921137566</v>
      </c>
      <c r="AC2055" s="116">
        <f t="shared" si="633"/>
        <v>0.7308189409507535</v>
      </c>
      <c r="AD2055" s="116" t="str">
        <f t="shared" si="634"/>
        <v/>
      </c>
      <c r="AE2055" s="116" t="str">
        <f t="shared" si="635"/>
        <v/>
      </c>
      <c r="AF2055" s="140">
        <f t="shared" si="636"/>
        <v>0</v>
      </c>
      <c r="AG2055" s="116">
        <f t="shared" si="637"/>
        <v>0.7308189409507535</v>
      </c>
      <c r="AH2055" s="116" t="str">
        <f t="shared" si="638"/>
        <v/>
      </c>
      <c r="AL2055" s="126">
        <f t="shared" si="618"/>
        <v>10.380799999999901</v>
      </c>
      <c r="AM2055" s="116">
        <f t="shared" si="619"/>
        <v>0.1680011349132636</v>
      </c>
      <c r="AN2055" s="116">
        <f t="shared" si="620"/>
        <v>3.2889219098125588E-4</v>
      </c>
      <c r="AO2055" s="116" t="str">
        <f t="shared" si="616"/>
        <v/>
      </c>
      <c r="AP2055" s="118" t="str">
        <f t="shared" si="617"/>
        <v/>
      </c>
    </row>
    <row r="2056" spans="11:42" ht="20.100000000000001" customHeight="1" x14ac:dyDescent="0.25">
      <c r="K2056" s="123">
        <v>1616</v>
      </c>
      <c r="L2056" s="116">
        <f t="shared" si="621"/>
        <v>19.657405309523082</v>
      </c>
      <c r="M2056" s="140">
        <f t="shared" si="622"/>
        <v>2.4024779012573058E-3</v>
      </c>
      <c r="N2056" s="140">
        <f t="shared" si="623"/>
        <v>0.9931301944282156</v>
      </c>
      <c r="O2056" s="116">
        <f t="shared" si="624"/>
        <v>2.4024779012573058E-3</v>
      </c>
      <c r="P2056" s="116" t="str">
        <f t="shared" si="625"/>
        <v/>
      </c>
      <c r="Q2056" s="116" t="str">
        <f t="shared" si="626"/>
        <v/>
      </c>
      <c r="R2056" s="116">
        <f t="shared" si="627"/>
        <v>0</v>
      </c>
      <c r="S2056" s="116">
        <f t="shared" si="628"/>
        <v>2.4024779012573058E-3</v>
      </c>
      <c r="T2056" s="116" t="str">
        <f t="shared" si="629"/>
        <v/>
      </c>
      <c r="Y2056" s="123">
        <v>1616</v>
      </c>
      <c r="Z2056" s="116">
        <f t="shared" si="630"/>
        <v>6.5260850799724657E-2</v>
      </c>
      <c r="AA2056" s="140">
        <f t="shared" si="631"/>
        <v>0.72365715851786749</v>
      </c>
      <c r="AB2056" s="140">
        <f t="shared" si="632"/>
        <v>0.9931301944282156</v>
      </c>
      <c r="AC2056" s="116">
        <f t="shared" si="633"/>
        <v>0.72365715851786749</v>
      </c>
      <c r="AD2056" s="116" t="str">
        <f t="shared" si="634"/>
        <v/>
      </c>
      <c r="AE2056" s="116" t="str">
        <f t="shared" si="635"/>
        <v/>
      </c>
      <c r="AF2056" s="140">
        <f t="shared" si="636"/>
        <v>0</v>
      </c>
      <c r="AG2056" s="116">
        <f t="shared" si="637"/>
        <v>0.72365715851786749</v>
      </c>
      <c r="AH2056" s="116" t="str">
        <f t="shared" si="638"/>
        <v/>
      </c>
      <c r="AL2056" s="126">
        <f t="shared" si="618"/>
        <v>10.387199999999901</v>
      </c>
      <c r="AM2056" s="116">
        <f t="shared" si="619"/>
        <v>0.16767224272228234</v>
      </c>
      <c r="AN2056" s="116">
        <f t="shared" si="620"/>
        <v>3.2834680025525809E-4</v>
      </c>
      <c r="AO2056" s="116" t="str">
        <f t="shared" si="616"/>
        <v/>
      </c>
      <c r="AP2056" s="118" t="str">
        <f t="shared" si="617"/>
        <v/>
      </c>
    </row>
    <row r="2057" spans="11:42" ht="20.100000000000001" customHeight="1" x14ac:dyDescent="0.25">
      <c r="K2057" s="123">
        <v>1617</v>
      </c>
      <c r="L2057" s="116">
        <f t="shared" si="621"/>
        <v>19.689316681778802</v>
      </c>
      <c r="M2057" s="140">
        <f t="shared" si="622"/>
        <v>2.3788963546310399E-3</v>
      </c>
      <c r="N2057" s="140">
        <f t="shared" si="623"/>
        <v>0.99320648401825162</v>
      </c>
      <c r="O2057" s="116">
        <f t="shared" si="624"/>
        <v>2.3788963546310399E-3</v>
      </c>
      <c r="P2057" s="116" t="str">
        <f t="shared" si="625"/>
        <v/>
      </c>
      <c r="Q2057" s="116" t="str">
        <f t="shared" si="626"/>
        <v/>
      </c>
      <c r="R2057" s="116">
        <f t="shared" si="627"/>
        <v>0</v>
      </c>
      <c r="S2057" s="116">
        <f t="shared" si="628"/>
        <v>2.3788963546310399E-3</v>
      </c>
      <c r="T2057" s="116" t="str">
        <f t="shared" si="629"/>
        <v/>
      </c>
      <c r="Y2057" s="123">
        <v>1617</v>
      </c>
      <c r="Z2057" s="116">
        <f t="shared" si="630"/>
        <v>6.53667937393346E-2</v>
      </c>
      <c r="AA2057" s="140">
        <f t="shared" si="631"/>
        <v>0.71655409421243121</v>
      </c>
      <c r="AB2057" s="140">
        <f t="shared" si="632"/>
        <v>0.99320648401825162</v>
      </c>
      <c r="AC2057" s="116">
        <f t="shared" si="633"/>
        <v>0.71655409421243121</v>
      </c>
      <c r="AD2057" s="116" t="str">
        <f t="shared" si="634"/>
        <v/>
      </c>
      <c r="AE2057" s="116" t="str">
        <f t="shared" si="635"/>
        <v/>
      </c>
      <c r="AF2057" s="140">
        <f t="shared" si="636"/>
        <v>0</v>
      </c>
      <c r="AG2057" s="116">
        <f t="shared" si="637"/>
        <v>0.71655409421243121</v>
      </c>
      <c r="AH2057" s="116" t="str">
        <f t="shared" si="638"/>
        <v/>
      </c>
      <c r="AL2057" s="126">
        <f t="shared" si="618"/>
        <v>10.3935999999999</v>
      </c>
      <c r="AM2057" s="116">
        <f t="shared" si="619"/>
        <v>0.16734389592202709</v>
      </c>
      <c r="AN2057" s="116">
        <f t="shared" si="620"/>
        <v>3.278020030131612E-4</v>
      </c>
      <c r="AO2057" s="116" t="str">
        <f t="shared" si="616"/>
        <v/>
      </c>
      <c r="AP2057" s="118" t="str">
        <f t="shared" si="617"/>
        <v/>
      </c>
    </row>
    <row r="2058" spans="11:42" ht="20.100000000000001" customHeight="1" x14ac:dyDescent="0.25">
      <c r="K2058" s="123">
        <v>1618</v>
      </c>
      <c r="L2058" s="116">
        <f t="shared" si="621"/>
        <v>19.721228054034523</v>
      </c>
      <c r="M2058" s="140">
        <f t="shared" si="622"/>
        <v>2.3555085844801163E-3</v>
      </c>
      <c r="N2058" s="140">
        <f t="shared" si="623"/>
        <v>0.99328202418370004</v>
      </c>
      <c r="O2058" s="116">
        <f t="shared" si="624"/>
        <v>2.3555085844801163E-3</v>
      </c>
      <c r="P2058" s="116" t="str">
        <f t="shared" si="625"/>
        <v/>
      </c>
      <c r="Q2058" s="116" t="str">
        <f t="shared" si="626"/>
        <v/>
      </c>
      <c r="R2058" s="116">
        <f t="shared" si="627"/>
        <v>0</v>
      </c>
      <c r="S2058" s="116">
        <f t="shared" si="628"/>
        <v>2.3555085844801163E-3</v>
      </c>
      <c r="T2058" s="116" t="str">
        <f t="shared" si="629"/>
        <v/>
      </c>
      <c r="Y2058" s="123">
        <v>1618</v>
      </c>
      <c r="Z2058" s="116">
        <f t="shared" si="630"/>
        <v>6.5472736678944543E-2</v>
      </c>
      <c r="AA2058" s="140">
        <f t="shared" si="631"/>
        <v>0.70950939786678358</v>
      </c>
      <c r="AB2058" s="140">
        <f t="shared" si="632"/>
        <v>0.99328202418370004</v>
      </c>
      <c r="AC2058" s="116">
        <f t="shared" si="633"/>
        <v>0.70950939786678358</v>
      </c>
      <c r="AD2058" s="116" t="str">
        <f t="shared" si="634"/>
        <v/>
      </c>
      <c r="AE2058" s="116" t="str">
        <f t="shared" si="635"/>
        <v/>
      </c>
      <c r="AF2058" s="140">
        <f t="shared" si="636"/>
        <v>0</v>
      </c>
      <c r="AG2058" s="116">
        <f t="shared" si="637"/>
        <v>0.70950939786678358</v>
      </c>
      <c r="AH2058" s="116" t="str">
        <f t="shared" si="638"/>
        <v/>
      </c>
      <c r="AL2058" s="126">
        <f t="shared" si="618"/>
        <v>10.399999999999899</v>
      </c>
      <c r="AM2058" s="116">
        <f t="shared" si="619"/>
        <v>0.16701609391901392</v>
      </c>
      <c r="AN2058" s="116">
        <f t="shared" si="620"/>
        <v>3.2725779968476032E-4</v>
      </c>
      <c r="AO2058" s="116" t="str">
        <f t="shared" si="616"/>
        <v/>
      </c>
      <c r="AP2058" s="118" t="str">
        <f t="shared" si="617"/>
        <v/>
      </c>
    </row>
    <row r="2059" spans="11:42" ht="20.100000000000001" customHeight="1" x14ac:dyDescent="0.25">
      <c r="K2059" s="123">
        <v>1619</v>
      </c>
      <c r="L2059" s="116">
        <f t="shared" si="621"/>
        <v>19.753139426290236</v>
      </c>
      <c r="M2059" s="140">
        <f t="shared" si="622"/>
        <v>2.3323134304433332E-3</v>
      </c>
      <c r="N2059" s="140">
        <f t="shared" si="623"/>
        <v>0.99335682108971413</v>
      </c>
      <c r="O2059" s="116">
        <f t="shared" si="624"/>
        <v>2.3323134304433332E-3</v>
      </c>
      <c r="P2059" s="116" t="str">
        <f t="shared" si="625"/>
        <v/>
      </c>
      <c r="Q2059" s="116" t="str">
        <f t="shared" si="626"/>
        <v/>
      </c>
      <c r="R2059" s="116">
        <f t="shared" si="627"/>
        <v>0</v>
      </c>
      <c r="S2059" s="116">
        <f t="shared" si="628"/>
        <v>2.3323134304433332E-3</v>
      </c>
      <c r="T2059" s="116" t="str">
        <f t="shared" si="629"/>
        <v/>
      </c>
      <c r="Y2059" s="123">
        <v>1619</v>
      </c>
      <c r="Z2059" s="116">
        <f t="shared" si="630"/>
        <v>6.5578679618554486E-2</v>
      </c>
      <c r="AA2059" s="140">
        <f t="shared" si="631"/>
        <v>0.70252271996524684</v>
      </c>
      <c r="AB2059" s="140">
        <f t="shared" si="632"/>
        <v>0.99335682108971413</v>
      </c>
      <c r="AC2059" s="116">
        <f t="shared" si="633"/>
        <v>0.70252271996524684</v>
      </c>
      <c r="AD2059" s="116" t="str">
        <f t="shared" si="634"/>
        <v/>
      </c>
      <c r="AE2059" s="116" t="str">
        <f t="shared" si="635"/>
        <v/>
      </c>
      <c r="AF2059" s="140">
        <f t="shared" si="636"/>
        <v>0</v>
      </c>
      <c r="AG2059" s="116">
        <f t="shared" si="637"/>
        <v>0.70252271996524684</v>
      </c>
      <c r="AH2059" s="116" t="str">
        <f t="shared" si="638"/>
        <v/>
      </c>
      <c r="AL2059" s="126">
        <f t="shared" si="618"/>
        <v>10.406399999999898</v>
      </c>
      <c r="AM2059" s="116">
        <f t="shared" si="619"/>
        <v>0.16668883611932916</v>
      </c>
      <c r="AN2059" s="116">
        <f t="shared" si="620"/>
        <v>3.2671419069493779E-4</v>
      </c>
      <c r="AO2059" s="116" t="str">
        <f t="shared" si="616"/>
        <v/>
      </c>
      <c r="AP2059" s="118" t="str">
        <f t="shared" si="617"/>
        <v/>
      </c>
    </row>
    <row r="2060" spans="11:42" ht="20.100000000000001" customHeight="1" x14ac:dyDescent="0.25">
      <c r="K2060" s="123">
        <v>1620</v>
      </c>
      <c r="L2060" s="116">
        <f t="shared" si="621"/>
        <v>19.785050798545956</v>
      </c>
      <c r="M2060" s="140">
        <f t="shared" si="622"/>
        <v>2.3093097343766132E-3</v>
      </c>
      <c r="N2060" s="140">
        <f t="shared" si="623"/>
        <v>0.99343088086445319</v>
      </c>
      <c r="O2060" s="116">
        <f t="shared" si="624"/>
        <v>2.3093097343766132E-3</v>
      </c>
      <c r="P2060" s="116" t="str">
        <f t="shared" si="625"/>
        <v/>
      </c>
      <c r="Q2060" s="116" t="str">
        <f t="shared" si="626"/>
        <v/>
      </c>
      <c r="R2060" s="116">
        <f t="shared" si="627"/>
        <v>0</v>
      </c>
      <c r="S2060" s="116">
        <f t="shared" si="628"/>
        <v>2.3093097343766132E-3</v>
      </c>
      <c r="T2060" s="116" t="str">
        <f t="shared" si="629"/>
        <v/>
      </c>
      <c r="Y2060" s="123">
        <v>1620</v>
      </c>
      <c r="Z2060" s="116">
        <f t="shared" si="630"/>
        <v>6.5684622558164429E-2</v>
      </c>
      <c r="AA2060" s="140">
        <f t="shared" si="631"/>
        <v>0.6955937116599713</v>
      </c>
      <c r="AB2060" s="140">
        <f t="shared" si="632"/>
        <v>0.99343088086445319</v>
      </c>
      <c r="AC2060" s="116">
        <f t="shared" si="633"/>
        <v>0.6955937116599713</v>
      </c>
      <c r="AD2060" s="116" t="str">
        <f t="shared" si="634"/>
        <v/>
      </c>
      <c r="AE2060" s="116" t="str">
        <f t="shared" si="635"/>
        <v/>
      </c>
      <c r="AF2060" s="140">
        <f t="shared" si="636"/>
        <v>0</v>
      </c>
      <c r="AG2060" s="116">
        <f t="shared" si="637"/>
        <v>0.6955937116599713</v>
      </c>
      <c r="AH2060" s="116" t="str">
        <f t="shared" si="638"/>
        <v/>
      </c>
      <c r="AL2060" s="126">
        <f t="shared" si="618"/>
        <v>10.412799999999898</v>
      </c>
      <c r="AM2060" s="116">
        <f t="shared" si="619"/>
        <v>0.16636212192863423</v>
      </c>
      <c r="AN2060" s="116">
        <f t="shared" si="620"/>
        <v>3.2617117646366323E-4</v>
      </c>
      <c r="AO2060" s="116" t="str">
        <f t="shared" si="616"/>
        <v/>
      </c>
      <c r="AP2060" s="118" t="str">
        <f t="shared" si="617"/>
        <v/>
      </c>
    </row>
    <row r="2061" spans="11:42" ht="20.100000000000001" customHeight="1" x14ac:dyDescent="0.25">
      <c r="K2061" s="123">
        <v>1621</v>
      </c>
      <c r="L2061" s="116">
        <f t="shared" si="621"/>
        <v>19.816962170801677</v>
      </c>
      <c r="M2061" s="140">
        <f t="shared" si="622"/>
        <v>2.2864963404049545E-3</v>
      </c>
      <c r="N2061" s="140">
        <f t="shared" si="623"/>
        <v>0.9935042095991552</v>
      </c>
      <c r="O2061" s="116">
        <f t="shared" si="624"/>
        <v>2.2864963404049545E-3</v>
      </c>
      <c r="P2061" s="116" t="str">
        <f t="shared" si="625"/>
        <v/>
      </c>
      <c r="Q2061" s="116" t="str">
        <f t="shared" si="626"/>
        <v/>
      </c>
      <c r="R2061" s="116">
        <f t="shared" si="627"/>
        <v>0</v>
      </c>
      <c r="S2061" s="116">
        <f t="shared" si="628"/>
        <v>2.2864963404049545E-3</v>
      </c>
      <c r="T2061" s="116" t="str">
        <f t="shared" si="629"/>
        <v/>
      </c>
      <c r="Y2061" s="123">
        <v>1621</v>
      </c>
      <c r="Z2061" s="116">
        <f t="shared" si="630"/>
        <v>6.5790565497774373E-2</v>
      </c>
      <c r="AA2061" s="140">
        <f t="shared" si="631"/>
        <v>0.68872202478658129</v>
      </c>
      <c r="AB2061" s="140">
        <f t="shared" si="632"/>
        <v>0.9935042095991552</v>
      </c>
      <c r="AC2061" s="116">
        <f t="shared" si="633"/>
        <v>0.68872202478658129</v>
      </c>
      <c r="AD2061" s="116" t="str">
        <f t="shared" si="634"/>
        <v/>
      </c>
      <c r="AE2061" s="116" t="str">
        <f t="shared" si="635"/>
        <v/>
      </c>
      <c r="AF2061" s="140">
        <f t="shared" si="636"/>
        <v>0</v>
      </c>
      <c r="AG2061" s="116">
        <f t="shared" si="637"/>
        <v>0.68872202478658129</v>
      </c>
      <c r="AH2061" s="116" t="str">
        <f t="shared" si="638"/>
        <v/>
      </c>
      <c r="AL2061" s="126">
        <f t="shared" si="618"/>
        <v>10.419199999999897</v>
      </c>
      <c r="AM2061" s="116">
        <f t="shared" si="619"/>
        <v>0.16603595075217056</v>
      </c>
      <c r="AN2061" s="116">
        <f t="shared" si="620"/>
        <v>3.2562875740599351E-4</v>
      </c>
      <c r="AO2061" s="116" t="str">
        <f t="shared" si="616"/>
        <v/>
      </c>
      <c r="AP2061" s="118" t="str">
        <f t="shared" si="617"/>
        <v/>
      </c>
    </row>
    <row r="2062" spans="11:42" ht="20.100000000000001" customHeight="1" x14ac:dyDescent="0.25">
      <c r="K2062" s="123">
        <v>1622</v>
      </c>
      <c r="L2062" s="116">
        <f t="shared" si="621"/>
        <v>19.848873543057397</v>
      </c>
      <c r="M2062" s="140">
        <f t="shared" si="622"/>
        <v>2.2638720949736376E-3</v>
      </c>
      <c r="N2062" s="140">
        <f t="shared" si="623"/>
        <v>0.99357681334820891</v>
      </c>
      <c r="O2062" s="116">
        <f t="shared" si="624"/>
        <v>2.2638720949736376E-3</v>
      </c>
      <c r="P2062" s="116" t="str">
        <f t="shared" si="625"/>
        <v/>
      </c>
      <c r="Q2062" s="116" t="str">
        <f t="shared" si="626"/>
        <v/>
      </c>
      <c r="R2062" s="116">
        <f t="shared" si="627"/>
        <v>0</v>
      </c>
      <c r="S2062" s="116">
        <f t="shared" si="628"/>
        <v>2.2638720949736376E-3</v>
      </c>
      <c r="T2062" s="116" t="str">
        <f t="shared" si="629"/>
        <v/>
      </c>
      <c r="Y2062" s="123">
        <v>1622</v>
      </c>
      <c r="Z2062" s="116">
        <f t="shared" si="630"/>
        <v>6.5896508437384316E-2</v>
      </c>
      <c r="AA2062" s="140">
        <f t="shared" si="631"/>
        <v>0.68190731187959985</v>
      </c>
      <c r="AB2062" s="140">
        <f t="shared" si="632"/>
        <v>0.99357681334820891</v>
      </c>
      <c r="AC2062" s="116">
        <f t="shared" si="633"/>
        <v>0.68190731187959985</v>
      </c>
      <c r="AD2062" s="116" t="str">
        <f t="shared" si="634"/>
        <v/>
      </c>
      <c r="AE2062" s="116" t="str">
        <f t="shared" si="635"/>
        <v/>
      </c>
      <c r="AF2062" s="140">
        <f t="shared" si="636"/>
        <v>0</v>
      </c>
      <c r="AG2062" s="116">
        <f t="shared" si="637"/>
        <v>0.68190731187959985</v>
      </c>
      <c r="AH2062" s="116" t="str">
        <f t="shared" si="638"/>
        <v/>
      </c>
      <c r="AL2062" s="126">
        <f t="shared" si="618"/>
        <v>10.425599999999896</v>
      </c>
      <c r="AM2062" s="116">
        <f t="shared" si="619"/>
        <v>0.16571032199476457</v>
      </c>
      <c r="AN2062" s="116">
        <f t="shared" si="620"/>
        <v>3.2508693393171195E-4</v>
      </c>
      <c r="AO2062" s="116" t="str">
        <f t="shared" si="616"/>
        <v/>
      </c>
      <c r="AP2062" s="118" t="str">
        <f t="shared" si="617"/>
        <v/>
      </c>
    </row>
    <row r="2063" spans="11:42" ht="20.100000000000001" customHeight="1" x14ac:dyDescent="0.25">
      <c r="K2063" s="123">
        <v>1623</v>
      </c>
      <c r="L2063" s="116">
        <f t="shared" si="621"/>
        <v>19.880784915313118</v>
      </c>
      <c r="M2063" s="140">
        <f t="shared" si="622"/>
        <v>2.241435846898782E-3</v>
      </c>
      <c r="N2063" s="140">
        <f t="shared" si="623"/>
        <v>0.99364869812922962</v>
      </c>
      <c r="O2063" s="116">
        <f t="shared" si="624"/>
        <v>2.241435846898782E-3</v>
      </c>
      <c r="P2063" s="116" t="str">
        <f t="shared" si="625"/>
        <v/>
      </c>
      <c r="Q2063" s="116" t="str">
        <f t="shared" si="626"/>
        <v/>
      </c>
      <c r="R2063" s="116">
        <f t="shared" si="627"/>
        <v>0</v>
      </c>
      <c r="S2063" s="116">
        <f t="shared" si="628"/>
        <v>2.241435846898782E-3</v>
      </c>
      <c r="T2063" s="116" t="str">
        <f t="shared" si="629"/>
        <v/>
      </c>
      <c r="Y2063" s="123">
        <v>1623</v>
      </c>
      <c r="Z2063" s="116">
        <f t="shared" si="630"/>
        <v>6.6002451376994259E-2</v>
      </c>
      <c r="AA2063" s="140">
        <f t="shared" si="631"/>
        <v>0.67514922618767526</v>
      </c>
      <c r="AB2063" s="140">
        <f t="shared" si="632"/>
        <v>0.99364869812922962</v>
      </c>
      <c r="AC2063" s="116">
        <f t="shared" si="633"/>
        <v>0.67514922618767526</v>
      </c>
      <c r="AD2063" s="116" t="str">
        <f t="shared" si="634"/>
        <v/>
      </c>
      <c r="AE2063" s="116" t="str">
        <f t="shared" si="635"/>
        <v/>
      </c>
      <c r="AF2063" s="140">
        <f t="shared" si="636"/>
        <v>0</v>
      </c>
      <c r="AG2063" s="116">
        <f t="shared" si="637"/>
        <v>0.67514922618767526</v>
      </c>
      <c r="AH2063" s="116" t="str">
        <f t="shared" si="638"/>
        <v/>
      </c>
      <c r="AL2063" s="126">
        <f t="shared" si="618"/>
        <v>10.431999999999896</v>
      </c>
      <c r="AM2063" s="116">
        <f t="shared" si="619"/>
        <v>0.16538523506083286</v>
      </c>
      <c r="AN2063" s="116">
        <f t="shared" si="620"/>
        <v>3.2454570644638303E-4</v>
      </c>
      <c r="AO2063" s="116" t="str">
        <f t="shared" si="616"/>
        <v/>
      </c>
      <c r="AP2063" s="118" t="str">
        <f t="shared" si="617"/>
        <v/>
      </c>
    </row>
    <row r="2064" spans="11:42" ht="20.100000000000001" customHeight="1" x14ac:dyDescent="0.25">
      <c r="K2064" s="123">
        <v>1624</v>
      </c>
      <c r="L2064" s="116">
        <f t="shared" si="621"/>
        <v>19.912696287568838</v>
      </c>
      <c r="M2064" s="140">
        <f t="shared" si="622"/>
        <v>2.2191864474171825E-3</v>
      </c>
      <c r="N2064" s="140">
        <f t="shared" si="623"/>
        <v>0.9937198699231351</v>
      </c>
      <c r="O2064" s="116">
        <f t="shared" si="624"/>
        <v>2.2191864474171825E-3</v>
      </c>
      <c r="P2064" s="116" t="str">
        <f t="shared" si="625"/>
        <v/>
      </c>
      <c r="Q2064" s="116" t="str">
        <f t="shared" si="626"/>
        <v/>
      </c>
      <c r="R2064" s="116">
        <f t="shared" si="627"/>
        <v>0</v>
      </c>
      <c r="S2064" s="116">
        <f t="shared" si="628"/>
        <v>2.2191864474171825E-3</v>
      </c>
      <c r="T2064" s="116" t="str">
        <f t="shared" si="629"/>
        <v/>
      </c>
      <c r="Y2064" s="123">
        <v>1624</v>
      </c>
      <c r="Z2064" s="116">
        <f t="shared" si="630"/>
        <v>6.6108394316604202E-2</v>
      </c>
      <c r="AA2064" s="140">
        <f t="shared" si="631"/>
        <v>0.6684474216885965</v>
      </c>
      <c r="AB2064" s="140">
        <f t="shared" si="632"/>
        <v>0.9937198699231351</v>
      </c>
      <c r="AC2064" s="116">
        <f t="shared" si="633"/>
        <v>0.6684474216885965</v>
      </c>
      <c r="AD2064" s="116" t="str">
        <f t="shared" si="634"/>
        <v/>
      </c>
      <c r="AE2064" s="116" t="str">
        <f t="shared" si="635"/>
        <v/>
      </c>
      <c r="AF2064" s="140">
        <f t="shared" si="636"/>
        <v>0</v>
      </c>
      <c r="AG2064" s="116">
        <f t="shared" si="637"/>
        <v>0.6684474216885965</v>
      </c>
      <c r="AH2064" s="116" t="str">
        <f t="shared" si="638"/>
        <v/>
      </c>
      <c r="AL2064" s="126">
        <f t="shared" si="618"/>
        <v>10.438399999999895</v>
      </c>
      <c r="AM2064" s="116">
        <f t="shared" si="619"/>
        <v>0.16506068935438648</v>
      </c>
      <c r="AN2064" s="116">
        <f t="shared" si="620"/>
        <v>3.2400507534957601E-4</v>
      </c>
      <c r="AO2064" s="116" t="str">
        <f t="shared" si="616"/>
        <v/>
      </c>
      <c r="AP2064" s="118" t="str">
        <f t="shared" si="617"/>
        <v/>
      </c>
    </row>
    <row r="2065" spans="11:42" ht="20.100000000000001" customHeight="1" x14ac:dyDescent="0.25">
      <c r="K2065" s="123">
        <v>1625</v>
      </c>
      <c r="L2065" s="116">
        <f t="shared" si="621"/>
        <v>19.944607659824552</v>
      </c>
      <c r="M2065" s="140">
        <f t="shared" si="622"/>
        <v>2.1971227502354846E-3</v>
      </c>
      <c r="N2065" s="140">
        <f t="shared" si="623"/>
        <v>0.99379033467422384</v>
      </c>
      <c r="O2065" s="116">
        <f t="shared" si="624"/>
        <v>2.1971227502354846E-3</v>
      </c>
      <c r="P2065" s="116" t="str">
        <f t="shared" si="625"/>
        <v/>
      </c>
      <c r="Q2065" s="116" t="str">
        <f t="shared" si="626"/>
        <v/>
      </c>
      <c r="R2065" s="116">
        <f t="shared" si="627"/>
        <v>0</v>
      </c>
      <c r="S2065" s="116">
        <f t="shared" si="628"/>
        <v>2.1971227502354846E-3</v>
      </c>
      <c r="T2065" s="116" t="str">
        <f t="shared" si="629"/>
        <v/>
      </c>
      <c r="Y2065" s="123">
        <v>1625</v>
      </c>
      <c r="Z2065" s="116">
        <f t="shared" si="630"/>
        <v>6.6214337256214145E-2</v>
      </c>
      <c r="AA2065" s="140">
        <f t="shared" si="631"/>
        <v>0.66180155310410238</v>
      </c>
      <c r="AB2065" s="140">
        <f t="shared" si="632"/>
        <v>0.99379033467422384</v>
      </c>
      <c r="AC2065" s="116">
        <f t="shared" si="633"/>
        <v>0.66180155310410238</v>
      </c>
      <c r="AD2065" s="116" t="str">
        <f t="shared" si="634"/>
        <v/>
      </c>
      <c r="AE2065" s="116" t="str">
        <f t="shared" si="635"/>
        <v/>
      </c>
      <c r="AF2065" s="140">
        <f t="shared" si="636"/>
        <v>0</v>
      </c>
      <c r="AG2065" s="116">
        <f t="shared" si="637"/>
        <v>0.66180155310410238</v>
      </c>
      <c r="AH2065" s="116" t="str">
        <f t="shared" si="638"/>
        <v/>
      </c>
      <c r="AL2065" s="126">
        <f t="shared" si="618"/>
        <v>10.444799999999894</v>
      </c>
      <c r="AM2065" s="116">
        <f t="shared" si="619"/>
        <v>0.1647366842790369</v>
      </c>
      <c r="AN2065" s="116">
        <f t="shared" si="620"/>
        <v>3.2346504103678009E-4</v>
      </c>
      <c r="AO2065" s="116" t="str">
        <f t="shared" si="616"/>
        <v/>
      </c>
      <c r="AP2065" s="118" t="str">
        <f t="shared" si="617"/>
        <v/>
      </c>
    </row>
    <row r="2066" spans="11:42" ht="20.100000000000001" customHeight="1" x14ac:dyDescent="0.25">
      <c r="K2066" s="123">
        <v>1626</v>
      </c>
      <c r="L2066" s="116">
        <f t="shared" si="621"/>
        <v>19.976519032080272</v>
      </c>
      <c r="M2066" s="140">
        <f t="shared" si="622"/>
        <v>2.1752436115786552E-3</v>
      </c>
      <c r="N2066" s="140">
        <f t="shared" si="623"/>
        <v>0.99386009829025468</v>
      </c>
      <c r="O2066" s="116">
        <f t="shared" si="624"/>
        <v>2.1752436115786552E-3</v>
      </c>
      <c r="P2066" s="116" t="str">
        <f t="shared" si="625"/>
        <v/>
      </c>
      <c r="Q2066" s="116" t="str">
        <f t="shared" si="626"/>
        <v/>
      </c>
      <c r="R2066" s="116">
        <f t="shared" si="627"/>
        <v>0</v>
      </c>
      <c r="S2066" s="116">
        <f t="shared" si="628"/>
        <v>2.1752436115786552E-3</v>
      </c>
      <c r="T2066" s="116" t="str">
        <f t="shared" si="629"/>
        <v/>
      </c>
      <c r="Y2066" s="123">
        <v>1626</v>
      </c>
      <c r="Z2066" s="116">
        <f t="shared" si="630"/>
        <v>6.6320280195824088E-2</v>
      </c>
      <c r="AA2066" s="140">
        <f t="shared" si="631"/>
        <v>0.65521127591448347</v>
      </c>
      <c r="AB2066" s="140">
        <f t="shared" si="632"/>
        <v>0.99386009829025468</v>
      </c>
      <c r="AC2066" s="116">
        <f t="shared" si="633"/>
        <v>0.65521127591448347</v>
      </c>
      <c r="AD2066" s="116" t="str">
        <f t="shared" si="634"/>
        <v/>
      </c>
      <c r="AE2066" s="116" t="str">
        <f t="shared" si="635"/>
        <v/>
      </c>
      <c r="AF2066" s="140">
        <f t="shared" si="636"/>
        <v>0</v>
      </c>
      <c r="AG2066" s="116">
        <f t="shared" si="637"/>
        <v>0.65521127591448347</v>
      </c>
      <c r="AH2066" s="116" t="str">
        <f t="shared" si="638"/>
        <v/>
      </c>
      <c r="AL2066" s="126">
        <f t="shared" si="618"/>
        <v>10.451199999999893</v>
      </c>
      <c r="AM2066" s="116">
        <f t="shared" si="619"/>
        <v>0.16441321923800012</v>
      </c>
      <c r="AN2066" s="116">
        <f t="shared" si="620"/>
        <v>3.2292560389829417E-4</v>
      </c>
      <c r="AO2066" s="116" t="str">
        <f t="shared" si="616"/>
        <v/>
      </c>
      <c r="AP2066" s="118" t="str">
        <f t="shared" si="617"/>
        <v/>
      </c>
    </row>
    <row r="2067" spans="11:42" ht="20.100000000000001" customHeight="1" x14ac:dyDescent="0.25">
      <c r="K2067" s="123">
        <v>1627</v>
      </c>
      <c r="L2067" s="116">
        <f t="shared" si="621"/>
        <v>20.008430404335993</v>
      </c>
      <c r="M2067" s="140">
        <f t="shared" si="622"/>
        <v>2.153547890237795E-3</v>
      </c>
      <c r="N2067" s="140">
        <f t="shared" si="623"/>
        <v>0.99392916664252762</v>
      </c>
      <c r="O2067" s="116">
        <f t="shared" si="624"/>
        <v>2.153547890237795E-3</v>
      </c>
      <c r="P2067" s="116" t="str">
        <f t="shared" si="625"/>
        <v/>
      </c>
      <c r="Q2067" s="116" t="str">
        <f t="shared" si="626"/>
        <v/>
      </c>
      <c r="R2067" s="116">
        <f t="shared" si="627"/>
        <v>0</v>
      </c>
      <c r="S2067" s="116">
        <f t="shared" si="628"/>
        <v>2.153547890237795E-3</v>
      </c>
      <c r="T2067" s="116" t="str">
        <f t="shared" si="629"/>
        <v/>
      </c>
      <c r="Y2067" s="123">
        <v>1627</v>
      </c>
      <c r="Z2067" s="116">
        <f t="shared" si="630"/>
        <v>6.6426223135434032E-2</v>
      </c>
      <c r="AA2067" s="140">
        <f t="shared" si="631"/>
        <v>0.64867624637298149</v>
      </c>
      <c r="AB2067" s="140">
        <f t="shared" si="632"/>
        <v>0.99392916664252762</v>
      </c>
      <c r="AC2067" s="116">
        <f t="shared" si="633"/>
        <v>0.64867624637298149</v>
      </c>
      <c r="AD2067" s="116" t="str">
        <f t="shared" si="634"/>
        <v/>
      </c>
      <c r="AE2067" s="116" t="str">
        <f t="shared" si="635"/>
        <v/>
      </c>
      <c r="AF2067" s="140">
        <f t="shared" si="636"/>
        <v>0</v>
      </c>
      <c r="AG2067" s="116">
        <f t="shared" si="637"/>
        <v>0.64867624637298149</v>
      </c>
      <c r="AH2067" s="116" t="str">
        <f t="shared" si="638"/>
        <v/>
      </c>
      <c r="AL2067" s="126">
        <f t="shared" si="618"/>
        <v>10.457599999999893</v>
      </c>
      <c r="AM2067" s="116">
        <f t="shared" si="619"/>
        <v>0.16409029363410182</v>
      </c>
      <c r="AN2067" s="116">
        <f t="shared" si="620"/>
        <v>3.2238676431958768E-4</v>
      </c>
      <c r="AO2067" s="116" t="str">
        <f t="shared" si="616"/>
        <v/>
      </c>
      <c r="AP2067" s="118" t="str">
        <f t="shared" si="617"/>
        <v/>
      </c>
    </row>
    <row r="2068" spans="11:42" ht="20.100000000000001" customHeight="1" x14ac:dyDescent="0.25">
      <c r="K2068" s="123">
        <v>1628</v>
      </c>
      <c r="L2068" s="116">
        <f t="shared" si="621"/>
        <v>20.040341776591713</v>
      </c>
      <c r="M2068" s="140">
        <f t="shared" si="622"/>
        <v>2.1320344476172437E-3</v>
      </c>
      <c r="N2068" s="140">
        <f t="shared" si="623"/>
        <v>0.99399754556596687</v>
      </c>
      <c r="O2068" s="116">
        <f t="shared" si="624"/>
        <v>2.1320344476172437E-3</v>
      </c>
      <c r="P2068" s="116" t="str">
        <f t="shared" si="625"/>
        <v/>
      </c>
      <c r="Q2068" s="116" t="str">
        <f t="shared" si="626"/>
        <v/>
      </c>
      <c r="R2068" s="116">
        <f t="shared" si="627"/>
        <v>0</v>
      </c>
      <c r="S2068" s="116">
        <f t="shared" si="628"/>
        <v>2.1320344476172437E-3</v>
      </c>
      <c r="T2068" s="116" t="str">
        <f t="shared" si="629"/>
        <v/>
      </c>
      <c r="Y2068" s="123">
        <v>1628</v>
      </c>
      <c r="Z2068" s="116">
        <f t="shared" si="630"/>
        <v>6.6532166075043975E-2</v>
      </c>
      <c r="AA2068" s="140">
        <f t="shared" si="631"/>
        <v>0.64219612151998007</v>
      </c>
      <c r="AB2068" s="140">
        <f t="shared" si="632"/>
        <v>0.99399754556596687</v>
      </c>
      <c r="AC2068" s="116">
        <f t="shared" si="633"/>
        <v>0.64219612151998007</v>
      </c>
      <c r="AD2068" s="116" t="str">
        <f t="shared" si="634"/>
        <v/>
      </c>
      <c r="AE2068" s="116" t="str">
        <f t="shared" si="635"/>
        <v/>
      </c>
      <c r="AF2068" s="140">
        <f t="shared" si="636"/>
        <v>0</v>
      </c>
      <c r="AG2068" s="116">
        <f t="shared" si="637"/>
        <v>0.64219612151998007</v>
      </c>
      <c r="AH2068" s="116" t="str">
        <f t="shared" si="638"/>
        <v/>
      </c>
      <c r="AL2068" s="126">
        <f t="shared" si="618"/>
        <v>10.463999999999892</v>
      </c>
      <c r="AM2068" s="116">
        <f t="shared" si="619"/>
        <v>0.16376790686978224</v>
      </c>
      <c r="AN2068" s="116">
        <f t="shared" si="620"/>
        <v>3.2184852268157815E-4</v>
      </c>
      <c r="AO2068" s="116" t="str">
        <f t="shared" si="616"/>
        <v/>
      </c>
      <c r="AP2068" s="118" t="str">
        <f t="shared" si="617"/>
        <v/>
      </c>
    </row>
    <row r="2069" spans="11:42" ht="20.100000000000001" customHeight="1" x14ac:dyDescent="0.25">
      <c r="K2069" s="123">
        <v>1629</v>
      </c>
      <c r="L2069" s="116">
        <f t="shared" si="621"/>
        <v>20.072253148847434</v>
      </c>
      <c r="M2069" s="140">
        <f t="shared" si="622"/>
        <v>2.1107021477810325E-3</v>
      </c>
      <c r="N2069" s="140">
        <f t="shared" si="623"/>
        <v>0.99406524085920478</v>
      </c>
      <c r="O2069" s="116">
        <f t="shared" si="624"/>
        <v>2.1107021477810325E-3</v>
      </c>
      <c r="P2069" s="116" t="str">
        <f t="shared" si="625"/>
        <v/>
      </c>
      <c r="Q2069" s="116" t="str">
        <f t="shared" si="626"/>
        <v/>
      </c>
      <c r="R2069" s="116">
        <f t="shared" si="627"/>
        <v>0</v>
      </c>
      <c r="S2069" s="116">
        <f t="shared" si="628"/>
        <v>2.1107021477810325E-3</v>
      </c>
      <c r="T2069" s="116" t="str">
        <f t="shared" si="629"/>
        <v/>
      </c>
      <c r="Y2069" s="123">
        <v>1629</v>
      </c>
      <c r="Z2069" s="116">
        <f t="shared" si="630"/>
        <v>6.6638109014653918E-2</v>
      </c>
      <c r="AA2069" s="140">
        <f t="shared" si="631"/>
        <v>0.63577055919699488</v>
      </c>
      <c r="AB2069" s="140">
        <f t="shared" si="632"/>
        <v>0.99406524085920478</v>
      </c>
      <c r="AC2069" s="116">
        <f t="shared" si="633"/>
        <v>0.63577055919699488</v>
      </c>
      <c r="AD2069" s="116" t="str">
        <f t="shared" si="634"/>
        <v/>
      </c>
      <c r="AE2069" s="116" t="str">
        <f t="shared" si="635"/>
        <v/>
      </c>
      <c r="AF2069" s="140">
        <f t="shared" si="636"/>
        <v>0</v>
      </c>
      <c r="AG2069" s="116">
        <f t="shared" si="637"/>
        <v>0.63577055919699488</v>
      </c>
      <c r="AH2069" s="116" t="str">
        <f t="shared" si="638"/>
        <v/>
      </c>
      <c r="AL2069" s="126">
        <f t="shared" si="618"/>
        <v>10.470399999999891</v>
      </c>
      <c r="AM2069" s="116">
        <f t="shared" si="619"/>
        <v>0.16344605834710066</v>
      </c>
      <c r="AN2069" s="116">
        <f t="shared" si="620"/>
        <v>3.2131087935938218E-4</v>
      </c>
      <c r="AO2069" s="116" t="str">
        <f t="shared" si="616"/>
        <v/>
      </c>
      <c r="AP2069" s="118" t="str">
        <f t="shared" si="617"/>
        <v/>
      </c>
    </row>
    <row r="2070" spans="11:42" ht="20.100000000000001" customHeight="1" x14ac:dyDescent="0.25">
      <c r="K2070" s="123">
        <v>1630</v>
      </c>
      <c r="L2070" s="116">
        <f t="shared" si="621"/>
        <v>20.104164521103154</v>
      </c>
      <c r="M2070" s="140">
        <f t="shared" si="622"/>
        <v>2.0895498574986402E-3</v>
      </c>
      <c r="N2070" s="140">
        <f t="shared" si="623"/>
        <v>0.99413225828466745</v>
      </c>
      <c r="O2070" s="116">
        <f t="shared" si="624"/>
        <v>2.0895498574986402E-3</v>
      </c>
      <c r="P2070" s="116" t="str">
        <f t="shared" si="625"/>
        <v/>
      </c>
      <c r="Q2070" s="116" t="str">
        <f t="shared" si="626"/>
        <v/>
      </c>
      <c r="R2070" s="116">
        <f t="shared" si="627"/>
        <v>0</v>
      </c>
      <c r="S2070" s="116">
        <f t="shared" si="628"/>
        <v>2.0895498574986402E-3</v>
      </c>
      <c r="T2070" s="116" t="str">
        <f t="shared" si="629"/>
        <v/>
      </c>
      <c r="Y2070" s="123">
        <v>1630</v>
      </c>
      <c r="Z2070" s="116">
        <f t="shared" si="630"/>
        <v>6.6744051954263861E-2</v>
      </c>
      <c r="AA2070" s="140">
        <f t="shared" si="631"/>
        <v>0.62939921806045807</v>
      </c>
      <c r="AB2070" s="140">
        <f t="shared" si="632"/>
        <v>0.99413225828466745</v>
      </c>
      <c r="AC2070" s="116">
        <f t="shared" si="633"/>
        <v>0.62939921806045807</v>
      </c>
      <c r="AD2070" s="116" t="str">
        <f t="shared" si="634"/>
        <v/>
      </c>
      <c r="AE2070" s="116" t="str">
        <f t="shared" si="635"/>
        <v/>
      </c>
      <c r="AF2070" s="140">
        <f t="shared" si="636"/>
        <v>0</v>
      </c>
      <c r="AG2070" s="116">
        <f t="shared" si="637"/>
        <v>0.62939921806045807</v>
      </c>
      <c r="AH2070" s="116" t="str">
        <f t="shared" si="638"/>
        <v/>
      </c>
      <c r="AL2070" s="126">
        <f t="shared" si="618"/>
        <v>10.476799999999891</v>
      </c>
      <c r="AM2070" s="116">
        <f t="shared" si="619"/>
        <v>0.16312474746774128</v>
      </c>
      <c r="AN2070" s="116">
        <f t="shared" si="620"/>
        <v>3.2077383472453591E-4</v>
      </c>
      <c r="AO2070" s="116" t="str">
        <f t="shared" si="616"/>
        <v/>
      </c>
      <c r="AP2070" s="118" t="str">
        <f t="shared" si="617"/>
        <v/>
      </c>
    </row>
    <row r="2071" spans="11:42" ht="20.100000000000001" customHeight="1" x14ac:dyDescent="0.25">
      <c r="K2071" s="123">
        <v>1631</v>
      </c>
      <c r="L2071" s="116">
        <f t="shared" si="621"/>
        <v>20.136075893358868</v>
      </c>
      <c r="M2071" s="140">
        <f t="shared" si="622"/>
        <v>2.0685764462900929E-3</v>
      </c>
      <c r="N2071" s="140">
        <f t="shared" si="623"/>
        <v>0.99419860356866174</v>
      </c>
      <c r="O2071" s="116">
        <f t="shared" si="624"/>
        <v>2.0685764462900929E-3</v>
      </c>
      <c r="P2071" s="116" t="str">
        <f t="shared" si="625"/>
        <v/>
      </c>
      <c r="Q2071" s="116" t="str">
        <f t="shared" si="626"/>
        <v/>
      </c>
      <c r="R2071" s="116">
        <f t="shared" si="627"/>
        <v>0</v>
      </c>
      <c r="S2071" s="116">
        <f t="shared" si="628"/>
        <v>2.0685764462900929E-3</v>
      </c>
      <c r="T2071" s="116" t="str">
        <f t="shared" si="629"/>
        <v/>
      </c>
      <c r="Y2071" s="123">
        <v>1631</v>
      </c>
      <c r="Z2071" s="116">
        <f t="shared" si="630"/>
        <v>6.6849994893873804E-2</v>
      </c>
      <c r="AA2071" s="140">
        <f t="shared" si="631"/>
        <v>0.62308175759530138</v>
      </c>
      <c r="AB2071" s="140">
        <f t="shared" si="632"/>
        <v>0.99419860356866174</v>
      </c>
      <c r="AC2071" s="116">
        <f t="shared" si="633"/>
        <v>0.62308175759530138</v>
      </c>
      <c r="AD2071" s="116" t="str">
        <f t="shared" si="634"/>
        <v/>
      </c>
      <c r="AE2071" s="116" t="str">
        <f t="shared" si="635"/>
        <v/>
      </c>
      <c r="AF2071" s="140">
        <f t="shared" si="636"/>
        <v>0</v>
      </c>
      <c r="AG2071" s="116">
        <f t="shared" si="637"/>
        <v>0.62308175759530138</v>
      </c>
      <c r="AH2071" s="116" t="str">
        <f t="shared" si="638"/>
        <v/>
      </c>
      <c r="AL2071" s="126">
        <f t="shared" si="618"/>
        <v>10.48319999999989</v>
      </c>
      <c r="AM2071" s="116">
        <f t="shared" si="619"/>
        <v>0.16280397363301674</v>
      </c>
      <c r="AN2071" s="116">
        <f t="shared" si="620"/>
        <v>3.2023738914305211E-4</v>
      </c>
      <c r="AO2071" s="116" t="str">
        <f t="shared" si="616"/>
        <v/>
      </c>
      <c r="AP2071" s="118" t="str">
        <f t="shared" si="617"/>
        <v/>
      </c>
    </row>
    <row r="2072" spans="11:42" ht="20.100000000000001" customHeight="1" x14ac:dyDescent="0.25">
      <c r="K2072" s="123">
        <v>1632</v>
      </c>
      <c r="L2072" s="116">
        <f t="shared" si="621"/>
        <v>20.167987265614588</v>
      </c>
      <c r="M2072" s="140">
        <f t="shared" si="622"/>
        <v>2.0477807864703753E-3</v>
      </c>
      <c r="N2072" s="140">
        <f t="shared" si="623"/>
        <v>0.99426428240146392</v>
      </c>
      <c r="O2072" s="116">
        <f t="shared" si="624"/>
        <v>2.0477807864703753E-3</v>
      </c>
      <c r="P2072" s="116" t="str">
        <f t="shared" si="625"/>
        <v/>
      </c>
      <c r="Q2072" s="116" t="str">
        <f t="shared" si="626"/>
        <v/>
      </c>
      <c r="R2072" s="116">
        <f t="shared" si="627"/>
        <v>0</v>
      </c>
      <c r="S2072" s="116">
        <f t="shared" si="628"/>
        <v>2.0477807864703753E-3</v>
      </c>
      <c r="T2072" s="116" t="str">
        <f t="shared" si="629"/>
        <v/>
      </c>
      <c r="Y2072" s="123">
        <v>1632</v>
      </c>
      <c r="Z2072" s="116">
        <f t="shared" si="630"/>
        <v>6.6955937833483747E-2</v>
      </c>
      <c r="AA2072" s="140">
        <f t="shared" si="631"/>
        <v>0.61681783812833568</v>
      </c>
      <c r="AB2072" s="140">
        <f t="shared" si="632"/>
        <v>0.99426428240146392</v>
      </c>
      <c r="AC2072" s="116">
        <f t="shared" si="633"/>
        <v>0.61681783812833568</v>
      </c>
      <c r="AD2072" s="116" t="str">
        <f t="shared" si="634"/>
        <v/>
      </c>
      <c r="AE2072" s="116" t="str">
        <f t="shared" si="635"/>
        <v/>
      </c>
      <c r="AF2072" s="140">
        <f t="shared" si="636"/>
        <v>0</v>
      </c>
      <c r="AG2072" s="116">
        <f t="shared" si="637"/>
        <v>0.61681783812833568</v>
      </c>
      <c r="AH2072" s="116" t="str">
        <f t="shared" si="638"/>
        <v/>
      </c>
      <c r="AL2072" s="126">
        <f t="shared" si="618"/>
        <v>10.489599999999889</v>
      </c>
      <c r="AM2072" s="116">
        <f t="shared" si="619"/>
        <v>0.16248373624387369</v>
      </c>
      <c r="AN2072" s="116">
        <f t="shared" si="620"/>
        <v>3.1970154297619735E-4</v>
      </c>
      <c r="AO2072" s="116" t="str">
        <f t="shared" si="616"/>
        <v/>
      </c>
      <c r="AP2072" s="118" t="str">
        <f t="shared" si="617"/>
        <v/>
      </c>
    </row>
    <row r="2073" spans="11:42" ht="20.100000000000001" customHeight="1" x14ac:dyDescent="0.25">
      <c r="K2073" s="123">
        <v>1633</v>
      </c>
      <c r="L2073" s="116">
        <f t="shared" si="621"/>
        <v>20.199898637870309</v>
      </c>
      <c r="M2073" s="140">
        <f t="shared" si="622"/>
        <v>2.027161753193204E-3</v>
      </c>
      <c r="N2073" s="140">
        <f t="shared" si="623"/>
        <v>0.99432930043740952</v>
      </c>
      <c r="O2073" s="116">
        <f t="shared" si="624"/>
        <v>2.027161753193204E-3</v>
      </c>
      <c r="P2073" s="116" t="str">
        <f t="shared" si="625"/>
        <v/>
      </c>
      <c r="Q2073" s="116" t="str">
        <f t="shared" si="626"/>
        <v/>
      </c>
      <c r="R2073" s="116">
        <f t="shared" si="627"/>
        <v>0</v>
      </c>
      <c r="S2073" s="116">
        <f t="shared" si="628"/>
        <v>2.027161753193204E-3</v>
      </c>
      <c r="T2073" s="116" t="str">
        <f t="shared" si="629"/>
        <v/>
      </c>
      <c r="Y2073" s="123">
        <v>1633</v>
      </c>
      <c r="Z2073" s="116">
        <f t="shared" si="630"/>
        <v>6.7061880773093691E-2</v>
      </c>
      <c r="AA2073" s="140">
        <f t="shared" si="631"/>
        <v>0.61060712084143176</v>
      </c>
      <c r="AB2073" s="140">
        <f t="shared" si="632"/>
        <v>0.99432930043740952</v>
      </c>
      <c r="AC2073" s="116">
        <f t="shared" si="633"/>
        <v>0.61060712084143176</v>
      </c>
      <c r="AD2073" s="116" t="str">
        <f t="shared" si="634"/>
        <v/>
      </c>
      <c r="AE2073" s="116" t="str">
        <f t="shared" si="635"/>
        <v/>
      </c>
      <c r="AF2073" s="140">
        <f t="shared" si="636"/>
        <v>0</v>
      </c>
      <c r="AG2073" s="116">
        <f t="shared" si="637"/>
        <v>0.61060712084143176</v>
      </c>
      <c r="AH2073" s="116" t="str">
        <f t="shared" si="638"/>
        <v/>
      </c>
      <c r="AL2073" s="126">
        <f t="shared" si="618"/>
        <v>10.495999999999889</v>
      </c>
      <c r="AM2073" s="116">
        <f t="shared" si="619"/>
        <v>0.16216403470089749</v>
      </c>
      <c r="AN2073" s="116">
        <f t="shared" si="620"/>
        <v>3.1916629658065854E-4</v>
      </c>
      <c r="AO2073" s="116" t="str">
        <f t="shared" si="616"/>
        <v/>
      </c>
      <c r="AP2073" s="118" t="str">
        <f t="shared" si="617"/>
        <v/>
      </c>
    </row>
    <row r="2074" spans="11:42" ht="20.100000000000001" customHeight="1" x14ac:dyDescent="0.25">
      <c r="K2074" s="123">
        <v>1634</v>
      </c>
      <c r="L2074" s="116">
        <f t="shared" si="621"/>
        <v>20.231810010126029</v>
      </c>
      <c r="M2074" s="140">
        <f t="shared" si="622"/>
        <v>2.0067182244940989E-3</v>
      </c>
      <c r="N2074" s="140">
        <f t="shared" si="623"/>
        <v>0.99439366329498435</v>
      </c>
      <c r="O2074" s="116">
        <f t="shared" si="624"/>
        <v>2.0067182244940989E-3</v>
      </c>
      <c r="P2074" s="116" t="str">
        <f t="shared" si="625"/>
        <v/>
      </c>
      <c r="Q2074" s="116" t="str">
        <f t="shared" si="626"/>
        <v/>
      </c>
      <c r="R2074" s="116">
        <f t="shared" si="627"/>
        <v>0</v>
      </c>
      <c r="S2074" s="116">
        <f t="shared" si="628"/>
        <v>2.0067182244940989E-3</v>
      </c>
      <c r="T2074" s="116" t="str">
        <f t="shared" si="629"/>
        <v/>
      </c>
      <c r="Y2074" s="123">
        <v>1634</v>
      </c>
      <c r="Z2074" s="116">
        <f t="shared" si="630"/>
        <v>6.7167823712703634E-2</v>
      </c>
      <c r="AA2074" s="140">
        <f t="shared" si="631"/>
        <v>0.6044492677844987</v>
      </c>
      <c r="AB2074" s="140">
        <f t="shared" si="632"/>
        <v>0.99439366329498435</v>
      </c>
      <c r="AC2074" s="116">
        <f t="shared" si="633"/>
        <v>0.6044492677844987</v>
      </c>
      <c r="AD2074" s="116" t="str">
        <f t="shared" si="634"/>
        <v/>
      </c>
      <c r="AE2074" s="116" t="str">
        <f t="shared" si="635"/>
        <v/>
      </c>
      <c r="AF2074" s="140">
        <f t="shared" si="636"/>
        <v>0</v>
      </c>
      <c r="AG2074" s="116">
        <f t="shared" si="637"/>
        <v>0.6044492677844987</v>
      </c>
      <c r="AH2074" s="116" t="str">
        <f t="shared" si="638"/>
        <v/>
      </c>
      <c r="AL2074" s="126">
        <f t="shared" si="618"/>
        <v>10.502399999999888</v>
      </c>
      <c r="AM2074" s="116">
        <f t="shared" si="619"/>
        <v>0.16184486840431683</v>
      </c>
      <c r="AN2074" s="116">
        <f t="shared" si="620"/>
        <v>3.1863165030818208E-4</v>
      </c>
      <c r="AO2074" s="116" t="str">
        <f t="shared" si="616"/>
        <v/>
      </c>
      <c r="AP2074" s="118" t="str">
        <f t="shared" si="617"/>
        <v/>
      </c>
    </row>
    <row r="2075" spans="11:42" ht="20.100000000000001" customHeight="1" x14ac:dyDescent="0.25">
      <c r="K2075" s="123">
        <v>1635</v>
      </c>
      <c r="L2075" s="116">
        <f t="shared" si="621"/>
        <v>20.26372138238175</v>
      </c>
      <c r="M2075" s="140">
        <f t="shared" si="622"/>
        <v>1.9864490813328228E-3</v>
      </c>
      <c r="N2075" s="140">
        <f t="shared" si="623"/>
        <v>0.99445737655691735</v>
      </c>
      <c r="O2075" s="116">
        <f t="shared" si="624"/>
        <v>1.9864490813328228E-3</v>
      </c>
      <c r="P2075" s="116" t="str">
        <f t="shared" si="625"/>
        <v/>
      </c>
      <c r="Q2075" s="116" t="str">
        <f t="shared" si="626"/>
        <v/>
      </c>
      <c r="R2075" s="116">
        <f t="shared" si="627"/>
        <v>0</v>
      </c>
      <c r="S2075" s="116">
        <f t="shared" si="628"/>
        <v>1.9864490813328228E-3</v>
      </c>
      <c r="T2075" s="116" t="str">
        <f t="shared" si="629"/>
        <v/>
      </c>
      <c r="Y2075" s="123">
        <v>1635</v>
      </c>
      <c r="Z2075" s="116">
        <f t="shared" si="630"/>
        <v>6.7273766652313577E-2</v>
      </c>
      <c r="AA2075" s="140">
        <f t="shared" si="631"/>
        <v>0.59834394188826301</v>
      </c>
      <c r="AB2075" s="140">
        <f t="shared" si="632"/>
        <v>0.99445737655691735</v>
      </c>
      <c r="AC2075" s="116">
        <f t="shared" si="633"/>
        <v>0.59834394188826301</v>
      </c>
      <c r="AD2075" s="116" t="str">
        <f t="shared" si="634"/>
        <v/>
      </c>
      <c r="AE2075" s="116" t="str">
        <f t="shared" si="635"/>
        <v/>
      </c>
      <c r="AF2075" s="140">
        <f t="shared" si="636"/>
        <v>0</v>
      </c>
      <c r="AG2075" s="116">
        <f t="shared" si="637"/>
        <v>0.59834394188826301</v>
      </c>
      <c r="AH2075" s="116" t="str">
        <f t="shared" si="638"/>
        <v/>
      </c>
      <c r="AL2075" s="126">
        <f t="shared" si="618"/>
        <v>10.508799999999887</v>
      </c>
      <c r="AM2075" s="116">
        <f t="shared" si="619"/>
        <v>0.16152623675400865</v>
      </c>
      <c r="AN2075" s="116">
        <f t="shared" si="620"/>
        <v>3.1809760450615676E-4</v>
      </c>
      <c r="AO2075" s="116" t="str">
        <f t="shared" si="616"/>
        <v/>
      </c>
      <c r="AP2075" s="118" t="str">
        <f t="shared" si="617"/>
        <v/>
      </c>
    </row>
    <row r="2076" spans="11:42" ht="20.100000000000001" customHeight="1" x14ac:dyDescent="0.25">
      <c r="K2076" s="123">
        <v>1636</v>
      </c>
      <c r="L2076" s="116">
        <f t="shared" si="621"/>
        <v>20.29563275463747</v>
      </c>
      <c r="M2076" s="140">
        <f t="shared" si="622"/>
        <v>1.9663532076351362E-3</v>
      </c>
      <c r="N2076" s="140">
        <f t="shared" si="623"/>
        <v>0.99452044577027487</v>
      </c>
      <c r="O2076" s="116">
        <f t="shared" si="624"/>
        <v>1.9663532076351362E-3</v>
      </c>
      <c r="P2076" s="116" t="str">
        <f t="shared" si="625"/>
        <v/>
      </c>
      <c r="Q2076" s="116" t="str">
        <f t="shared" si="626"/>
        <v/>
      </c>
      <c r="R2076" s="116">
        <f t="shared" si="627"/>
        <v>0</v>
      </c>
      <c r="S2076" s="116">
        <f t="shared" si="628"/>
        <v>1.9663532076351362E-3</v>
      </c>
      <c r="T2076" s="116" t="str">
        <f t="shared" si="629"/>
        <v/>
      </c>
      <c r="Y2076" s="123">
        <v>1636</v>
      </c>
      <c r="Z2076" s="116">
        <f t="shared" si="630"/>
        <v>6.737970959192352E-2</v>
      </c>
      <c r="AA2076" s="140">
        <f t="shared" si="631"/>
        <v>0.59229080697684855</v>
      </c>
      <c r="AB2076" s="140">
        <f t="shared" si="632"/>
        <v>0.99452044577027487</v>
      </c>
      <c r="AC2076" s="116">
        <f t="shared" si="633"/>
        <v>0.59229080697684855</v>
      </c>
      <c r="AD2076" s="116" t="str">
        <f t="shared" si="634"/>
        <v/>
      </c>
      <c r="AE2076" s="116" t="str">
        <f t="shared" si="635"/>
        <v/>
      </c>
      <c r="AF2076" s="140">
        <f t="shared" si="636"/>
        <v>0</v>
      </c>
      <c r="AG2076" s="116">
        <f t="shared" si="637"/>
        <v>0.59229080697684855</v>
      </c>
      <c r="AH2076" s="116" t="str">
        <f t="shared" si="638"/>
        <v/>
      </c>
      <c r="AL2076" s="126">
        <f t="shared" si="618"/>
        <v>10.515199999999886</v>
      </c>
      <c r="AM2076" s="116">
        <f t="shared" si="619"/>
        <v>0.16120813914950249</v>
      </c>
      <c r="AN2076" s="116">
        <f t="shared" si="620"/>
        <v>3.1756415951661454E-4</v>
      </c>
      <c r="AO2076" s="116" t="str">
        <f t="shared" si="616"/>
        <v/>
      </c>
      <c r="AP2076" s="118" t="str">
        <f t="shared" si="617"/>
        <v/>
      </c>
    </row>
    <row r="2077" spans="11:42" ht="20.100000000000001" customHeight="1" x14ac:dyDescent="0.25">
      <c r="K2077" s="123">
        <v>1637</v>
      </c>
      <c r="L2077" s="116">
        <f t="shared" si="621"/>
        <v>20.327544126893184</v>
      </c>
      <c r="M2077" s="140">
        <f t="shared" si="622"/>
        <v>1.9464294903339114E-3</v>
      </c>
      <c r="N2077" s="140">
        <f t="shared" si="623"/>
        <v>0.99458287644655541</v>
      </c>
      <c r="O2077" s="116">
        <f t="shared" si="624"/>
        <v>1.9464294903339114E-3</v>
      </c>
      <c r="P2077" s="116" t="str">
        <f t="shared" si="625"/>
        <v/>
      </c>
      <c r="Q2077" s="116" t="str">
        <f t="shared" si="626"/>
        <v/>
      </c>
      <c r="R2077" s="116">
        <f t="shared" si="627"/>
        <v>0</v>
      </c>
      <c r="S2077" s="116">
        <f t="shared" si="628"/>
        <v>1.9464294903339114E-3</v>
      </c>
      <c r="T2077" s="116" t="str">
        <f t="shared" si="629"/>
        <v/>
      </c>
      <c r="Y2077" s="123">
        <v>1637</v>
      </c>
      <c r="Z2077" s="116">
        <f t="shared" si="630"/>
        <v>6.7485652531533463E-2</v>
      </c>
      <c r="AA2077" s="140">
        <f t="shared" si="631"/>
        <v>0.58628952778016008</v>
      </c>
      <c r="AB2077" s="140">
        <f t="shared" si="632"/>
        <v>0.99458287644655541</v>
      </c>
      <c r="AC2077" s="116">
        <f t="shared" si="633"/>
        <v>0.58628952778016008</v>
      </c>
      <c r="AD2077" s="116" t="str">
        <f t="shared" si="634"/>
        <v/>
      </c>
      <c r="AE2077" s="116" t="str">
        <f t="shared" si="635"/>
        <v/>
      </c>
      <c r="AF2077" s="140">
        <f t="shared" si="636"/>
        <v>0</v>
      </c>
      <c r="AG2077" s="116">
        <f t="shared" si="637"/>
        <v>0.58628952778016008</v>
      </c>
      <c r="AH2077" s="116" t="str">
        <f t="shared" si="638"/>
        <v/>
      </c>
      <c r="AL2077" s="126">
        <f t="shared" si="618"/>
        <v>10.521599999999886</v>
      </c>
      <c r="AM2077" s="116">
        <f t="shared" si="619"/>
        <v>0.16089057498998588</v>
      </c>
      <c r="AN2077" s="116">
        <f t="shared" si="620"/>
        <v>3.1703131567736853E-4</v>
      </c>
      <c r="AO2077" s="116" t="str">
        <f t="shared" si="616"/>
        <v/>
      </c>
      <c r="AP2077" s="118" t="str">
        <f t="shared" si="617"/>
        <v/>
      </c>
    </row>
    <row r="2078" spans="11:42" ht="20.100000000000001" customHeight="1" x14ac:dyDescent="0.25">
      <c r="K2078" s="123">
        <v>1638</v>
      </c>
      <c r="L2078" s="116">
        <f t="shared" si="621"/>
        <v>20.359455499148904</v>
      </c>
      <c r="M2078" s="140">
        <f t="shared" si="622"/>
        <v>1.9266768194095792E-3</v>
      </c>
      <c r="N2078" s="140">
        <f t="shared" si="623"/>
        <v>0.99464467406178647</v>
      </c>
      <c r="O2078" s="116">
        <f t="shared" si="624"/>
        <v>1.9266768194095792E-3</v>
      </c>
      <c r="P2078" s="116" t="str">
        <f t="shared" si="625"/>
        <v/>
      </c>
      <c r="Q2078" s="116" t="str">
        <f t="shared" si="626"/>
        <v/>
      </c>
      <c r="R2078" s="116">
        <f t="shared" si="627"/>
        <v>0</v>
      </c>
      <c r="S2078" s="116">
        <f t="shared" si="628"/>
        <v>1.9266768194095792E-3</v>
      </c>
      <c r="T2078" s="116" t="str">
        <f t="shared" si="629"/>
        <v/>
      </c>
      <c r="Y2078" s="123">
        <v>1638</v>
      </c>
      <c r="Z2078" s="116">
        <f t="shared" si="630"/>
        <v>6.7591595471143406E-2</v>
      </c>
      <c r="AA2078" s="140">
        <f t="shared" si="631"/>
        <v>0.58033976994606717</v>
      </c>
      <c r="AB2078" s="140">
        <f t="shared" si="632"/>
        <v>0.99464467406178647</v>
      </c>
      <c r="AC2078" s="116">
        <f t="shared" si="633"/>
        <v>0.58033976994606717</v>
      </c>
      <c r="AD2078" s="116" t="str">
        <f t="shared" si="634"/>
        <v/>
      </c>
      <c r="AE2078" s="116" t="str">
        <f t="shared" si="635"/>
        <v/>
      </c>
      <c r="AF2078" s="140">
        <f t="shared" si="636"/>
        <v>0</v>
      </c>
      <c r="AG2078" s="116">
        <f t="shared" si="637"/>
        <v>0.58033976994606717</v>
      </c>
      <c r="AH2078" s="116" t="str">
        <f t="shared" si="638"/>
        <v/>
      </c>
      <c r="AL2078" s="126">
        <f t="shared" si="618"/>
        <v>10.527999999999885</v>
      </c>
      <c r="AM2078" s="116">
        <f t="shared" si="619"/>
        <v>0.16057354367430851</v>
      </c>
      <c r="AN2078" s="116">
        <f t="shared" si="620"/>
        <v>3.1649907332148564E-4</v>
      </c>
      <c r="AO2078" s="116" t="str">
        <f t="shared" si="616"/>
        <v/>
      </c>
      <c r="AP2078" s="118" t="str">
        <f t="shared" si="617"/>
        <v/>
      </c>
    </row>
    <row r="2079" spans="11:42" ht="20.100000000000001" customHeight="1" x14ac:dyDescent="0.25">
      <c r="K2079" s="123">
        <v>1639</v>
      </c>
      <c r="L2079" s="116">
        <f t="shared" si="621"/>
        <v>20.391366871404625</v>
      </c>
      <c r="M2079" s="140">
        <f t="shared" si="622"/>
        <v>1.9070940879299429E-3</v>
      </c>
      <c r="N2079" s="140">
        <f t="shared" si="623"/>
        <v>0.99470584405662255</v>
      </c>
      <c r="O2079" s="116">
        <f t="shared" si="624"/>
        <v>1.9070940879299429E-3</v>
      </c>
      <c r="P2079" s="116" t="str">
        <f t="shared" si="625"/>
        <v/>
      </c>
      <c r="Q2079" s="116" t="str">
        <f t="shared" si="626"/>
        <v/>
      </c>
      <c r="R2079" s="116">
        <f t="shared" si="627"/>
        <v>0</v>
      </c>
      <c r="S2079" s="116">
        <f t="shared" si="628"/>
        <v>1.9070940879299429E-3</v>
      </c>
      <c r="T2079" s="116" t="str">
        <f t="shared" si="629"/>
        <v/>
      </c>
      <c r="Y2079" s="123">
        <v>1639</v>
      </c>
      <c r="Z2079" s="116">
        <f t="shared" si="630"/>
        <v>6.769753841075335E-2</v>
      </c>
      <c r="AA2079" s="140">
        <f t="shared" si="631"/>
        <v>0.57444120005239396</v>
      </c>
      <c r="AB2079" s="140">
        <f t="shared" si="632"/>
        <v>0.99470584405662255</v>
      </c>
      <c r="AC2079" s="116">
        <f t="shared" si="633"/>
        <v>0.57444120005239396</v>
      </c>
      <c r="AD2079" s="116" t="str">
        <f t="shared" si="634"/>
        <v/>
      </c>
      <c r="AE2079" s="116" t="str">
        <f t="shared" si="635"/>
        <v/>
      </c>
      <c r="AF2079" s="140">
        <f t="shared" si="636"/>
        <v>0</v>
      </c>
      <c r="AG2079" s="116">
        <f t="shared" si="637"/>
        <v>0.57444120005239396</v>
      </c>
      <c r="AH2079" s="116" t="str">
        <f t="shared" si="638"/>
        <v/>
      </c>
      <c r="AL2079" s="126">
        <f t="shared" si="618"/>
        <v>10.534399999999884</v>
      </c>
      <c r="AM2079" s="116">
        <f t="shared" si="619"/>
        <v>0.16025704460098703</v>
      </c>
      <c r="AN2079" s="116">
        <f t="shared" si="620"/>
        <v>3.1596743277717554E-4</v>
      </c>
      <c r="AO2079" s="116" t="str">
        <f t="shared" si="616"/>
        <v/>
      </c>
      <c r="AP2079" s="118" t="str">
        <f t="shared" si="617"/>
        <v/>
      </c>
    </row>
    <row r="2080" spans="11:42" ht="20.100000000000001" customHeight="1" x14ac:dyDescent="0.25">
      <c r="K2080" s="123">
        <v>1640</v>
      </c>
      <c r="L2080" s="116">
        <f t="shared" si="621"/>
        <v>20.423278243660345</v>
      </c>
      <c r="M2080" s="140">
        <f t="shared" si="622"/>
        <v>1.8876801920893163E-3</v>
      </c>
      <c r="N2080" s="140">
        <f t="shared" si="623"/>
        <v>0.99476639183644422</v>
      </c>
      <c r="O2080" s="116">
        <f t="shared" si="624"/>
        <v>1.8876801920893163E-3</v>
      </c>
      <c r="P2080" s="116" t="str">
        <f t="shared" si="625"/>
        <v/>
      </c>
      <c r="Q2080" s="116" t="str">
        <f t="shared" si="626"/>
        <v/>
      </c>
      <c r="R2080" s="116">
        <f t="shared" si="627"/>
        <v>0</v>
      </c>
      <c r="S2080" s="116">
        <f t="shared" si="628"/>
        <v>1.8876801920893163E-3</v>
      </c>
      <c r="T2080" s="116" t="str">
        <f t="shared" si="629"/>
        <v/>
      </c>
      <c r="Y2080" s="123">
        <v>1640</v>
      </c>
      <c r="Z2080" s="116">
        <f t="shared" si="630"/>
        <v>6.7803481350363293E-2</v>
      </c>
      <c r="AA2080" s="140">
        <f t="shared" si="631"/>
        <v>0.56859348561871015</v>
      </c>
      <c r="AB2080" s="140">
        <f t="shared" si="632"/>
        <v>0.99476639183644422</v>
      </c>
      <c r="AC2080" s="116">
        <f t="shared" si="633"/>
        <v>0.56859348561871015</v>
      </c>
      <c r="AD2080" s="116" t="str">
        <f t="shared" si="634"/>
        <v/>
      </c>
      <c r="AE2080" s="116" t="str">
        <f t="shared" si="635"/>
        <v/>
      </c>
      <c r="AF2080" s="140">
        <f t="shared" si="636"/>
        <v>0</v>
      </c>
      <c r="AG2080" s="116">
        <f t="shared" si="637"/>
        <v>0.56859348561871015</v>
      </c>
      <c r="AH2080" s="116" t="str">
        <f t="shared" si="638"/>
        <v/>
      </c>
      <c r="AL2080" s="126">
        <f t="shared" si="618"/>
        <v>10.540799999999884</v>
      </c>
      <c r="AM2080" s="116">
        <f t="shared" si="619"/>
        <v>0.15994107716820985</v>
      </c>
      <c r="AN2080" s="116">
        <f t="shared" si="620"/>
        <v>3.1543639436845683E-4</v>
      </c>
      <c r="AO2080" s="116" t="str">
        <f t="shared" si="616"/>
        <v/>
      </c>
      <c r="AP2080" s="118" t="str">
        <f t="shared" si="617"/>
        <v/>
      </c>
    </row>
    <row r="2081" spans="11:42" ht="20.100000000000001" customHeight="1" x14ac:dyDescent="0.25">
      <c r="K2081" s="123">
        <v>1641</v>
      </c>
      <c r="L2081" s="116">
        <f t="shared" si="621"/>
        <v>20.455189615916066</v>
      </c>
      <c r="M2081" s="140">
        <f t="shared" si="622"/>
        <v>1.868434031247042E-3</v>
      </c>
      <c r="N2081" s="140">
        <f t="shared" si="623"/>
        <v>0.99482632277145844</v>
      </c>
      <c r="O2081" s="116">
        <f t="shared" si="624"/>
        <v>1.868434031247042E-3</v>
      </c>
      <c r="P2081" s="116" t="str">
        <f t="shared" si="625"/>
        <v/>
      </c>
      <c r="Q2081" s="116" t="str">
        <f t="shared" si="626"/>
        <v/>
      </c>
      <c r="R2081" s="116">
        <f t="shared" si="627"/>
        <v>0</v>
      </c>
      <c r="S2081" s="116">
        <f t="shared" si="628"/>
        <v>1.868434031247042E-3</v>
      </c>
      <c r="T2081" s="116" t="str">
        <f t="shared" si="629"/>
        <v/>
      </c>
      <c r="Y2081" s="123">
        <v>1641</v>
      </c>
      <c r="Z2081" s="116">
        <f t="shared" si="630"/>
        <v>6.7909424289973236E-2</v>
      </c>
      <c r="AA2081" s="140">
        <f t="shared" si="631"/>
        <v>0.56279629511793239</v>
      </c>
      <c r="AB2081" s="140">
        <f t="shared" si="632"/>
        <v>0.99482632277145844</v>
      </c>
      <c r="AC2081" s="116">
        <f t="shared" si="633"/>
        <v>0.56279629511793239</v>
      </c>
      <c r="AD2081" s="116" t="str">
        <f t="shared" si="634"/>
        <v/>
      </c>
      <c r="AE2081" s="116" t="str">
        <f t="shared" si="635"/>
        <v/>
      </c>
      <c r="AF2081" s="140">
        <f t="shared" si="636"/>
        <v>0</v>
      </c>
      <c r="AG2081" s="116">
        <f t="shared" si="637"/>
        <v>0.56279629511793239</v>
      </c>
      <c r="AH2081" s="116" t="str">
        <f t="shared" si="638"/>
        <v/>
      </c>
      <c r="AL2081" s="126">
        <f t="shared" si="618"/>
        <v>10.547199999999883</v>
      </c>
      <c r="AM2081" s="116">
        <f t="shared" si="619"/>
        <v>0.15962564077384139</v>
      </c>
      <c r="AN2081" s="116">
        <f t="shared" si="620"/>
        <v>3.1490595841368596E-4</v>
      </c>
      <c r="AO2081" s="116" t="str">
        <f t="shared" si="616"/>
        <v/>
      </c>
      <c r="AP2081" s="118" t="str">
        <f t="shared" si="617"/>
        <v/>
      </c>
    </row>
    <row r="2082" spans="11:42" ht="20.100000000000001" customHeight="1" x14ac:dyDescent="0.25">
      <c r="K2082" s="123">
        <v>1642</v>
      </c>
      <c r="L2082" s="116">
        <f t="shared" si="621"/>
        <v>20.487100988171786</v>
      </c>
      <c r="M2082" s="140">
        <f t="shared" si="622"/>
        <v>1.849354507965342E-3</v>
      </c>
      <c r="N2082" s="140">
        <f t="shared" si="623"/>
        <v>0.9948856421968002</v>
      </c>
      <c r="O2082" s="116">
        <f t="shared" si="624"/>
        <v>1.849354507965342E-3</v>
      </c>
      <c r="P2082" s="116" t="str">
        <f t="shared" si="625"/>
        <v/>
      </c>
      <c r="Q2082" s="116" t="str">
        <f t="shared" si="626"/>
        <v/>
      </c>
      <c r="R2082" s="116">
        <f t="shared" si="627"/>
        <v>0</v>
      </c>
      <c r="S2082" s="116">
        <f t="shared" si="628"/>
        <v>1.849354507965342E-3</v>
      </c>
      <c r="T2082" s="116" t="str">
        <f t="shared" si="629"/>
        <v/>
      </c>
      <c r="Y2082" s="123">
        <v>1642</v>
      </c>
      <c r="Z2082" s="116">
        <f t="shared" si="630"/>
        <v>6.8015367229583179E-2</v>
      </c>
      <c r="AA2082" s="140">
        <f t="shared" si="631"/>
        <v>0.5570492979877254</v>
      </c>
      <c r="AB2082" s="140">
        <f t="shared" si="632"/>
        <v>0.9948856421968002</v>
      </c>
      <c r="AC2082" s="116">
        <f t="shared" si="633"/>
        <v>0.5570492979877254</v>
      </c>
      <c r="AD2082" s="116" t="str">
        <f t="shared" si="634"/>
        <v/>
      </c>
      <c r="AE2082" s="116" t="str">
        <f t="shared" si="635"/>
        <v/>
      </c>
      <c r="AF2082" s="140">
        <f t="shared" si="636"/>
        <v>0</v>
      </c>
      <c r="AG2082" s="116">
        <f t="shared" si="637"/>
        <v>0.5570492979877254</v>
      </c>
      <c r="AH2082" s="116" t="str">
        <f t="shared" si="638"/>
        <v/>
      </c>
      <c r="AL2082" s="126">
        <f t="shared" si="618"/>
        <v>10.553599999999882</v>
      </c>
      <c r="AM2082" s="116">
        <f t="shared" si="619"/>
        <v>0.15931073481542771</v>
      </c>
      <c r="AN2082" s="116">
        <f t="shared" si="620"/>
        <v>3.14376125228083E-4</v>
      </c>
      <c r="AO2082" s="116" t="str">
        <f t="shared" si="616"/>
        <v/>
      </c>
      <c r="AP2082" s="118" t="str">
        <f t="shared" si="617"/>
        <v/>
      </c>
    </row>
    <row r="2083" spans="11:42" ht="20.100000000000001" customHeight="1" x14ac:dyDescent="0.25">
      <c r="K2083" s="123">
        <v>1643</v>
      </c>
      <c r="L2083" s="116">
        <f t="shared" si="621"/>
        <v>20.519012360427499</v>
      </c>
      <c r="M2083" s="140">
        <f t="shared" si="622"/>
        <v>1.8304405280465438E-3</v>
      </c>
      <c r="N2083" s="140">
        <f t="shared" si="623"/>
        <v>0.99494435541263548</v>
      </c>
      <c r="O2083" s="116">
        <f t="shared" si="624"/>
        <v>1.8304405280465438E-3</v>
      </c>
      <c r="P2083" s="116" t="str">
        <f t="shared" si="625"/>
        <v/>
      </c>
      <c r="Q2083" s="116" t="str">
        <f t="shared" si="626"/>
        <v/>
      </c>
      <c r="R2083" s="116">
        <f t="shared" si="627"/>
        <v>0</v>
      </c>
      <c r="S2083" s="116">
        <f t="shared" si="628"/>
        <v>1.8304405280465438E-3</v>
      </c>
      <c r="T2083" s="116" t="str">
        <f t="shared" si="629"/>
        <v/>
      </c>
      <c r="Y2083" s="123">
        <v>1643</v>
      </c>
      <c r="Z2083" s="116">
        <f t="shared" si="630"/>
        <v>6.8121310169193122E-2</v>
      </c>
      <c r="AA2083" s="140">
        <f t="shared" si="631"/>
        <v>0.55135216464171655</v>
      </c>
      <c r="AB2083" s="140">
        <f t="shared" si="632"/>
        <v>0.99494435541263548</v>
      </c>
      <c r="AC2083" s="116">
        <f t="shared" si="633"/>
        <v>0.55135216464171655</v>
      </c>
      <c r="AD2083" s="116" t="str">
        <f t="shared" si="634"/>
        <v/>
      </c>
      <c r="AE2083" s="116" t="str">
        <f t="shared" si="635"/>
        <v/>
      </c>
      <c r="AF2083" s="140">
        <f t="shared" si="636"/>
        <v>0</v>
      </c>
      <c r="AG2083" s="116">
        <f t="shared" si="637"/>
        <v>0.55135216464171655</v>
      </c>
      <c r="AH2083" s="116" t="str">
        <f t="shared" si="638"/>
        <v/>
      </c>
      <c r="AL2083" s="126">
        <f t="shared" si="618"/>
        <v>10.559999999999881</v>
      </c>
      <c r="AM2083" s="116">
        <f t="shared" si="619"/>
        <v>0.15899635869019962</v>
      </c>
      <c r="AN2083" s="116">
        <f t="shared" si="620"/>
        <v>3.1384689512090058E-4</v>
      </c>
      <c r="AO2083" s="116" t="str">
        <f t="shared" si="616"/>
        <v/>
      </c>
      <c r="AP2083" s="118" t="str">
        <f t="shared" si="617"/>
        <v/>
      </c>
    </row>
    <row r="2084" spans="11:42" ht="20.100000000000001" customHeight="1" x14ac:dyDescent="0.25">
      <c r="K2084" s="123">
        <v>1644</v>
      </c>
      <c r="L2084" s="116">
        <f t="shared" si="621"/>
        <v>20.55092373268322</v>
      </c>
      <c r="M2084" s="140">
        <f t="shared" si="622"/>
        <v>1.8116910005696607E-3</v>
      </c>
      <c r="N2084" s="140">
        <f t="shared" si="623"/>
        <v>0.99500246768426492</v>
      </c>
      <c r="O2084" s="116">
        <f t="shared" si="624"/>
        <v>1.8116910005696607E-3</v>
      </c>
      <c r="P2084" s="116" t="str">
        <f t="shared" si="625"/>
        <v/>
      </c>
      <c r="Q2084" s="116" t="str">
        <f t="shared" si="626"/>
        <v/>
      </c>
      <c r="R2084" s="116">
        <f t="shared" si="627"/>
        <v>0</v>
      </c>
      <c r="S2084" s="116">
        <f t="shared" si="628"/>
        <v>1.8116910005696607E-3</v>
      </c>
      <c r="T2084" s="116" t="str">
        <f t="shared" si="629"/>
        <v/>
      </c>
      <c r="Y2084" s="123">
        <v>1644</v>
      </c>
      <c r="Z2084" s="116">
        <f t="shared" si="630"/>
        <v>6.8227253108803065E-2</v>
      </c>
      <c r="AA2084" s="140">
        <f t="shared" si="631"/>
        <v>0.54570456648051235</v>
      </c>
      <c r="AB2084" s="140">
        <f t="shared" si="632"/>
        <v>0.99500246768426504</v>
      </c>
      <c r="AC2084" s="116">
        <f t="shared" si="633"/>
        <v>0.54570456648051235</v>
      </c>
      <c r="AD2084" s="116" t="str">
        <f t="shared" si="634"/>
        <v/>
      </c>
      <c r="AE2084" s="116" t="str">
        <f t="shared" si="635"/>
        <v/>
      </c>
      <c r="AF2084" s="140">
        <f t="shared" si="636"/>
        <v>0</v>
      </c>
      <c r="AG2084" s="116">
        <f t="shared" si="637"/>
        <v>0.54570456648051235</v>
      </c>
      <c r="AH2084" s="116" t="str">
        <f t="shared" si="638"/>
        <v/>
      </c>
      <c r="AL2084" s="126">
        <f t="shared" si="618"/>
        <v>10.566399999999881</v>
      </c>
      <c r="AM2084" s="116">
        <f t="shared" si="619"/>
        <v>0.15868251179507872</v>
      </c>
      <c r="AN2084" s="116">
        <f t="shared" si="620"/>
        <v>3.1331826839756105E-4</v>
      </c>
      <c r="AO2084" s="116" t="str">
        <f t="shared" si="616"/>
        <v/>
      </c>
      <c r="AP2084" s="118" t="str">
        <f t="shared" si="617"/>
        <v/>
      </c>
    </row>
    <row r="2085" spans="11:42" ht="20.100000000000001" customHeight="1" x14ac:dyDescent="0.25">
      <c r="K2085" s="123">
        <v>1645</v>
      </c>
      <c r="L2085" s="116">
        <f t="shared" si="621"/>
        <v>20.58283510493894</v>
      </c>
      <c r="M2085" s="140">
        <f t="shared" si="622"/>
        <v>1.7931048379263472E-3</v>
      </c>
      <c r="N2085" s="140">
        <f t="shared" si="623"/>
        <v>0.9950599842422293</v>
      </c>
      <c r="O2085" s="116">
        <f t="shared" si="624"/>
        <v>1.7931048379263472E-3</v>
      </c>
      <c r="P2085" s="116" t="str">
        <f t="shared" si="625"/>
        <v/>
      </c>
      <c r="Q2085" s="116" t="str">
        <f t="shared" si="626"/>
        <v/>
      </c>
      <c r="R2085" s="116">
        <f t="shared" si="627"/>
        <v>0</v>
      </c>
      <c r="S2085" s="116">
        <f t="shared" si="628"/>
        <v>1.7931048379263472E-3</v>
      </c>
      <c r="T2085" s="116" t="str">
        <f t="shared" si="629"/>
        <v/>
      </c>
      <c r="Y2085" s="123">
        <v>1645</v>
      </c>
      <c r="Z2085" s="116">
        <f t="shared" si="630"/>
        <v>6.8333196048413009E-2</v>
      </c>
      <c r="AA2085" s="140">
        <f t="shared" si="631"/>
        <v>0.54010617590252963</v>
      </c>
      <c r="AB2085" s="140">
        <f t="shared" si="632"/>
        <v>0.99505998424222941</v>
      </c>
      <c r="AC2085" s="116">
        <f t="shared" si="633"/>
        <v>0.54010617590252963</v>
      </c>
      <c r="AD2085" s="116" t="str">
        <f t="shared" si="634"/>
        <v/>
      </c>
      <c r="AE2085" s="116" t="str">
        <f t="shared" si="635"/>
        <v/>
      </c>
      <c r="AF2085" s="140">
        <f t="shared" si="636"/>
        <v>0</v>
      </c>
      <c r="AG2085" s="116">
        <f t="shared" si="637"/>
        <v>0.54010617590252963</v>
      </c>
      <c r="AH2085" s="116" t="str">
        <f t="shared" si="638"/>
        <v/>
      </c>
      <c r="AL2085" s="126">
        <f t="shared" si="618"/>
        <v>10.57279999999988</v>
      </c>
      <c r="AM2085" s="116">
        <f t="shared" si="619"/>
        <v>0.15836919352668116</v>
      </c>
      <c r="AN2085" s="116">
        <f t="shared" si="620"/>
        <v>3.1279024535868505E-4</v>
      </c>
      <c r="AO2085" s="116" t="str">
        <f t="shared" si="616"/>
        <v/>
      </c>
      <c r="AP2085" s="118" t="str">
        <f t="shared" si="617"/>
        <v/>
      </c>
    </row>
    <row r="2086" spans="11:42" ht="20.100000000000001" customHeight="1" x14ac:dyDescent="0.25">
      <c r="K2086" s="123">
        <v>1646</v>
      </c>
      <c r="L2086" s="116">
        <f t="shared" si="621"/>
        <v>20.614746477194661</v>
      </c>
      <c r="M2086" s="140">
        <f t="shared" si="622"/>
        <v>1.7746809558562109E-3</v>
      </c>
      <c r="N2086" s="140">
        <f t="shared" si="623"/>
        <v>0.99511691028241556</v>
      </c>
      <c r="O2086" s="116">
        <f t="shared" si="624"/>
        <v>1.7746809558562109E-3</v>
      </c>
      <c r="P2086" s="116" t="str">
        <f t="shared" si="625"/>
        <v/>
      </c>
      <c r="Q2086" s="116" t="str">
        <f t="shared" si="626"/>
        <v/>
      </c>
      <c r="R2086" s="116">
        <f t="shared" si="627"/>
        <v>0</v>
      </c>
      <c r="S2086" s="116">
        <f t="shared" si="628"/>
        <v>1.7746809558562109E-3</v>
      </c>
      <c r="T2086" s="116" t="str">
        <f t="shared" si="629"/>
        <v/>
      </c>
      <c r="Y2086" s="123">
        <v>1646</v>
      </c>
      <c r="Z2086" s="116">
        <f t="shared" si="630"/>
        <v>6.8439138988022952E-2</v>
      </c>
      <c r="AA2086" s="140">
        <f t="shared" si="631"/>
        <v>0.53455666631463095</v>
      </c>
      <c r="AB2086" s="140">
        <f t="shared" si="632"/>
        <v>0.99511691028241556</v>
      </c>
      <c r="AC2086" s="116">
        <f t="shared" si="633"/>
        <v>0.53455666631463095</v>
      </c>
      <c r="AD2086" s="116" t="str">
        <f t="shared" si="634"/>
        <v/>
      </c>
      <c r="AE2086" s="116" t="str">
        <f t="shared" si="635"/>
        <v/>
      </c>
      <c r="AF2086" s="140">
        <f t="shared" si="636"/>
        <v>0</v>
      </c>
      <c r="AG2086" s="116">
        <f t="shared" si="637"/>
        <v>0.53455666631463095</v>
      </c>
      <c r="AH2086" s="116" t="str">
        <f t="shared" si="638"/>
        <v/>
      </c>
      <c r="AL2086" s="126">
        <f t="shared" si="618"/>
        <v>10.579199999999879</v>
      </c>
      <c r="AM2086" s="116">
        <f t="shared" si="619"/>
        <v>0.15805640328132248</v>
      </c>
      <c r="AN2086" s="116">
        <f t="shared" si="620"/>
        <v>3.1226282630039681E-4</v>
      </c>
      <c r="AO2086" s="116" t="str">
        <f t="shared" si="616"/>
        <v/>
      </c>
      <c r="AP2086" s="118" t="str">
        <f t="shared" si="617"/>
        <v/>
      </c>
    </row>
    <row r="2087" spans="11:42" ht="20.100000000000001" customHeight="1" x14ac:dyDescent="0.25">
      <c r="K2087" s="123">
        <v>1647</v>
      </c>
      <c r="L2087" s="116">
        <f t="shared" si="621"/>
        <v>20.646657849450381</v>
      </c>
      <c r="M2087" s="140">
        <f t="shared" si="622"/>
        <v>1.7564182734815035E-3</v>
      </c>
      <c r="N2087" s="140">
        <f t="shared" si="623"/>
        <v>0.99517325096616427</v>
      </c>
      <c r="O2087" s="116">
        <f t="shared" si="624"/>
        <v>1.7564182734815035E-3</v>
      </c>
      <c r="P2087" s="116" t="str">
        <f t="shared" si="625"/>
        <v/>
      </c>
      <c r="Q2087" s="116" t="str">
        <f t="shared" si="626"/>
        <v/>
      </c>
      <c r="R2087" s="116">
        <f t="shared" si="627"/>
        <v>0</v>
      </c>
      <c r="S2087" s="116">
        <f t="shared" si="628"/>
        <v>1.7564182734815035E-3</v>
      </c>
      <c r="T2087" s="116" t="str">
        <f t="shared" si="629"/>
        <v/>
      </c>
      <c r="Y2087" s="123">
        <v>1647</v>
      </c>
      <c r="Z2087" s="116">
        <f t="shared" si="630"/>
        <v>6.8545081927632895E-2</v>
      </c>
      <c r="AA2087" s="140">
        <f t="shared" si="631"/>
        <v>0.52905571214257407</v>
      </c>
      <c r="AB2087" s="140">
        <f t="shared" si="632"/>
        <v>0.99517325096616427</v>
      </c>
      <c r="AC2087" s="116">
        <f t="shared" si="633"/>
        <v>0.52905571214257407</v>
      </c>
      <c r="AD2087" s="116" t="str">
        <f t="shared" si="634"/>
        <v/>
      </c>
      <c r="AE2087" s="116" t="str">
        <f t="shared" si="635"/>
        <v/>
      </c>
      <c r="AF2087" s="140">
        <f t="shared" si="636"/>
        <v>0</v>
      </c>
      <c r="AG2087" s="116">
        <f t="shared" si="637"/>
        <v>0.52905571214257407</v>
      </c>
      <c r="AH2087" s="116" t="str">
        <f t="shared" si="638"/>
        <v/>
      </c>
      <c r="AL2087" s="126">
        <f t="shared" si="618"/>
        <v>10.585599999999879</v>
      </c>
      <c r="AM2087" s="116">
        <f t="shared" si="619"/>
        <v>0.15774414045502208</v>
      </c>
      <c r="AN2087" s="116">
        <f t="shared" si="620"/>
        <v>3.1173601151429642E-4</v>
      </c>
      <c r="AO2087" s="116" t="str">
        <f t="shared" si="616"/>
        <v/>
      </c>
      <c r="AP2087" s="118" t="str">
        <f t="shared" si="617"/>
        <v/>
      </c>
    </row>
    <row r="2088" spans="11:42" ht="20.100000000000001" customHeight="1" x14ac:dyDescent="0.25">
      <c r="K2088" s="123">
        <v>1648</v>
      </c>
      <c r="L2088" s="116">
        <f t="shared" si="621"/>
        <v>20.678569221706102</v>
      </c>
      <c r="M2088" s="140">
        <f t="shared" si="622"/>
        <v>1.7383157133411841E-3</v>
      </c>
      <c r="N2088" s="140">
        <f t="shared" si="623"/>
        <v>0.99522901142037801</v>
      </c>
      <c r="O2088" s="116">
        <f t="shared" si="624"/>
        <v>1.7383157133411841E-3</v>
      </c>
      <c r="P2088" s="116" t="str">
        <f t="shared" si="625"/>
        <v/>
      </c>
      <c r="Q2088" s="116" t="str">
        <f t="shared" si="626"/>
        <v/>
      </c>
      <c r="R2088" s="116">
        <f t="shared" si="627"/>
        <v>0</v>
      </c>
      <c r="S2088" s="116">
        <f t="shared" si="628"/>
        <v>1.7383157133411841E-3</v>
      </c>
      <c r="T2088" s="116" t="str">
        <f t="shared" si="629"/>
        <v/>
      </c>
      <c r="Y2088" s="123">
        <v>1648</v>
      </c>
      <c r="Z2088" s="116">
        <f t="shared" si="630"/>
        <v>6.8651024867242838E-2</v>
      </c>
      <c r="AA2088" s="140">
        <f t="shared" si="631"/>
        <v>0.52360298884127476</v>
      </c>
      <c r="AB2088" s="140">
        <f t="shared" si="632"/>
        <v>0.99522901142037812</v>
      </c>
      <c r="AC2088" s="116">
        <f t="shared" si="633"/>
        <v>0.52360298884127476</v>
      </c>
      <c r="AD2088" s="116" t="str">
        <f t="shared" si="634"/>
        <v/>
      </c>
      <c r="AE2088" s="116" t="str">
        <f t="shared" si="635"/>
        <v/>
      </c>
      <c r="AF2088" s="140">
        <f t="shared" si="636"/>
        <v>0</v>
      </c>
      <c r="AG2088" s="116">
        <f t="shared" si="637"/>
        <v>0.52360298884127476</v>
      </c>
      <c r="AH2088" s="116" t="str">
        <f t="shared" si="638"/>
        <v/>
      </c>
      <c r="AL2088" s="126">
        <f t="shared" si="618"/>
        <v>10.591999999999878</v>
      </c>
      <c r="AM2088" s="116">
        <f t="shared" si="619"/>
        <v>0.15743240444350778</v>
      </c>
      <c r="AN2088" s="116">
        <f t="shared" si="620"/>
        <v>3.1120980128740428E-4</v>
      </c>
      <c r="AO2088" s="116" t="str">
        <f t="shared" si="616"/>
        <v/>
      </c>
      <c r="AP2088" s="118" t="str">
        <f t="shared" si="617"/>
        <v/>
      </c>
    </row>
    <row r="2089" spans="11:42" ht="20.100000000000001" customHeight="1" x14ac:dyDescent="0.25">
      <c r="K2089" s="123">
        <v>1649</v>
      </c>
      <c r="L2089" s="116">
        <f t="shared" si="621"/>
        <v>20.710480593961815</v>
      </c>
      <c r="M2089" s="140">
        <f t="shared" si="622"/>
        <v>1.7203722014243594E-3</v>
      </c>
      <c r="N2089" s="140">
        <f t="shared" si="623"/>
        <v>0.99528419673763147</v>
      </c>
      <c r="O2089" s="116">
        <f t="shared" si="624"/>
        <v>1.7203722014243594E-3</v>
      </c>
      <c r="P2089" s="116" t="str">
        <f t="shared" si="625"/>
        <v/>
      </c>
      <c r="Q2089" s="116" t="str">
        <f t="shared" si="626"/>
        <v/>
      </c>
      <c r="R2089" s="116">
        <f t="shared" si="627"/>
        <v>0</v>
      </c>
      <c r="S2089" s="116">
        <f t="shared" si="628"/>
        <v>1.7203722014243594E-3</v>
      </c>
      <c r="T2089" s="116" t="str">
        <f t="shared" si="629"/>
        <v/>
      </c>
      <c r="Y2089" s="123">
        <v>1649</v>
      </c>
      <c r="Z2089" s="116">
        <f t="shared" si="630"/>
        <v>6.8756967806852781E-2</v>
      </c>
      <c r="AA2089" s="140">
        <f t="shared" si="631"/>
        <v>0.51819817290487558</v>
      </c>
      <c r="AB2089" s="140">
        <f t="shared" si="632"/>
        <v>0.99528419673763147</v>
      </c>
      <c r="AC2089" s="116">
        <f t="shared" si="633"/>
        <v>0.51819817290487558</v>
      </c>
      <c r="AD2089" s="116" t="str">
        <f t="shared" si="634"/>
        <v/>
      </c>
      <c r="AE2089" s="116" t="str">
        <f t="shared" si="635"/>
        <v/>
      </c>
      <c r="AF2089" s="140">
        <f t="shared" si="636"/>
        <v>0</v>
      </c>
      <c r="AG2089" s="116">
        <f t="shared" si="637"/>
        <v>0.51819817290487558</v>
      </c>
      <c r="AH2089" s="116" t="str">
        <f t="shared" si="638"/>
        <v/>
      </c>
      <c r="AL2089" s="126">
        <f t="shared" si="618"/>
        <v>10.598399999999877</v>
      </c>
      <c r="AM2089" s="116">
        <f t="shared" si="619"/>
        <v>0.15712119464222038</v>
      </c>
      <c r="AN2089" s="116">
        <f t="shared" si="620"/>
        <v>3.1068419590227214E-4</v>
      </c>
      <c r="AO2089" s="116" t="str">
        <f t="shared" si="616"/>
        <v/>
      </c>
      <c r="AP2089" s="118" t="str">
        <f t="shared" si="617"/>
        <v/>
      </c>
    </row>
    <row r="2090" spans="11:42" ht="20.100000000000001" customHeight="1" x14ac:dyDescent="0.25">
      <c r="K2090" s="123">
        <v>1650</v>
      </c>
      <c r="L2090" s="116">
        <f t="shared" si="621"/>
        <v>20.742391966217536</v>
      </c>
      <c r="M2090" s="140">
        <f t="shared" si="622"/>
        <v>1.7025866672030997E-3</v>
      </c>
      <c r="N2090" s="140">
        <f t="shared" si="623"/>
        <v>0.99533881197628127</v>
      </c>
      <c r="O2090" s="116">
        <f t="shared" si="624"/>
        <v>1.7025866672030997E-3</v>
      </c>
      <c r="P2090" s="116" t="str">
        <f t="shared" si="625"/>
        <v/>
      </c>
      <c r="Q2090" s="116" t="str">
        <f t="shared" si="626"/>
        <v/>
      </c>
      <c r="R2090" s="116">
        <f t="shared" si="627"/>
        <v>0</v>
      </c>
      <c r="S2090" s="116">
        <f t="shared" si="628"/>
        <v>1.7025866672030997E-3</v>
      </c>
      <c r="T2090" s="116" t="str">
        <f t="shared" si="629"/>
        <v/>
      </c>
      <c r="Y2090" s="123">
        <v>1650</v>
      </c>
      <c r="Z2090" s="116">
        <f t="shared" si="630"/>
        <v>6.8862910746462724E-2</v>
      </c>
      <c r="AA2090" s="140">
        <f t="shared" si="631"/>
        <v>0.51284094187663465</v>
      </c>
      <c r="AB2090" s="140">
        <f t="shared" si="632"/>
        <v>0.99533881197628127</v>
      </c>
      <c r="AC2090" s="116">
        <f t="shared" si="633"/>
        <v>0.51284094187663465</v>
      </c>
      <c r="AD2090" s="116" t="str">
        <f t="shared" si="634"/>
        <v/>
      </c>
      <c r="AE2090" s="116" t="str">
        <f t="shared" si="635"/>
        <v/>
      </c>
      <c r="AF2090" s="140">
        <f t="shared" si="636"/>
        <v>0</v>
      </c>
      <c r="AG2090" s="116">
        <f t="shared" si="637"/>
        <v>0.51284094187663465</v>
      </c>
      <c r="AH2090" s="116" t="str">
        <f t="shared" si="638"/>
        <v/>
      </c>
      <c r="AL2090" s="126">
        <f t="shared" si="618"/>
        <v>10.604799999999877</v>
      </c>
      <c r="AM2090" s="116">
        <f t="shared" si="619"/>
        <v>0.15681051044631811</v>
      </c>
      <c r="AN2090" s="116">
        <f t="shared" si="620"/>
        <v>3.1015919563684435E-4</v>
      </c>
      <c r="AO2090" s="116" t="str">
        <f t="shared" si="616"/>
        <v/>
      </c>
      <c r="AP2090" s="118" t="str">
        <f t="shared" si="617"/>
        <v/>
      </c>
    </row>
    <row r="2091" spans="11:42" ht="20.100000000000001" customHeight="1" x14ac:dyDescent="0.25">
      <c r="K2091" s="123">
        <v>1651</v>
      </c>
      <c r="L2091" s="116">
        <f t="shared" si="621"/>
        <v>20.774303338473256</v>
      </c>
      <c r="M2091" s="140">
        <f t="shared" si="622"/>
        <v>1.6849580436646607E-3</v>
      </c>
      <c r="N2091" s="140">
        <f t="shared" si="623"/>
        <v>0.9953928621605781</v>
      </c>
      <c r="O2091" s="116">
        <f t="shared" si="624"/>
        <v>1.6849580436646607E-3</v>
      </c>
      <c r="P2091" s="116" t="str">
        <f t="shared" si="625"/>
        <v/>
      </c>
      <c r="Q2091" s="116" t="str">
        <f t="shared" si="626"/>
        <v/>
      </c>
      <c r="R2091" s="116">
        <f t="shared" si="627"/>
        <v>0</v>
      </c>
      <c r="S2091" s="116">
        <f t="shared" si="628"/>
        <v>1.6849580436646607E-3</v>
      </c>
      <c r="T2091" s="116" t="str">
        <f t="shared" si="629"/>
        <v/>
      </c>
      <c r="Y2091" s="123">
        <v>1651</v>
      </c>
      <c r="Z2091" s="116">
        <f t="shared" si="630"/>
        <v>6.8968853686072668E-2</v>
      </c>
      <c r="AA2091" s="140">
        <f t="shared" si="631"/>
        <v>0.50753097435862682</v>
      </c>
      <c r="AB2091" s="140">
        <f t="shared" si="632"/>
        <v>0.9953928621605781</v>
      </c>
      <c r="AC2091" s="116">
        <f t="shared" si="633"/>
        <v>0.50753097435862682</v>
      </c>
      <c r="AD2091" s="116" t="str">
        <f t="shared" si="634"/>
        <v/>
      </c>
      <c r="AE2091" s="116" t="str">
        <f t="shared" si="635"/>
        <v/>
      </c>
      <c r="AF2091" s="140">
        <f t="shared" si="636"/>
        <v>0</v>
      </c>
      <c r="AG2091" s="116">
        <f t="shared" si="637"/>
        <v>0.50753097435862682</v>
      </c>
      <c r="AH2091" s="116" t="str">
        <f t="shared" si="638"/>
        <v/>
      </c>
      <c r="AL2091" s="126">
        <f t="shared" si="618"/>
        <v>10.611199999999876</v>
      </c>
      <c r="AM2091" s="116">
        <f t="shared" si="619"/>
        <v>0.15650035125068126</v>
      </c>
      <c r="AN2091" s="116">
        <f t="shared" si="620"/>
        <v>3.0963480076470762E-4</v>
      </c>
      <c r="AO2091" s="116" t="str">
        <f t="shared" si="616"/>
        <v/>
      </c>
      <c r="AP2091" s="118" t="str">
        <f t="shared" si="617"/>
        <v/>
      </c>
    </row>
    <row r="2092" spans="11:42" ht="20.100000000000001" customHeight="1" x14ac:dyDescent="0.25">
      <c r="K2092" s="123">
        <v>1652</v>
      </c>
      <c r="L2092" s="116">
        <f t="shared" si="621"/>
        <v>20.806214710728977</v>
      </c>
      <c r="M2092" s="140">
        <f t="shared" si="622"/>
        <v>1.6674852673430642E-3</v>
      </c>
      <c r="N2092" s="140">
        <f t="shared" si="623"/>
        <v>0.99544635228077949</v>
      </c>
      <c r="O2092" s="116">
        <f t="shared" si="624"/>
        <v>1.6674852673430642E-3</v>
      </c>
      <c r="P2092" s="116" t="str">
        <f t="shared" si="625"/>
        <v/>
      </c>
      <c r="Q2092" s="116" t="str">
        <f t="shared" si="626"/>
        <v/>
      </c>
      <c r="R2092" s="116">
        <f t="shared" si="627"/>
        <v>0</v>
      </c>
      <c r="S2092" s="116">
        <f t="shared" si="628"/>
        <v>1.6674852673430642E-3</v>
      </c>
      <c r="T2092" s="116" t="str">
        <f t="shared" si="629"/>
        <v/>
      </c>
      <c r="Y2092" s="123">
        <v>1652</v>
      </c>
      <c r="Z2092" s="116">
        <f t="shared" si="630"/>
        <v>6.9074796625682611E-2</v>
      </c>
      <c r="AA2092" s="140">
        <f t="shared" si="631"/>
        <v>0.50226795002125979</v>
      </c>
      <c r="AB2092" s="140">
        <f t="shared" si="632"/>
        <v>0.99544635228077949</v>
      </c>
      <c r="AC2092" s="116">
        <f t="shared" si="633"/>
        <v>0.50226795002125979</v>
      </c>
      <c r="AD2092" s="116" t="str">
        <f t="shared" si="634"/>
        <v/>
      </c>
      <c r="AE2092" s="116" t="str">
        <f t="shared" si="635"/>
        <v/>
      </c>
      <c r="AF2092" s="140">
        <f t="shared" si="636"/>
        <v>0</v>
      </c>
      <c r="AG2092" s="116">
        <f t="shared" si="637"/>
        <v>0.50226795002125979</v>
      </c>
      <c r="AH2092" s="116" t="str">
        <f t="shared" si="638"/>
        <v/>
      </c>
      <c r="AL2092" s="126">
        <f t="shared" si="618"/>
        <v>10.617599999999875</v>
      </c>
      <c r="AM2092" s="116">
        <f t="shared" si="619"/>
        <v>0.15619071644991656</v>
      </c>
      <c r="AN2092" s="116">
        <f t="shared" si="620"/>
        <v>3.0911101155536858E-4</v>
      </c>
      <c r="AO2092" s="116" t="str">
        <f t="shared" si="616"/>
        <v/>
      </c>
      <c r="AP2092" s="118" t="str">
        <f t="shared" si="617"/>
        <v/>
      </c>
    </row>
    <row r="2093" spans="11:42" ht="20.100000000000001" customHeight="1" x14ac:dyDescent="0.25">
      <c r="K2093" s="123">
        <v>1653</v>
      </c>
      <c r="L2093" s="116">
        <f t="shared" si="621"/>
        <v>20.838126082984697</v>
      </c>
      <c r="M2093" s="140">
        <f t="shared" si="622"/>
        <v>1.6501672783500905E-3</v>
      </c>
      <c r="N2093" s="140">
        <f t="shared" si="623"/>
        <v>0.99549928729326309</v>
      </c>
      <c r="O2093" s="116">
        <f t="shared" si="624"/>
        <v>1.6501672783500905E-3</v>
      </c>
      <c r="P2093" s="116" t="str">
        <f t="shared" si="625"/>
        <v/>
      </c>
      <c r="Q2093" s="116" t="str">
        <f t="shared" si="626"/>
        <v/>
      </c>
      <c r="R2093" s="116">
        <f t="shared" si="627"/>
        <v>0</v>
      </c>
      <c r="S2093" s="116">
        <f t="shared" si="628"/>
        <v>1.6501672783500905E-3</v>
      </c>
      <c r="T2093" s="116" t="str">
        <f t="shared" si="629"/>
        <v/>
      </c>
      <c r="Y2093" s="123">
        <v>1653</v>
      </c>
      <c r="Z2093" s="116">
        <f t="shared" si="630"/>
        <v>6.9180739565292554E-2</v>
      </c>
      <c r="AA2093" s="140">
        <f t="shared" si="631"/>
        <v>0.49705154961260628</v>
      </c>
      <c r="AB2093" s="140">
        <f t="shared" si="632"/>
        <v>0.99549928729326309</v>
      </c>
      <c r="AC2093" s="116">
        <f t="shared" si="633"/>
        <v>0.49705154961260628</v>
      </c>
      <c r="AD2093" s="116" t="str">
        <f t="shared" si="634"/>
        <v/>
      </c>
      <c r="AE2093" s="116" t="str">
        <f t="shared" si="635"/>
        <v/>
      </c>
      <c r="AF2093" s="140">
        <f t="shared" si="636"/>
        <v>0</v>
      </c>
      <c r="AG2093" s="116">
        <f t="shared" si="637"/>
        <v>0.49705154961260628</v>
      </c>
      <c r="AH2093" s="116" t="str">
        <f t="shared" si="638"/>
        <v/>
      </c>
      <c r="AL2093" s="126">
        <f t="shared" si="618"/>
        <v>10.623999999999874</v>
      </c>
      <c r="AM2093" s="116">
        <f t="shared" si="619"/>
        <v>0.15588160543836119</v>
      </c>
      <c r="AN2093" s="116">
        <f t="shared" si="620"/>
        <v>3.0858782827289377E-4</v>
      </c>
      <c r="AO2093" s="116" t="str">
        <f t="shared" si="616"/>
        <v/>
      </c>
      <c r="AP2093" s="118" t="str">
        <f t="shared" si="617"/>
        <v/>
      </c>
    </row>
    <row r="2094" spans="11:42" ht="20.100000000000001" customHeight="1" x14ac:dyDescent="0.25">
      <c r="K2094" s="123">
        <v>1654</v>
      </c>
      <c r="L2094" s="116">
        <f t="shared" si="621"/>
        <v>20.870037455240418</v>
      </c>
      <c r="M2094" s="140">
        <f t="shared" si="622"/>
        <v>1.6330030204056516E-3</v>
      </c>
      <c r="N2094" s="140">
        <f t="shared" si="623"/>
        <v>0.99555167212064166</v>
      </c>
      <c r="O2094" s="116">
        <f t="shared" si="624"/>
        <v>1.6330030204056516E-3</v>
      </c>
      <c r="P2094" s="116" t="str">
        <f t="shared" si="625"/>
        <v/>
      </c>
      <c r="Q2094" s="116" t="str">
        <f t="shared" si="626"/>
        <v/>
      </c>
      <c r="R2094" s="116">
        <f t="shared" si="627"/>
        <v>0</v>
      </c>
      <c r="S2094" s="116">
        <f t="shared" si="628"/>
        <v>1.6330030204056516E-3</v>
      </c>
      <c r="T2094" s="116" t="str">
        <f t="shared" si="629"/>
        <v/>
      </c>
      <c r="Y2094" s="123">
        <v>1654</v>
      </c>
      <c r="Z2094" s="116">
        <f t="shared" si="630"/>
        <v>6.9286682504902497E-2</v>
      </c>
      <c r="AA2094" s="140">
        <f t="shared" si="631"/>
        <v>0.49188145496755692</v>
      </c>
      <c r="AB2094" s="140">
        <f t="shared" si="632"/>
        <v>0.99555167212064166</v>
      </c>
      <c r="AC2094" s="116">
        <f t="shared" si="633"/>
        <v>0.49188145496755692</v>
      </c>
      <c r="AD2094" s="116" t="str">
        <f t="shared" si="634"/>
        <v/>
      </c>
      <c r="AE2094" s="116" t="str">
        <f t="shared" si="635"/>
        <v/>
      </c>
      <c r="AF2094" s="140">
        <f t="shared" si="636"/>
        <v>0</v>
      </c>
      <c r="AG2094" s="116">
        <f t="shared" si="637"/>
        <v>0.49188145496755692</v>
      </c>
      <c r="AH2094" s="116" t="str">
        <f t="shared" si="638"/>
        <v/>
      </c>
      <c r="AL2094" s="126">
        <f t="shared" si="618"/>
        <v>10.630399999999874</v>
      </c>
      <c r="AM2094" s="116">
        <f t="shared" si="619"/>
        <v>0.15557301761008829</v>
      </c>
      <c r="AN2094" s="116">
        <f t="shared" si="620"/>
        <v>3.0806525117785255E-4</v>
      </c>
      <c r="AO2094" s="116" t="str">
        <f t="shared" si="616"/>
        <v/>
      </c>
      <c r="AP2094" s="118" t="str">
        <f t="shared" si="617"/>
        <v/>
      </c>
    </row>
    <row r="2095" spans="11:42" ht="20.100000000000001" customHeight="1" x14ac:dyDescent="0.25">
      <c r="K2095" s="123">
        <v>1655</v>
      </c>
      <c r="L2095" s="116">
        <f t="shared" si="621"/>
        <v>20.901948827496131</v>
      </c>
      <c r="M2095" s="140">
        <f t="shared" si="622"/>
        <v>1.6159914408675755E-3</v>
      </c>
      <c r="N2095" s="140">
        <f t="shared" si="623"/>
        <v>0.99560351165187866</v>
      </c>
      <c r="O2095" s="116">
        <f t="shared" si="624"/>
        <v>1.6159914408675755E-3</v>
      </c>
      <c r="P2095" s="116" t="str">
        <f t="shared" si="625"/>
        <v/>
      </c>
      <c r="Q2095" s="116" t="str">
        <f t="shared" si="626"/>
        <v/>
      </c>
      <c r="R2095" s="116">
        <f t="shared" si="627"/>
        <v>0</v>
      </c>
      <c r="S2095" s="116">
        <f t="shared" si="628"/>
        <v>1.6159914408675755E-3</v>
      </c>
      <c r="T2095" s="116" t="str">
        <f t="shared" si="629"/>
        <v/>
      </c>
      <c r="Y2095" s="123">
        <v>1655</v>
      </c>
      <c r="Z2095" s="116">
        <f t="shared" si="630"/>
        <v>6.9392625444512412E-2</v>
      </c>
      <c r="AA2095" s="140">
        <f t="shared" si="631"/>
        <v>0.48675734901678791</v>
      </c>
      <c r="AB2095" s="140">
        <f t="shared" si="632"/>
        <v>0.99560351165187866</v>
      </c>
      <c r="AC2095" s="116">
        <f t="shared" si="633"/>
        <v>0.48675734901678791</v>
      </c>
      <c r="AD2095" s="116" t="str">
        <f t="shared" si="634"/>
        <v/>
      </c>
      <c r="AE2095" s="116" t="str">
        <f t="shared" si="635"/>
        <v/>
      </c>
      <c r="AF2095" s="140">
        <f t="shared" si="636"/>
        <v>0</v>
      </c>
      <c r="AG2095" s="116">
        <f t="shared" si="637"/>
        <v>0.48675734901678791</v>
      </c>
      <c r="AH2095" s="116" t="str">
        <f t="shared" si="638"/>
        <v/>
      </c>
      <c r="AL2095" s="126">
        <f t="shared" si="618"/>
        <v>10.636799999999873</v>
      </c>
      <c r="AM2095" s="116">
        <f t="shared" si="619"/>
        <v>0.15526495235891044</v>
      </c>
      <c r="AN2095" s="116">
        <f t="shared" si="620"/>
        <v>3.0754328052626234E-4</v>
      </c>
      <c r="AO2095" s="116" t="str">
        <f t="shared" si="616"/>
        <v/>
      </c>
      <c r="AP2095" s="118" t="str">
        <f t="shared" si="617"/>
        <v/>
      </c>
    </row>
    <row r="2096" spans="11:42" ht="20.100000000000001" customHeight="1" x14ac:dyDescent="0.25">
      <c r="K2096" s="123">
        <v>1656</v>
      </c>
      <c r="L2096" s="116">
        <f t="shared" si="621"/>
        <v>20.933860199751852</v>
      </c>
      <c r="M2096" s="140">
        <f t="shared" si="622"/>
        <v>1.5991314907607664E-3</v>
      </c>
      <c r="N2096" s="140">
        <f t="shared" si="623"/>
        <v>0.99565481074240458</v>
      </c>
      <c r="O2096" s="116">
        <f t="shared" si="624"/>
        <v>1.5991314907607664E-3</v>
      </c>
      <c r="P2096" s="116" t="str">
        <f t="shared" si="625"/>
        <v/>
      </c>
      <c r="Q2096" s="116" t="str">
        <f t="shared" si="626"/>
        <v/>
      </c>
      <c r="R2096" s="116">
        <f t="shared" si="627"/>
        <v>0</v>
      </c>
      <c r="S2096" s="116">
        <f t="shared" si="628"/>
        <v>1.5991314907607664E-3</v>
      </c>
      <c r="T2096" s="116" t="str">
        <f t="shared" si="629"/>
        <v/>
      </c>
      <c r="Y2096" s="123">
        <v>1656</v>
      </c>
      <c r="Z2096" s="116">
        <f t="shared" si="630"/>
        <v>6.9498568384122356E-2</v>
      </c>
      <c r="AA2096" s="140">
        <f t="shared" si="631"/>
        <v>0.48167891579554595</v>
      </c>
      <c r="AB2096" s="140">
        <f t="shared" si="632"/>
        <v>0.99565481074240458</v>
      </c>
      <c r="AC2096" s="116">
        <f t="shared" si="633"/>
        <v>0.48167891579554595</v>
      </c>
      <c r="AD2096" s="116" t="str">
        <f t="shared" si="634"/>
        <v/>
      </c>
      <c r="AE2096" s="116" t="str">
        <f t="shared" si="635"/>
        <v/>
      </c>
      <c r="AF2096" s="140">
        <f t="shared" si="636"/>
        <v>0</v>
      </c>
      <c r="AG2096" s="116">
        <f t="shared" si="637"/>
        <v>0.48167891579554595</v>
      </c>
      <c r="AH2096" s="116" t="str">
        <f t="shared" si="638"/>
        <v/>
      </c>
      <c r="AL2096" s="126">
        <f t="shared" si="618"/>
        <v>10.643199999999872</v>
      </c>
      <c r="AM2096" s="116">
        <f t="shared" si="619"/>
        <v>0.15495740907838418</v>
      </c>
      <c r="AN2096" s="116">
        <f t="shared" si="620"/>
        <v>3.0702191656914457E-4</v>
      </c>
      <c r="AO2096" s="116" t="str">
        <f t="shared" si="616"/>
        <v/>
      </c>
      <c r="AP2096" s="118" t="str">
        <f t="shared" si="617"/>
        <v/>
      </c>
    </row>
    <row r="2097" spans="11:42" ht="20.100000000000001" customHeight="1" x14ac:dyDescent="0.25">
      <c r="K2097" s="123">
        <v>1657</v>
      </c>
      <c r="L2097" s="116">
        <f t="shared" si="621"/>
        <v>20.965771572007572</v>
      </c>
      <c r="M2097" s="140">
        <f t="shared" si="622"/>
        <v>1.5824221248058159E-3</v>
      </c>
      <c r="N2097" s="140">
        <f t="shared" si="623"/>
        <v>0.99570557421423467</v>
      </c>
      <c r="O2097" s="116">
        <f t="shared" si="624"/>
        <v>1.5824221248058159E-3</v>
      </c>
      <c r="P2097" s="116" t="str">
        <f t="shared" si="625"/>
        <v/>
      </c>
      <c r="Q2097" s="116" t="str">
        <f t="shared" si="626"/>
        <v/>
      </c>
      <c r="R2097" s="116">
        <f t="shared" si="627"/>
        <v>0</v>
      </c>
      <c r="S2097" s="116">
        <f t="shared" si="628"/>
        <v>1.5824221248058159E-3</v>
      </c>
      <c r="T2097" s="116" t="str">
        <f t="shared" si="629"/>
        <v/>
      </c>
      <c r="Y2097" s="123">
        <v>1657</v>
      </c>
      <c r="Z2097" s="116">
        <f t="shared" si="630"/>
        <v>6.9604511323732299E-2</v>
      </c>
      <c r="AA2097" s="140">
        <f t="shared" si="631"/>
        <v>0.47664584045226466</v>
      </c>
      <c r="AB2097" s="140">
        <f t="shared" si="632"/>
        <v>0.99570557421423467</v>
      </c>
      <c r="AC2097" s="116">
        <f t="shared" si="633"/>
        <v>0.47664584045226466</v>
      </c>
      <c r="AD2097" s="116" t="str">
        <f t="shared" si="634"/>
        <v/>
      </c>
      <c r="AE2097" s="116" t="str">
        <f t="shared" si="635"/>
        <v/>
      </c>
      <c r="AF2097" s="140">
        <f t="shared" si="636"/>
        <v>0</v>
      </c>
      <c r="AG2097" s="116">
        <f t="shared" si="637"/>
        <v>0.47664584045226466</v>
      </c>
      <c r="AH2097" s="116" t="str">
        <f t="shared" si="638"/>
        <v/>
      </c>
      <c r="AL2097" s="126">
        <f t="shared" si="618"/>
        <v>10.649599999999872</v>
      </c>
      <c r="AM2097" s="116">
        <f t="shared" si="619"/>
        <v>0.15465038716181503</v>
      </c>
      <c r="AN2097" s="116">
        <f t="shared" si="620"/>
        <v>3.0650115955416224E-4</v>
      </c>
      <c r="AO2097" s="116" t="str">
        <f t="shared" ref="AO2097:AO2160" si="639">IF(AM2097&lt;(1-$AK$437),AN2097,"")</f>
        <v/>
      </c>
      <c r="AP2097" s="118" t="str">
        <f t="shared" ref="AP2097:AP2160" si="640">IF(AM2097&lt;(1-$AK$443),AN2097,"")</f>
        <v/>
      </c>
    </row>
    <row r="2098" spans="11:42" ht="20.100000000000001" customHeight="1" x14ac:dyDescent="0.25">
      <c r="K2098" s="123">
        <v>1658</v>
      </c>
      <c r="L2098" s="116">
        <f t="shared" si="621"/>
        <v>20.997682944263293</v>
      </c>
      <c r="M2098" s="140">
        <f t="shared" si="622"/>
        <v>1.5658623014469673E-3</v>
      </c>
      <c r="N2098" s="140">
        <f t="shared" si="623"/>
        <v>0.99575580685608711</v>
      </c>
      <c r="O2098" s="116">
        <f t="shared" si="624"/>
        <v>1.5658623014469673E-3</v>
      </c>
      <c r="P2098" s="116" t="str">
        <f t="shared" si="625"/>
        <v/>
      </c>
      <c r="Q2098" s="116" t="str">
        <f t="shared" si="626"/>
        <v/>
      </c>
      <c r="R2098" s="116">
        <f t="shared" si="627"/>
        <v>0</v>
      </c>
      <c r="S2098" s="116">
        <f t="shared" si="628"/>
        <v>1.5658623014469673E-3</v>
      </c>
      <c r="T2098" s="116" t="str">
        <f t="shared" si="629"/>
        <v/>
      </c>
      <c r="Y2098" s="123">
        <v>1658</v>
      </c>
      <c r="Z2098" s="116">
        <f t="shared" si="630"/>
        <v>6.9710454263342242E-2</v>
      </c>
      <c r="AA2098" s="140">
        <f t="shared" si="631"/>
        <v>0.47165780925699302</v>
      </c>
      <c r="AB2098" s="140">
        <f t="shared" si="632"/>
        <v>0.99575580685608711</v>
      </c>
      <c r="AC2098" s="116">
        <f t="shared" si="633"/>
        <v>0.47165780925699302</v>
      </c>
      <c r="AD2098" s="116" t="str">
        <f t="shared" si="634"/>
        <v/>
      </c>
      <c r="AE2098" s="116" t="str">
        <f t="shared" si="635"/>
        <v/>
      </c>
      <c r="AF2098" s="140">
        <f t="shared" si="636"/>
        <v>0</v>
      </c>
      <c r="AG2098" s="116">
        <f t="shared" si="637"/>
        <v>0.47165780925699302</v>
      </c>
      <c r="AH2098" s="116" t="str">
        <f t="shared" si="638"/>
        <v/>
      </c>
      <c r="AL2098" s="126">
        <f t="shared" ref="AL2098:AL2161" si="641">AL2097+$AO$430</f>
        <v>10.655999999999871</v>
      </c>
      <c r="AM2098" s="116">
        <f t="shared" ref="AM2098:AM2161" si="642">_xlfn.CHISQ.DIST.RT(AL2098,7)</f>
        <v>0.15434388600226087</v>
      </c>
      <c r="AN2098" s="116">
        <f t="shared" ref="AN2098:AN2161" si="643">AM2098-AM2099</f>
        <v>3.0598100972337172E-4</v>
      </c>
      <c r="AO2098" s="116" t="str">
        <f t="shared" si="639"/>
        <v/>
      </c>
      <c r="AP2098" s="118" t="str">
        <f t="shared" si="640"/>
        <v/>
      </c>
    </row>
    <row r="2099" spans="11:42" ht="20.100000000000001" customHeight="1" x14ac:dyDescent="0.25">
      <c r="K2099" s="123">
        <v>1659</v>
      </c>
      <c r="L2099" s="116">
        <f t="shared" si="621"/>
        <v>21.029594316519013</v>
      </c>
      <c r="M2099" s="140">
        <f t="shared" si="622"/>
        <v>1.5494509828795271E-3</v>
      </c>
      <c r="N2099" s="140">
        <f t="shared" si="623"/>
        <v>0.99580551342350254</v>
      </c>
      <c r="O2099" s="116">
        <f t="shared" si="624"/>
        <v>1.5494509828795271E-3</v>
      </c>
      <c r="P2099" s="116" t="str">
        <f t="shared" si="625"/>
        <v/>
      </c>
      <c r="Q2099" s="116" t="str">
        <f t="shared" si="626"/>
        <v/>
      </c>
      <c r="R2099" s="116">
        <f t="shared" si="627"/>
        <v>0</v>
      </c>
      <c r="S2099" s="116">
        <f t="shared" si="628"/>
        <v>1.5494509828795271E-3</v>
      </c>
      <c r="T2099" s="116" t="str">
        <f t="shared" si="629"/>
        <v/>
      </c>
      <c r="Y2099" s="123">
        <v>1659</v>
      </c>
      <c r="Z2099" s="116">
        <f t="shared" si="630"/>
        <v>6.9816397202952185E-2</v>
      </c>
      <c r="AA2099" s="140">
        <f t="shared" si="631"/>
        <v>0.46671450960964617</v>
      </c>
      <c r="AB2099" s="140">
        <f t="shared" si="632"/>
        <v>0.99580551342350254</v>
      </c>
      <c r="AC2099" s="116">
        <f t="shared" si="633"/>
        <v>0.46671450960964617</v>
      </c>
      <c r="AD2099" s="116" t="str">
        <f t="shared" si="634"/>
        <v/>
      </c>
      <c r="AE2099" s="116" t="str">
        <f t="shared" si="635"/>
        <v/>
      </c>
      <c r="AF2099" s="140">
        <f t="shared" si="636"/>
        <v>0</v>
      </c>
      <c r="AG2099" s="116">
        <f t="shared" si="637"/>
        <v>0.46671450960964617</v>
      </c>
      <c r="AH2099" s="116" t="str">
        <f t="shared" si="638"/>
        <v/>
      </c>
      <c r="AL2099" s="126">
        <f t="shared" si="641"/>
        <v>10.66239999999987</v>
      </c>
      <c r="AM2099" s="116">
        <f t="shared" si="642"/>
        <v>0.1540379049925375</v>
      </c>
      <c r="AN2099" s="116">
        <f t="shared" si="643"/>
        <v>3.0546146731566526E-4</v>
      </c>
      <c r="AO2099" s="116" t="str">
        <f t="shared" si="639"/>
        <v/>
      </c>
      <c r="AP2099" s="118" t="str">
        <f t="shared" si="640"/>
        <v/>
      </c>
    </row>
    <row r="2100" spans="11:42" ht="20.100000000000001" customHeight="1" x14ac:dyDescent="0.25">
      <c r="K2100" s="123">
        <v>1660</v>
      </c>
      <c r="L2100" s="116">
        <f t="shared" si="621"/>
        <v>21.061505688774734</v>
      </c>
      <c r="M2100" s="140">
        <f t="shared" si="622"/>
        <v>1.5331871350766873E-3</v>
      </c>
      <c r="N2100" s="140">
        <f t="shared" si="623"/>
        <v>0.99585469863896392</v>
      </c>
      <c r="O2100" s="116">
        <f t="shared" si="624"/>
        <v>1.5331871350766873E-3</v>
      </c>
      <c r="P2100" s="116" t="str">
        <f t="shared" si="625"/>
        <v/>
      </c>
      <c r="Q2100" s="116" t="str">
        <f t="shared" si="626"/>
        <v/>
      </c>
      <c r="R2100" s="116">
        <f t="shared" si="627"/>
        <v>0</v>
      </c>
      <c r="S2100" s="116">
        <f t="shared" si="628"/>
        <v>1.5331871350766873E-3</v>
      </c>
      <c r="T2100" s="116" t="str">
        <f t="shared" si="629"/>
        <v/>
      </c>
      <c r="Y2100" s="123">
        <v>1660</v>
      </c>
      <c r="Z2100" s="116">
        <f t="shared" si="630"/>
        <v>6.9922340142562128E-2</v>
      </c>
      <c r="AA2100" s="140">
        <f t="shared" si="631"/>
        <v>0.46181563004808562</v>
      </c>
      <c r="AB2100" s="140">
        <f t="shared" si="632"/>
        <v>0.99585469863896392</v>
      </c>
      <c r="AC2100" s="116">
        <f t="shared" si="633"/>
        <v>0.46181563004808562</v>
      </c>
      <c r="AD2100" s="116" t="str">
        <f t="shared" si="634"/>
        <v/>
      </c>
      <c r="AE2100" s="116" t="str">
        <f t="shared" si="635"/>
        <v/>
      </c>
      <c r="AF2100" s="140">
        <f t="shared" si="636"/>
        <v>0</v>
      </c>
      <c r="AG2100" s="116">
        <f t="shared" si="637"/>
        <v>0.46181563004808562</v>
      </c>
      <c r="AH2100" s="116" t="str">
        <f t="shared" si="638"/>
        <v/>
      </c>
      <c r="AL2100" s="126">
        <f t="shared" si="641"/>
        <v>10.668799999999869</v>
      </c>
      <c r="AM2100" s="116">
        <f t="shared" si="642"/>
        <v>0.15373244352522183</v>
      </c>
      <c r="AN2100" s="116">
        <f t="shared" si="643"/>
        <v>3.0494253256482806E-4</v>
      </c>
      <c r="AO2100" s="116" t="str">
        <f t="shared" si="639"/>
        <v/>
      </c>
      <c r="AP2100" s="118" t="str">
        <f t="shared" si="640"/>
        <v/>
      </c>
    </row>
    <row r="2101" spans="11:42" ht="20.100000000000001" customHeight="1" x14ac:dyDescent="0.25">
      <c r="K2101" s="123">
        <v>1661</v>
      </c>
      <c r="L2101" s="116">
        <f t="shared" si="621"/>
        <v>21.093417061030447</v>
      </c>
      <c r="M2101" s="140">
        <f t="shared" si="622"/>
        <v>1.5170697278157487E-3</v>
      </c>
      <c r="N2101" s="140">
        <f t="shared" si="623"/>
        <v>0.99590336719201766</v>
      </c>
      <c r="O2101" s="116">
        <f t="shared" si="624"/>
        <v>1.5170697278157487E-3</v>
      </c>
      <c r="P2101" s="116" t="str">
        <f t="shared" si="625"/>
        <v/>
      </c>
      <c r="Q2101" s="116" t="str">
        <f t="shared" si="626"/>
        <v/>
      </c>
      <c r="R2101" s="116">
        <f t="shared" si="627"/>
        <v>0</v>
      </c>
      <c r="S2101" s="116">
        <f t="shared" si="628"/>
        <v>1.5170697278157487E-3</v>
      </c>
      <c r="T2101" s="116" t="str">
        <f t="shared" si="629"/>
        <v/>
      </c>
      <c r="Y2101" s="123">
        <v>1661</v>
      </c>
      <c r="Z2101" s="116">
        <f t="shared" si="630"/>
        <v>7.0028283082172071E-2</v>
      </c>
      <c r="AA2101" s="140">
        <f t="shared" si="631"/>
        <v>0.4569608602560204</v>
      </c>
      <c r="AB2101" s="140">
        <f t="shared" si="632"/>
        <v>0.99590336719201766</v>
      </c>
      <c r="AC2101" s="116">
        <f t="shared" si="633"/>
        <v>0.4569608602560204</v>
      </c>
      <c r="AD2101" s="116" t="str">
        <f t="shared" si="634"/>
        <v/>
      </c>
      <c r="AE2101" s="116" t="str">
        <f t="shared" si="635"/>
        <v/>
      </c>
      <c r="AF2101" s="140">
        <f t="shared" si="636"/>
        <v>0</v>
      </c>
      <c r="AG2101" s="116">
        <f t="shared" si="637"/>
        <v>0.4569608602560204</v>
      </c>
      <c r="AH2101" s="116" t="str">
        <f t="shared" si="638"/>
        <v/>
      </c>
      <c r="AL2101" s="126">
        <f t="shared" si="641"/>
        <v>10.675199999999869</v>
      </c>
      <c r="AM2101" s="116">
        <f t="shared" si="642"/>
        <v>0.15342750099265701</v>
      </c>
      <c r="AN2101" s="116">
        <f t="shared" si="643"/>
        <v>3.0442420570062079E-4</v>
      </c>
      <c r="AO2101" s="116" t="str">
        <f t="shared" si="639"/>
        <v/>
      </c>
      <c r="AP2101" s="118" t="str">
        <f t="shared" si="640"/>
        <v/>
      </c>
    </row>
    <row r="2102" spans="11:42" ht="20.100000000000001" customHeight="1" x14ac:dyDescent="0.25">
      <c r="K2102" s="123">
        <v>1662</v>
      </c>
      <c r="L2102" s="116">
        <f t="shared" si="621"/>
        <v>21.125328433286167</v>
      </c>
      <c r="M2102" s="140">
        <f t="shared" si="622"/>
        <v>1.5010977347037766E-3</v>
      </c>
      <c r="N2102" s="140">
        <f t="shared" si="623"/>
        <v>0.99595152373939533</v>
      </c>
      <c r="O2102" s="116">
        <f t="shared" si="624"/>
        <v>1.5010977347037766E-3</v>
      </c>
      <c r="P2102" s="116" t="str">
        <f t="shared" si="625"/>
        <v/>
      </c>
      <c r="Q2102" s="116" t="str">
        <f t="shared" si="626"/>
        <v/>
      </c>
      <c r="R2102" s="116">
        <f t="shared" si="627"/>
        <v>0</v>
      </c>
      <c r="S2102" s="116">
        <f t="shared" si="628"/>
        <v>1.5010977347037766E-3</v>
      </c>
      <c r="T2102" s="116" t="str">
        <f t="shared" si="629"/>
        <v/>
      </c>
      <c r="Y2102" s="123">
        <v>1662</v>
      </c>
      <c r="Z2102" s="116">
        <f t="shared" si="630"/>
        <v>7.0134226021782015E-2</v>
      </c>
      <c r="AA2102" s="140">
        <f t="shared" si="631"/>
        <v>0.452149891070736</v>
      </c>
      <c r="AB2102" s="140">
        <f t="shared" si="632"/>
        <v>0.99595152373939533</v>
      </c>
      <c r="AC2102" s="116">
        <f t="shared" si="633"/>
        <v>0.452149891070736</v>
      </c>
      <c r="AD2102" s="116" t="str">
        <f t="shared" si="634"/>
        <v/>
      </c>
      <c r="AE2102" s="116" t="str">
        <f t="shared" si="635"/>
        <v/>
      </c>
      <c r="AF2102" s="140">
        <f t="shared" si="636"/>
        <v>0</v>
      </c>
      <c r="AG2102" s="116">
        <f t="shared" si="637"/>
        <v>0.452149891070736</v>
      </c>
      <c r="AH2102" s="116" t="str">
        <f t="shared" si="638"/>
        <v/>
      </c>
      <c r="AL2102" s="126">
        <f t="shared" si="641"/>
        <v>10.681599999999868</v>
      </c>
      <c r="AM2102" s="116">
        <f t="shared" si="642"/>
        <v>0.15312307678695639</v>
      </c>
      <c r="AN2102" s="116">
        <f t="shared" si="643"/>
        <v>3.0390648694875178E-4</v>
      </c>
      <c r="AO2102" s="116" t="str">
        <f t="shared" si="639"/>
        <v/>
      </c>
      <c r="AP2102" s="118" t="str">
        <f t="shared" si="640"/>
        <v/>
      </c>
    </row>
    <row r="2103" spans="11:42" ht="20.100000000000001" customHeight="1" x14ac:dyDescent="0.25">
      <c r="K2103" s="123">
        <v>1663</v>
      </c>
      <c r="L2103" s="116">
        <f t="shared" si="621"/>
        <v>21.157239805541888</v>
      </c>
      <c r="M2103" s="140">
        <f t="shared" si="622"/>
        <v>1.4852701332027033E-3</v>
      </c>
      <c r="N2103" s="140">
        <f t="shared" si="623"/>
        <v>0.99599917290513651</v>
      </c>
      <c r="O2103" s="116">
        <f t="shared" si="624"/>
        <v>1.4852701332027033E-3</v>
      </c>
      <c r="P2103" s="116" t="str">
        <f t="shared" si="625"/>
        <v/>
      </c>
      <c r="Q2103" s="116" t="str">
        <f t="shared" si="626"/>
        <v/>
      </c>
      <c r="R2103" s="116">
        <f t="shared" si="627"/>
        <v>0</v>
      </c>
      <c r="S2103" s="116">
        <f t="shared" si="628"/>
        <v>1.4852701332027033E-3</v>
      </c>
      <c r="T2103" s="116" t="str">
        <f t="shared" si="629"/>
        <v/>
      </c>
      <c r="Y2103" s="123">
        <v>1663</v>
      </c>
      <c r="Z2103" s="116">
        <f t="shared" si="630"/>
        <v>7.0240168961391958E-2</v>
      </c>
      <c r="AA2103" s="140">
        <f t="shared" si="631"/>
        <v>0.44738241449064958</v>
      </c>
      <c r="AB2103" s="140">
        <f t="shared" si="632"/>
        <v>0.99599917290513651</v>
      </c>
      <c r="AC2103" s="116">
        <f t="shared" si="633"/>
        <v>0.44738241449064958</v>
      </c>
      <c r="AD2103" s="116" t="str">
        <f t="shared" si="634"/>
        <v/>
      </c>
      <c r="AE2103" s="116" t="str">
        <f t="shared" si="635"/>
        <v/>
      </c>
      <c r="AF2103" s="140">
        <f t="shared" si="636"/>
        <v>0</v>
      </c>
      <c r="AG2103" s="116">
        <f t="shared" si="637"/>
        <v>0.44738241449064958</v>
      </c>
      <c r="AH2103" s="116" t="str">
        <f t="shared" si="638"/>
        <v/>
      </c>
      <c r="AL2103" s="126">
        <f t="shared" si="641"/>
        <v>10.687999999999867</v>
      </c>
      <c r="AM2103" s="116">
        <f t="shared" si="642"/>
        <v>0.15281917030000763</v>
      </c>
      <c r="AN2103" s="116">
        <f t="shared" si="643"/>
        <v>3.0338937652987785E-4</v>
      </c>
      <c r="AO2103" s="116" t="str">
        <f t="shared" si="639"/>
        <v/>
      </c>
      <c r="AP2103" s="118" t="str">
        <f t="shared" si="640"/>
        <v/>
      </c>
    </row>
    <row r="2104" spans="11:42" ht="20.100000000000001" customHeight="1" x14ac:dyDescent="0.25">
      <c r="K2104" s="123">
        <v>1664</v>
      </c>
      <c r="L2104" s="116">
        <f t="shared" ref="L2104:L2167" si="644">$L$434+(K2104*$L$437)</f>
        <v>21.189151177797608</v>
      </c>
      <c r="M2104" s="140">
        <f t="shared" ref="M2104:M2167" si="645">_xlfn.NORM.DIST($L2104,$L$431,$L$432,0)</f>
        <v>1.46958590465382E-3</v>
      </c>
      <c r="N2104" s="140">
        <f t="shared" ref="N2104:N2167" si="646">_xlfn.NORM.DIST($L2104,$L$431,$L$432,1)</f>
        <v>0.99604631928071174</v>
      </c>
      <c r="O2104" s="116">
        <f t="shared" ref="O2104:O2167" si="647">IF(OR(N2104&lt;$P$436,N2104&gt;$P$437),M2104,"")</f>
        <v>1.46958590465382E-3</v>
      </c>
      <c r="P2104" s="116" t="str">
        <f t="shared" ref="P2104:P2167" si="648">IF(AND(N2104&gt;$P$436,N2104&lt;$P$437),M2104,"")</f>
        <v/>
      </c>
      <c r="Q2104" s="116" t="str">
        <f t="shared" ref="Q2104:Q2167" si="649">IF(M2104=MAX($M$440:$M$2440),M2104,"")</f>
        <v/>
      </c>
      <c r="R2104" s="116">
        <f t="shared" ref="R2104:R2167" si="650">_xlfn.NORM.DIST(L2104,$P$432,$P$433,0)</f>
        <v>0</v>
      </c>
      <c r="S2104" s="116">
        <f t="shared" ref="S2104:S2167" si="651">IF(R2104=MAX($R$440:$R$2440),M2104,"")</f>
        <v>1.46958590465382E-3</v>
      </c>
      <c r="T2104" s="116" t="str">
        <f t="shared" ref="T2104:T2167" si="652">IF(S2104=MIN($S$440:$S$2440),S2104,"")</f>
        <v/>
      </c>
      <c r="Y2104" s="123">
        <v>1664</v>
      </c>
      <c r="Z2104" s="116">
        <f t="shared" ref="Z2104:Z2167" si="653">$Z$434+(Y2104*$Z$437)</f>
        <v>7.0346111901001901E-2</v>
      </c>
      <c r="AA2104" s="140">
        <f t="shared" ref="AA2104:AA2167" si="654">_xlfn.NORM.DIST(Z2104,Z$431,Z$432,0)</f>
        <v>0.44265812368269231</v>
      </c>
      <c r="AB2104" s="140">
        <f t="shared" ref="AB2104:AB2167" si="655">_xlfn.NORM.DIST(Z2104,Z$431,Z$432,1)</f>
        <v>0.99604631928071174</v>
      </c>
      <c r="AC2104" s="116">
        <f t="shared" ref="AC2104:AC2167" si="656">IF(OR(AB2104&lt;$AD$436,AB2104&gt;$AD$437),AA2104,"")</f>
        <v>0.44265812368269231</v>
      </c>
      <c r="AD2104" s="116" t="str">
        <f t="shared" ref="AD2104:AD2167" si="657">IF(AND(AB2104&gt;$AD$436,AB2104&lt;$AD$437),AA2104,"")</f>
        <v/>
      </c>
      <c r="AE2104" s="116" t="str">
        <f t="shared" ref="AE2104:AE2167" si="658">IF(AA2104=MAX($AA$440:$AA$2440),AA2104,"")</f>
        <v/>
      </c>
      <c r="AF2104" s="140">
        <f t="shared" ref="AF2104:AF2167" si="659">_xlfn.NORM.DIST(Z2104,$AD$432,$AD$433,0)</f>
        <v>0</v>
      </c>
      <c r="AG2104" s="116">
        <f t="shared" ref="AG2104:AG2167" si="660">IF(AF2104=MAX($AF$440:$AF$2440),AA2104,"")</f>
        <v>0.44265812368269231</v>
      </c>
      <c r="AH2104" s="116" t="str">
        <f t="shared" ref="AH2104:AH2167" si="661">IF(AG2104=MIN($AG$440:$AG$2440),AG2104,"")</f>
        <v/>
      </c>
      <c r="AL2104" s="126">
        <f t="shared" si="641"/>
        <v>10.694399999999867</v>
      </c>
      <c r="AM2104" s="116">
        <f t="shared" si="642"/>
        <v>0.15251578092347776</v>
      </c>
      <c r="AN2104" s="116">
        <f t="shared" si="643"/>
        <v>3.0287287466146395E-4</v>
      </c>
      <c r="AO2104" s="116" t="str">
        <f t="shared" si="639"/>
        <v/>
      </c>
      <c r="AP2104" s="118" t="str">
        <f t="shared" si="640"/>
        <v/>
      </c>
    </row>
    <row r="2105" spans="11:42" ht="20.100000000000001" customHeight="1" x14ac:dyDescent="0.25">
      <c r="K2105" s="123">
        <v>1665</v>
      </c>
      <c r="L2105" s="116">
        <f t="shared" si="644"/>
        <v>21.221062550053329</v>
      </c>
      <c r="M2105" s="140">
        <f t="shared" si="645"/>
        <v>1.4540440343017271E-3</v>
      </c>
      <c r="N2105" s="140">
        <f t="shared" si="646"/>
        <v>0.99609296742514719</v>
      </c>
      <c r="O2105" s="116">
        <f t="shared" si="647"/>
        <v>1.4540440343017271E-3</v>
      </c>
      <c r="P2105" s="116" t="str">
        <f t="shared" si="648"/>
        <v/>
      </c>
      <c r="Q2105" s="116" t="str">
        <f t="shared" si="649"/>
        <v/>
      </c>
      <c r="R2105" s="116">
        <f t="shared" si="650"/>
        <v>0</v>
      </c>
      <c r="S2105" s="116">
        <f t="shared" si="651"/>
        <v>1.4540440343017271E-3</v>
      </c>
      <c r="T2105" s="116" t="str">
        <f t="shared" si="652"/>
        <v/>
      </c>
      <c r="Y2105" s="123">
        <v>1665</v>
      </c>
      <c r="Z2105" s="116">
        <f t="shared" si="653"/>
        <v>7.0452054840611844E-2</v>
      </c>
      <c r="AA2105" s="140">
        <f t="shared" si="654"/>
        <v>0.43797671298952368</v>
      </c>
      <c r="AB2105" s="140">
        <f t="shared" si="655"/>
        <v>0.99609296742514719</v>
      </c>
      <c r="AC2105" s="116">
        <f t="shared" si="656"/>
        <v>0.43797671298952368</v>
      </c>
      <c r="AD2105" s="116" t="str">
        <f t="shared" si="657"/>
        <v/>
      </c>
      <c r="AE2105" s="116" t="str">
        <f t="shared" si="658"/>
        <v/>
      </c>
      <c r="AF2105" s="140">
        <f t="shared" si="659"/>
        <v>0</v>
      </c>
      <c r="AG2105" s="116">
        <f t="shared" si="660"/>
        <v>0.43797671298952368</v>
      </c>
      <c r="AH2105" s="116" t="str">
        <f t="shared" si="661"/>
        <v/>
      </c>
      <c r="AL2105" s="126">
        <f t="shared" si="641"/>
        <v>10.700799999999866</v>
      </c>
      <c r="AM2105" s="116">
        <f t="shared" si="642"/>
        <v>0.15221290804881629</v>
      </c>
      <c r="AN2105" s="116">
        <f t="shared" si="643"/>
        <v>3.0235698155572921E-4</v>
      </c>
      <c r="AO2105" s="116" t="str">
        <f t="shared" si="639"/>
        <v/>
      </c>
      <c r="AP2105" s="118" t="str">
        <f t="shared" si="640"/>
        <v/>
      </c>
    </row>
    <row r="2106" spans="11:42" ht="20.100000000000001" customHeight="1" x14ac:dyDescent="0.25">
      <c r="K2106" s="123">
        <v>1666</v>
      </c>
      <c r="L2106" s="116">
        <f t="shared" si="644"/>
        <v>21.252973922309049</v>
      </c>
      <c r="M2106" s="140">
        <f t="shared" si="645"/>
        <v>1.4386435113177259E-3</v>
      </c>
      <c r="N2106" s="140">
        <f t="shared" si="646"/>
        <v>0.99613912186514941</v>
      </c>
      <c r="O2106" s="116">
        <f t="shared" si="647"/>
        <v>1.4386435113177259E-3</v>
      </c>
      <c r="P2106" s="116" t="str">
        <f t="shared" si="648"/>
        <v/>
      </c>
      <c r="Q2106" s="116" t="str">
        <f t="shared" si="649"/>
        <v/>
      </c>
      <c r="R2106" s="116">
        <f t="shared" si="650"/>
        <v>0</v>
      </c>
      <c r="S2106" s="116">
        <f t="shared" si="651"/>
        <v>1.4386435113177259E-3</v>
      </c>
      <c r="T2106" s="116" t="str">
        <f t="shared" si="652"/>
        <v/>
      </c>
      <c r="Y2106" s="123">
        <v>1666</v>
      </c>
      <c r="Z2106" s="116">
        <f t="shared" si="653"/>
        <v>7.0557997780221787E-2</v>
      </c>
      <c r="AA2106" s="140">
        <f t="shared" si="654"/>
        <v>0.43333787793657319</v>
      </c>
      <c r="AB2106" s="140">
        <f t="shared" si="655"/>
        <v>0.99613912186514941</v>
      </c>
      <c r="AC2106" s="116">
        <f t="shared" si="656"/>
        <v>0.43333787793657319</v>
      </c>
      <c r="AD2106" s="116" t="str">
        <f t="shared" si="657"/>
        <v/>
      </c>
      <c r="AE2106" s="116" t="str">
        <f t="shared" si="658"/>
        <v/>
      </c>
      <c r="AF2106" s="140">
        <f t="shared" si="659"/>
        <v>0</v>
      </c>
      <c r="AG2106" s="116">
        <f t="shared" si="660"/>
        <v>0.43333787793657319</v>
      </c>
      <c r="AH2106" s="116" t="str">
        <f t="shared" si="661"/>
        <v/>
      </c>
      <c r="AL2106" s="126">
        <f t="shared" si="641"/>
        <v>10.707199999999865</v>
      </c>
      <c r="AM2106" s="116">
        <f t="shared" si="642"/>
        <v>0.15191055106726056</v>
      </c>
      <c r="AN2106" s="116">
        <f t="shared" si="643"/>
        <v>3.0184169742120126E-4</v>
      </c>
      <c r="AO2106" s="116" t="str">
        <f t="shared" si="639"/>
        <v/>
      </c>
      <c r="AP2106" s="118" t="str">
        <f t="shared" si="640"/>
        <v/>
      </c>
    </row>
    <row r="2107" spans="11:42" ht="20.100000000000001" customHeight="1" x14ac:dyDescent="0.25">
      <c r="K2107" s="123">
        <v>1667</v>
      </c>
      <c r="L2107" s="116">
        <f t="shared" si="644"/>
        <v>21.284885294564763</v>
      </c>
      <c r="M2107" s="140">
        <f t="shared" si="645"/>
        <v>1.4233833288226289E-3</v>
      </c>
      <c r="N2107" s="140">
        <f t="shared" si="646"/>
        <v>0.99618478709523084</v>
      </c>
      <c r="O2107" s="116">
        <f t="shared" si="647"/>
        <v>1.4233833288226289E-3</v>
      </c>
      <c r="P2107" s="116" t="str">
        <f t="shared" si="648"/>
        <v/>
      </c>
      <c r="Q2107" s="116" t="str">
        <f t="shared" si="649"/>
        <v/>
      </c>
      <c r="R2107" s="116">
        <f t="shared" si="650"/>
        <v>0</v>
      </c>
      <c r="S2107" s="116">
        <f t="shared" si="651"/>
        <v>1.4233833288226289E-3</v>
      </c>
      <c r="T2107" s="116" t="str">
        <f t="shared" si="652"/>
        <v/>
      </c>
      <c r="Y2107" s="123">
        <v>1667</v>
      </c>
      <c r="Z2107" s="116">
        <f t="shared" si="653"/>
        <v>7.066394071983173E-2</v>
      </c>
      <c r="AA2107" s="140">
        <f t="shared" si="654"/>
        <v>0.42874131523891457</v>
      </c>
      <c r="AB2107" s="140">
        <f t="shared" si="655"/>
        <v>0.99618478709523084</v>
      </c>
      <c r="AC2107" s="116">
        <f t="shared" si="656"/>
        <v>0.42874131523891457</v>
      </c>
      <c r="AD2107" s="116" t="str">
        <f t="shared" si="657"/>
        <v/>
      </c>
      <c r="AE2107" s="116" t="str">
        <f t="shared" si="658"/>
        <v/>
      </c>
      <c r="AF2107" s="140">
        <f t="shared" si="659"/>
        <v>0</v>
      </c>
      <c r="AG2107" s="116">
        <f t="shared" si="660"/>
        <v>0.42874131523891457</v>
      </c>
      <c r="AH2107" s="116" t="str">
        <f t="shared" si="661"/>
        <v/>
      </c>
      <c r="AL2107" s="126">
        <f t="shared" si="641"/>
        <v>10.713599999999865</v>
      </c>
      <c r="AM2107" s="116">
        <f t="shared" si="642"/>
        <v>0.15160870936983936</v>
      </c>
      <c r="AN2107" s="116">
        <f t="shared" si="643"/>
        <v>3.0132702246207788E-4</v>
      </c>
      <c r="AO2107" s="116" t="str">
        <f t="shared" si="639"/>
        <v/>
      </c>
      <c r="AP2107" s="118" t="str">
        <f t="shared" si="640"/>
        <v/>
      </c>
    </row>
    <row r="2108" spans="11:42" ht="20.100000000000001" customHeight="1" x14ac:dyDescent="0.25">
      <c r="K2108" s="123">
        <v>1668</v>
      </c>
      <c r="L2108" s="116">
        <f t="shared" si="644"/>
        <v>21.316796666820483</v>
      </c>
      <c r="M2108" s="140">
        <f t="shared" si="645"/>
        <v>1.4082624839090222E-3</v>
      </c>
      <c r="N2108" s="140">
        <f t="shared" si="646"/>
        <v>0.99622996757783644</v>
      </c>
      <c r="O2108" s="116">
        <f t="shared" si="647"/>
        <v>1.4082624839090222E-3</v>
      </c>
      <c r="P2108" s="116" t="str">
        <f t="shared" si="648"/>
        <v/>
      </c>
      <c r="Q2108" s="116" t="str">
        <f t="shared" si="649"/>
        <v/>
      </c>
      <c r="R2108" s="116">
        <f t="shared" si="650"/>
        <v>0</v>
      </c>
      <c r="S2108" s="116">
        <f t="shared" si="651"/>
        <v>1.4082624839090222E-3</v>
      </c>
      <c r="T2108" s="116" t="str">
        <f t="shared" si="652"/>
        <v/>
      </c>
      <c r="Y2108" s="123">
        <v>1668</v>
      </c>
      <c r="Z2108" s="116">
        <f t="shared" si="653"/>
        <v>7.0769883659441674E-2</v>
      </c>
      <c r="AA2108" s="140">
        <f t="shared" si="654"/>
        <v>0.42418672280797393</v>
      </c>
      <c r="AB2108" s="140">
        <f t="shared" si="655"/>
        <v>0.99622996757783644</v>
      </c>
      <c r="AC2108" s="116">
        <f t="shared" si="656"/>
        <v>0.42418672280797393</v>
      </c>
      <c r="AD2108" s="116" t="str">
        <f t="shared" si="657"/>
        <v/>
      </c>
      <c r="AE2108" s="116" t="str">
        <f t="shared" si="658"/>
        <v/>
      </c>
      <c r="AF2108" s="140">
        <f t="shared" si="659"/>
        <v>0</v>
      </c>
      <c r="AG2108" s="116">
        <f t="shared" si="660"/>
        <v>0.42418672280797393</v>
      </c>
      <c r="AH2108" s="116" t="str">
        <f t="shared" si="661"/>
        <v/>
      </c>
      <c r="AL2108" s="126">
        <f t="shared" si="641"/>
        <v>10.719999999999864</v>
      </c>
      <c r="AM2108" s="116">
        <f t="shared" si="642"/>
        <v>0.15130738234737728</v>
      </c>
      <c r="AN2108" s="116">
        <f t="shared" si="643"/>
        <v>3.0081295687842124E-4</v>
      </c>
      <c r="AO2108" s="116" t="str">
        <f t="shared" si="639"/>
        <v/>
      </c>
      <c r="AP2108" s="118" t="str">
        <f t="shared" si="640"/>
        <v/>
      </c>
    </row>
    <row r="2109" spans="11:42" ht="20.100000000000001" customHeight="1" x14ac:dyDescent="0.25">
      <c r="K2109" s="123">
        <v>1669</v>
      </c>
      <c r="L2109" s="116">
        <f t="shared" si="644"/>
        <v>21.348708039076204</v>
      </c>
      <c r="M2109" s="140">
        <f t="shared" si="645"/>
        <v>1.3932799776630023E-3</v>
      </c>
      <c r="N2109" s="140">
        <f t="shared" si="646"/>
        <v>0.99627466774347062</v>
      </c>
      <c r="O2109" s="116">
        <f t="shared" si="647"/>
        <v>1.3932799776630023E-3</v>
      </c>
      <c r="P2109" s="116" t="str">
        <f t="shared" si="648"/>
        <v/>
      </c>
      <c r="Q2109" s="116" t="str">
        <f t="shared" si="649"/>
        <v/>
      </c>
      <c r="R2109" s="116">
        <f t="shared" si="650"/>
        <v>0</v>
      </c>
      <c r="S2109" s="116">
        <f t="shared" si="651"/>
        <v>1.3932799776630023E-3</v>
      </c>
      <c r="T2109" s="116" t="str">
        <f t="shared" si="652"/>
        <v/>
      </c>
      <c r="Y2109" s="123">
        <v>1669</v>
      </c>
      <c r="Z2109" s="116">
        <f t="shared" si="653"/>
        <v>7.0875826599051617E-2</v>
      </c>
      <c r="AA2109" s="140">
        <f t="shared" si="654"/>
        <v>0.41967379975806907</v>
      </c>
      <c r="AB2109" s="140">
        <f t="shared" si="655"/>
        <v>0.99627466774347062</v>
      </c>
      <c r="AC2109" s="116">
        <f t="shared" si="656"/>
        <v>0.41967379975806907</v>
      </c>
      <c r="AD2109" s="116" t="str">
        <f t="shared" si="657"/>
        <v/>
      </c>
      <c r="AE2109" s="116" t="str">
        <f t="shared" si="658"/>
        <v/>
      </c>
      <c r="AF2109" s="140">
        <f t="shared" si="659"/>
        <v>0</v>
      </c>
      <c r="AG2109" s="116">
        <f t="shared" si="660"/>
        <v>0.41967379975806907</v>
      </c>
      <c r="AH2109" s="116" t="str">
        <f t="shared" si="661"/>
        <v/>
      </c>
      <c r="AL2109" s="126">
        <f t="shared" si="641"/>
        <v>10.726399999999863</v>
      </c>
      <c r="AM2109" s="116">
        <f t="shared" si="642"/>
        <v>0.15100656939049886</v>
      </c>
      <c r="AN2109" s="116">
        <f t="shared" si="643"/>
        <v>3.002995008660192E-4</v>
      </c>
      <c r="AO2109" s="116" t="str">
        <f t="shared" si="639"/>
        <v/>
      </c>
      <c r="AP2109" s="118" t="str">
        <f t="shared" si="640"/>
        <v/>
      </c>
    </row>
    <row r="2110" spans="11:42" ht="20.100000000000001" customHeight="1" x14ac:dyDescent="0.25">
      <c r="K2110" s="123">
        <v>1670</v>
      </c>
      <c r="L2110" s="116">
        <f t="shared" si="644"/>
        <v>21.380619411331924</v>
      </c>
      <c r="M2110" s="140">
        <f t="shared" si="645"/>
        <v>1.3784348151853209E-3</v>
      </c>
      <c r="N2110" s="140">
        <f t="shared" si="646"/>
        <v>0.99631889199082502</v>
      </c>
      <c r="O2110" s="116">
        <f t="shared" si="647"/>
        <v>1.3784348151853209E-3</v>
      </c>
      <c r="P2110" s="116" t="str">
        <f t="shared" si="648"/>
        <v/>
      </c>
      <c r="Q2110" s="116" t="str">
        <f t="shared" si="649"/>
        <v/>
      </c>
      <c r="R2110" s="116">
        <f t="shared" si="650"/>
        <v>0</v>
      </c>
      <c r="S2110" s="116">
        <f t="shared" si="651"/>
        <v>1.3784348151853209E-3</v>
      </c>
      <c r="T2110" s="116" t="str">
        <f t="shared" si="652"/>
        <v/>
      </c>
      <c r="Y2110" s="123">
        <v>1670</v>
      </c>
      <c r="Z2110" s="116">
        <f t="shared" si="653"/>
        <v>7.098176953866156E-2</v>
      </c>
      <c r="AA2110" s="140">
        <f t="shared" si="654"/>
        <v>0.41520224641278641</v>
      </c>
      <c r="AB2110" s="140">
        <f t="shared" si="655"/>
        <v>0.99631889199082502</v>
      </c>
      <c r="AC2110" s="116">
        <f t="shared" si="656"/>
        <v>0.41520224641278641</v>
      </c>
      <c r="AD2110" s="116" t="str">
        <f t="shared" si="657"/>
        <v/>
      </c>
      <c r="AE2110" s="116" t="str">
        <f t="shared" si="658"/>
        <v/>
      </c>
      <c r="AF2110" s="140">
        <f t="shared" si="659"/>
        <v>0</v>
      </c>
      <c r="AG2110" s="116">
        <f t="shared" si="660"/>
        <v>0.41520224641278641</v>
      </c>
      <c r="AH2110" s="116" t="str">
        <f t="shared" si="661"/>
        <v/>
      </c>
      <c r="AL2110" s="126">
        <f t="shared" si="641"/>
        <v>10.732799999999862</v>
      </c>
      <c r="AM2110" s="116">
        <f t="shared" si="642"/>
        <v>0.15070626988963284</v>
      </c>
      <c r="AN2110" s="116">
        <f t="shared" si="643"/>
        <v>2.9978665461655174E-4</v>
      </c>
      <c r="AO2110" s="116" t="str">
        <f t="shared" si="639"/>
        <v/>
      </c>
      <c r="AP2110" s="118" t="str">
        <f t="shared" si="640"/>
        <v/>
      </c>
    </row>
    <row r="2111" spans="11:42" ht="20.100000000000001" customHeight="1" x14ac:dyDescent="0.25">
      <c r="K2111" s="123">
        <v>1671</v>
      </c>
      <c r="L2111" s="116">
        <f t="shared" si="644"/>
        <v>21.412530783587645</v>
      </c>
      <c r="M2111" s="140">
        <f t="shared" si="645"/>
        <v>1.3637260056120132E-3</v>
      </c>
      <c r="N2111" s="140">
        <f t="shared" si="646"/>
        <v>0.99636264468690716</v>
      </c>
      <c r="O2111" s="116">
        <f t="shared" si="647"/>
        <v>1.3637260056120132E-3</v>
      </c>
      <c r="P2111" s="116" t="str">
        <f t="shared" si="648"/>
        <v/>
      </c>
      <c r="Q2111" s="116" t="str">
        <f t="shared" si="649"/>
        <v/>
      </c>
      <c r="R2111" s="116">
        <f t="shared" si="650"/>
        <v>0</v>
      </c>
      <c r="S2111" s="116">
        <f t="shared" si="651"/>
        <v>1.3637260056120132E-3</v>
      </c>
      <c r="T2111" s="116" t="str">
        <f t="shared" si="652"/>
        <v/>
      </c>
      <c r="Y2111" s="123">
        <v>1671</v>
      </c>
      <c r="Z2111" s="116">
        <f t="shared" si="653"/>
        <v>7.1087712478271503E-2</v>
      </c>
      <c r="AA2111" s="140">
        <f t="shared" si="654"/>
        <v>0.41077176431119095</v>
      </c>
      <c r="AB2111" s="140">
        <f t="shared" si="655"/>
        <v>0.99636264468690716</v>
      </c>
      <c r="AC2111" s="116">
        <f t="shared" si="656"/>
        <v>0.41077176431119095</v>
      </c>
      <c r="AD2111" s="116" t="str">
        <f t="shared" si="657"/>
        <v/>
      </c>
      <c r="AE2111" s="116" t="str">
        <f t="shared" si="658"/>
        <v/>
      </c>
      <c r="AF2111" s="140">
        <f t="shared" si="659"/>
        <v>0</v>
      </c>
      <c r="AG2111" s="116">
        <f t="shared" si="660"/>
        <v>0.41077176431119095</v>
      </c>
      <c r="AH2111" s="116" t="str">
        <f t="shared" si="661"/>
        <v/>
      </c>
      <c r="AL2111" s="126">
        <f t="shared" si="641"/>
        <v>10.739199999999862</v>
      </c>
      <c r="AM2111" s="116">
        <f t="shared" si="642"/>
        <v>0.15040648323501629</v>
      </c>
      <c r="AN2111" s="116">
        <f t="shared" si="643"/>
        <v>2.9927441831717472E-4</v>
      </c>
      <c r="AO2111" s="116" t="str">
        <f t="shared" si="639"/>
        <v/>
      </c>
      <c r="AP2111" s="118" t="str">
        <f t="shared" si="640"/>
        <v/>
      </c>
    </row>
    <row r="2112" spans="11:42" ht="20.100000000000001" customHeight="1" x14ac:dyDescent="0.25">
      <c r="K2112" s="123">
        <v>1672</v>
      </c>
      <c r="L2112" s="116">
        <f t="shared" si="644"/>
        <v>21.444442155843365</v>
      </c>
      <c r="M2112" s="140">
        <f t="shared" si="645"/>
        <v>1.3491525621344852E-3</v>
      </c>
      <c r="N2112" s="140">
        <f t="shared" si="646"/>
        <v>0.99640593016716927</v>
      </c>
      <c r="O2112" s="116">
        <f t="shared" si="647"/>
        <v>1.3491525621344852E-3</v>
      </c>
      <c r="P2112" s="116" t="str">
        <f t="shared" si="648"/>
        <v/>
      </c>
      <c r="Q2112" s="116" t="str">
        <f t="shared" si="649"/>
        <v/>
      </c>
      <c r="R2112" s="116">
        <f t="shared" si="650"/>
        <v>0</v>
      </c>
      <c r="S2112" s="116">
        <f t="shared" si="651"/>
        <v>1.3491525621344852E-3</v>
      </c>
      <c r="T2112" s="116" t="str">
        <f t="shared" si="652"/>
        <v/>
      </c>
      <c r="Y2112" s="123">
        <v>1672</v>
      </c>
      <c r="Z2112" s="116">
        <f t="shared" si="653"/>
        <v>7.1193655417881446E-2</v>
      </c>
      <c r="AA2112" s="140">
        <f t="shared" si="654"/>
        <v>0.4063820562138763</v>
      </c>
      <c r="AB2112" s="140">
        <f t="shared" si="655"/>
        <v>0.99640593016716927</v>
      </c>
      <c r="AC2112" s="116">
        <f t="shared" si="656"/>
        <v>0.4063820562138763</v>
      </c>
      <c r="AD2112" s="116" t="str">
        <f t="shared" si="657"/>
        <v/>
      </c>
      <c r="AE2112" s="116" t="str">
        <f t="shared" si="658"/>
        <v/>
      </c>
      <c r="AF2112" s="140">
        <f t="shared" si="659"/>
        <v>0</v>
      </c>
      <c r="AG2112" s="116">
        <f t="shared" si="660"/>
        <v>0.4063820562138763</v>
      </c>
      <c r="AH2112" s="116" t="str">
        <f t="shared" si="661"/>
        <v/>
      </c>
      <c r="AL2112" s="126">
        <f t="shared" si="641"/>
        <v>10.745599999999861</v>
      </c>
      <c r="AM2112" s="116">
        <f t="shared" si="642"/>
        <v>0.15010720881669912</v>
      </c>
      <c r="AN2112" s="116">
        <f t="shared" si="643"/>
        <v>2.9876279215179657E-4</v>
      </c>
      <c r="AO2112" s="116" t="str">
        <f t="shared" si="639"/>
        <v/>
      </c>
      <c r="AP2112" s="118" t="str">
        <f t="shared" si="640"/>
        <v/>
      </c>
    </row>
    <row r="2113" spans="11:42" ht="20.100000000000001" customHeight="1" x14ac:dyDescent="0.25">
      <c r="K2113" s="123">
        <v>1673</v>
      </c>
      <c r="L2113" s="116">
        <f t="shared" si="644"/>
        <v>21.476353528099079</v>
      </c>
      <c r="M2113" s="140">
        <f t="shared" si="645"/>
        <v>1.3347135020190511E-3</v>
      </c>
      <c r="N2113" s="140">
        <f t="shared" si="646"/>
        <v>0.99644875273563827</v>
      </c>
      <c r="O2113" s="116">
        <f t="shared" si="647"/>
        <v>1.3347135020190511E-3</v>
      </c>
      <c r="P2113" s="116" t="str">
        <f t="shared" si="648"/>
        <v/>
      </c>
      <c r="Q2113" s="116" t="str">
        <f t="shared" si="649"/>
        <v/>
      </c>
      <c r="R2113" s="116">
        <f t="shared" si="650"/>
        <v>0</v>
      </c>
      <c r="S2113" s="116">
        <f t="shared" si="651"/>
        <v>1.3347135020190511E-3</v>
      </c>
      <c r="T2113" s="116" t="str">
        <f t="shared" si="652"/>
        <v/>
      </c>
      <c r="Y2113" s="123">
        <v>1673</v>
      </c>
      <c r="Z2113" s="116">
        <f t="shared" si="653"/>
        <v>7.1299598357491389E-2</v>
      </c>
      <c r="AA2113" s="140">
        <f t="shared" si="654"/>
        <v>0.40203282610885105</v>
      </c>
      <c r="AB2113" s="140">
        <f t="shared" si="655"/>
        <v>0.99644875273563827</v>
      </c>
      <c r="AC2113" s="116">
        <f t="shared" si="656"/>
        <v>0.40203282610885105</v>
      </c>
      <c r="AD2113" s="116" t="str">
        <f t="shared" si="657"/>
        <v/>
      </c>
      <c r="AE2113" s="116" t="str">
        <f t="shared" si="658"/>
        <v/>
      </c>
      <c r="AF2113" s="140">
        <f t="shared" si="659"/>
        <v>0</v>
      </c>
      <c r="AG2113" s="116">
        <f t="shared" si="660"/>
        <v>0.40203282610885105</v>
      </c>
      <c r="AH2113" s="116" t="str">
        <f t="shared" si="661"/>
        <v/>
      </c>
      <c r="AL2113" s="126">
        <f t="shared" si="641"/>
        <v>10.75199999999986</v>
      </c>
      <c r="AM2113" s="116">
        <f t="shared" si="642"/>
        <v>0.14980844602454732</v>
      </c>
      <c r="AN2113" s="116">
        <f t="shared" si="643"/>
        <v>2.9825177629927424E-4</v>
      </c>
      <c r="AO2113" s="116" t="str">
        <f t="shared" si="639"/>
        <v/>
      </c>
      <c r="AP2113" s="118" t="str">
        <f t="shared" si="640"/>
        <v/>
      </c>
    </row>
    <row r="2114" spans="11:42" ht="20.100000000000001" customHeight="1" x14ac:dyDescent="0.25">
      <c r="K2114" s="123">
        <v>1674</v>
      </c>
      <c r="L2114" s="116">
        <f t="shared" si="644"/>
        <v>21.508264900354799</v>
      </c>
      <c r="M2114" s="140">
        <f t="shared" si="645"/>
        <v>1.3204078466259354E-3</v>
      </c>
      <c r="N2114" s="140">
        <f t="shared" si="646"/>
        <v>0.99649111666504575</v>
      </c>
      <c r="O2114" s="116">
        <f t="shared" si="647"/>
        <v>1.3204078466259354E-3</v>
      </c>
      <c r="P2114" s="116" t="str">
        <f t="shared" si="648"/>
        <v/>
      </c>
      <c r="Q2114" s="116" t="str">
        <f t="shared" si="649"/>
        <v/>
      </c>
      <c r="R2114" s="116">
        <f t="shared" si="650"/>
        <v>0</v>
      </c>
      <c r="S2114" s="116">
        <f t="shared" si="651"/>
        <v>1.3204078466259354E-3</v>
      </c>
      <c r="T2114" s="116" t="str">
        <f t="shared" si="652"/>
        <v/>
      </c>
      <c r="Y2114" s="123">
        <v>1674</v>
      </c>
      <c r="Z2114" s="116">
        <f t="shared" si="653"/>
        <v>7.1405541297101333E-2</v>
      </c>
      <c r="AA2114" s="140">
        <f t="shared" si="654"/>
        <v>0.39772377921726509</v>
      </c>
      <c r="AB2114" s="140">
        <f t="shared" si="655"/>
        <v>0.99649111666504575</v>
      </c>
      <c r="AC2114" s="116">
        <f t="shared" si="656"/>
        <v>0.39772377921726509</v>
      </c>
      <c r="AD2114" s="116" t="str">
        <f t="shared" si="657"/>
        <v/>
      </c>
      <c r="AE2114" s="116" t="str">
        <f t="shared" si="658"/>
        <v/>
      </c>
      <c r="AF2114" s="140">
        <f t="shared" si="659"/>
        <v>0</v>
      </c>
      <c r="AG2114" s="116">
        <f t="shared" si="660"/>
        <v>0.39772377921726509</v>
      </c>
      <c r="AH2114" s="116" t="str">
        <f t="shared" si="661"/>
        <v/>
      </c>
      <c r="AL2114" s="126">
        <f t="shared" si="641"/>
        <v>10.75839999999986</v>
      </c>
      <c r="AM2114" s="116">
        <f t="shared" si="642"/>
        <v>0.14951019424824805</v>
      </c>
      <c r="AN2114" s="116">
        <f t="shared" si="643"/>
        <v>2.9774137093463438E-4</v>
      </c>
      <c r="AO2114" s="116" t="str">
        <f t="shared" si="639"/>
        <v/>
      </c>
      <c r="AP2114" s="118" t="str">
        <f t="shared" si="640"/>
        <v/>
      </c>
    </row>
    <row r="2115" spans="11:42" ht="20.100000000000001" customHeight="1" x14ac:dyDescent="0.25">
      <c r="K2115" s="123">
        <v>1675</v>
      </c>
      <c r="L2115" s="116">
        <f t="shared" si="644"/>
        <v>21.54017627261052</v>
      </c>
      <c r="M2115" s="140">
        <f t="shared" si="645"/>
        <v>1.30623462142778E-3</v>
      </c>
      <c r="N2115" s="140">
        <f t="shared" si="646"/>
        <v>0.99653302619695927</v>
      </c>
      <c r="O2115" s="116">
        <f t="shared" si="647"/>
        <v>1.30623462142778E-3</v>
      </c>
      <c r="P2115" s="116" t="str">
        <f t="shared" si="648"/>
        <v/>
      </c>
      <c r="Q2115" s="116" t="str">
        <f t="shared" si="649"/>
        <v/>
      </c>
      <c r="R2115" s="116">
        <f t="shared" si="650"/>
        <v>0</v>
      </c>
      <c r="S2115" s="116">
        <f t="shared" si="651"/>
        <v>1.30623462142778E-3</v>
      </c>
      <c r="T2115" s="116" t="str">
        <f t="shared" si="652"/>
        <v/>
      </c>
      <c r="Y2115" s="123">
        <v>1675</v>
      </c>
      <c r="Z2115" s="116">
        <f t="shared" si="653"/>
        <v>7.1511484236711276E-2</v>
      </c>
      <c r="AA2115" s="140">
        <f t="shared" si="654"/>
        <v>0.39345462199897691</v>
      </c>
      <c r="AB2115" s="140">
        <f t="shared" si="655"/>
        <v>0.99653302619695938</v>
      </c>
      <c r="AC2115" s="116">
        <f t="shared" si="656"/>
        <v>0.39345462199897691</v>
      </c>
      <c r="AD2115" s="116" t="str">
        <f t="shared" si="657"/>
        <v/>
      </c>
      <c r="AE2115" s="116" t="str">
        <f t="shared" si="658"/>
        <v/>
      </c>
      <c r="AF2115" s="140">
        <f t="shared" si="659"/>
        <v>0</v>
      </c>
      <c r="AG2115" s="116">
        <f t="shared" si="660"/>
        <v>0.39345462199897691</v>
      </c>
      <c r="AH2115" s="116" t="str">
        <f t="shared" si="661"/>
        <v/>
      </c>
      <c r="AL2115" s="126">
        <f t="shared" si="641"/>
        <v>10.764799999999859</v>
      </c>
      <c r="AM2115" s="116">
        <f t="shared" si="642"/>
        <v>0.14921245287731341</v>
      </c>
      <c r="AN2115" s="116">
        <f t="shared" si="643"/>
        <v>2.972315762292399E-4</v>
      </c>
      <c r="AO2115" s="116" t="str">
        <f t="shared" si="639"/>
        <v/>
      </c>
      <c r="AP2115" s="118" t="str">
        <f t="shared" si="640"/>
        <v/>
      </c>
    </row>
    <row r="2116" spans="11:42" ht="20.100000000000001" customHeight="1" x14ac:dyDescent="0.25">
      <c r="K2116" s="123">
        <v>1676</v>
      </c>
      <c r="L2116" s="116">
        <f t="shared" si="644"/>
        <v>21.57208764486624</v>
      </c>
      <c r="M2116" s="140">
        <f t="shared" si="645"/>
        <v>1.2921928560275812E-3</v>
      </c>
      <c r="N2116" s="140">
        <f t="shared" si="646"/>
        <v>0.99657448554191386</v>
      </c>
      <c r="O2116" s="116">
        <f t="shared" si="647"/>
        <v>1.2921928560275812E-3</v>
      </c>
      <c r="P2116" s="116" t="str">
        <f t="shared" si="648"/>
        <v/>
      </c>
      <c r="Q2116" s="116" t="str">
        <f t="shared" si="649"/>
        <v/>
      </c>
      <c r="R2116" s="116">
        <f t="shared" si="650"/>
        <v>0</v>
      </c>
      <c r="S2116" s="116">
        <f t="shared" si="651"/>
        <v>1.2921928560275812E-3</v>
      </c>
      <c r="T2116" s="116" t="str">
        <f t="shared" si="652"/>
        <v/>
      </c>
      <c r="Y2116" s="123">
        <v>1676</v>
      </c>
      <c r="Z2116" s="116">
        <f t="shared" si="653"/>
        <v>7.1617427176321219E-2</v>
      </c>
      <c r="AA2116" s="140">
        <f t="shared" si="654"/>
        <v>0.38922506215796238</v>
      </c>
      <c r="AB2116" s="140">
        <f t="shared" si="655"/>
        <v>0.99657448554191386</v>
      </c>
      <c r="AC2116" s="116">
        <f t="shared" si="656"/>
        <v>0.38922506215796238</v>
      </c>
      <c r="AD2116" s="116" t="str">
        <f t="shared" si="657"/>
        <v/>
      </c>
      <c r="AE2116" s="116" t="str">
        <f t="shared" si="658"/>
        <v/>
      </c>
      <c r="AF2116" s="140">
        <f t="shared" si="659"/>
        <v>0</v>
      </c>
      <c r="AG2116" s="116">
        <f t="shared" si="660"/>
        <v>0.38922506215796238</v>
      </c>
      <c r="AH2116" s="116" t="str">
        <f t="shared" si="661"/>
        <v/>
      </c>
      <c r="AL2116" s="126">
        <f t="shared" si="641"/>
        <v>10.771199999999858</v>
      </c>
      <c r="AM2116" s="116">
        <f t="shared" si="642"/>
        <v>0.14891522130108417</v>
      </c>
      <c r="AN2116" s="116">
        <f t="shared" si="643"/>
        <v>2.9672239234959652E-4</v>
      </c>
      <c r="AO2116" s="116" t="str">
        <f t="shared" si="639"/>
        <v/>
      </c>
      <c r="AP2116" s="118" t="str">
        <f t="shared" si="640"/>
        <v/>
      </c>
    </row>
    <row r="2117" spans="11:42" ht="20.100000000000001" customHeight="1" x14ac:dyDescent="0.25">
      <c r="K2117" s="123">
        <v>1677</v>
      </c>
      <c r="L2117" s="116">
        <f t="shared" si="644"/>
        <v>21.603999017121961</v>
      </c>
      <c r="M2117" s="140">
        <f t="shared" si="645"/>
        <v>1.2782815841761289E-3</v>
      </c>
      <c r="N2117" s="140">
        <f t="shared" si="646"/>
        <v>0.9966154988795437</v>
      </c>
      <c r="O2117" s="116">
        <f t="shared" si="647"/>
        <v>1.2782815841761289E-3</v>
      </c>
      <c r="P2117" s="116" t="str">
        <f t="shared" si="648"/>
        <v/>
      </c>
      <c r="Q2117" s="116" t="str">
        <f t="shared" si="649"/>
        <v/>
      </c>
      <c r="R2117" s="116">
        <f t="shared" si="650"/>
        <v>0</v>
      </c>
      <c r="S2117" s="116">
        <f t="shared" si="651"/>
        <v>1.2782815841761289E-3</v>
      </c>
      <c r="T2117" s="116" t="str">
        <f t="shared" si="652"/>
        <v/>
      </c>
      <c r="Y2117" s="123">
        <v>1677</v>
      </c>
      <c r="Z2117" s="116">
        <f t="shared" si="653"/>
        <v>7.1723370115931162E-2</v>
      </c>
      <c r="AA2117" s="140">
        <f t="shared" si="654"/>
        <v>0.38503480864756723</v>
      </c>
      <c r="AB2117" s="140">
        <f t="shared" si="655"/>
        <v>0.9966154988795437</v>
      </c>
      <c r="AC2117" s="116">
        <f t="shared" si="656"/>
        <v>0.38503480864756723</v>
      </c>
      <c r="AD2117" s="116" t="str">
        <f t="shared" si="657"/>
        <v/>
      </c>
      <c r="AE2117" s="116" t="str">
        <f t="shared" si="658"/>
        <v/>
      </c>
      <c r="AF2117" s="140">
        <f t="shared" si="659"/>
        <v>0</v>
      </c>
      <c r="AG2117" s="116">
        <f t="shared" si="660"/>
        <v>0.38503480864756723</v>
      </c>
      <c r="AH2117" s="116" t="str">
        <f t="shared" si="661"/>
        <v/>
      </c>
      <c r="AL2117" s="126">
        <f t="shared" si="641"/>
        <v>10.777599999999858</v>
      </c>
      <c r="AM2117" s="116">
        <f t="shared" si="642"/>
        <v>0.14861849890873458</v>
      </c>
      <c r="AN2117" s="116">
        <f t="shared" si="643"/>
        <v>2.9621381945901804E-4</v>
      </c>
      <c r="AO2117" s="116" t="str">
        <f t="shared" si="639"/>
        <v/>
      </c>
      <c r="AP2117" s="118" t="str">
        <f t="shared" si="640"/>
        <v/>
      </c>
    </row>
    <row r="2118" spans="11:42" ht="20.100000000000001" customHeight="1" x14ac:dyDescent="0.25">
      <c r="K2118" s="123">
        <v>1678</v>
      </c>
      <c r="L2118" s="116">
        <f t="shared" si="644"/>
        <v>21.635910389377681</v>
      </c>
      <c r="M2118" s="140">
        <f t="shared" si="645"/>
        <v>1.2644998437889336E-3</v>
      </c>
      <c r="N2118" s="140">
        <f t="shared" si="646"/>
        <v>0.99665607035871517</v>
      </c>
      <c r="O2118" s="116">
        <f t="shared" si="647"/>
        <v>1.2644998437889336E-3</v>
      </c>
      <c r="P2118" s="116" t="str">
        <f t="shared" si="648"/>
        <v/>
      </c>
      <c r="Q2118" s="116" t="str">
        <f t="shared" si="649"/>
        <v/>
      </c>
      <c r="R2118" s="116">
        <f t="shared" si="650"/>
        <v>0</v>
      </c>
      <c r="S2118" s="116">
        <f t="shared" si="651"/>
        <v>1.2644998437889336E-3</v>
      </c>
      <c r="T2118" s="116" t="str">
        <f t="shared" si="652"/>
        <v/>
      </c>
      <c r="Y2118" s="123">
        <v>1678</v>
      </c>
      <c r="Z2118" s="116">
        <f t="shared" si="653"/>
        <v>7.1829313055541105E-2</v>
      </c>
      <c r="AA2118" s="140">
        <f t="shared" si="654"/>
        <v>0.38088357167560194</v>
      </c>
      <c r="AB2118" s="140">
        <f t="shared" si="655"/>
        <v>0.99665607035871517</v>
      </c>
      <c r="AC2118" s="116">
        <f t="shared" si="656"/>
        <v>0.38088357167560194</v>
      </c>
      <c r="AD2118" s="116" t="str">
        <f t="shared" si="657"/>
        <v/>
      </c>
      <c r="AE2118" s="116" t="str">
        <f t="shared" si="658"/>
        <v/>
      </c>
      <c r="AF2118" s="140">
        <f t="shared" si="659"/>
        <v>0</v>
      </c>
      <c r="AG2118" s="116">
        <f t="shared" si="660"/>
        <v>0.38088357167560194</v>
      </c>
      <c r="AH2118" s="116" t="str">
        <f t="shared" si="661"/>
        <v/>
      </c>
      <c r="AL2118" s="126">
        <f t="shared" si="641"/>
        <v>10.783999999999857</v>
      </c>
      <c r="AM2118" s="116">
        <f t="shared" si="642"/>
        <v>0.14832228508927556</v>
      </c>
      <c r="AN2118" s="116">
        <f t="shared" si="643"/>
        <v>2.9570585771607205E-4</v>
      </c>
      <c r="AO2118" s="116" t="str">
        <f t="shared" si="639"/>
        <v/>
      </c>
      <c r="AP2118" s="118" t="str">
        <f t="shared" si="640"/>
        <v/>
      </c>
    </row>
    <row r="2119" spans="11:42" ht="20.100000000000001" customHeight="1" x14ac:dyDescent="0.25">
      <c r="K2119" s="123">
        <v>1679</v>
      </c>
      <c r="L2119" s="116">
        <f t="shared" si="644"/>
        <v>21.667821761633395</v>
      </c>
      <c r="M2119" s="140">
        <f t="shared" si="645"/>
        <v>1.250846676962623E-3</v>
      </c>
      <c r="N2119" s="140">
        <f t="shared" si="646"/>
        <v>0.99669620409766002</v>
      </c>
      <c r="O2119" s="116">
        <f t="shared" si="647"/>
        <v>1.250846676962623E-3</v>
      </c>
      <c r="P2119" s="116" t="str">
        <f t="shared" si="648"/>
        <v/>
      </c>
      <c r="Q2119" s="116" t="str">
        <f t="shared" si="649"/>
        <v/>
      </c>
      <c r="R2119" s="116">
        <f t="shared" si="650"/>
        <v>0</v>
      </c>
      <c r="S2119" s="116">
        <f t="shared" si="651"/>
        <v>1.250846676962623E-3</v>
      </c>
      <c r="T2119" s="116" t="str">
        <f t="shared" si="652"/>
        <v/>
      </c>
      <c r="Y2119" s="123">
        <v>1679</v>
      </c>
      <c r="Z2119" s="116">
        <f t="shared" si="653"/>
        <v>7.1935255995151048E-2</v>
      </c>
      <c r="AA2119" s="140">
        <f t="shared" si="654"/>
        <v>0.37677106270928429</v>
      </c>
      <c r="AB2119" s="140">
        <f t="shared" si="655"/>
        <v>0.99669620409766002</v>
      </c>
      <c r="AC2119" s="116">
        <f t="shared" si="656"/>
        <v>0.37677106270928429</v>
      </c>
      <c r="AD2119" s="116" t="str">
        <f t="shared" si="657"/>
        <v/>
      </c>
      <c r="AE2119" s="116" t="str">
        <f t="shared" si="658"/>
        <v/>
      </c>
      <c r="AF2119" s="140">
        <f t="shared" si="659"/>
        <v>0</v>
      </c>
      <c r="AG2119" s="116">
        <f t="shared" si="660"/>
        <v>0.37677106270928429</v>
      </c>
      <c r="AH2119" s="116" t="str">
        <f t="shared" si="661"/>
        <v/>
      </c>
      <c r="AL2119" s="126">
        <f t="shared" si="641"/>
        <v>10.790399999999856</v>
      </c>
      <c r="AM2119" s="116">
        <f t="shared" si="642"/>
        <v>0.14802657923155949</v>
      </c>
      <c r="AN2119" s="116">
        <f t="shared" si="643"/>
        <v>2.9519850727571795E-4</v>
      </c>
      <c r="AO2119" s="116" t="str">
        <f t="shared" si="639"/>
        <v/>
      </c>
      <c r="AP2119" s="118" t="str">
        <f t="shared" si="640"/>
        <v/>
      </c>
    </row>
    <row r="2120" spans="11:42" ht="20.100000000000001" customHeight="1" x14ac:dyDescent="0.25">
      <c r="K2120" s="123">
        <v>1680</v>
      </c>
      <c r="L2120" s="116">
        <f t="shared" si="644"/>
        <v>21.699733133889115</v>
      </c>
      <c r="M2120" s="140">
        <f t="shared" si="645"/>
        <v>1.2373211299908302E-3</v>
      </c>
      <c r="N2120" s="140">
        <f t="shared" si="646"/>
        <v>0.99673590418410873</v>
      </c>
      <c r="O2120" s="116">
        <f t="shared" si="647"/>
        <v>1.2373211299908302E-3</v>
      </c>
      <c r="P2120" s="116" t="str">
        <f t="shared" si="648"/>
        <v/>
      </c>
      <c r="Q2120" s="116" t="str">
        <f t="shared" si="649"/>
        <v/>
      </c>
      <c r="R2120" s="116">
        <f t="shared" si="650"/>
        <v>0</v>
      </c>
      <c r="S2120" s="116">
        <f t="shared" si="651"/>
        <v>1.2373211299908302E-3</v>
      </c>
      <c r="T2120" s="116" t="str">
        <f t="shared" si="652"/>
        <v/>
      </c>
      <c r="Y2120" s="123">
        <v>1680</v>
      </c>
      <c r="Z2120" s="116">
        <f t="shared" si="653"/>
        <v>7.2041198934760992E-2</v>
      </c>
      <c r="AA2120" s="140">
        <f t="shared" si="654"/>
        <v>0.37269699448002652</v>
      </c>
      <c r="AB2120" s="140">
        <f t="shared" si="655"/>
        <v>0.99673590418410873</v>
      </c>
      <c r="AC2120" s="116">
        <f t="shared" si="656"/>
        <v>0.37269699448002652</v>
      </c>
      <c r="AD2120" s="116" t="str">
        <f t="shared" si="657"/>
        <v/>
      </c>
      <c r="AE2120" s="116" t="str">
        <f t="shared" si="658"/>
        <v/>
      </c>
      <c r="AF2120" s="140">
        <f t="shared" si="659"/>
        <v>0</v>
      </c>
      <c r="AG2120" s="116">
        <f t="shared" si="660"/>
        <v>0.37269699448002652</v>
      </c>
      <c r="AH2120" s="116" t="str">
        <f t="shared" si="661"/>
        <v/>
      </c>
      <c r="AL2120" s="126">
        <f t="shared" si="641"/>
        <v>10.796799999999855</v>
      </c>
      <c r="AM2120" s="116">
        <f t="shared" si="642"/>
        <v>0.14773138072428377</v>
      </c>
      <c r="AN2120" s="116">
        <f t="shared" si="643"/>
        <v>2.9469176828850197E-4</v>
      </c>
      <c r="AO2120" s="116" t="str">
        <f t="shared" si="639"/>
        <v/>
      </c>
      <c r="AP2120" s="118" t="str">
        <f t="shared" si="640"/>
        <v/>
      </c>
    </row>
    <row r="2121" spans="11:42" ht="20.100000000000001" customHeight="1" x14ac:dyDescent="0.25">
      <c r="K2121" s="123">
        <v>1681</v>
      </c>
      <c r="L2121" s="116">
        <f t="shared" si="644"/>
        <v>21.731644506144836</v>
      </c>
      <c r="M2121" s="140">
        <f t="shared" si="645"/>
        <v>1.2239222533796093E-3</v>
      </c>
      <c r="N2121" s="140">
        <f t="shared" si="646"/>
        <v>0.99677517467542487</v>
      </c>
      <c r="O2121" s="116">
        <f t="shared" si="647"/>
        <v>1.2239222533796093E-3</v>
      </c>
      <c r="P2121" s="116" t="str">
        <f t="shared" si="648"/>
        <v/>
      </c>
      <c r="Q2121" s="116" t="str">
        <f t="shared" si="649"/>
        <v/>
      </c>
      <c r="R2121" s="116">
        <f t="shared" si="650"/>
        <v>0</v>
      </c>
      <c r="S2121" s="116">
        <f t="shared" si="651"/>
        <v>1.2239222533796093E-3</v>
      </c>
      <c r="T2121" s="116" t="str">
        <f t="shared" si="652"/>
        <v/>
      </c>
      <c r="Y2121" s="123">
        <v>1681</v>
      </c>
      <c r="Z2121" s="116">
        <f t="shared" si="653"/>
        <v>7.2147141874370935E-2</v>
      </c>
      <c r="AA2121" s="140">
        <f t="shared" si="654"/>
        <v>0.36866108098807177</v>
      </c>
      <c r="AB2121" s="140">
        <f t="shared" si="655"/>
        <v>0.99677517467542487</v>
      </c>
      <c r="AC2121" s="116">
        <f t="shared" si="656"/>
        <v>0.36866108098807177</v>
      </c>
      <c r="AD2121" s="116" t="str">
        <f t="shared" si="657"/>
        <v/>
      </c>
      <c r="AE2121" s="116" t="str">
        <f t="shared" si="658"/>
        <v/>
      </c>
      <c r="AF2121" s="140">
        <f t="shared" si="659"/>
        <v>0</v>
      </c>
      <c r="AG2121" s="116">
        <f t="shared" si="660"/>
        <v>0.36866108098807177</v>
      </c>
      <c r="AH2121" s="116" t="str">
        <f t="shared" si="661"/>
        <v/>
      </c>
      <c r="AL2121" s="126">
        <f t="shared" si="641"/>
        <v>10.803199999999855</v>
      </c>
      <c r="AM2121" s="116">
        <f t="shared" si="642"/>
        <v>0.14743668895599527</v>
      </c>
      <c r="AN2121" s="116">
        <f t="shared" si="643"/>
        <v>2.9418564090144539E-4</v>
      </c>
      <c r="AO2121" s="116" t="str">
        <f t="shared" si="639"/>
        <v/>
      </c>
      <c r="AP2121" s="118" t="str">
        <f t="shared" si="640"/>
        <v/>
      </c>
    </row>
    <row r="2122" spans="11:42" ht="20.100000000000001" customHeight="1" x14ac:dyDescent="0.25">
      <c r="K2122" s="123">
        <v>1682</v>
      </c>
      <c r="L2122" s="116">
        <f t="shared" si="644"/>
        <v>21.763555878400556</v>
      </c>
      <c r="M2122" s="140">
        <f t="shared" si="645"/>
        <v>1.2106491018623003E-3</v>
      </c>
      <c r="N2122" s="140">
        <f t="shared" si="646"/>
        <v>0.99681401959873994</v>
      </c>
      <c r="O2122" s="116">
        <f t="shared" si="647"/>
        <v>1.2106491018623003E-3</v>
      </c>
      <c r="P2122" s="116" t="str">
        <f t="shared" si="648"/>
        <v/>
      </c>
      <c r="Q2122" s="116" t="str">
        <f t="shared" si="649"/>
        <v/>
      </c>
      <c r="R2122" s="116">
        <f t="shared" si="650"/>
        <v>0</v>
      </c>
      <c r="S2122" s="116">
        <f t="shared" si="651"/>
        <v>1.2106491018623003E-3</v>
      </c>
      <c r="T2122" s="116" t="str">
        <f t="shared" si="652"/>
        <v/>
      </c>
      <c r="Y2122" s="123">
        <v>1682</v>
      </c>
      <c r="Z2122" s="116">
        <f t="shared" si="653"/>
        <v>7.2253084813980878E-2</v>
      </c>
      <c r="AA2122" s="140">
        <f t="shared" si="654"/>
        <v>0.3646630375069782</v>
      </c>
      <c r="AB2122" s="140">
        <f t="shared" si="655"/>
        <v>0.99681401959873994</v>
      </c>
      <c r="AC2122" s="116">
        <f t="shared" si="656"/>
        <v>0.3646630375069782</v>
      </c>
      <c r="AD2122" s="116" t="str">
        <f t="shared" si="657"/>
        <v/>
      </c>
      <c r="AE2122" s="116" t="str">
        <f t="shared" si="658"/>
        <v/>
      </c>
      <c r="AF2122" s="140">
        <f t="shared" si="659"/>
        <v>0</v>
      </c>
      <c r="AG2122" s="116">
        <f t="shared" si="660"/>
        <v>0.3646630375069782</v>
      </c>
      <c r="AH2122" s="116" t="str">
        <f t="shared" si="661"/>
        <v/>
      </c>
      <c r="AL2122" s="126">
        <f t="shared" si="641"/>
        <v>10.809599999999854</v>
      </c>
      <c r="AM2122" s="116">
        <f t="shared" si="642"/>
        <v>0.14714250331509382</v>
      </c>
      <c r="AN2122" s="116">
        <f t="shared" si="643"/>
        <v>2.936801252573229E-4</v>
      </c>
      <c r="AO2122" s="116" t="str">
        <f t="shared" si="639"/>
        <v/>
      </c>
      <c r="AP2122" s="118" t="str">
        <f t="shared" si="640"/>
        <v/>
      </c>
    </row>
    <row r="2123" spans="11:42" ht="20.100000000000001" customHeight="1" x14ac:dyDescent="0.25">
      <c r="K2123" s="123">
        <v>1683</v>
      </c>
      <c r="L2123" s="116">
        <f t="shared" si="644"/>
        <v>21.795467250656277</v>
      </c>
      <c r="M2123" s="140">
        <f t="shared" si="645"/>
        <v>1.1975007344139277E-3</v>
      </c>
      <c r="N2123" s="140">
        <f t="shared" si="646"/>
        <v>0.9968524429510881</v>
      </c>
      <c r="O2123" s="116">
        <f t="shared" si="647"/>
        <v>1.1975007344139277E-3</v>
      </c>
      <c r="P2123" s="116" t="str">
        <f t="shared" si="648"/>
        <v/>
      </c>
      <c r="Q2123" s="116" t="str">
        <f t="shared" si="649"/>
        <v/>
      </c>
      <c r="R2123" s="116">
        <f t="shared" si="650"/>
        <v>0</v>
      </c>
      <c r="S2123" s="116">
        <f t="shared" si="651"/>
        <v>1.1975007344139277E-3</v>
      </c>
      <c r="T2123" s="116" t="str">
        <f t="shared" si="652"/>
        <v/>
      </c>
      <c r="Y2123" s="123">
        <v>1683</v>
      </c>
      <c r="Z2123" s="116">
        <f t="shared" si="653"/>
        <v>7.2359027753590821E-2</v>
      </c>
      <c r="AA2123" s="140">
        <f t="shared" si="654"/>
        <v>0.36070258058795412</v>
      </c>
      <c r="AB2123" s="140">
        <f t="shared" si="655"/>
        <v>0.9968524429510881</v>
      </c>
      <c r="AC2123" s="116">
        <f t="shared" si="656"/>
        <v>0.36070258058795412</v>
      </c>
      <c r="AD2123" s="116" t="str">
        <f t="shared" si="657"/>
        <v/>
      </c>
      <c r="AE2123" s="116" t="str">
        <f t="shared" si="658"/>
        <v/>
      </c>
      <c r="AF2123" s="140">
        <f t="shared" si="659"/>
        <v>0</v>
      </c>
      <c r="AG2123" s="116">
        <f t="shared" si="660"/>
        <v>0.36070258058795412</v>
      </c>
      <c r="AH2123" s="116" t="str">
        <f t="shared" si="661"/>
        <v/>
      </c>
      <c r="AL2123" s="126">
        <f t="shared" si="641"/>
        <v>10.815999999999853</v>
      </c>
      <c r="AM2123" s="116">
        <f t="shared" si="642"/>
        <v>0.1468488231898365</v>
      </c>
      <c r="AN2123" s="116">
        <f t="shared" si="643"/>
        <v>2.9317522149474584E-4</v>
      </c>
      <c r="AO2123" s="116" t="str">
        <f t="shared" si="639"/>
        <v/>
      </c>
      <c r="AP2123" s="118" t="str">
        <f t="shared" si="640"/>
        <v/>
      </c>
    </row>
    <row r="2124" spans="11:42" ht="20.100000000000001" customHeight="1" x14ac:dyDescent="0.25">
      <c r="K2124" s="123">
        <v>1684</v>
      </c>
      <c r="L2124" s="116">
        <f t="shared" si="644"/>
        <v>21.82737862291199</v>
      </c>
      <c r="M2124" s="140">
        <f t="shared" si="645"/>
        <v>1.1844762142651085E-3</v>
      </c>
      <c r="N2124" s="140">
        <f t="shared" si="646"/>
        <v>0.99689044869954224</v>
      </c>
      <c r="O2124" s="116">
        <f t="shared" si="647"/>
        <v>1.1844762142651085E-3</v>
      </c>
      <c r="P2124" s="116" t="str">
        <f t="shared" si="648"/>
        <v/>
      </c>
      <c r="Q2124" s="116" t="str">
        <f t="shared" si="649"/>
        <v/>
      </c>
      <c r="R2124" s="116">
        <f t="shared" si="650"/>
        <v>0</v>
      </c>
      <c r="S2124" s="116">
        <f t="shared" si="651"/>
        <v>1.1844762142651085E-3</v>
      </c>
      <c r="T2124" s="116" t="str">
        <f t="shared" si="652"/>
        <v/>
      </c>
      <c r="Y2124" s="123">
        <v>1684</v>
      </c>
      <c r="Z2124" s="116">
        <f t="shared" si="653"/>
        <v>7.2464970693200764E-2</v>
      </c>
      <c r="AA2124" s="140">
        <f t="shared" si="654"/>
        <v>0.35677942806404389</v>
      </c>
      <c r="AB2124" s="140">
        <f t="shared" si="655"/>
        <v>0.99689044869954224</v>
      </c>
      <c r="AC2124" s="116">
        <f t="shared" si="656"/>
        <v>0.35677942806404389</v>
      </c>
      <c r="AD2124" s="116" t="str">
        <f t="shared" si="657"/>
        <v/>
      </c>
      <c r="AE2124" s="116" t="str">
        <f t="shared" si="658"/>
        <v/>
      </c>
      <c r="AF2124" s="140">
        <f t="shared" si="659"/>
        <v>0</v>
      </c>
      <c r="AG2124" s="116">
        <f t="shared" si="660"/>
        <v>0.35677942806404389</v>
      </c>
      <c r="AH2124" s="116" t="str">
        <f t="shared" si="661"/>
        <v/>
      </c>
      <c r="AL2124" s="126">
        <f t="shared" si="641"/>
        <v>10.822399999999853</v>
      </c>
      <c r="AM2124" s="116">
        <f t="shared" si="642"/>
        <v>0.14655564796834175</v>
      </c>
      <c r="AN2124" s="116">
        <f t="shared" si="643"/>
        <v>2.9267092974893938E-4</v>
      </c>
      <c r="AO2124" s="116" t="str">
        <f t="shared" si="639"/>
        <v/>
      </c>
      <c r="AP2124" s="118" t="str">
        <f t="shared" si="640"/>
        <v/>
      </c>
    </row>
    <row r="2125" spans="11:42" ht="20.100000000000001" customHeight="1" x14ac:dyDescent="0.25">
      <c r="K2125" s="123">
        <v>1685</v>
      </c>
      <c r="L2125" s="116">
        <f t="shared" si="644"/>
        <v>21.85928999516771</v>
      </c>
      <c r="M2125" s="140">
        <f t="shared" si="645"/>
        <v>1.1715746089154373E-3</v>
      </c>
      <c r="N2125" s="140">
        <f t="shared" si="646"/>
        <v>0.99692804078134944</v>
      </c>
      <c r="O2125" s="116">
        <f t="shared" si="647"/>
        <v>1.1715746089154373E-3</v>
      </c>
      <c r="P2125" s="116" t="str">
        <f t="shared" si="648"/>
        <v/>
      </c>
      <c r="Q2125" s="116" t="str">
        <f t="shared" si="649"/>
        <v/>
      </c>
      <c r="R2125" s="116">
        <f t="shared" si="650"/>
        <v>0</v>
      </c>
      <c r="S2125" s="116">
        <f t="shared" si="651"/>
        <v>1.1715746089154373E-3</v>
      </c>
      <c r="T2125" s="116" t="str">
        <f t="shared" si="652"/>
        <v/>
      </c>
      <c r="Y2125" s="123">
        <v>1685</v>
      </c>
      <c r="Z2125" s="116">
        <f t="shared" si="653"/>
        <v>7.2570913632810707E-2</v>
      </c>
      <c r="AA2125" s="140">
        <f t="shared" si="654"/>
        <v>0.35289329905416783</v>
      </c>
      <c r="AB2125" s="140">
        <f t="shared" si="655"/>
        <v>0.99692804078134956</v>
      </c>
      <c r="AC2125" s="116">
        <f t="shared" si="656"/>
        <v>0.35289329905416783</v>
      </c>
      <c r="AD2125" s="116" t="str">
        <f t="shared" si="657"/>
        <v/>
      </c>
      <c r="AE2125" s="116" t="str">
        <f t="shared" si="658"/>
        <v/>
      </c>
      <c r="AF2125" s="140">
        <f t="shared" si="659"/>
        <v>0</v>
      </c>
      <c r="AG2125" s="116">
        <f t="shared" si="660"/>
        <v>0.35289329905416783</v>
      </c>
      <c r="AH2125" s="116" t="str">
        <f t="shared" si="661"/>
        <v/>
      </c>
      <c r="AL2125" s="126">
        <f t="shared" si="641"/>
        <v>10.828799999999852</v>
      </c>
      <c r="AM2125" s="116">
        <f t="shared" si="642"/>
        <v>0.14626297703859281</v>
      </c>
      <c r="AN2125" s="116">
        <f t="shared" si="643"/>
        <v>2.9216725015046574E-4</v>
      </c>
      <c r="AO2125" s="116" t="str">
        <f t="shared" si="639"/>
        <v/>
      </c>
      <c r="AP2125" s="118" t="str">
        <f t="shared" si="640"/>
        <v/>
      </c>
    </row>
    <row r="2126" spans="11:42" ht="20.100000000000001" customHeight="1" x14ac:dyDescent="0.25">
      <c r="K2126" s="123">
        <v>1686</v>
      </c>
      <c r="L2126" s="116">
        <f t="shared" si="644"/>
        <v>21.891201367423431</v>
      </c>
      <c r="M2126" s="140">
        <f t="shared" si="645"/>
        <v>1.158794990146432E-3</v>
      </c>
      <c r="N2126" s="140">
        <f t="shared" si="646"/>
        <v>0.99696522310406799</v>
      </c>
      <c r="O2126" s="116">
        <f t="shared" si="647"/>
        <v>1.158794990146432E-3</v>
      </c>
      <c r="P2126" s="116" t="str">
        <f t="shared" si="648"/>
        <v/>
      </c>
      <c r="Q2126" s="116" t="str">
        <f t="shared" si="649"/>
        <v/>
      </c>
      <c r="R2126" s="116">
        <f t="shared" si="650"/>
        <v>0</v>
      </c>
      <c r="S2126" s="116">
        <f t="shared" si="651"/>
        <v>1.158794990146432E-3</v>
      </c>
      <c r="T2126" s="116" t="str">
        <f t="shared" si="652"/>
        <v/>
      </c>
      <c r="Y2126" s="123">
        <v>1686</v>
      </c>
      <c r="Z2126" s="116">
        <f t="shared" si="653"/>
        <v>7.2676856572420651E-2</v>
      </c>
      <c r="AA2126" s="140">
        <f t="shared" si="654"/>
        <v>0.34904391396701318</v>
      </c>
      <c r="AB2126" s="140">
        <f t="shared" si="655"/>
        <v>0.99696522310406799</v>
      </c>
      <c r="AC2126" s="116">
        <f t="shared" si="656"/>
        <v>0.34904391396701318</v>
      </c>
      <c r="AD2126" s="116" t="str">
        <f t="shared" si="657"/>
        <v/>
      </c>
      <c r="AE2126" s="116" t="str">
        <f t="shared" si="658"/>
        <v/>
      </c>
      <c r="AF2126" s="140">
        <f t="shared" si="659"/>
        <v>0</v>
      </c>
      <c r="AG2126" s="116">
        <f t="shared" si="660"/>
        <v>0.34904391396701318</v>
      </c>
      <c r="AH2126" s="116" t="str">
        <f t="shared" si="661"/>
        <v/>
      </c>
      <c r="AL2126" s="126">
        <f t="shared" si="641"/>
        <v>10.835199999999851</v>
      </c>
      <c r="AM2126" s="116">
        <f t="shared" si="642"/>
        <v>0.14597080978844235</v>
      </c>
      <c r="AN2126" s="116">
        <f t="shared" si="643"/>
        <v>2.9166418282652873E-4</v>
      </c>
      <c r="AO2126" s="116" t="str">
        <f t="shared" si="639"/>
        <v/>
      </c>
      <c r="AP2126" s="118" t="str">
        <f t="shared" si="640"/>
        <v/>
      </c>
    </row>
    <row r="2127" spans="11:42" ht="20.100000000000001" customHeight="1" x14ac:dyDescent="0.25">
      <c r="K2127" s="123">
        <v>1687</v>
      </c>
      <c r="L2127" s="116">
        <f t="shared" si="644"/>
        <v>21.923112739679151</v>
      </c>
      <c r="M2127" s="140">
        <f t="shared" si="645"/>
        <v>1.1461364340339712E-3</v>
      </c>
      <c r="N2127" s="140">
        <f t="shared" si="646"/>
        <v>0.99700199954570368</v>
      </c>
      <c r="O2127" s="116">
        <f t="shared" si="647"/>
        <v>1.1461364340339712E-3</v>
      </c>
      <c r="P2127" s="116" t="str">
        <f t="shared" si="648"/>
        <v/>
      </c>
      <c r="Q2127" s="116" t="str">
        <f t="shared" si="649"/>
        <v/>
      </c>
      <c r="R2127" s="116">
        <f t="shared" si="650"/>
        <v>0</v>
      </c>
      <c r="S2127" s="116">
        <f t="shared" si="651"/>
        <v>1.1461364340339712E-3</v>
      </c>
      <c r="T2127" s="116" t="str">
        <f t="shared" si="652"/>
        <v/>
      </c>
      <c r="Y2127" s="123">
        <v>1687</v>
      </c>
      <c r="Z2127" s="116">
        <f t="shared" si="653"/>
        <v>7.2782799512030594E-2</v>
      </c>
      <c r="AA2127" s="140">
        <f t="shared" si="654"/>
        <v>0.34523099450478251</v>
      </c>
      <c r="AB2127" s="140">
        <f t="shared" si="655"/>
        <v>0.99700199954570379</v>
      </c>
      <c r="AC2127" s="116">
        <f t="shared" si="656"/>
        <v>0.34523099450478251</v>
      </c>
      <c r="AD2127" s="116" t="str">
        <f t="shared" si="657"/>
        <v/>
      </c>
      <c r="AE2127" s="116" t="str">
        <f t="shared" si="658"/>
        <v/>
      </c>
      <c r="AF2127" s="140">
        <f t="shared" si="659"/>
        <v>0</v>
      </c>
      <c r="AG2127" s="116">
        <f t="shared" si="660"/>
        <v>0.34523099450478251</v>
      </c>
      <c r="AH2127" s="116" t="str">
        <f t="shared" si="661"/>
        <v/>
      </c>
      <c r="AL2127" s="126">
        <f t="shared" si="641"/>
        <v>10.84159999999985</v>
      </c>
      <c r="AM2127" s="116">
        <f t="shared" si="642"/>
        <v>0.14567914560561582</v>
      </c>
      <c r="AN2127" s="116">
        <f t="shared" si="643"/>
        <v>2.9116172790047412E-4</v>
      </c>
      <c r="AO2127" s="116" t="str">
        <f t="shared" si="639"/>
        <v/>
      </c>
      <c r="AP2127" s="118" t="str">
        <f t="shared" si="640"/>
        <v/>
      </c>
    </row>
    <row r="2128" spans="11:42" ht="20.100000000000001" customHeight="1" x14ac:dyDescent="0.25">
      <c r="K2128" s="123">
        <v>1688</v>
      </c>
      <c r="L2128" s="116">
        <f t="shared" si="644"/>
        <v>21.955024111934872</v>
      </c>
      <c r="M2128" s="140">
        <f t="shared" si="645"/>
        <v>1.1335980209602461E-3</v>
      </c>
      <c r="N2128" s="140">
        <f t="shared" si="646"/>
        <v>0.99703837395484751</v>
      </c>
      <c r="O2128" s="116">
        <f t="shared" si="647"/>
        <v>1.1335980209602461E-3</v>
      </c>
      <c r="P2128" s="116" t="str">
        <f t="shared" si="648"/>
        <v/>
      </c>
      <c r="Q2128" s="116" t="str">
        <f t="shared" si="649"/>
        <v/>
      </c>
      <c r="R2128" s="116">
        <f t="shared" si="650"/>
        <v>0</v>
      </c>
      <c r="S2128" s="116">
        <f t="shared" si="651"/>
        <v>1.1335980209602461E-3</v>
      </c>
      <c r="T2128" s="116" t="str">
        <f t="shared" si="652"/>
        <v/>
      </c>
      <c r="Y2128" s="123">
        <v>1688</v>
      </c>
      <c r="Z2128" s="116">
        <f t="shared" si="653"/>
        <v>7.2888742451640537E-2</v>
      </c>
      <c r="AA2128" s="140">
        <f t="shared" si="654"/>
        <v>0.34145426366679799</v>
      </c>
      <c r="AB2128" s="140">
        <f t="shared" si="655"/>
        <v>0.99703837395484751</v>
      </c>
      <c r="AC2128" s="116">
        <f t="shared" si="656"/>
        <v>0.34145426366679799</v>
      </c>
      <c r="AD2128" s="116" t="str">
        <f t="shared" si="657"/>
        <v/>
      </c>
      <c r="AE2128" s="116" t="str">
        <f t="shared" si="658"/>
        <v/>
      </c>
      <c r="AF2128" s="140">
        <f t="shared" si="659"/>
        <v>0</v>
      </c>
      <c r="AG2128" s="116">
        <f t="shared" si="660"/>
        <v>0.34145426366679799</v>
      </c>
      <c r="AH2128" s="116" t="str">
        <f t="shared" si="661"/>
        <v/>
      </c>
      <c r="AL2128" s="126">
        <f t="shared" si="641"/>
        <v>10.84799999999985</v>
      </c>
      <c r="AM2128" s="116">
        <f t="shared" si="642"/>
        <v>0.14538798387771534</v>
      </c>
      <c r="AN2128" s="116">
        <f t="shared" si="643"/>
        <v>2.9065988549104027E-4</v>
      </c>
      <c r="AO2128" s="116" t="str">
        <f t="shared" si="639"/>
        <v/>
      </c>
      <c r="AP2128" s="118" t="str">
        <f t="shared" si="640"/>
        <v/>
      </c>
    </row>
    <row r="2129" spans="11:42" ht="20.100000000000001" customHeight="1" x14ac:dyDescent="0.25">
      <c r="K2129" s="123">
        <v>1689</v>
      </c>
      <c r="L2129" s="116">
        <f t="shared" si="644"/>
        <v>21.986935484190592</v>
      </c>
      <c r="M2129" s="140">
        <f t="shared" si="645"/>
        <v>1.1211788356252639E-3</v>
      </c>
      <c r="N2129" s="140">
        <f t="shared" si="646"/>
        <v>0.99707435015081292</v>
      </c>
      <c r="O2129" s="116">
        <f t="shared" si="647"/>
        <v>1.1211788356252639E-3</v>
      </c>
      <c r="P2129" s="116" t="str">
        <f t="shared" si="648"/>
        <v/>
      </c>
      <c r="Q2129" s="116" t="str">
        <f t="shared" si="649"/>
        <v/>
      </c>
      <c r="R2129" s="116">
        <f t="shared" si="650"/>
        <v>0</v>
      </c>
      <c r="S2129" s="116">
        <f t="shared" si="651"/>
        <v>1.1211788356252639E-3</v>
      </c>
      <c r="T2129" s="116" t="str">
        <f t="shared" si="652"/>
        <v/>
      </c>
      <c r="Y2129" s="123">
        <v>1689</v>
      </c>
      <c r="Z2129" s="116">
        <f t="shared" si="653"/>
        <v>7.299468539125048E-2</v>
      </c>
      <c r="AA2129" s="140">
        <f t="shared" si="654"/>
        <v>0.33771344575296192</v>
      </c>
      <c r="AB2129" s="140">
        <f t="shared" si="655"/>
        <v>0.99707435015081292</v>
      </c>
      <c r="AC2129" s="116">
        <f t="shared" si="656"/>
        <v>0.33771344575296192</v>
      </c>
      <c r="AD2129" s="116" t="str">
        <f t="shared" si="657"/>
        <v/>
      </c>
      <c r="AE2129" s="116" t="str">
        <f t="shared" si="658"/>
        <v/>
      </c>
      <c r="AF2129" s="140">
        <f t="shared" si="659"/>
        <v>0</v>
      </c>
      <c r="AG2129" s="116">
        <f t="shared" si="660"/>
        <v>0.33771344575296192</v>
      </c>
      <c r="AH2129" s="116" t="str">
        <f t="shared" si="661"/>
        <v/>
      </c>
      <c r="AL2129" s="126">
        <f t="shared" si="641"/>
        <v>10.854399999999849</v>
      </c>
      <c r="AM2129" s="116">
        <f t="shared" si="642"/>
        <v>0.1450973239922243</v>
      </c>
      <c r="AN2129" s="116">
        <f t="shared" si="643"/>
        <v>2.9015865571366262E-4</v>
      </c>
      <c r="AO2129" s="116" t="str">
        <f t="shared" si="639"/>
        <v/>
      </c>
      <c r="AP2129" s="118" t="str">
        <f t="shared" si="640"/>
        <v/>
      </c>
    </row>
    <row r="2130" spans="11:42" ht="20.100000000000001" customHeight="1" x14ac:dyDescent="0.25">
      <c r="K2130" s="123">
        <v>1690</v>
      </c>
      <c r="L2130" s="116">
        <f t="shared" si="644"/>
        <v>22.018846856446306</v>
      </c>
      <c r="M2130" s="140">
        <f t="shared" si="645"/>
        <v>1.1088779670578724E-3</v>
      </c>
      <c r="N2130" s="140">
        <f t="shared" si="646"/>
        <v>0.99710993192377384</v>
      </c>
      <c r="O2130" s="116">
        <f t="shared" si="647"/>
        <v>1.1088779670578724E-3</v>
      </c>
      <c r="P2130" s="116" t="str">
        <f t="shared" si="648"/>
        <v/>
      </c>
      <c r="Q2130" s="116" t="str">
        <f t="shared" si="649"/>
        <v/>
      </c>
      <c r="R2130" s="116">
        <f t="shared" si="650"/>
        <v>0</v>
      </c>
      <c r="S2130" s="116">
        <f t="shared" si="651"/>
        <v>1.1088779670578724E-3</v>
      </c>
      <c r="T2130" s="116" t="str">
        <f t="shared" si="652"/>
        <v/>
      </c>
      <c r="Y2130" s="123">
        <v>1690</v>
      </c>
      <c r="Z2130" s="116">
        <f t="shared" si="653"/>
        <v>7.3100628330860423E-2</v>
      </c>
      <c r="AA2130" s="140">
        <f t="shared" si="654"/>
        <v>0.33400826636707703</v>
      </c>
      <c r="AB2130" s="140">
        <f t="shared" si="655"/>
        <v>0.99710993192377384</v>
      </c>
      <c r="AC2130" s="116">
        <f t="shared" si="656"/>
        <v>0.33400826636707703</v>
      </c>
      <c r="AD2130" s="116" t="str">
        <f t="shared" si="657"/>
        <v/>
      </c>
      <c r="AE2130" s="116" t="str">
        <f t="shared" si="658"/>
        <v/>
      </c>
      <c r="AF2130" s="140">
        <f t="shared" si="659"/>
        <v>0</v>
      </c>
      <c r="AG2130" s="116">
        <f t="shared" si="660"/>
        <v>0.33400826636707703</v>
      </c>
      <c r="AH2130" s="116" t="str">
        <f t="shared" si="661"/>
        <v/>
      </c>
      <c r="AL2130" s="126">
        <f t="shared" si="641"/>
        <v>10.860799999999848</v>
      </c>
      <c r="AM2130" s="116">
        <f t="shared" si="642"/>
        <v>0.14480716533651064</v>
      </c>
      <c r="AN2130" s="116">
        <f t="shared" si="643"/>
        <v>2.8965803868008511E-4</v>
      </c>
      <c r="AO2130" s="116" t="str">
        <f t="shared" si="639"/>
        <v/>
      </c>
      <c r="AP2130" s="118" t="str">
        <f t="shared" si="640"/>
        <v/>
      </c>
    </row>
    <row r="2131" spans="11:42" ht="20.100000000000001" customHeight="1" x14ac:dyDescent="0.25">
      <c r="K2131" s="123">
        <v>1691</v>
      </c>
      <c r="L2131" s="116">
        <f t="shared" si="644"/>
        <v>22.050758228702026</v>
      </c>
      <c r="M2131" s="140">
        <f t="shared" si="645"/>
        <v>1.0966945086262972E-3</v>
      </c>
      <c r="N2131" s="140">
        <f t="shared" si="646"/>
        <v>0.99714512303490344</v>
      </c>
      <c r="O2131" s="116">
        <f t="shared" si="647"/>
        <v>1.0966945086262972E-3</v>
      </c>
      <c r="P2131" s="116" t="str">
        <f t="shared" si="648"/>
        <v/>
      </c>
      <c r="Q2131" s="116" t="str">
        <f t="shared" si="649"/>
        <v/>
      </c>
      <c r="R2131" s="116">
        <f t="shared" si="650"/>
        <v>0</v>
      </c>
      <c r="S2131" s="116">
        <f t="shared" si="651"/>
        <v>1.0966945086262972E-3</v>
      </c>
      <c r="T2131" s="116" t="str">
        <f t="shared" si="652"/>
        <v/>
      </c>
      <c r="Y2131" s="123">
        <v>1691</v>
      </c>
      <c r="Z2131" s="116">
        <f t="shared" si="653"/>
        <v>7.3206571270470366E-2</v>
      </c>
      <c r="AA2131" s="140">
        <f t="shared" si="654"/>
        <v>0.33033845242002663</v>
      </c>
      <c r="AB2131" s="140">
        <f t="shared" si="655"/>
        <v>0.99714512303490344</v>
      </c>
      <c r="AC2131" s="116">
        <f t="shared" si="656"/>
        <v>0.33033845242002663</v>
      </c>
      <c r="AD2131" s="116" t="str">
        <f t="shared" si="657"/>
        <v/>
      </c>
      <c r="AE2131" s="116" t="str">
        <f t="shared" si="658"/>
        <v/>
      </c>
      <c r="AF2131" s="140">
        <f t="shared" si="659"/>
        <v>0</v>
      </c>
      <c r="AG2131" s="116">
        <f t="shared" si="660"/>
        <v>0.33033845242002663</v>
      </c>
      <c r="AH2131" s="116" t="str">
        <f t="shared" si="661"/>
        <v/>
      </c>
      <c r="AL2131" s="126">
        <f t="shared" si="641"/>
        <v>10.867199999999848</v>
      </c>
      <c r="AM2131" s="116">
        <f t="shared" si="642"/>
        <v>0.14451750729783056</v>
      </c>
      <c r="AN2131" s="116">
        <f t="shared" si="643"/>
        <v>2.8915803449752753E-4</v>
      </c>
      <c r="AO2131" s="116" t="str">
        <f t="shared" si="639"/>
        <v/>
      </c>
      <c r="AP2131" s="118" t="str">
        <f t="shared" si="640"/>
        <v/>
      </c>
    </row>
    <row r="2132" spans="11:42" ht="20.100000000000001" customHeight="1" x14ac:dyDescent="0.25">
      <c r="K2132" s="123">
        <v>1692</v>
      </c>
      <c r="L2132" s="116">
        <f t="shared" si="644"/>
        <v>22.082669600957747</v>
      </c>
      <c r="M2132" s="140">
        <f t="shared" si="645"/>
        <v>1.0846275580482601E-3</v>
      </c>
      <c r="N2132" s="140">
        <f t="shared" si="646"/>
        <v>0.99717992721651194</v>
      </c>
      <c r="O2132" s="116">
        <f t="shared" si="647"/>
        <v>1.0846275580482601E-3</v>
      </c>
      <c r="P2132" s="116" t="str">
        <f t="shared" si="648"/>
        <v/>
      </c>
      <c r="Q2132" s="116" t="str">
        <f t="shared" si="649"/>
        <v/>
      </c>
      <c r="R2132" s="116">
        <f t="shared" si="650"/>
        <v>0</v>
      </c>
      <c r="S2132" s="116">
        <f t="shared" si="651"/>
        <v>1.0846275580482601E-3</v>
      </c>
      <c r="T2132" s="116" t="str">
        <f t="shared" si="652"/>
        <v/>
      </c>
      <c r="Y2132" s="123">
        <v>1692</v>
      </c>
      <c r="Z2132" s="116">
        <f t="shared" si="653"/>
        <v>7.331251421008031E-2</v>
      </c>
      <c r="AA2132" s="140">
        <f t="shared" si="654"/>
        <v>0.32670373213281545</v>
      </c>
      <c r="AB2132" s="140">
        <f t="shared" si="655"/>
        <v>0.99717992721651194</v>
      </c>
      <c r="AC2132" s="116">
        <f t="shared" si="656"/>
        <v>0.32670373213281545</v>
      </c>
      <c r="AD2132" s="116" t="str">
        <f t="shared" si="657"/>
        <v/>
      </c>
      <c r="AE2132" s="116" t="str">
        <f t="shared" si="658"/>
        <v/>
      </c>
      <c r="AF2132" s="140">
        <f t="shared" si="659"/>
        <v>0</v>
      </c>
      <c r="AG2132" s="116">
        <f t="shared" si="660"/>
        <v>0.32670373213281545</v>
      </c>
      <c r="AH2132" s="116" t="str">
        <f t="shared" si="661"/>
        <v/>
      </c>
      <c r="AL2132" s="126">
        <f t="shared" si="641"/>
        <v>10.873599999999847</v>
      </c>
      <c r="AM2132" s="116">
        <f t="shared" si="642"/>
        <v>0.14422834926333303</v>
      </c>
      <c r="AN2132" s="116">
        <f t="shared" si="643"/>
        <v>2.886586432701288E-4</v>
      </c>
      <c r="AO2132" s="116" t="str">
        <f t="shared" si="639"/>
        <v/>
      </c>
      <c r="AP2132" s="118" t="str">
        <f t="shared" si="640"/>
        <v/>
      </c>
    </row>
    <row r="2133" spans="11:42" ht="20.100000000000001" customHeight="1" x14ac:dyDescent="0.25">
      <c r="K2133" s="123">
        <v>1693</v>
      </c>
      <c r="L2133" s="116">
        <f t="shared" si="644"/>
        <v>22.114580973213467</v>
      </c>
      <c r="M2133" s="140">
        <f t="shared" si="645"/>
        <v>1.0726762174006125E-3</v>
      </c>
      <c r="N2133" s="140">
        <f t="shared" si="646"/>
        <v>0.99721434817218646</v>
      </c>
      <c r="O2133" s="116">
        <f t="shared" si="647"/>
        <v>1.0726762174006125E-3</v>
      </c>
      <c r="P2133" s="116" t="str">
        <f t="shared" si="648"/>
        <v/>
      </c>
      <c r="Q2133" s="116" t="str">
        <f t="shared" si="649"/>
        <v/>
      </c>
      <c r="R2133" s="116">
        <f t="shared" si="650"/>
        <v>0</v>
      </c>
      <c r="S2133" s="116">
        <f t="shared" si="651"/>
        <v>1.0726762174006125E-3</v>
      </c>
      <c r="T2133" s="116" t="str">
        <f t="shared" si="652"/>
        <v/>
      </c>
      <c r="Y2133" s="123">
        <v>1693</v>
      </c>
      <c r="Z2133" s="116">
        <f t="shared" si="653"/>
        <v>7.3418457149690253E-2</v>
      </c>
      <c r="AA2133" s="140">
        <f t="shared" si="654"/>
        <v>0.32310383503947282</v>
      </c>
      <c r="AB2133" s="140">
        <f t="shared" si="655"/>
        <v>0.99721434817218646</v>
      </c>
      <c r="AC2133" s="116">
        <f t="shared" si="656"/>
        <v>0.32310383503947282</v>
      </c>
      <c r="AD2133" s="116" t="str">
        <f t="shared" si="657"/>
        <v/>
      </c>
      <c r="AE2133" s="116" t="str">
        <f t="shared" si="658"/>
        <v/>
      </c>
      <c r="AF2133" s="140">
        <f t="shared" si="659"/>
        <v>0</v>
      </c>
      <c r="AG2133" s="116">
        <f t="shared" si="660"/>
        <v>0.32310383503947282</v>
      </c>
      <c r="AH2133" s="116" t="str">
        <f t="shared" si="661"/>
        <v/>
      </c>
      <c r="AL2133" s="126">
        <f t="shared" si="641"/>
        <v>10.879999999999846</v>
      </c>
      <c r="AM2133" s="116">
        <f t="shared" si="642"/>
        <v>0.1439396906200629</v>
      </c>
      <c r="AN2133" s="116">
        <f t="shared" si="643"/>
        <v>2.8815986509772573E-4</v>
      </c>
      <c r="AO2133" s="116" t="str">
        <f t="shared" si="639"/>
        <v/>
      </c>
      <c r="AP2133" s="118" t="str">
        <f t="shared" si="640"/>
        <v/>
      </c>
    </row>
    <row r="2134" spans="11:42" ht="20.100000000000001" customHeight="1" x14ac:dyDescent="0.25">
      <c r="K2134" s="123">
        <v>1694</v>
      </c>
      <c r="L2134" s="116">
        <f t="shared" si="644"/>
        <v>22.146492345469188</v>
      </c>
      <c r="M2134" s="140">
        <f t="shared" si="645"/>
        <v>1.0608395931285119E-3</v>
      </c>
      <c r="N2134" s="140">
        <f t="shared" si="646"/>
        <v>0.99724838957692941</v>
      </c>
      <c r="O2134" s="116">
        <f t="shared" si="647"/>
        <v>1.0608395931285119E-3</v>
      </c>
      <c r="P2134" s="116" t="str">
        <f t="shared" si="648"/>
        <v/>
      </c>
      <c r="Q2134" s="116" t="str">
        <f t="shared" si="649"/>
        <v/>
      </c>
      <c r="R2134" s="116">
        <f t="shared" si="650"/>
        <v>0</v>
      </c>
      <c r="S2134" s="116">
        <f t="shared" si="651"/>
        <v>1.0608395931285119E-3</v>
      </c>
      <c r="T2134" s="116" t="str">
        <f t="shared" si="652"/>
        <v/>
      </c>
      <c r="Y2134" s="123">
        <v>1694</v>
      </c>
      <c r="Z2134" s="116">
        <f t="shared" si="653"/>
        <v>7.3524400089300196E-2</v>
      </c>
      <c r="AA2134" s="140">
        <f t="shared" si="654"/>
        <v>0.31953849198982021</v>
      </c>
      <c r="AB2134" s="140">
        <f t="shared" si="655"/>
        <v>0.99724838957692941</v>
      </c>
      <c r="AC2134" s="116">
        <f t="shared" si="656"/>
        <v>0.31953849198982021</v>
      </c>
      <c r="AD2134" s="116" t="str">
        <f t="shared" si="657"/>
        <v/>
      </c>
      <c r="AE2134" s="116" t="str">
        <f t="shared" si="658"/>
        <v/>
      </c>
      <c r="AF2134" s="140">
        <f t="shared" si="659"/>
        <v>0</v>
      </c>
      <c r="AG2134" s="116">
        <f t="shared" si="660"/>
        <v>0.31953849198982021</v>
      </c>
      <c r="AH2134" s="116" t="str">
        <f t="shared" si="661"/>
        <v/>
      </c>
      <c r="AL2134" s="126">
        <f t="shared" si="641"/>
        <v>10.886399999999846</v>
      </c>
      <c r="AM2134" s="116">
        <f t="shared" si="642"/>
        <v>0.14365153075496517</v>
      </c>
      <c r="AN2134" s="116">
        <f t="shared" si="643"/>
        <v>2.876617000762971E-4</v>
      </c>
      <c r="AO2134" s="116" t="str">
        <f t="shared" si="639"/>
        <v/>
      </c>
      <c r="AP2134" s="118" t="str">
        <f t="shared" si="640"/>
        <v/>
      </c>
    </row>
    <row r="2135" spans="11:42" ht="20.100000000000001" customHeight="1" x14ac:dyDescent="0.25">
      <c r="K2135" s="123">
        <v>1695</v>
      </c>
      <c r="L2135" s="116">
        <f t="shared" si="644"/>
        <v>22.178403717724908</v>
      </c>
      <c r="M2135" s="140">
        <f t="shared" si="645"/>
        <v>1.0491167960541691E-3</v>
      </c>
      <c r="N2135" s="140">
        <f t="shared" si="646"/>
        <v>0.99728205507729872</v>
      </c>
      <c r="O2135" s="116">
        <f t="shared" si="647"/>
        <v>1.0491167960541691E-3</v>
      </c>
      <c r="P2135" s="116" t="str">
        <f t="shared" si="648"/>
        <v/>
      </c>
      <c r="Q2135" s="116" t="str">
        <f t="shared" si="649"/>
        <v/>
      </c>
      <c r="R2135" s="116">
        <f t="shared" si="650"/>
        <v>0</v>
      </c>
      <c r="S2135" s="116">
        <f t="shared" si="651"/>
        <v>1.0491167960541691E-3</v>
      </c>
      <c r="T2135" s="116" t="str">
        <f t="shared" si="652"/>
        <v/>
      </c>
      <c r="Y2135" s="123">
        <v>1695</v>
      </c>
      <c r="Z2135" s="116">
        <f t="shared" si="653"/>
        <v>7.3630343028910139E-2</v>
      </c>
      <c r="AA2135" s="140">
        <f t="shared" si="654"/>
        <v>0.31600743515210278</v>
      </c>
      <c r="AB2135" s="140">
        <f t="shared" si="655"/>
        <v>0.99728205507729872</v>
      </c>
      <c r="AC2135" s="116">
        <f t="shared" si="656"/>
        <v>0.31600743515210278</v>
      </c>
      <c r="AD2135" s="116" t="str">
        <f t="shared" si="657"/>
        <v/>
      </c>
      <c r="AE2135" s="116" t="str">
        <f t="shared" si="658"/>
        <v/>
      </c>
      <c r="AF2135" s="140">
        <f t="shared" si="659"/>
        <v>0</v>
      </c>
      <c r="AG2135" s="116">
        <f t="shared" si="660"/>
        <v>0.31600743515210278</v>
      </c>
      <c r="AH2135" s="116" t="str">
        <f t="shared" si="661"/>
        <v/>
      </c>
      <c r="AL2135" s="126">
        <f t="shared" si="641"/>
        <v>10.892799999999845</v>
      </c>
      <c r="AM2135" s="116">
        <f t="shared" si="642"/>
        <v>0.14336386905488888</v>
      </c>
      <c r="AN2135" s="116">
        <f t="shared" si="643"/>
        <v>2.8716414829826897E-4</v>
      </c>
      <c r="AO2135" s="116" t="str">
        <f t="shared" si="639"/>
        <v/>
      </c>
      <c r="AP2135" s="118" t="str">
        <f t="shared" si="640"/>
        <v/>
      </c>
    </row>
    <row r="2136" spans="11:42" ht="20.100000000000001" customHeight="1" x14ac:dyDescent="0.25">
      <c r="K2136" s="123">
        <v>1696</v>
      </c>
      <c r="L2136" s="116">
        <f t="shared" si="644"/>
        <v>22.210315089980622</v>
      </c>
      <c r="M2136" s="140">
        <f t="shared" si="645"/>
        <v>1.037506941385144E-3</v>
      </c>
      <c r="N2136" s="140">
        <f t="shared" si="646"/>
        <v>0.99731534829154744</v>
      </c>
      <c r="O2136" s="116">
        <f t="shared" si="647"/>
        <v>1.037506941385144E-3</v>
      </c>
      <c r="P2136" s="116" t="str">
        <f t="shared" si="648"/>
        <v/>
      </c>
      <c r="Q2136" s="116" t="str">
        <f t="shared" si="649"/>
        <v/>
      </c>
      <c r="R2136" s="116">
        <f t="shared" si="650"/>
        <v>0</v>
      </c>
      <c r="S2136" s="116">
        <f t="shared" si="651"/>
        <v>1.037506941385144E-3</v>
      </c>
      <c r="T2136" s="116" t="str">
        <f t="shared" si="652"/>
        <v/>
      </c>
      <c r="Y2136" s="123">
        <v>1696</v>
      </c>
      <c r="Z2136" s="116">
        <f t="shared" si="653"/>
        <v>7.3736285968520082E-2</v>
      </c>
      <c r="AA2136" s="140">
        <f t="shared" si="654"/>
        <v>0.31251039801548763</v>
      </c>
      <c r="AB2136" s="140">
        <f t="shared" si="655"/>
        <v>0.99731534829154744</v>
      </c>
      <c r="AC2136" s="116">
        <f t="shared" si="656"/>
        <v>0.31251039801548763</v>
      </c>
      <c r="AD2136" s="116" t="str">
        <f t="shared" si="657"/>
        <v/>
      </c>
      <c r="AE2136" s="116" t="str">
        <f t="shared" si="658"/>
        <v/>
      </c>
      <c r="AF2136" s="140">
        <f t="shared" si="659"/>
        <v>0</v>
      </c>
      <c r="AG2136" s="116">
        <f t="shared" si="660"/>
        <v>0.31251039801548763</v>
      </c>
      <c r="AH2136" s="116" t="str">
        <f t="shared" si="661"/>
        <v/>
      </c>
      <c r="AL2136" s="126">
        <f t="shared" si="641"/>
        <v>10.899199999999844</v>
      </c>
      <c r="AM2136" s="116">
        <f t="shared" si="642"/>
        <v>0.14307670490659061</v>
      </c>
      <c r="AN2136" s="116">
        <f t="shared" si="643"/>
        <v>2.8666720985234817E-4</v>
      </c>
      <c r="AO2136" s="116" t="str">
        <f t="shared" si="639"/>
        <v/>
      </c>
      <c r="AP2136" s="118" t="str">
        <f t="shared" si="640"/>
        <v/>
      </c>
    </row>
    <row r="2137" spans="11:42" ht="20.100000000000001" customHeight="1" x14ac:dyDescent="0.25">
      <c r="K2137" s="123">
        <v>1697</v>
      </c>
      <c r="L2137" s="116">
        <f t="shared" si="644"/>
        <v>22.242226462236342</v>
      </c>
      <c r="M2137" s="140">
        <f t="shared" si="645"/>
        <v>1.0260091487221813E-3</v>
      </c>
      <c r="N2137" s="140">
        <f t="shared" si="646"/>
        <v>0.99734827280976346</v>
      </c>
      <c r="O2137" s="116">
        <f t="shared" si="647"/>
        <v>1.0260091487221813E-3</v>
      </c>
      <c r="P2137" s="116" t="str">
        <f t="shared" si="648"/>
        <v/>
      </c>
      <c r="Q2137" s="116" t="str">
        <f t="shared" si="649"/>
        <v/>
      </c>
      <c r="R2137" s="116">
        <f t="shared" si="650"/>
        <v>0</v>
      </c>
      <c r="S2137" s="116">
        <f t="shared" si="651"/>
        <v>1.0260091487221813E-3</v>
      </c>
      <c r="T2137" s="116" t="str">
        <f t="shared" si="652"/>
        <v/>
      </c>
      <c r="Y2137" s="123">
        <v>1697</v>
      </c>
      <c r="Z2137" s="116">
        <f t="shared" si="653"/>
        <v>7.3842228908130025E-2</v>
      </c>
      <c r="AA2137" s="140">
        <f t="shared" si="654"/>
        <v>0.3090471153924288</v>
      </c>
      <c r="AB2137" s="140">
        <f t="shared" si="655"/>
        <v>0.99734827280976357</v>
      </c>
      <c r="AC2137" s="116">
        <f t="shared" si="656"/>
        <v>0.3090471153924288</v>
      </c>
      <c r="AD2137" s="116" t="str">
        <f t="shared" si="657"/>
        <v/>
      </c>
      <c r="AE2137" s="116" t="str">
        <f t="shared" si="658"/>
        <v/>
      </c>
      <c r="AF2137" s="140">
        <f t="shared" si="659"/>
        <v>0</v>
      </c>
      <c r="AG2137" s="116">
        <f t="shared" si="660"/>
        <v>0.3090471153924288</v>
      </c>
      <c r="AH2137" s="116" t="str">
        <f t="shared" si="661"/>
        <v/>
      </c>
      <c r="AL2137" s="126">
        <f t="shared" si="641"/>
        <v>10.905599999999843</v>
      </c>
      <c r="AM2137" s="116">
        <f t="shared" si="642"/>
        <v>0.14279003769673826</v>
      </c>
      <c r="AN2137" s="116">
        <f t="shared" si="643"/>
        <v>2.8617088482321695E-4</v>
      </c>
      <c r="AO2137" s="116" t="str">
        <f t="shared" si="639"/>
        <v/>
      </c>
      <c r="AP2137" s="118" t="str">
        <f t="shared" si="640"/>
        <v/>
      </c>
    </row>
    <row r="2138" spans="11:42" ht="20.100000000000001" customHeight="1" x14ac:dyDescent="0.25">
      <c r="K2138" s="123">
        <v>1698</v>
      </c>
      <c r="L2138" s="116">
        <f t="shared" si="644"/>
        <v>22.274137834492063</v>
      </c>
      <c r="M2138" s="140">
        <f t="shared" si="645"/>
        <v>1.0146225420666457E-3</v>
      </c>
      <c r="N2138" s="140">
        <f t="shared" si="646"/>
        <v>0.99738083219401052</v>
      </c>
      <c r="O2138" s="116">
        <f t="shared" si="647"/>
        <v>1.0146225420666457E-3</v>
      </c>
      <c r="P2138" s="116" t="str">
        <f t="shared" si="648"/>
        <v/>
      </c>
      <c r="Q2138" s="116" t="str">
        <f t="shared" si="649"/>
        <v/>
      </c>
      <c r="R2138" s="116">
        <f t="shared" si="650"/>
        <v>0</v>
      </c>
      <c r="S2138" s="116">
        <f t="shared" si="651"/>
        <v>1.0146225420666457E-3</v>
      </c>
      <c r="T2138" s="116" t="str">
        <f t="shared" si="652"/>
        <v/>
      </c>
      <c r="Y2138" s="123">
        <v>1698</v>
      </c>
      <c r="Z2138" s="116">
        <f t="shared" si="653"/>
        <v>7.3948171847739969E-2</v>
      </c>
      <c r="AA2138" s="140">
        <f t="shared" si="654"/>
        <v>0.30561732342090148</v>
      </c>
      <c r="AB2138" s="140">
        <f t="shared" si="655"/>
        <v>0.99738083219401052</v>
      </c>
      <c r="AC2138" s="116">
        <f t="shared" si="656"/>
        <v>0.30561732342090148</v>
      </c>
      <c r="AD2138" s="116" t="str">
        <f t="shared" si="657"/>
        <v/>
      </c>
      <c r="AE2138" s="116" t="str">
        <f t="shared" si="658"/>
        <v/>
      </c>
      <c r="AF2138" s="140">
        <f t="shared" si="659"/>
        <v>0</v>
      </c>
      <c r="AG2138" s="116">
        <f t="shared" si="660"/>
        <v>0.30561732342090148</v>
      </c>
      <c r="AH2138" s="116" t="str">
        <f t="shared" si="661"/>
        <v/>
      </c>
      <c r="AL2138" s="126">
        <f t="shared" si="641"/>
        <v>10.911999999999843</v>
      </c>
      <c r="AM2138" s="116">
        <f t="shared" si="642"/>
        <v>0.14250386681191504</v>
      </c>
      <c r="AN2138" s="116">
        <f t="shared" si="643"/>
        <v>2.8567517329219916E-4</v>
      </c>
      <c r="AO2138" s="116" t="str">
        <f t="shared" si="639"/>
        <v/>
      </c>
      <c r="AP2138" s="118" t="str">
        <f t="shared" si="640"/>
        <v/>
      </c>
    </row>
    <row r="2139" spans="11:42" ht="20.100000000000001" customHeight="1" x14ac:dyDescent="0.25">
      <c r="K2139" s="123">
        <v>1699</v>
      </c>
      <c r="L2139" s="116">
        <f t="shared" si="644"/>
        <v>22.306049206747783</v>
      </c>
      <c r="M2139" s="140">
        <f t="shared" si="645"/>
        <v>1.003346249827502E-3</v>
      </c>
      <c r="N2139" s="140">
        <f t="shared" si="646"/>
        <v>0.99741302997846792</v>
      </c>
      <c r="O2139" s="116">
        <f t="shared" si="647"/>
        <v>1.003346249827502E-3</v>
      </c>
      <c r="P2139" s="116" t="str">
        <f t="shared" si="648"/>
        <v/>
      </c>
      <c r="Q2139" s="116" t="str">
        <f t="shared" si="649"/>
        <v/>
      </c>
      <c r="R2139" s="116">
        <f t="shared" si="650"/>
        <v>0</v>
      </c>
      <c r="S2139" s="116">
        <f t="shared" si="651"/>
        <v>1.003346249827502E-3</v>
      </c>
      <c r="T2139" s="116" t="str">
        <f t="shared" si="652"/>
        <v/>
      </c>
      <c r="Y2139" s="123">
        <v>1699</v>
      </c>
      <c r="Z2139" s="116">
        <f t="shared" si="653"/>
        <v>7.4054114787349912E-2</v>
      </c>
      <c r="AA2139" s="140">
        <f t="shared" si="654"/>
        <v>0.30222075956650529</v>
      </c>
      <c r="AB2139" s="140">
        <f t="shared" si="655"/>
        <v>0.99741302997846792</v>
      </c>
      <c r="AC2139" s="116">
        <f t="shared" si="656"/>
        <v>0.30222075956650529</v>
      </c>
      <c r="AD2139" s="116" t="str">
        <f t="shared" si="657"/>
        <v/>
      </c>
      <c r="AE2139" s="116" t="str">
        <f t="shared" si="658"/>
        <v/>
      </c>
      <c r="AF2139" s="140">
        <f t="shared" si="659"/>
        <v>0</v>
      </c>
      <c r="AG2139" s="116">
        <f t="shared" si="660"/>
        <v>0.30222075956650529</v>
      </c>
      <c r="AH2139" s="116" t="str">
        <f t="shared" si="661"/>
        <v/>
      </c>
      <c r="AL2139" s="126">
        <f t="shared" si="641"/>
        <v>10.918399999999842</v>
      </c>
      <c r="AM2139" s="116">
        <f t="shared" si="642"/>
        <v>0.14221819163862284</v>
      </c>
      <c r="AN2139" s="116">
        <f t="shared" si="643"/>
        <v>2.8518007533609446E-4</v>
      </c>
      <c r="AO2139" s="116" t="str">
        <f t="shared" si="639"/>
        <v/>
      </c>
      <c r="AP2139" s="118" t="str">
        <f t="shared" si="640"/>
        <v/>
      </c>
    </row>
    <row r="2140" spans="11:42" ht="20.100000000000001" customHeight="1" x14ac:dyDescent="0.25">
      <c r="K2140" s="123">
        <v>1700</v>
      </c>
      <c r="L2140" s="116">
        <f t="shared" si="644"/>
        <v>22.337960579003504</v>
      </c>
      <c r="M2140" s="140">
        <f t="shared" si="645"/>
        <v>9.9217940482786171E-4</v>
      </c>
      <c r="N2140" s="140">
        <f t="shared" si="646"/>
        <v>0.99744486966957202</v>
      </c>
      <c r="O2140" s="116">
        <f t="shared" si="647"/>
        <v>9.9217940482786171E-4</v>
      </c>
      <c r="P2140" s="116" t="str">
        <f t="shared" si="648"/>
        <v/>
      </c>
      <c r="Q2140" s="116" t="str">
        <f t="shared" si="649"/>
        <v/>
      </c>
      <c r="R2140" s="116">
        <f t="shared" si="650"/>
        <v>0</v>
      </c>
      <c r="S2140" s="116">
        <f t="shared" si="651"/>
        <v>9.9217940482786171E-4</v>
      </c>
      <c r="T2140" s="116" t="str">
        <f t="shared" si="652"/>
        <v/>
      </c>
      <c r="Y2140" s="123">
        <v>1700</v>
      </c>
      <c r="Z2140" s="116">
        <f t="shared" si="653"/>
        <v>7.4160057726959855E-2</v>
      </c>
      <c r="AA2140" s="140">
        <f t="shared" si="654"/>
        <v>0.29885716262443973</v>
      </c>
      <c r="AB2140" s="140">
        <f t="shared" si="655"/>
        <v>0.99744486966957202</v>
      </c>
      <c r="AC2140" s="116">
        <f t="shared" si="656"/>
        <v>0.29885716262443973</v>
      </c>
      <c r="AD2140" s="116" t="str">
        <f t="shared" si="657"/>
        <v/>
      </c>
      <c r="AE2140" s="116" t="str">
        <f t="shared" si="658"/>
        <v/>
      </c>
      <c r="AF2140" s="140">
        <f t="shared" si="659"/>
        <v>0</v>
      </c>
      <c r="AG2140" s="116">
        <f t="shared" si="660"/>
        <v>0.29885716262443973</v>
      </c>
      <c r="AH2140" s="116" t="str">
        <f t="shared" si="661"/>
        <v/>
      </c>
      <c r="AL2140" s="126">
        <f t="shared" si="641"/>
        <v>10.924799999999841</v>
      </c>
      <c r="AM2140" s="116">
        <f t="shared" si="642"/>
        <v>0.14193301156328675</v>
      </c>
      <c r="AN2140" s="116">
        <f t="shared" si="643"/>
        <v>2.8468559102917679E-4</v>
      </c>
      <c r="AO2140" s="116" t="str">
        <f t="shared" si="639"/>
        <v/>
      </c>
      <c r="AP2140" s="118" t="str">
        <f t="shared" si="640"/>
        <v/>
      </c>
    </row>
    <row r="2141" spans="11:42" ht="20.100000000000001" customHeight="1" x14ac:dyDescent="0.25">
      <c r="K2141" s="123">
        <v>1701</v>
      </c>
      <c r="L2141" s="116">
        <f t="shared" si="644"/>
        <v>22.369871951259224</v>
      </c>
      <c r="M2141" s="140">
        <f t="shared" si="645"/>
        <v>9.8112114431112246E-4</v>
      </c>
      <c r="N2141" s="140">
        <f t="shared" si="646"/>
        <v>0.99747635474615681</v>
      </c>
      <c r="O2141" s="116">
        <f t="shared" si="647"/>
        <v>9.8112114431112246E-4</v>
      </c>
      <c r="P2141" s="116" t="str">
        <f t="shared" si="648"/>
        <v/>
      </c>
      <c r="Q2141" s="116" t="str">
        <f t="shared" si="649"/>
        <v/>
      </c>
      <c r="R2141" s="116">
        <f t="shared" si="650"/>
        <v>0</v>
      </c>
      <c r="S2141" s="116">
        <f t="shared" si="651"/>
        <v>9.8112114431112246E-4</v>
      </c>
      <c r="T2141" s="116" t="str">
        <f t="shared" si="652"/>
        <v/>
      </c>
      <c r="Y2141" s="123">
        <v>1701</v>
      </c>
      <c r="Z2141" s="116">
        <f t="shared" si="653"/>
        <v>7.4266000666569798E-2</v>
      </c>
      <c r="AA2141" s="140">
        <f t="shared" si="654"/>
        <v>0.29552627272135051</v>
      </c>
      <c r="AB2141" s="140">
        <f t="shared" si="655"/>
        <v>0.99747635474615681</v>
      </c>
      <c r="AC2141" s="116">
        <f t="shared" si="656"/>
        <v>0.29552627272135051</v>
      </c>
      <c r="AD2141" s="116" t="str">
        <f t="shared" si="657"/>
        <v/>
      </c>
      <c r="AE2141" s="116" t="str">
        <f t="shared" si="658"/>
        <v/>
      </c>
      <c r="AF2141" s="140">
        <f t="shared" si="659"/>
        <v>0</v>
      </c>
      <c r="AG2141" s="116">
        <f t="shared" si="660"/>
        <v>0.29552627272135051</v>
      </c>
      <c r="AH2141" s="116" t="str">
        <f t="shared" si="661"/>
        <v/>
      </c>
      <c r="AL2141" s="126">
        <f t="shared" si="641"/>
        <v>10.931199999999841</v>
      </c>
      <c r="AM2141" s="116">
        <f t="shared" si="642"/>
        <v>0.14164832597225757</v>
      </c>
      <c r="AN2141" s="116">
        <f t="shared" si="643"/>
        <v>2.8419172044102936E-4</v>
      </c>
      <c r="AO2141" s="116" t="str">
        <f t="shared" si="639"/>
        <v/>
      </c>
      <c r="AP2141" s="118" t="str">
        <f t="shared" si="640"/>
        <v/>
      </c>
    </row>
    <row r="2142" spans="11:42" ht="20.100000000000001" customHeight="1" x14ac:dyDescent="0.25">
      <c r="K2142" s="123">
        <v>1702</v>
      </c>
      <c r="L2142" s="116">
        <f t="shared" si="644"/>
        <v>22.401783323514938</v>
      </c>
      <c r="M2142" s="140">
        <f t="shared" si="645"/>
        <v>9.7017060994668378E-4</v>
      </c>
      <c r="N2142" s="140">
        <f t="shared" si="646"/>
        <v>0.99750748865959504</v>
      </c>
      <c r="O2142" s="116">
        <f t="shared" si="647"/>
        <v>9.7017060994668378E-4</v>
      </c>
      <c r="P2142" s="116" t="str">
        <f t="shared" si="648"/>
        <v/>
      </c>
      <c r="Q2142" s="116" t="str">
        <f t="shared" si="649"/>
        <v/>
      </c>
      <c r="R2142" s="116">
        <f t="shared" si="650"/>
        <v>0</v>
      </c>
      <c r="S2142" s="116">
        <f t="shared" si="651"/>
        <v>9.7017060994668378E-4</v>
      </c>
      <c r="T2142" s="116" t="str">
        <f t="shared" si="652"/>
        <v/>
      </c>
      <c r="Y2142" s="123">
        <v>1702</v>
      </c>
      <c r="Z2142" s="116">
        <f t="shared" si="653"/>
        <v>7.4371943606179741E-2</v>
      </c>
      <c r="AA2142" s="140">
        <f t="shared" si="654"/>
        <v>0.29222783131705032</v>
      </c>
      <c r="AB2142" s="140">
        <f t="shared" si="655"/>
        <v>0.99750748865959504</v>
      </c>
      <c r="AC2142" s="116">
        <f t="shared" si="656"/>
        <v>0.29222783131705032</v>
      </c>
      <c r="AD2142" s="116" t="str">
        <f t="shared" si="657"/>
        <v/>
      </c>
      <c r="AE2142" s="116" t="str">
        <f t="shared" si="658"/>
        <v/>
      </c>
      <c r="AF2142" s="140">
        <f t="shared" si="659"/>
        <v>0</v>
      </c>
      <c r="AG2142" s="116">
        <f t="shared" si="660"/>
        <v>0.29222783131705032</v>
      </c>
      <c r="AH2142" s="116" t="str">
        <f t="shared" si="661"/>
        <v/>
      </c>
      <c r="AL2142" s="126">
        <f t="shared" si="641"/>
        <v>10.93759999999984</v>
      </c>
      <c r="AM2142" s="116">
        <f t="shared" si="642"/>
        <v>0.14136413425181654</v>
      </c>
      <c r="AN2142" s="116">
        <f t="shared" si="643"/>
        <v>2.836984636376827E-4</v>
      </c>
      <c r="AO2142" s="116" t="str">
        <f t="shared" si="639"/>
        <v/>
      </c>
      <c r="AP2142" s="118" t="str">
        <f t="shared" si="640"/>
        <v/>
      </c>
    </row>
    <row r="2143" spans="11:42" ht="20.100000000000001" customHeight="1" x14ac:dyDescent="0.25">
      <c r="K2143" s="123">
        <v>1703</v>
      </c>
      <c r="L2143" s="116">
        <f t="shared" si="644"/>
        <v>22.433694695770658</v>
      </c>
      <c r="M2143" s="140">
        <f t="shared" si="645"/>
        <v>9.5932694783522972E-4</v>
      </c>
      <c r="N2143" s="140">
        <f t="shared" si="646"/>
        <v>0.99753827483393975</v>
      </c>
      <c r="O2143" s="116">
        <f t="shared" si="647"/>
        <v>9.5932694783522972E-4</v>
      </c>
      <c r="P2143" s="116" t="str">
        <f t="shared" si="648"/>
        <v/>
      </c>
      <c r="Q2143" s="116" t="str">
        <f t="shared" si="649"/>
        <v/>
      </c>
      <c r="R2143" s="116">
        <f t="shared" si="650"/>
        <v>0</v>
      </c>
      <c r="S2143" s="116">
        <f t="shared" si="651"/>
        <v>9.5932694783522972E-4</v>
      </c>
      <c r="T2143" s="116" t="str">
        <f t="shared" si="652"/>
        <v/>
      </c>
      <c r="Y2143" s="123">
        <v>1703</v>
      </c>
      <c r="Z2143" s="116">
        <f t="shared" si="653"/>
        <v>7.4477886545789684E-2</v>
      </c>
      <c r="AA2143" s="140">
        <f t="shared" si="654"/>
        <v>0.28896158120611426</v>
      </c>
      <c r="AB2143" s="140">
        <f t="shared" si="655"/>
        <v>0.99753827483393986</v>
      </c>
      <c r="AC2143" s="116">
        <f t="shared" si="656"/>
        <v>0.28896158120611426</v>
      </c>
      <c r="AD2143" s="116" t="str">
        <f t="shared" si="657"/>
        <v/>
      </c>
      <c r="AE2143" s="116" t="str">
        <f t="shared" si="658"/>
        <v/>
      </c>
      <c r="AF2143" s="140">
        <f t="shared" si="659"/>
        <v>0</v>
      </c>
      <c r="AG2143" s="116">
        <f t="shared" si="660"/>
        <v>0.28896158120611426</v>
      </c>
      <c r="AH2143" s="116" t="str">
        <f t="shared" si="661"/>
        <v/>
      </c>
      <c r="AL2143" s="126">
        <f t="shared" si="641"/>
        <v>10.943999999999839</v>
      </c>
      <c r="AM2143" s="116">
        <f t="shared" si="642"/>
        <v>0.14108043578817886</v>
      </c>
      <c r="AN2143" s="116">
        <f t="shared" si="643"/>
        <v>2.8320582068225297E-4</v>
      </c>
      <c r="AO2143" s="116" t="str">
        <f t="shared" si="639"/>
        <v/>
      </c>
      <c r="AP2143" s="118" t="str">
        <f t="shared" si="640"/>
        <v/>
      </c>
    </row>
    <row r="2144" spans="11:42" ht="20.100000000000001" customHeight="1" x14ac:dyDescent="0.25">
      <c r="K2144" s="123">
        <v>1704</v>
      </c>
      <c r="L2144" s="116">
        <f t="shared" si="644"/>
        <v>22.465606068026378</v>
      </c>
      <c r="M2144" s="140">
        <f t="shared" si="645"/>
        <v>9.4858930851362806E-4</v>
      </c>
      <c r="N2144" s="140">
        <f t="shared" si="646"/>
        <v>0.99756871666606572</v>
      </c>
      <c r="O2144" s="116">
        <f t="shared" si="647"/>
        <v>9.4858930851362806E-4</v>
      </c>
      <c r="P2144" s="116" t="str">
        <f t="shared" si="648"/>
        <v/>
      </c>
      <c r="Q2144" s="116" t="str">
        <f t="shared" si="649"/>
        <v/>
      </c>
      <c r="R2144" s="116">
        <f t="shared" si="650"/>
        <v>0</v>
      </c>
      <c r="S2144" s="116">
        <f t="shared" si="651"/>
        <v>9.4858930851362806E-4</v>
      </c>
      <c r="T2144" s="116" t="str">
        <f t="shared" si="652"/>
        <v/>
      </c>
      <c r="Y2144" s="123">
        <v>1704</v>
      </c>
      <c r="Z2144" s="116">
        <f t="shared" si="653"/>
        <v>7.4583829485399628E-2</v>
      </c>
      <c r="AA2144" s="140">
        <f t="shared" si="654"/>
        <v>0.28572726651935176</v>
      </c>
      <c r="AB2144" s="140">
        <f t="shared" si="655"/>
        <v>0.99756871666606572</v>
      </c>
      <c r="AC2144" s="116">
        <f t="shared" si="656"/>
        <v>0.28572726651935176</v>
      </c>
      <c r="AD2144" s="116" t="str">
        <f t="shared" si="657"/>
        <v/>
      </c>
      <c r="AE2144" s="116" t="str">
        <f t="shared" si="658"/>
        <v/>
      </c>
      <c r="AF2144" s="140">
        <f t="shared" si="659"/>
        <v>0</v>
      </c>
      <c r="AG2144" s="116">
        <f t="shared" si="660"/>
        <v>0.28572726651935176</v>
      </c>
      <c r="AH2144" s="116" t="str">
        <f t="shared" si="661"/>
        <v/>
      </c>
      <c r="AL2144" s="126">
        <f t="shared" si="641"/>
        <v>10.950399999999838</v>
      </c>
      <c r="AM2144" s="116">
        <f t="shared" si="642"/>
        <v>0.14079722996749661</v>
      </c>
      <c r="AN2144" s="116">
        <f t="shared" si="643"/>
        <v>2.8271379163308241E-4</v>
      </c>
      <c r="AO2144" s="116" t="str">
        <f t="shared" si="639"/>
        <v/>
      </c>
      <c r="AP2144" s="118" t="str">
        <f t="shared" si="640"/>
        <v/>
      </c>
    </row>
    <row r="2145" spans="11:42" ht="20.100000000000001" customHeight="1" x14ac:dyDescent="0.25">
      <c r="K2145" s="123">
        <v>1705</v>
      </c>
      <c r="L2145" s="116">
        <f t="shared" si="644"/>
        <v>22.497517440282099</v>
      </c>
      <c r="M2145" s="140">
        <f t="shared" si="645"/>
        <v>9.3795684695940473E-4</v>
      </c>
      <c r="N2145" s="140">
        <f t="shared" si="646"/>
        <v>0.9975988175258107</v>
      </c>
      <c r="O2145" s="116">
        <f t="shared" si="647"/>
        <v>9.3795684695940473E-4</v>
      </c>
      <c r="P2145" s="116" t="str">
        <f t="shared" si="648"/>
        <v/>
      </c>
      <c r="Q2145" s="116" t="str">
        <f t="shared" si="649"/>
        <v/>
      </c>
      <c r="R2145" s="116">
        <f t="shared" si="650"/>
        <v>0</v>
      </c>
      <c r="S2145" s="116">
        <f t="shared" si="651"/>
        <v>9.3795684695940473E-4</v>
      </c>
      <c r="T2145" s="116" t="str">
        <f t="shared" si="652"/>
        <v/>
      </c>
      <c r="Y2145" s="123">
        <v>1705</v>
      </c>
      <c r="Z2145" s="116">
        <f t="shared" si="653"/>
        <v>7.4689772425009571E-2</v>
      </c>
      <c r="AA2145" s="140">
        <f t="shared" si="654"/>
        <v>0.28252463272515399</v>
      </c>
      <c r="AB2145" s="140">
        <f t="shared" si="655"/>
        <v>0.9975988175258107</v>
      </c>
      <c r="AC2145" s="116">
        <f t="shared" si="656"/>
        <v>0.28252463272515399</v>
      </c>
      <c r="AD2145" s="116" t="str">
        <f t="shared" si="657"/>
        <v/>
      </c>
      <c r="AE2145" s="116" t="str">
        <f t="shared" si="658"/>
        <v/>
      </c>
      <c r="AF2145" s="140">
        <f t="shared" si="659"/>
        <v>0</v>
      </c>
      <c r="AG2145" s="116">
        <f t="shared" si="660"/>
        <v>0.28252463272515399</v>
      </c>
      <c r="AH2145" s="116" t="str">
        <f t="shared" si="661"/>
        <v/>
      </c>
      <c r="AL2145" s="126">
        <f t="shared" si="641"/>
        <v>10.956799999999838</v>
      </c>
      <c r="AM2145" s="116">
        <f t="shared" si="642"/>
        <v>0.14051451617586352</v>
      </c>
      <c r="AN2145" s="116">
        <f t="shared" si="643"/>
        <v>2.8222237654593196E-4</v>
      </c>
      <c r="AO2145" s="116" t="str">
        <f t="shared" si="639"/>
        <v/>
      </c>
      <c r="AP2145" s="118" t="str">
        <f t="shared" si="640"/>
        <v/>
      </c>
    </row>
    <row r="2146" spans="11:42" ht="20.100000000000001" customHeight="1" x14ac:dyDescent="0.25">
      <c r="K2146" s="123">
        <v>1706</v>
      </c>
      <c r="L2146" s="116">
        <f t="shared" si="644"/>
        <v>22.529428812537819</v>
      </c>
      <c r="M2146" s="140">
        <f t="shared" si="645"/>
        <v>9.2742872259481059E-4</v>
      </c>
      <c r="N2146" s="140">
        <f t="shared" si="646"/>
        <v>0.99762858075611804</v>
      </c>
      <c r="O2146" s="116">
        <f t="shared" si="647"/>
        <v>9.2742872259481059E-4</v>
      </c>
      <c r="P2146" s="116" t="str">
        <f t="shared" si="648"/>
        <v/>
      </c>
      <c r="Q2146" s="116" t="str">
        <f t="shared" si="649"/>
        <v/>
      </c>
      <c r="R2146" s="116">
        <f t="shared" si="650"/>
        <v>0</v>
      </c>
      <c r="S2146" s="116">
        <f t="shared" si="651"/>
        <v>9.2742872259481059E-4</v>
      </c>
      <c r="T2146" s="116" t="str">
        <f t="shared" si="652"/>
        <v/>
      </c>
      <c r="Y2146" s="123">
        <v>1706</v>
      </c>
      <c r="Z2146" s="116">
        <f t="shared" si="653"/>
        <v>7.4795715364619514E-2</v>
      </c>
      <c r="AA2146" s="140">
        <f t="shared" si="654"/>
        <v>0.27935342663072227</v>
      </c>
      <c r="AB2146" s="140">
        <f t="shared" si="655"/>
        <v>0.99762858075611804</v>
      </c>
      <c r="AC2146" s="116">
        <f t="shared" si="656"/>
        <v>0.27935342663072227</v>
      </c>
      <c r="AD2146" s="116" t="str">
        <f t="shared" si="657"/>
        <v/>
      </c>
      <c r="AE2146" s="116" t="str">
        <f t="shared" si="658"/>
        <v/>
      </c>
      <c r="AF2146" s="140">
        <f t="shared" si="659"/>
        <v>0</v>
      </c>
      <c r="AG2146" s="116">
        <f t="shared" si="660"/>
        <v>0.27935342663072227</v>
      </c>
      <c r="AH2146" s="116" t="str">
        <f t="shared" si="661"/>
        <v/>
      </c>
      <c r="AL2146" s="126">
        <f t="shared" si="641"/>
        <v>10.963199999999837</v>
      </c>
      <c r="AM2146" s="116">
        <f t="shared" si="642"/>
        <v>0.14023229379931759</v>
      </c>
      <c r="AN2146" s="116">
        <f t="shared" si="643"/>
        <v>2.8173157547178862E-4</v>
      </c>
      <c r="AO2146" s="116" t="str">
        <f t="shared" si="639"/>
        <v/>
      </c>
      <c r="AP2146" s="118" t="str">
        <f t="shared" si="640"/>
        <v/>
      </c>
    </row>
    <row r="2147" spans="11:42" ht="20.100000000000001" customHeight="1" x14ac:dyDescent="0.25">
      <c r="K2147" s="123">
        <v>1707</v>
      </c>
      <c r="L2147" s="116">
        <f t="shared" si="644"/>
        <v>22.56134018479354</v>
      </c>
      <c r="M2147" s="140">
        <f t="shared" si="645"/>
        <v>9.1700409929050238E-4</v>
      </c>
      <c r="N2147" s="140">
        <f t="shared" si="646"/>
        <v>0.99765800967317753</v>
      </c>
      <c r="O2147" s="116">
        <f t="shared" si="647"/>
        <v>9.1700409929050238E-4</v>
      </c>
      <c r="P2147" s="116" t="str">
        <f t="shared" si="648"/>
        <v/>
      </c>
      <c r="Q2147" s="116" t="str">
        <f t="shared" si="649"/>
        <v/>
      </c>
      <c r="R2147" s="116">
        <f t="shared" si="650"/>
        <v>0</v>
      </c>
      <c r="S2147" s="116">
        <f t="shared" si="651"/>
        <v>9.1700409929050238E-4</v>
      </c>
      <c r="T2147" s="116" t="str">
        <f t="shared" si="652"/>
        <v/>
      </c>
      <c r="Y2147" s="123">
        <v>1707</v>
      </c>
      <c r="Z2147" s="116">
        <f t="shared" si="653"/>
        <v>7.4901658304229429E-2</v>
      </c>
      <c r="AA2147" s="140">
        <f t="shared" si="654"/>
        <v>0.27621339638317483</v>
      </c>
      <c r="AB2147" s="140">
        <f t="shared" si="655"/>
        <v>0.99765800967317753</v>
      </c>
      <c r="AC2147" s="116">
        <f t="shared" si="656"/>
        <v>0.27621339638317483</v>
      </c>
      <c r="AD2147" s="116" t="str">
        <f t="shared" si="657"/>
        <v/>
      </c>
      <c r="AE2147" s="116" t="str">
        <f t="shared" si="658"/>
        <v/>
      </c>
      <c r="AF2147" s="140">
        <f t="shared" si="659"/>
        <v>0</v>
      </c>
      <c r="AG2147" s="116">
        <f t="shared" si="660"/>
        <v>0.27621339638317483</v>
      </c>
      <c r="AH2147" s="116" t="str">
        <f t="shared" si="661"/>
        <v/>
      </c>
      <c r="AL2147" s="126">
        <f t="shared" si="641"/>
        <v>10.969599999999836</v>
      </c>
      <c r="AM2147" s="116">
        <f t="shared" si="642"/>
        <v>0.1399505622238458</v>
      </c>
      <c r="AN2147" s="116">
        <f t="shared" si="643"/>
        <v>2.8124138845928015E-4</v>
      </c>
      <c r="AO2147" s="116" t="str">
        <f t="shared" si="639"/>
        <v/>
      </c>
      <c r="AP2147" s="118" t="str">
        <f t="shared" si="640"/>
        <v/>
      </c>
    </row>
    <row r="2148" spans="11:42" ht="20.100000000000001" customHeight="1" x14ac:dyDescent="0.25">
      <c r="K2148" s="123">
        <v>1708</v>
      </c>
      <c r="L2148" s="116">
        <f t="shared" si="644"/>
        <v>22.593251557049253</v>
      </c>
      <c r="M2148" s="140">
        <f t="shared" si="645"/>
        <v>9.0668214536882669E-4</v>
      </c>
      <c r="N2148" s="140">
        <f t="shared" si="646"/>
        <v>0.99768710756656831</v>
      </c>
      <c r="O2148" s="116">
        <f t="shared" si="647"/>
        <v>9.0668214536882669E-4</v>
      </c>
      <c r="P2148" s="116" t="str">
        <f t="shared" si="648"/>
        <v/>
      </c>
      <c r="Q2148" s="116" t="str">
        <f t="shared" si="649"/>
        <v/>
      </c>
      <c r="R2148" s="116">
        <f t="shared" si="650"/>
        <v>0</v>
      </c>
      <c r="S2148" s="116">
        <f t="shared" si="651"/>
        <v>9.0668214536882669E-4</v>
      </c>
      <c r="T2148" s="116" t="str">
        <f t="shared" si="652"/>
        <v/>
      </c>
      <c r="Y2148" s="123">
        <v>1708</v>
      </c>
      <c r="Z2148" s="116">
        <f t="shared" si="653"/>
        <v>7.5007601243839372E-2</v>
      </c>
      <c r="AA2148" s="140">
        <f t="shared" si="654"/>
        <v>0.27310429147053233</v>
      </c>
      <c r="AB2148" s="140">
        <f t="shared" si="655"/>
        <v>0.99768710756656831</v>
      </c>
      <c r="AC2148" s="116">
        <f t="shared" si="656"/>
        <v>0.27310429147053233</v>
      </c>
      <c r="AD2148" s="116" t="str">
        <f t="shared" si="657"/>
        <v/>
      </c>
      <c r="AE2148" s="116" t="str">
        <f t="shared" si="658"/>
        <v/>
      </c>
      <c r="AF2148" s="140">
        <f t="shared" si="659"/>
        <v>0</v>
      </c>
      <c r="AG2148" s="116">
        <f t="shared" si="660"/>
        <v>0.27310429147053233</v>
      </c>
      <c r="AH2148" s="116" t="str">
        <f t="shared" si="661"/>
        <v/>
      </c>
      <c r="AL2148" s="126">
        <f t="shared" si="641"/>
        <v>10.975999999999836</v>
      </c>
      <c r="AM2148" s="116">
        <f t="shared" si="642"/>
        <v>0.13966932083538652</v>
      </c>
      <c r="AN2148" s="116">
        <f t="shared" si="643"/>
        <v>2.8075181555251016E-4</v>
      </c>
      <c r="AO2148" s="116" t="str">
        <f t="shared" si="639"/>
        <v/>
      </c>
      <c r="AP2148" s="118" t="str">
        <f t="shared" si="640"/>
        <v/>
      </c>
    </row>
    <row r="2149" spans="11:42" ht="20.100000000000001" customHeight="1" x14ac:dyDescent="0.25">
      <c r="K2149" s="123">
        <v>1709</v>
      </c>
      <c r="L2149" s="116">
        <f t="shared" si="644"/>
        <v>22.625162929304974</v>
      </c>
      <c r="M2149" s="140">
        <f t="shared" si="645"/>
        <v>8.9646203360669219E-4</v>
      </c>
      <c r="N2149" s="140">
        <f t="shared" si="646"/>
        <v>0.99771587769940062</v>
      </c>
      <c r="O2149" s="116">
        <f t="shared" si="647"/>
        <v>8.9646203360669219E-4</v>
      </c>
      <c r="P2149" s="116" t="str">
        <f t="shared" si="648"/>
        <v/>
      </c>
      <c r="Q2149" s="116" t="str">
        <f t="shared" si="649"/>
        <v/>
      </c>
      <c r="R2149" s="116">
        <f t="shared" si="650"/>
        <v>0</v>
      </c>
      <c r="S2149" s="116">
        <f t="shared" si="651"/>
        <v>8.9646203360669219E-4</v>
      </c>
      <c r="T2149" s="116" t="str">
        <f t="shared" si="652"/>
        <v/>
      </c>
      <c r="Y2149" s="123">
        <v>1709</v>
      </c>
      <c r="Z2149" s="116">
        <f t="shared" si="653"/>
        <v>7.5113544183449316E-2</v>
      </c>
      <c r="AA2149" s="140">
        <f t="shared" si="654"/>
        <v>0.27002586272259221</v>
      </c>
      <c r="AB2149" s="140">
        <f t="shared" si="655"/>
        <v>0.99771587769940062</v>
      </c>
      <c r="AC2149" s="116">
        <f t="shared" si="656"/>
        <v>0.27002586272259221</v>
      </c>
      <c r="AD2149" s="116" t="str">
        <f t="shared" si="657"/>
        <v/>
      </c>
      <c r="AE2149" s="116" t="str">
        <f t="shared" si="658"/>
        <v/>
      </c>
      <c r="AF2149" s="140">
        <f t="shared" si="659"/>
        <v>0</v>
      </c>
      <c r="AG2149" s="116">
        <f t="shared" si="660"/>
        <v>0.27002586272259221</v>
      </c>
      <c r="AH2149" s="116" t="str">
        <f t="shared" si="661"/>
        <v/>
      </c>
      <c r="AL2149" s="126">
        <f t="shared" si="641"/>
        <v>10.982399999999835</v>
      </c>
      <c r="AM2149" s="116">
        <f t="shared" si="642"/>
        <v>0.13938856901983401</v>
      </c>
      <c r="AN2149" s="116">
        <f t="shared" si="643"/>
        <v>2.8026285679241814E-4</v>
      </c>
      <c r="AO2149" s="116" t="str">
        <f t="shared" si="639"/>
        <v/>
      </c>
      <c r="AP2149" s="118" t="str">
        <f t="shared" si="640"/>
        <v/>
      </c>
    </row>
    <row r="2150" spans="11:42" ht="20.100000000000001" customHeight="1" x14ac:dyDescent="0.25">
      <c r="K2150" s="123">
        <v>1710</v>
      </c>
      <c r="L2150" s="116">
        <f t="shared" si="644"/>
        <v>22.657074301560694</v>
      </c>
      <c r="M2150" s="140">
        <f t="shared" si="645"/>
        <v>8.8634294123809054E-4</v>
      </c>
      <c r="N2150" s="140">
        <f t="shared" si="646"/>
        <v>0.99774432330845764</v>
      </c>
      <c r="O2150" s="116">
        <f t="shared" si="647"/>
        <v>8.8634294123809054E-4</v>
      </c>
      <c r="P2150" s="116" t="str">
        <f t="shared" si="648"/>
        <v/>
      </c>
      <c r="Q2150" s="116" t="str">
        <f t="shared" si="649"/>
        <v/>
      </c>
      <c r="R2150" s="116">
        <f t="shared" si="650"/>
        <v>0</v>
      </c>
      <c r="S2150" s="116">
        <f t="shared" si="651"/>
        <v>8.8634294123809054E-4</v>
      </c>
      <c r="T2150" s="116" t="str">
        <f t="shared" si="652"/>
        <v/>
      </c>
      <c r="Y2150" s="123">
        <v>1710</v>
      </c>
      <c r="Z2150" s="116">
        <f t="shared" si="653"/>
        <v>7.5219487123059259E-2</v>
      </c>
      <c r="AA2150" s="140">
        <f t="shared" si="654"/>
        <v>0.26697786231167953</v>
      </c>
      <c r="AB2150" s="140">
        <f t="shared" si="655"/>
        <v>0.99774432330845764</v>
      </c>
      <c r="AC2150" s="116">
        <f t="shared" si="656"/>
        <v>0.26697786231167953</v>
      </c>
      <c r="AD2150" s="116" t="str">
        <f t="shared" si="657"/>
        <v/>
      </c>
      <c r="AE2150" s="116" t="str">
        <f t="shared" si="658"/>
        <v/>
      </c>
      <c r="AF2150" s="140">
        <f t="shared" si="659"/>
        <v>0</v>
      </c>
      <c r="AG2150" s="116">
        <f t="shared" si="660"/>
        <v>0.26697786231167953</v>
      </c>
      <c r="AH2150" s="116" t="str">
        <f t="shared" si="661"/>
        <v/>
      </c>
      <c r="AL2150" s="126">
        <f t="shared" si="641"/>
        <v>10.988799999999834</v>
      </c>
      <c r="AM2150" s="116">
        <f t="shared" si="642"/>
        <v>0.1391083061630416</v>
      </c>
      <c r="AN2150" s="116">
        <f t="shared" si="643"/>
        <v>2.7977451221591898E-4</v>
      </c>
      <c r="AO2150" s="116" t="str">
        <f t="shared" si="639"/>
        <v/>
      </c>
      <c r="AP2150" s="118" t="str">
        <f t="shared" si="640"/>
        <v/>
      </c>
    </row>
    <row r="2151" spans="11:42" ht="20.100000000000001" customHeight="1" x14ac:dyDescent="0.25">
      <c r="K2151" s="123">
        <v>1711</v>
      </c>
      <c r="L2151" s="116">
        <f t="shared" si="644"/>
        <v>22.688985673816415</v>
      </c>
      <c r="M2151" s="140">
        <f t="shared" si="645"/>
        <v>8.7632404995620881E-4</v>
      </c>
      <c r="N2151" s="140">
        <f t="shared" si="646"/>
        <v>0.99777244760433859</v>
      </c>
      <c r="O2151" s="116">
        <f t="shared" si="647"/>
        <v>8.7632404995620881E-4</v>
      </c>
      <c r="P2151" s="116" t="str">
        <f t="shared" si="648"/>
        <v/>
      </c>
      <c r="Q2151" s="116" t="str">
        <f t="shared" si="649"/>
        <v/>
      </c>
      <c r="R2151" s="116">
        <f t="shared" si="650"/>
        <v>0</v>
      </c>
      <c r="S2151" s="116">
        <f t="shared" si="651"/>
        <v>8.7632404995620881E-4</v>
      </c>
      <c r="T2151" s="116" t="str">
        <f t="shared" si="652"/>
        <v/>
      </c>
      <c r="Y2151" s="123">
        <v>1711</v>
      </c>
      <c r="Z2151" s="116">
        <f t="shared" si="653"/>
        <v>7.5325430062669202E-2</v>
      </c>
      <c r="AA2151" s="140">
        <f t="shared" si="654"/>
        <v>0.26396004375328541</v>
      </c>
      <c r="AB2151" s="140">
        <f t="shared" si="655"/>
        <v>0.99777244760433859</v>
      </c>
      <c r="AC2151" s="116">
        <f t="shared" si="656"/>
        <v>0.26396004375328541</v>
      </c>
      <c r="AD2151" s="116" t="str">
        <f t="shared" si="657"/>
        <v/>
      </c>
      <c r="AE2151" s="116" t="str">
        <f t="shared" si="658"/>
        <v/>
      </c>
      <c r="AF2151" s="140">
        <f t="shared" si="659"/>
        <v>0</v>
      </c>
      <c r="AG2151" s="116">
        <f t="shared" si="660"/>
        <v>0.26396004375328541</v>
      </c>
      <c r="AH2151" s="116" t="str">
        <f t="shared" si="661"/>
        <v/>
      </c>
      <c r="AL2151" s="126">
        <f t="shared" si="641"/>
        <v>10.995199999999834</v>
      </c>
      <c r="AM2151" s="116">
        <f t="shared" si="642"/>
        <v>0.13882853165082568</v>
      </c>
      <c r="AN2151" s="116">
        <f t="shared" si="643"/>
        <v>2.7928678185723532E-4</v>
      </c>
      <c r="AO2151" s="116" t="str">
        <f t="shared" si="639"/>
        <v/>
      </c>
      <c r="AP2151" s="118" t="str">
        <f t="shared" si="640"/>
        <v/>
      </c>
    </row>
    <row r="2152" spans="11:42" ht="20.100000000000001" customHeight="1" x14ac:dyDescent="0.25">
      <c r="K2152" s="123">
        <v>1712</v>
      </c>
      <c r="L2152" s="116">
        <f t="shared" si="644"/>
        <v>22.720897046072135</v>
      </c>
      <c r="M2152" s="140">
        <f t="shared" si="645"/>
        <v>8.6640454591516451E-4</v>
      </c>
      <c r="N2152" s="140">
        <f t="shared" si="646"/>
        <v>0.99780025377160009</v>
      </c>
      <c r="O2152" s="116">
        <f t="shared" si="647"/>
        <v>8.6640454591516451E-4</v>
      </c>
      <c r="P2152" s="116" t="str">
        <f t="shared" si="648"/>
        <v/>
      </c>
      <c r="Q2152" s="116" t="str">
        <f t="shared" si="649"/>
        <v/>
      </c>
      <c r="R2152" s="116">
        <f t="shared" si="650"/>
        <v>0</v>
      </c>
      <c r="S2152" s="116">
        <f t="shared" si="651"/>
        <v>8.6640454591516451E-4</v>
      </c>
      <c r="T2152" s="116" t="str">
        <f t="shared" si="652"/>
        <v/>
      </c>
      <c r="Y2152" s="123">
        <v>1712</v>
      </c>
      <c r="Z2152" s="116">
        <f t="shared" si="653"/>
        <v>7.5431373002279145E-2</v>
      </c>
      <c r="AA2152" s="140">
        <f t="shared" si="654"/>
        <v>0.26097216190659211</v>
      </c>
      <c r="AB2152" s="140">
        <f t="shared" si="655"/>
        <v>0.99780025377160009</v>
      </c>
      <c r="AC2152" s="116">
        <f t="shared" si="656"/>
        <v>0.26097216190659211</v>
      </c>
      <c r="AD2152" s="116" t="str">
        <f t="shared" si="657"/>
        <v/>
      </c>
      <c r="AE2152" s="116" t="str">
        <f t="shared" si="658"/>
        <v/>
      </c>
      <c r="AF2152" s="140">
        <f t="shared" si="659"/>
        <v>0</v>
      </c>
      <c r="AG2152" s="116">
        <f t="shared" si="660"/>
        <v>0.26097216190659211</v>
      </c>
      <c r="AH2152" s="116" t="str">
        <f t="shared" si="661"/>
        <v/>
      </c>
      <c r="AL2152" s="126">
        <f t="shared" si="641"/>
        <v>11.001599999999833</v>
      </c>
      <c r="AM2152" s="116">
        <f t="shared" si="642"/>
        <v>0.13854924486896844</v>
      </c>
      <c r="AN2152" s="116">
        <f t="shared" si="643"/>
        <v>2.7879966574623216E-4</v>
      </c>
      <c r="AO2152" s="116" t="str">
        <f t="shared" si="639"/>
        <v/>
      </c>
      <c r="AP2152" s="118" t="str">
        <f t="shared" si="640"/>
        <v/>
      </c>
    </row>
    <row r="2153" spans="11:42" ht="20.100000000000001" customHeight="1" x14ac:dyDescent="0.25">
      <c r="K2153" s="123">
        <v>1713</v>
      </c>
      <c r="L2153" s="116">
        <f t="shared" si="644"/>
        <v>22.752808418327856</v>
      </c>
      <c r="M2153" s="140">
        <f t="shared" si="645"/>
        <v>8.5658361973137869E-4</v>
      </c>
      <c r="N2153" s="140">
        <f t="shared" si="646"/>
        <v>0.99782774496889937</v>
      </c>
      <c r="O2153" s="116">
        <f t="shared" si="647"/>
        <v>8.5658361973137869E-4</v>
      </c>
      <c r="P2153" s="116" t="str">
        <f t="shared" si="648"/>
        <v/>
      </c>
      <c r="Q2153" s="116" t="str">
        <f t="shared" si="649"/>
        <v/>
      </c>
      <c r="R2153" s="116">
        <f t="shared" si="650"/>
        <v>0</v>
      </c>
      <c r="S2153" s="116">
        <f t="shared" si="651"/>
        <v>8.5658361973137869E-4</v>
      </c>
      <c r="T2153" s="116" t="str">
        <f t="shared" si="652"/>
        <v/>
      </c>
      <c r="Y2153" s="123">
        <v>1713</v>
      </c>
      <c r="Z2153" s="116">
        <f t="shared" si="653"/>
        <v>7.5537315941889088E-2</v>
      </c>
      <c r="AA2153" s="140">
        <f t="shared" si="654"/>
        <v>0.25801397297488443</v>
      </c>
      <c r="AB2153" s="140">
        <f t="shared" si="655"/>
        <v>0.99782774496889937</v>
      </c>
      <c r="AC2153" s="116">
        <f t="shared" si="656"/>
        <v>0.25801397297488443</v>
      </c>
      <c r="AD2153" s="116" t="str">
        <f t="shared" si="657"/>
        <v/>
      </c>
      <c r="AE2153" s="116" t="str">
        <f t="shared" si="658"/>
        <v/>
      </c>
      <c r="AF2153" s="140">
        <f t="shared" si="659"/>
        <v>0</v>
      </c>
      <c r="AG2153" s="116">
        <f t="shared" si="660"/>
        <v>0.25801397297488443</v>
      </c>
      <c r="AH2153" s="116" t="str">
        <f t="shared" si="661"/>
        <v/>
      </c>
      <c r="AL2153" s="126">
        <f t="shared" si="641"/>
        <v>11.007999999999832</v>
      </c>
      <c r="AM2153" s="116">
        <f t="shared" si="642"/>
        <v>0.13827044520322221</v>
      </c>
      <c r="AN2153" s="116">
        <f t="shared" si="643"/>
        <v>2.7831316390936056E-4</v>
      </c>
      <c r="AO2153" s="116" t="str">
        <f t="shared" si="639"/>
        <v/>
      </c>
      <c r="AP2153" s="118" t="str">
        <f t="shared" si="640"/>
        <v/>
      </c>
    </row>
    <row r="2154" spans="11:42" ht="20.100000000000001" customHeight="1" x14ac:dyDescent="0.25">
      <c r="K2154" s="123">
        <v>1714</v>
      </c>
      <c r="L2154" s="116">
        <f t="shared" si="644"/>
        <v>22.784719790583569</v>
      </c>
      <c r="M2154" s="140">
        <f t="shared" si="645"/>
        <v>8.4686046648457217E-4</v>
      </c>
      <c r="N2154" s="140">
        <f t="shared" si="646"/>
        <v>0.99785492432913614</v>
      </c>
      <c r="O2154" s="116">
        <f t="shared" si="647"/>
        <v>8.4686046648457217E-4</v>
      </c>
      <c r="P2154" s="116" t="str">
        <f t="shared" si="648"/>
        <v/>
      </c>
      <c r="Q2154" s="116" t="str">
        <f t="shared" si="649"/>
        <v/>
      </c>
      <c r="R2154" s="116">
        <f t="shared" si="650"/>
        <v>0</v>
      </c>
      <c r="S2154" s="116">
        <f t="shared" si="651"/>
        <v>8.4686046648457217E-4</v>
      </c>
      <c r="T2154" s="116" t="str">
        <f t="shared" si="652"/>
        <v/>
      </c>
      <c r="Y2154" s="123">
        <v>1714</v>
      </c>
      <c r="Z2154" s="116">
        <f t="shared" si="653"/>
        <v>7.5643258881499031E-2</v>
      </c>
      <c r="AA2154" s="140">
        <f t="shared" si="654"/>
        <v>0.25508523450584908</v>
      </c>
      <c r="AB2154" s="140">
        <f t="shared" si="655"/>
        <v>0.99785492432913614</v>
      </c>
      <c r="AC2154" s="116">
        <f t="shared" si="656"/>
        <v>0.25508523450584908</v>
      </c>
      <c r="AD2154" s="116" t="str">
        <f t="shared" si="657"/>
        <v/>
      </c>
      <c r="AE2154" s="116" t="str">
        <f t="shared" si="658"/>
        <v/>
      </c>
      <c r="AF2154" s="140">
        <f t="shared" si="659"/>
        <v>0</v>
      </c>
      <c r="AG2154" s="116">
        <f t="shared" si="660"/>
        <v>0.25508523450584908</v>
      </c>
      <c r="AH2154" s="116" t="str">
        <f t="shared" si="661"/>
        <v/>
      </c>
      <c r="AL2154" s="126">
        <f t="shared" si="641"/>
        <v>11.014399999999831</v>
      </c>
      <c r="AM2154" s="116">
        <f t="shared" si="642"/>
        <v>0.13799213203931285</v>
      </c>
      <c r="AN2154" s="116">
        <f t="shared" si="643"/>
        <v>2.7782727637001847E-4</v>
      </c>
      <c r="AO2154" s="116" t="str">
        <f t="shared" si="639"/>
        <v/>
      </c>
      <c r="AP2154" s="118" t="str">
        <f t="shared" si="640"/>
        <v/>
      </c>
    </row>
    <row r="2155" spans="11:42" ht="20.100000000000001" customHeight="1" x14ac:dyDescent="0.25">
      <c r="K2155" s="123">
        <v>1715</v>
      </c>
      <c r="L2155" s="116">
        <f t="shared" si="644"/>
        <v>22.81663116283929</v>
      </c>
      <c r="M2155" s="140">
        <f t="shared" si="645"/>
        <v>8.3723428571838251E-4</v>
      </c>
      <c r="N2155" s="140">
        <f t="shared" si="646"/>
        <v>0.99788179495959539</v>
      </c>
      <c r="O2155" s="116">
        <f t="shared" si="647"/>
        <v>8.3723428571838251E-4</v>
      </c>
      <c r="P2155" s="116" t="str">
        <f t="shared" si="648"/>
        <v/>
      </c>
      <c r="Q2155" s="116" t="str">
        <f t="shared" si="649"/>
        <v/>
      </c>
      <c r="R2155" s="116">
        <f t="shared" si="650"/>
        <v>0</v>
      </c>
      <c r="S2155" s="116">
        <f t="shared" si="651"/>
        <v>8.3723428571838251E-4</v>
      </c>
      <c r="T2155" s="116" t="str">
        <f t="shared" si="652"/>
        <v/>
      </c>
      <c r="Y2155" s="123">
        <v>1715</v>
      </c>
      <c r="Z2155" s="116">
        <f t="shared" si="653"/>
        <v>7.5749201821108975E-2</v>
      </c>
      <c r="AA2155" s="140">
        <f t="shared" si="654"/>
        <v>0.25218570539176466</v>
      </c>
      <c r="AB2155" s="140">
        <f t="shared" si="655"/>
        <v>0.99788179495959539</v>
      </c>
      <c r="AC2155" s="116">
        <f t="shared" si="656"/>
        <v>0.25218570539176466</v>
      </c>
      <c r="AD2155" s="116" t="str">
        <f t="shared" si="657"/>
        <v/>
      </c>
      <c r="AE2155" s="116" t="str">
        <f t="shared" si="658"/>
        <v/>
      </c>
      <c r="AF2155" s="140">
        <f t="shared" si="659"/>
        <v>0</v>
      </c>
      <c r="AG2155" s="116">
        <f t="shared" si="660"/>
        <v>0.25218570539176466</v>
      </c>
      <c r="AH2155" s="116" t="str">
        <f t="shared" si="661"/>
        <v/>
      </c>
      <c r="AL2155" s="126">
        <f t="shared" si="641"/>
        <v>11.020799999999831</v>
      </c>
      <c r="AM2155" s="116">
        <f t="shared" si="642"/>
        <v>0.13771430476294283</v>
      </c>
      <c r="AN2155" s="116">
        <f t="shared" si="643"/>
        <v>2.7734200314766255E-4</v>
      </c>
      <c r="AO2155" s="116" t="str">
        <f t="shared" si="639"/>
        <v/>
      </c>
      <c r="AP2155" s="118" t="str">
        <f t="shared" si="640"/>
        <v/>
      </c>
    </row>
    <row r="2156" spans="11:42" ht="20.100000000000001" customHeight="1" x14ac:dyDescent="0.25">
      <c r="K2156" s="123">
        <v>1716</v>
      </c>
      <c r="L2156" s="116">
        <f t="shared" si="644"/>
        <v>22.84854253509501</v>
      </c>
      <c r="M2156" s="140">
        <f t="shared" si="645"/>
        <v>8.277042814406482E-4</v>
      </c>
      <c r="N2156" s="140">
        <f t="shared" si="646"/>
        <v>0.99790835994208948</v>
      </c>
      <c r="O2156" s="116">
        <f t="shared" si="647"/>
        <v>8.277042814406482E-4</v>
      </c>
      <c r="P2156" s="116" t="str">
        <f t="shared" si="648"/>
        <v/>
      </c>
      <c r="Q2156" s="116" t="str">
        <f t="shared" si="649"/>
        <v/>
      </c>
      <c r="R2156" s="116">
        <f t="shared" si="650"/>
        <v>0</v>
      </c>
      <c r="S2156" s="116">
        <f t="shared" si="651"/>
        <v>8.277042814406482E-4</v>
      </c>
      <c r="T2156" s="116" t="str">
        <f t="shared" si="652"/>
        <v/>
      </c>
      <c r="Y2156" s="123">
        <v>1716</v>
      </c>
      <c r="Z2156" s="116">
        <f t="shared" si="653"/>
        <v>7.5855144760718918E-2</v>
      </c>
      <c r="AA2156" s="140">
        <f t="shared" si="654"/>
        <v>0.24931514586958209</v>
      </c>
      <c r="AB2156" s="140">
        <f t="shared" si="655"/>
        <v>0.99790835994208948</v>
      </c>
      <c r="AC2156" s="116">
        <f t="shared" si="656"/>
        <v>0.24931514586958209</v>
      </c>
      <c r="AD2156" s="116" t="str">
        <f t="shared" si="657"/>
        <v/>
      </c>
      <c r="AE2156" s="116" t="str">
        <f t="shared" si="658"/>
        <v/>
      </c>
      <c r="AF2156" s="140">
        <f t="shared" si="659"/>
        <v>0</v>
      </c>
      <c r="AG2156" s="116">
        <f t="shared" si="660"/>
        <v>0.24931514586958209</v>
      </c>
      <c r="AH2156" s="116" t="str">
        <f t="shared" si="661"/>
        <v/>
      </c>
      <c r="AL2156" s="126">
        <f t="shared" si="641"/>
        <v>11.02719999999983</v>
      </c>
      <c r="AM2156" s="116">
        <f t="shared" si="642"/>
        <v>0.13743696275979517</v>
      </c>
      <c r="AN2156" s="116">
        <f t="shared" si="643"/>
        <v>2.7685734425814124E-4</v>
      </c>
      <c r="AO2156" s="116" t="str">
        <f t="shared" si="639"/>
        <v/>
      </c>
      <c r="AP2156" s="118" t="str">
        <f t="shared" si="640"/>
        <v/>
      </c>
    </row>
    <row r="2157" spans="11:42" ht="20.100000000000001" customHeight="1" x14ac:dyDescent="0.25">
      <c r="K2157" s="123">
        <v>1717</v>
      </c>
      <c r="L2157" s="116">
        <f t="shared" si="644"/>
        <v>22.880453907350731</v>
      </c>
      <c r="M2157" s="140">
        <f t="shared" si="645"/>
        <v>8.1826966212331044E-4</v>
      </c>
      <c r="N2157" s="140">
        <f t="shared" si="646"/>
        <v>0.99793462233310082</v>
      </c>
      <c r="O2157" s="116">
        <f t="shared" si="647"/>
        <v>8.1826966212331044E-4</v>
      </c>
      <c r="P2157" s="116" t="str">
        <f t="shared" si="648"/>
        <v/>
      </c>
      <c r="Q2157" s="116" t="str">
        <f t="shared" si="649"/>
        <v/>
      </c>
      <c r="R2157" s="116">
        <f t="shared" si="650"/>
        <v>0</v>
      </c>
      <c r="S2157" s="116">
        <f t="shared" si="651"/>
        <v>8.1826966212331044E-4</v>
      </c>
      <c r="T2157" s="116" t="str">
        <f t="shared" si="652"/>
        <v/>
      </c>
      <c r="Y2157" s="123">
        <v>1717</v>
      </c>
      <c r="Z2157" s="116">
        <f t="shared" si="653"/>
        <v>7.5961087700328861E-2</v>
      </c>
      <c r="AA2157" s="140">
        <f t="shared" si="654"/>
        <v>0.24647331752089699</v>
      </c>
      <c r="AB2157" s="140">
        <f t="shared" si="655"/>
        <v>0.99793462233310082</v>
      </c>
      <c r="AC2157" s="116">
        <f t="shared" si="656"/>
        <v>0.24647331752089699</v>
      </c>
      <c r="AD2157" s="116" t="str">
        <f t="shared" si="657"/>
        <v/>
      </c>
      <c r="AE2157" s="116" t="str">
        <f t="shared" si="658"/>
        <v/>
      </c>
      <c r="AF2157" s="140">
        <f t="shared" si="659"/>
        <v>0</v>
      </c>
      <c r="AG2157" s="116">
        <f t="shared" si="660"/>
        <v>0.24647331752089699</v>
      </c>
      <c r="AH2157" s="116" t="str">
        <f t="shared" si="661"/>
        <v/>
      </c>
      <c r="AL2157" s="126">
        <f t="shared" si="641"/>
        <v>11.033599999999829</v>
      </c>
      <c r="AM2157" s="116">
        <f t="shared" si="642"/>
        <v>0.13716010541553703</v>
      </c>
      <c r="AN2157" s="116">
        <f t="shared" si="643"/>
        <v>2.7637329971474944E-4</v>
      </c>
      <c r="AO2157" s="116" t="str">
        <f t="shared" si="639"/>
        <v/>
      </c>
      <c r="AP2157" s="118" t="str">
        <f t="shared" si="640"/>
        <v/>
      </c>
    </row>
    <row r="2158" spans="11:42" ht="20.100000000000001" customHeight="1" x14ac:dyDescent="0.25">
      <c r="K2158" s="123">
        <v>1718</v>
      </c>
      <c r="L2158" s="116">
        <f t="shared" si="644"/>
        <v>22.912365279606451</v>
      </c>
      <c r="M2158" s="140">
        <f t="shared" si="645"/>
        <v>8.089296407019648E-4</v>
      </c>
      <c r="N2158" s="140">
        <f t="shared" si="646"/>
        <v>0.99796058516392461</v>
      </c>
      <c r="O2158" s="116">
        <f t="shared" si="647"/>
        <v>8.089296407019648E-4</v>
      </c>
      <c r="P2158" s="116" t="str">
        <f t="shared" si="648"/>
        <v/>
      </c>
      <c r="Q2158" s="116" t="str">
        <f t="shared" si="649"/>
        <v/>
      </c>
      <c r="R2158" s="116">
        <f t="shared" si="650"/>
        <v>0</v>
      </c>
      <c r="S2158" s="116">
        <f t="shared" si="651"/>
        <v>8.089296407019648E-4</v>
      </c>
      <c r="T2158" s="116" t="str">
        <f t="shared" si="652"/>
        <v/>
      </c>
      <c r="Y2158" s="123">
        <v>1718</v>
      </c>
      <c r="Z2158" s="116">
        <f t="shared" si="653"/>
        <v>7.6067030639938804E-2</v>
      </c>
      <c r="AA2158" s="140">
        <f t="shared" si="654"/>
        <v>0.24365998327181621</v>
      </c>
      <c r="AB2158" s="140">
        <f t="shared" si="655"/>
        <v>0.99796058516392461</v>
      </c>
      <c r="AC2158" s="116">
        <f t="shared" si="656"/>
        <v>0.24365998327181621</v>
      </c>
      <c r="AD2158" s="116" t="str">
        <f t="shared" si="657"/>
        <v/>
      </c>
      <c r="AE2158" s="116" t="str">
        <f t="shared" si="658"/>
        <v/>
      </c>
      <c r="AF2158" s="140">
        <f t="shared" si="659"/>
        <v>0</v>
      </c>
      <c r="AG2158" s="116">
        <f t="shared" si="660"/>
        <v>0.24365998327181621</v>
      </c>
      <c r="AH2158" s="116" t="str">
        <f t="shared" si="661"/>
        <v/>
      </c>
      <c r="AL2158" s="126">
        <f t="shared" si="641"/>
        <v>11.039999999999829</v>
      </c>
      <c r="AM2158" s="116">
        <f t="shared" si="642"/>
        <v>0.13688373211582228</v>
      </c>
      <c r="AN2158" s="116">
        <f t="shared" si="643"/>
        <v>2.758898695258416E-4</v>
      </c>
      <c r="AO2158" s="116" t="str">
        <f t="shared" si="639"/>
        <v/>
      </c>
      <c r="AP2158" s="118" t="str">
        <f t="shared" si="640"/>
        <v/>
      </c>
    </row>
    <row r="2159" spans="11:42" ht="20.100000000000001" customHeight="1" x14ac:dyDescent="0.25">
      <c r="K2159" s="123">
        <v>1719</v>
      </c>
      <c r="L2159" s="116">
        <f t="shared" si="644"/>
        <v>22.944276651862172</v>
      </c>
      <c r="M2159" s="140">
        <f t="shared" si="645"/>
        <v>7.9968343457506802E-4</v>
      </c>
      <c r="N2159" s="140">
        <f t="shared" si="646"/>
        <v>0.99798625144081043</v>
      </c>
      <c r="O2159" s="116">
        <f t="shared" si="647"/>
        <v>7.9968343457506802E-4</v>
      </c>
      <c r="P2159" s="116" t="str">
        <f t="shared" si="648"/>
        <v/>
      </c>
      <c r="Q2159" s="116" t="str">
        <f t="shared" si="649"/>
        <v/>
      </c>
      <c r="R2159" s="116">
        <f t="shared" si="650"/>
        <v>0</v>
      </c>
      <c r="S2159" s="116">
        <f t="shared" si="651"/>
        <v>7.9968343457506802E-4</v>
      </c>
      <c r="T2159" s="116" t="str">
        <f t="shared" si="652"/>
        <v/>
      </c>
      <c r="Y2159" s="123">
        <v>1719</v>
      </c>
      <c r="Z2159" s="116">
        <f t="shared" si="653"/>
        <v>7.6172973579548747E-2</v>
      </c>
      <c r="AA2159" s="140">
        <f t="shared" si="654"/>
        <v>0.24087490739271744</v>
      </c>
      <c r="AB2159" s="140">
        <f t="shared" si="655"/>
        <v>0.99798625144081043</v>
      </c>
      <c r="AC2159" s="116">
        <f t="shared" si="656"/>
        <v>0.24087490739271744</v>
      </c>
      <c r="AD2159" s="116" t="str">
        <f t="shared" si="657"/>
        <v/>
      </c>
      <c r="AE2159" s="116" t="str">
        <f t="shared" si="658"/>
        <v/>
      </c>
      <c r="AF2159" s="140">
        <f t="shared" si="659"/>
        <v>0</v>
      </c>
      <c r="AG2159" s="116">
        <f t="shared" si="660"/>
        <v>0.24087490739271744</v>
      </c>
      <c r="AH2159" s="116" t="str">
        <f t="shared" si="661"/>
        <v/>
      </c>
      <c r="AL2159" s="126">
        <f t="shared" si="641"/>
        <v>11.046399999999828</v>
      </c>
      <c r="AM2159" s="116">
        <f t="shared" si="642"/>
        <v>0.13660784224629643</v>
      </c>
      <c r="AN2159" s="116">
        <f t="shared" si="643"/>
        <v>2.7540705369796803E-4</v>
      </c>
      <c r="AO2159" s="116" t="str">
        <f t="shared" si="639"/>
        <v/>
      </c>
      <c r="AP2159" s="118" t="str">
        <f t="shared" si="640"/>
        <v/>
      </c>
    </row>
    <row r="2160" spans="11:42" ht="20.100000000000001" customHeight="1" x14ac:dyDescent="0.25">
      <c r="K2160" s="123">
        <v>1720</v>
      </c>
      <c r="L2160" s="116">
        <f t="shared" si="644"/>
        <v>22.976188024117885</v>
      </c>
      <c r="M2160" s="140">
        <f t="shared" si="645"/>
        <v>7.9053026560280582E-4</v>
      </c>
      <c r="N2160" s="140">
        <f t="shared" si="646"/>
        <v>0.99801162414510569</v>
      </c>
      <c r="O2160" s="116">
        <f t="shared" si="647"/>
        <v>7.9053026560280582E-4</v>
      </c>
      <c r="P2160" s="116" t="str">
        <f t="shared" si="648"/>
        <v/>
      </c>
      <c r="Q2160" s="116" t="str">
        <f t="shared" si="649"/>
        <v/>
      </c>
      <c r="R2160" s="116">
        <f t="shared" si="650"/>
        <v>0</v>
      </c>
      <c r="S2160" s="116">
        <f t="shared" si="651"/>
        <v>7.9053026560280582E-4</v>
      </c>
      <c r="T2160" s="116" t="str">
        <f t="shared" si="652"/>
        <v/>
      </c>
      <c r="Y2160" s="123">
        <v>1720</v>
      </c>
      <c r="Z2160" s="116">
        <f t="shared" si="653"/>
        <v>7.627891651915869E-2</v>
      </c>
      <c r="AA2160" s="140">
        <f t="shared" si="654"/>
        <v>0.23811785549790651</v>
      </c>
      <c r="AB2160" s="140">
        <f t="shared" si="655"/>
        <v>0.99801162414510569</v>
      </c>
      <c r="AC2160" s="116">
        <f t="shared" si="656"/>
        <v>0.23811785549790651</v>
      </c>
      <c r="AD2160" s="116" t="str">
        <f t="shared" si="657"/>
        <v/>
      </c>
      <c r="AE2160" s="116" t="str">
        <f t="shared" si="658"/>
        <v/>
      </c>
      <c r="AF2160" s="140">
        <f t="shared" si="659"/>
        <v>0</v>
      </c>
      <c r="AG2160" s="116">
        <f t="shared" si="660"/>
        <v>0.23811785549790651</v>
      </c>
      <c r="AH2160" s="116" t="str">
        <f t="shared" si="661"/>
        <v/>
      </c>
      <c r="AL2160" s="126">
        <f t="shared" si="641"/>
        <v>11.052799999999827</v>
      </c>
      <c r="AM2160" s="116">
        <f t="shared" si="642"/>
        <v>0.13633243519259847</v>
      </c>
      <c r="AN2160" s="116">
        <f t="shared" si="643"/>
        <v>2.7492485223271079E-4</v>
      </c>
      <c r="AO2160" s="116" t="str">
        <f t="shared" si="639"/>
        <v/>
      </c>
      <c r="AP2160" s="118" t="str">
        <f t="shared" si="640"/>
        <v/>
      </c>
    </row>
    <row r="2161" spans="11:42" ht="20.100000000000001" customHeight="1" x14ac:dyDescent="0.25">
      <c r="K2161" s="123">
        <v>1721</v>
      </c>
      <c r="L2161" s="116">
        <f t="shared" si="644"/>
        <v>23.008099396373606</v>
      </c>
      <c r="M2161" s="140">
        <f t="shared" si="645"/>
        <v>7.8146936010558979E-4</v>
      </c>
      <c r="N2161" s="140">
        <f t="shared" si="646"/>
        <v>0.99803670623339702</v>
      </c>
      <c r="O2161" s="116">
        <f t="shared" si="647"/>
        <v>7.8146936010558979E-4</v>
      </c>
      <c r="P2161" s="116" t="str">
        <f t="shared" si="648"/>
        <v/>
      </c>
      <c r="Q2161" s="116" t="str">
        <f t="shared" si="649"/>
        <v/>
      </c>
      <c r="R2161" s="116">
        <f t="shared" si="650"/>
        <v>0</v>
      </c>
      <c r="S2161" s="116">
        <f t="shared" si="651"/>
        <v>7.8146936010558979E-4</v>
      </c>
      <c r="T2161" s="116" t="str">
        <f t="shared" si="652"/>
        <v/>
      </c>
      <c r="Y2161" s="123">
        <v>1721</v>
      </c>
      <c r="Z2161" s="116">
        <f t="shared" si="653"/>
        <v>7.6384859458768634E-2</v>
      </c>
      <c r="AA2161" s="140">
        <f t="shared" si="654"/>
        <v>0.2353885945451695</v>
      </c>
      <c r="AB2161" s="140">
        <f t="shared" si="655"/>
        <v>0.99803670623339702</v>
      </c>
      <c r="AC2161" s="116">
        <f t="shared" si="656"/>
        <v>0.2353885945451695</v>
      </c>
      <c r="AD2161" s="116" t="str">
        <f t="shared" si="657"/>
        <v/>
      </c>
      <c r="AE2161" s="116" t="str">
        <f t="shared" si="658"/>
        <v/>
      </c>
      <c r="AF2161" s="140">
        <f t="shared" si="659"/>
        <v>0</v>
      </c>
      <c r="AG2161" s="116">
        <f t="shared" si="660"/>
        <v>0.2353885945451695</v>
      </c>
      <c r="AH2161" s="116" t="str">
        <f t="shared" si="661"/>
        <v/>
      </c>
      <c r="AL2161" s="126">
        <f t="shared" si="641"/>
        <v>11.059199999999827</v>
      </c>
      <c r="AM2161" s="116">
        <f t="shared" si="642"/>
        <v>0.13605751034036576</v>
      </c>
      <c r="AN2161" s="116">
        <f t="shared" si="643"/>
        <v>2.7444326512940376E-4</v>
      </c>
      <c r="AO2161" s="116" t="str">
        <f t="shared" ref="AO2161:AO2224" si="662">IF(AM2161&lt;(1-$AK$437),AN2161,"")</f>
        <v/>
      </c>
      <c r="AP2161" s="118" t="str">
        <f t="shared" ref="AP2161:AP2224" si="663">IF(AM2161&lt;(1-$AK$443),AN2161,"")</f>
        <v/>
      </c>
    </row>
    <row r="2162" spans="11:42" ht="20.100000000000001" customHeight="1" x14ac:dyDescent="0.25">
      <c r="K2162" s="123">
        <v>1722</v>
      </c>
      <c r="L2162" s="116">
        <f t="shared" si="644"/>
        <v>23.040010768629326</v>
      </c>
      <c r="M2162" s="140">
        <f t="shared" si="645"/>
        <v>7.724999488622589E-4</v>
      </c>
      <c r="N2162" s="140">
        <f t="shared" si="646"/>
        <v>0.99806150063765331</v>
      </c>
      <c r="O2162" s="116">
        <f t="shared" si="647"/>
        <v>7.724999488622589E-4</v>
      </c>
      <c r="P2162" s="116" t="str">
        <f t="shared" si="648"/>
        <v/>
      </c>
      <c r="Q2162" s="116" t="str">
        <f t="shared" si="649"/>
        <v/>
      </c>
      <c r="R2162" s="116">
        <f t="shared" si="650"/>
        <v>0</v>
      </c>
      <c r="S2162" s="116">
        <f t="shared" si="651"/>
        <v>7.724999488622589E-4</v>
      </c>
      <c r="T2162" s="116" t="str">
        <f t="shared" si="652"/>
        <v/>
      </c>
      <c r="Y2162" s="123">
        <v>1722</v>
      </c>
      <c r="Z2162" s="116">
        <f t="shared" si="653"/>
        <v>7.6490802398378577E-2</v>
      </c>
      <c r="AA2162" s="140">
        <f t="shared" si="654"/>
        <v>0.23268689283522689</v>
      </c>
      <c r="AB2162" s="140">
        <f t="shared" si="655"/>
        <v>0.99806150063765331</v>
      </c>
      <c r="AC2162" s="116">
        <f t="shared" si="656"/>
        <v>0.23268689283522689</v>
      </c>
      <c r="AD2162" s="116" t="str">
        <f t="shared" si="657"/>
        <v/>
      </c>
      <c r="AE2162" s="116" t="str">
        <f t="shared" si="658"/>
        <v/>
      </c>
      <c r="AF2162" s="140">
        <f t="shared" si="659"/>
        <v>0</v>
      </c>
      <c r="AG2162" s="116">
        <f t="shared" si="660"/>
        <v>0.23268689283522689</v>
      </c>
      <c r="AH2162" s="116" t="str">
        <f t="shared" si="661"/>
        <v/>
      </c>
      <c r="AL2162" s="126">
        <f t="shared" ref="AL2162:AL2225" si="664">AL2161+$AO$430</f>
        <v>11.065599999999826</v>
      </c>
      <c r="AM2162" s="116">
        <f t="shared" ref="AM2162:AM2225" si="665">_xlfn.CHISQ.DIST.RT(AL2162,7)</f>
        <v>0.13578306707523635</v>
      </c>
      <c r="AN2162" s="116">
        <f t="shared" ref="AN2162:AN2225" si="666">AM2162-AM2163</f>
        <v>2.739622923831897E-4</v>
      </c>
      <c r="AO2162" s="116" t="str">
        <f t="shared" si="662"/>
        <v/>
      </c>
      <c r="AP2162" s="118" t="str">
        <f t="shared" si="663"/>
        <v/>
      </c>
    </row>
    <row r="2163" spans="11:42" ht="20.100000000000001" customHeight="1" x14ac:dyDescent="0.25">
      <c r="K2163" s="123">
        <v>1723</v>
      </c>
      <c r="L2163" s="116">
        <f t="shared" si="644"/>
        <v>23.071922140885047</v>
      </c>
      <c r="M2163" s="140">
        <f t="shared" si="645"/>
        <v>7.6362126710791546E-4</v>
      </c>
      <c r="N2163" s="140">
        <f t="shared" si="646"/>
        <v>0.99808601026536758</v>
      </c>
      <c r="O2163" s="116">
        <f t="shared" si="647"/>
        <v>7.6362126710791546E-4</v>
      </c>
      <c r="P2163" s="116" t="str">
        <f t="shared" si="648"/>
        <v/>
      </c>
      <c r="Q2163" s="116" t="str">
        <f t="shared" si="649"/>
        <v/>
      </c>
      <c r="R2163" s="116">
        <f t="shared" si="650"/>
        <v>0</v>
      </c>
      <c r="S2163" s="116">
        <f t="shared" si="651"/>
        <v>7.6362126710791546E-4</v>
      </c>
      <c r="T2163" s="116" t="str">
        <f t="shared" si="652"/>
        <v/>
      </c>
      <c r="Y2163" s="123">
        <v>1723</v>
      </c>
      <c r="Z2163" s="116">
        <f t="shared" si="653"/>
        <v>7.659674533798852E-2</v>
      </c>
      <c r="AA2163" s="140">
        <f t="shared" si="654"/>
        <v>0.23001252001108127</v>
      </c>
      <c r="AB2163" s="140">
        <f t="shared" si="655"/>
        <v>0.99808601026536758</v>
      </c>
      <c r="AC2163" s="116">
        <f t="shared" si="656"/>
        <v>0.23001252001108127</v>
      </c>
      <c r="AD2163" s="116" t="str">
        <f t="shared" si="657"/>
        <v/>
      </c>
      <c r="AE2163" s="116" t="str">
        <f t="shared" si="658"/>
        <v/>
      </c>
      <c r="AF2163" s="140">
        <f t="shared" si="659"/>
        <v>0</v>
      </c>
      <c r="AG2163" s="116">
        <f t="shared" si="660"/>
        <v>0.23001252001108127</v>
      </c>
      <c r="AH2163" s="116" t="str">
        <f t="shared" si="661"/>
        <v/>
      </c>
      <c r="AL2163" s="126">
        <f t="shared" si="664"/>
        <v>11.071999999999825</v>
      </c>
      <c r="AM2163" s="116">
        <f t="shared" si="665"/>
        <v>0.13550910478285316</v>
      </c>
      <c r="AN2163" s="116">
        <f t="shared" si="666"/>
        <v>2.7348193398649134E-4</v>
      </c>
      <c r="AO2163" s="116" t="str">
        <f t="shared" si="662"/>
        <v/>
      </c>
      <c r="AP2163" s="118" t="str">
        <f t="shared" si="663"/>
        <v/>
      </c>
    </row>
    <row r="2164" spans="11:42" ht="20.100000000000001" customHeight="1" x14ac:dyDescent="0.25">
      <c r="K2164" s="123">
        <v>1724</v>
      </c>
      <c r="L2164" s="116">
        <f t="shared" si="644"/>
        <v>23.103833513140767</v>
      </c>
      <c r="M2164" s="140">
        <f t="shared" si="645"/>
        <v>7.5483255453143714E-4</v>
      </c>
      <c r="N2164" s="140">
        <f t="shared" si="646"/>
        <v>0.99811023799969922</v>
      </c>
      <c r="O2164" s="116">
        <f t="shared" si="647"/>
        <v>7.5483255453143714E-4</v>
      </c>
      <c r="P2164" s="116" t="str">
        <f t="shared" si="648"/>
        <v/>
      </c>
      <c r="Q2164" s="116" t="str">
        <f t="shared" si="649"/>
        <v/>
      </c>
      <c r="R2164" s="116">
        <f t="shared" si="650"/>
        <v>0</v>
      </c>
      <c r="S2164" s="116">
        <f t="shared" si="651"/>
        <v>7.5483255453143714E-4</v>
      </c>
      <c r="T2164" s="116" t="str">
        <f t="shared" si="652"/>
        <v/>
      </c>
      <c r="Y2164" s="123">
        <v>1724</v>
      </c>
      <c r="Z2164" s="116">
        <f t="shared" si="653"/>
        <v>7.6702688277598463E-2</v>
      </c>
      <c r="AA2164" s="140">
        <f t="shared" si="654"/>
        <v>0.22736524705727129</v>
      </c>
      <c r="AB2164" s="140">
        <f t="shared" si="655"/>
        <v>0.99811023799969922</v>
      </c>
      <c r="AC2164" s="116">
        <f t="shared" si="656"/>
        <v>0.22736524705727129</v>
      </c>
      <c r="AD2164" s="116" t="str">
        <f t="shared" si="657"/>
        <v/>
      </c>
      <c r="AE2164" s="116" t="str">
        <f t="shared" si="658"/>
        <v/>
      </c>
      <c r="AF2164" s="140">
        <f t="shared" si="659"/>
        <v>0</v>
      </c>
      <c r="AG2164" s="116">
        <f t="shared" si="660"/>
        <v>0.22736524705727129</v>
      </c>
      <c r="AH2164" s="116" t="str">
        <f t="shared" si="661"/>
        <v/>
      </c>
      <c r="AL2164" s="126">
        <f t="shared" si="664"/>
        <v>11.078399999999824</v>
      </c>
      <c r="AM2164" s="116">
        <f t="shared" si="665"/>
        <v>0.13523562284886667</v>
      </c>
      <c r="AN2164" s="116">
        <f t="shared" si="666"/>
        <v>2.7300218992773462E-4</v>
      </c>
      <c r="AO2164" s="116" t="str">
        <f t="shared" si="662"/>
        <v/>
      </c>
      <c r="AP2164" s="118" t="str">
        <f t="shared" si="663"/>
        <v/>
      </c>
    </row>
    <row r="2165" spans="11:42" ht="20.100000000000001" customHeight="1" x14ac:dyDescent="0.25">
      <c r="K2165" s="123">
        <v>1725</v>
      </c>
      <c r="L2165" s="116">
        <f t="shared" si="644"/>
        <v>23.135744885396488</v>
      </c>
      <c r="M2165" s="140">
        <f t="shared" si="645"/>
        <v>7.4613305527267192E-4</v>
      </c>
      <c r="N2165" s="140">
        <f t="shared" si="646"/>
        <v>0.99813418669961596</v>
      </c>
      <c r="O2165" s="116">
        <f t="shared" si="647"/>
        <v>7.4613305527267192E-4</v>
      </c>
      <c r="P2165" s="116" t="str">
        <f t="shared" si="648"/>
        <v/>
      </c>
      <c r="Q2165" s="116" t="str">
        <f t="shared" si="649"/>
        <v/>
      </c>
      <c r="R2165" s="116">
        <f t="shared" si="650"/>
        <v>0</v>
      </c>
      <c r="S2165" s="116">
        <f t="shared" si="651"/>
        <v>7.4613305527267192E-4</v>
      </c>
      <c r="T2165" s="116" t="str">
        <f t="shared" si="652"/>
        <v/>
      </c>
      <c r="Y2165" s="123">
        <v>1725</v>
      </c>
      <c r="Z2165" s="116">
        <f t="shared" si="653"/>
        <v>7.6808631217208406E-2</v>
      </c>
      <c r="AA2165" s="140">
        <f t="shared" si="654"/>
        <v>0.22474484629902472</v>
      </c>
      <c r="AB2165" s="140">
        <f t="shared" si="655"/>
        <v>0.99813418669961596</v>
      </c>
      <c r="AC2165" s="116">
        <f t="shared" si="656"/>
        <v>0.22474484629902472</v>
      </c>
      <c r="AD2165" s="116" t="str">
        <f t="shared" si="657"/>
        <v/>
      </c>
      <c r="AE2165" s="116" t="str">
        <f t="shared" si="658"/>
        <v/>
      </c>
      <c r="AF2165" s="140">
        <f t="shared" si="659"/>
        <v>0</v>
      </c>
      <c r="AG2165" s="116">
        <f t="shared" si="660"/>
        <v>0.22474484629902472</v>
      </c>
      <c r="AH2165" s="116" t="str">
        <f t="shared" si="661"/>
        <v/>
      </c>
      <c r="AL2165" s="126">
        <f t="shared" si="664"/>
        <v>11.084799999999824</v>
      </c>
      <c r="AM2165" s="116">
        <f t="shared" si="665"/>
        <v>0.13496262065893894</v>
      </c>
      <c r="AN2165" s="116">
        <f t="shared" si="666"/>
        <v>2.7252306019248662E-4</v>
      </c>
      <c r="AO2165" s="116" t="str">
        <f t="shared" si="662"/>
        <v/>
      </c>
      <c r="AP2165" s="118" t="str">
        <f t="shared" si="663"/>
        <v/>
      </c>
    </row>
    <row r="2166" spans="11:42" ht="20.100000000000001" customHeight="1" x14ac:dyDescent="0.25">
      <c r="K2166" s="123">
        <v>1726</v>
      </c>
      <c r="L2166" s="116">
        <f t="shared" si="644"/>
        <v>23.167656257652201</v>
      </c>
      <c r="M2166" s="140">
        <f t="shared" si="645"/>
        <v>7.3752201791931274E-4</v>
      </c>
      <c r="N2166" s="140">
        <f t="shared" si="646"/>
        <v>0.99815785920003608</v>
      </c>
      <c r="O2166" s="116">
        <f t="shared" si="647"/>
        <v>7.3752201791931274E-4</v>
      </c>
      <c r="P2166" s="116" t="str">
        <f t="shared" si="648"/>
        <v/>
      </c>
      <c r="Q2166" s="116" t="str">
        <f t="shared" si="649"/>
        <v/>
      </c>
      <c r="R2166" s="116">
        <f t="shared" si="650"/>
        <v>0</v>
      </c>
      <c r="S2166" s="116">
        <f t="shared" si="651"/>
        <v>7.3752201791931274E-4</v>
      </c>
      <c r="T2166" s="116" t="str">
        <f t="shared" si="652"/>
        <v/>
      </c>
      <c r="Y2166" s="123">
        <v>1726</v>
      </c>
      <c r="Z2166" s="116">
        <f t="shared" si="653"/>
        <v>7.6914574156818349E-2</v>
      </c>
      <c r="AA2166" s="140">
        <f t="shared" si="654"/>
        <v>0.22215109140131539</v>
      </c>
      <c r="AB2166" s="140">
        <f t="shared" si="655"/>
        <v>0.99815785920003608</v>
      </c>
      <c r="AC2166" s="116">
        <f t="shared" si="656"/>
        <v>0.22215109140131539</v>
      </c>
      <c r="AD2166" s="116" t="str">
        <f t="shared" si="657"/>
        <v/>
      </c>
      <c r="AE2166" s="116" t="str">
        <f t="shared" si="658"/>
        <v/>
      </c>
      <c r="AF2166" s="140">
        <f t="shared" si="659"/>
        <v>0</v>
      </c>
      <c r="AG2166" s="116">
        <f t="shared" si="660"/>
        <v>0.22215109140131539</v>
      </c>
      <c r="AH2166" s="116" t="str">
        <f t="shared" si="661"/>
        <v/>
      </c>
      <c r="AL2166" s="126">
        <f t="shared" si="664"/>
        <v>11.091199999999823</v>
      </c>
      <c r="AM2166" s="116">
        <f t="shared" si="665"/>
        <v>0.13469009759874645</v>
      </c>
      <c r="AN2166" s="116">
        <f t="shared" si="666"/>
        <v>2.7204454476242867E-4</v>
      </c>
      <c r="AO2166" s="116" t="str">
        <f t="shared" si="662"/>
        <v/>
      </c>
      <c r="AP2166" s="118" t="str">
        <f t="shared" si="663"/>
        <v/>
      </c>
    </row>
    <row r="2167" spans="11:42" ht="20.100000000000001" customHeight="1" x14ac:dyDescent="0.25">
      <c r="K2167" s="123">
        <v>1727</v>
      </c>
      <c r="L2167" s="116">
        <f t="shared" si="644"/>
        <v>23.199567629907921</v>
      </c>
      <c r="M2167" s="140">
        <f t="shared" si="645"/>
        <v>7.2899869550343004E-4</v>
      </c>
      <c r="N2167" s="140">
        <f t="shared" si="646"/>
        <v>0.99818125831197024</v>
      </c>
      <c r="O2167" s="116">
        <f t="shared" si="647"/>
        <v>7.2899869550343004E-4</v>
      </c>
      <c r="P2167" s="116" t="str">
        <f t="shared" si="648"/>
        <v/>
      </c>
      <c r="Q2167" s="116" t="str">
        <f t="shared" si="649"/>
        <v/>
      </c>
      <c r="R2167" s="116">
        <f t="shared" si="650"/>
        <v>0</v>
      </c>
      <c r="S2167" s="116">
        <f t="shared" si="651"/>
        <v>7.2899869550343004E-4</v>
      </c>
      <c r="T2167" s="116" t="str">
        <f t="shared" si="652"/>
        <v/>
      </c>
      <c r="Y2167" s="123">
        <v>1727</v>
      </c>
      <c r="Z2167" s="116">
        <f t="shared" si="653"/>
        <v>7.7020517096428293E-2</v>
      </c>
      <c r="AA2167" s="140">
        <f t="shared" si="654"/>
        <v>0.21958375736782404</v>
      </c>
      <c r="AB2167" s="140">
        <f t="shared" si="655"/>
        <v>0.99818125831197024</v>
      </c>
      <c r="AC2167" s="116">
        <f t="shared" si="656"/>
        <v>0.21958375736782404</v>
      </c>
      <c r="AD2167" s="116" t="str">
        <f t="shared" si="657"/>
        <v/>
      </c>
      <c r="AE2167" s="116" t="str">
        <f t="shared" si="658"/>
        <v/>
      </c>
      <c r="AF2167" s="140">
        <f t="shared" si="659"/>
        <v>0</v>
      </c>
      <c r="AG2167" s="116">
        <f t="shared" si="660"/>
        <v>0.21958375736782404</v>
      </c>
      <c r="AH2167" s="116" t="str">
        <f t="shared" si="661"/>
        <v/>
      </c>
      <c r="AL2167" s="126">
        <f t="shared" si="664"/>
        <v>11.097599999999822</v>
      </c>
      <c r="AM2167" s="116">
        <f t="shared" si="665"/>
        <v>0.13441805305398402</v>
      </c>
      <c r="AN2167" s="116">
        <f t="shared" si="666"/>
        <v>2.7156664361668859E-4</v>
      </c>
      <c r="AO2167" s="116" t="str">
        <f t="shared" si="662"/>
        <v/>
      </c>
      <c r="AP2167" s="118" t="str">
        <f t="shared" si="663"/>
        <v/>
      </c>
    </row>
    <row r="2168" spans="11:42" ht="20.100000000000001" customHeight="1" x14ac:dyDescent="0.25">
      <c r="K2168" s="123">
        <v>1728</v>
      </c>
      <c r="L2168" s="116">
        <f t="shared" ref="L2168:L2231" si="667">$L$434+(K2168*$L$437)</f>
        <v>23.231479002163642</v>
      </c>
      <c r="M2168" s="140">
        <f t="shared" ref="M2168:M2231" si="668">_xlfn.NORM.DIST($L2168,$L$431,$L$432,0)</f>
        <v>7.205623454977283E-4</v>
      </c>
      <c r="N2168" s="140">
        <f t="shared" ref="N2168:N2231" si="669">_xlfn.NORM.DIST($L2168,$L$431,$L$432,1)</f>
        <v>0.9982043868226631</v>
      </c>
      <c r="O2168" s="116">
        <f t="shared" ref="O2168:O2231" si="670">IF(OR(N2168&lt;$P$436,N2168&gt;$P$437),M2168,"")</f>
        <v>7.205623454977283E-4</v>
      </c>
      <c r="P2168" s="116" t="str">
        <f t="shared" ref="P2168:P2231" si="671">IF(AND(N2168&gt;$P$436,N2168&lt;$P$437),M2168,"")</f>
        <v/>
      </c>
      <c r="Q2168" s="116" t="str">
        <f t="shared" ref="Q2168:Q2231" si="672">IF(M2168=MAX($M$440:$M$2440),M2168,"")</f>
        <v/>
      </c>
      <c r="R2168" s="116">
        <f t="shared" ref="R2168:R2231" si="673">_xlfn.NORM.DIST(L2168,$P$432,$P$433,0)</f>
        <v>0</v>
      </c>
      <c r="S2168" s="116">
        <f t="shared" ref="S2168:S2231" si="674">IF(R2168=MAX($R$440:$R$2440),M2168,"")</f>
        <v>7.205623454977283E-4</v>
      </c>
      <c r="T2168" s="116" t="str">
        <f t="shared" ref="T2168:T2231" si="675">IF(S2168=MIN($S$440:$S$2440),S2168,"")</f>
        <v/>
      </c>
      <c r="Y2168" s="123">
        <v>1728</v>
      </c>
      <c r="Z2168" s="116">
        <f t="shared" ref="Z2168:Z2231" si="676">$Z$434+(Y2168*$Z$437)</f>
        <v>7.7126460036038236E-2</v>
      </c>
      <c r="AA2168" s="140">
        <f t="shared" ref="AA2168:AA2231" si="677">_xlfn.NORM.DIST(Z2168,Z$431,Z$432,0)</f>
        <v>0.21704262053980436</v>
      </c>
      <c r="AB2168" s="140">
        <f t="shared" ref="AB2168:AB2231" si="678">_xlfn.NORM.DIST(Z2168,Z$431,Z$432,1)</f>
        <v>0.9982043868226631</v>
      </c>
      <c r="AC2168" s="116">
        <f t="shared" ref="AC2168:AC2231" si="679">IF(OR(AB2168&lt;$AD$436,AB2168&gt;$AD$437),AA2168,"")</f>
        <v>0.21704262053980436</v>
      </c>
      <c r="AD2168" s="116" t="str">
        <f t="shared" ref="AD2168:AD2231" si="680">IF(AND(AB2168&gt;$AD$436,AB2168&lt;$AD$437),AA2168,"")</f>
        <v/>
      </c>
      <c r="AE2168" s="116" t="str">
        <f t="shared" ref="AE2168:AE2231" si="681">IF(AA2168=MAX($AA$440:$AA$2440),AA2168,"")</f>
        <v/>
      </c>
      <c r="AF2168" s="140">
        <f t="shared" ref="AF2168:AF2231" si="682">_xlfn.NORM.DIST(Z2168,$AD$432,$AD$433,0)</f>
        <v>0</v>
      </c>
      <c r="AG2168" s="116">
        <f t="shared" ref="AG2168:AG2231" si="683">IF(AF2168=MAX($AF$440:$AF$2440),AA2168,"")</f>
        <v>0.21704262053980436</v>
      </c>
      <c r="AH2168" s="116" t="str">
        <f t="shared" ref="AH2168:AH2231" si="684">IF(AG2168=MIN($AG$440:$AG$2440),AG2168,"")</f>
        <v/>
      </c>
      <c r="AL2168" s="126">
        <f t="shared" si="664"/>
        <v>11.103999999999822</v>
      </c>
      <c r="AM2168" s="116">
        <f t="shared" si="665"/>
        <v>0.13414648641036733</v>
      </c>
      <c r="AN2168" s="116">
        <f t="shared" si="666"/>
        <v>2.7108935673000878E-4</v>
      </c>
      <c r="AO2168" s="116" t="str">
        <f t="shared" si="662"/>
        <v/>
      </c>
      <c r="AP2168" s="118" t="str">
        <f t="shared" si="663"/>
        <v/>
      </c>
    </row>
    <row r="2169" spans="11:42" ht="20.100000000000001" customHeight="1" x14ac:dyDescent="0.25">
      <c r="K2169" s="123">
        <v>1729</v>
      </c>
      <c r="L2169" s="116">
        <f t="shared" si="667"/>
        <v>23.263390374419362</v>
      </c>
      <c r="M2169" s="140">
        <f t="shared" si="668"/>
        <v>7.1221222981146396E-4</v>
      </c>
      <c r="N2169" s="140">
        <f t="shared" si="669"/>
        <v>0.9982272474957351</v>
      </c>
      <c r="O2169" s="116">
        <f t="shared" si="670"/>
        <v>7.1221222981146396E-4</v>
      </c>
      <c r="P2169" s="116" t="str">
        <f t="shared" si="671"/>
        <v/>
      </c>
      <c r="Q2169" s="116" t="str">
        <f t="shared" si="672"/>
        <v/>
      </c>
      <c r="R2169" s="116">
        <f t="shared" si="673"/>
        <v>0</v>
      </c>
      <c r="S2169" s="116">
        <f t="shared" si="674"/>
        <v>7.1221222981146396E-4</v>
      </c>
      <c r="T2169" s="116" t="str">
        <f t="shared" si="675"/>
        <v/>
      </c>
      <c r="Y2169" s="123">
        <v>1729</v>
      </c>
      <c r="Z2169" s="116">
        <f t="shared" si="676"/>
        <v>7.7232402975648179E-2</v>
      </c>
      <c r="AA2169" s="140">
        <f t="shared" si="677"/>
        <v>0.21452745859485794</v>
      </c>
      <c r="AB2169" s="140">
        <f t="shared" si="678"/>
        <v>0.9982272474957351</v>
      </c>
      <c r="AC2169" s="116">
        <f t="shared" si="679"/>
        <v>0.21452745859485794</v>
      </c>
      <c r="AD2169" s="116" t="str">
        <f t="shared" si="680"/>
        <v/>
      </c>
      <c r="AE2169" s="116" t="str">
        <f t="shared" si="681"/>
        <v/>
      </c>
      <c r="AF2169" s="140">
        <f t="shared" si="682"/>
        <v>0</v>
      </c>
      <c r="AG2169" s="116">
        <f t="shared" si="683"/>
        <v>0.21452745859485794</v>
      </c>
      <c r="AH2169" s="116" t="str">
        <f t="shared" si="684"/>
        <v/>
      </c>
      <c r="AL2169" s="126">
        <f t="shared" si="664"/>
        <v>11.110399999999821</v>
      </c>
      <c r="AM2169" s="116">
        <f t="shared" si="665"/>
        <v>0.13387539705363732</v>
      </c>
      <c r="AN2169" s="116">
        <f t="shared" si="666"/>
        <v>2.7061268407507777E-4</v>
      </c>
      <c r="AO2169" s="116" t="str">
        <f t="shared" si="662"/>
        <v/>
      </c>
      <c r="AP2169" s="118" t="str">
        <f t="shared" si="663"/>
        <v/>
      </c>
    </row>
    <row r="2170" spans="11:42" ht="20.100000000000001" customHeight="1" x14ac:dyDescent="0.25">
      <c r="K2170" s="123">
        <v>1730</v>
      </c>
      <c r="L2170" s="116">
        <f t="shared" si="667"/>
        <v>23.295301746675083</v>
      </c>
      <c r="M2170" s="140">
        <f t="shared" si="668"/>
        <v>7.0394761478606766E-4</v>
      </c>
      <c r="N2170" s="140">
        <f t="shared" si="669"/>
        <v>0.99824984307132392</v>
      </c>
      <c r="O2170" s="116">
        <f t="shared" si="670"/>
        <v>7.0394761478606766E-4</v>
      </c>
      <c r="P2170" s="116" t="str">
        <f t="shared" si="671"/>
        <v/>
      </c>
      <c r="Q2170" s="116" t="str">
        <f t="shared" si="672"/>
        <v/>
      </c>
      <c r="R2170" s="116">
        <f t="shared" si="673"/>
        <v>0</v>
      </c>
      <c r="S2170" s="116">
        <f t="shared" si="674"/>
        <v>7.0394761478606766E-4</v>
      </c>
      <c r="T2170" s="116" t="str">
        <f t="shared" si="675"/>
        <v/>
      </c>
      <c r="Y2170" s="123">
        <v>1730</v>
      </c>
      <c r="Z2170" s="116">
        <f t="shared" si="676"/>
        <v>7.7338345915258122E-2</v>
      </c>
      <c r="AA2170" s="140">
        <f t="shared" si="677"/>
        <v>0.21203805054561331</v>
      </c>
      <c r="AB2170" s="140">
        <f t="shared" si="678"/>
        <v>0.99824984307132392</v>
      </c>
      <c r="AC2170" s="116">
        <f t="shared" si="679"/>
        <v>0.21203805054561331</v>
      </c>
      <c r="AD2170" s="116" t="str">
        <f t="shared" si="680"/>
        <v/>
      </c>
      <c r="AE2170" s="116" t="str">
        <f t="shared" si="681"/>
        <v/>
      </c>
      <c r="AF2170" s="140">
        <f t="shared" si="682"/>
        <v>0</v>
      </c>
      <c r="AG2170" s="116">
        <f t="shared" si="683"/>
        <v>0.21203805054561331</v>
      </c>
      <c r="AH2170" s="116" t="str">
        <f t="shared" si="684"/>
        <v/>
      </c>
      <c r="AL2170" s="126">
        <f t="shared" si="664"/>
        <v>11.11679999999982</v>
      </c>
      <c r="AM2170" s="116">
        <f t="shared" si="665"/>
        <v>0.13360478436956225</v>
      </c>
      <c r="AN2170" s="116">
        <f t="shared" si="666"/>
        <v>2.7013662561994889E-4</v>
      </c>
      <c r="AO2170" s="116" t="str">
        <f t="shared" si="662"/>
        <v/>
      </c>
      <c r="AP2170" s="118" t="str">
        <f t="shared" si="663"/>
        <v/>
      </c>
    </row>
    <row r="2171" spans="11:42" ht="20.100000000000001" customHeight="1" x14ac:dyDescent="0.25">
      <c r="K2171" s="123">
        <v>1731</v>
      </c>
      <c r="L2171" s="116">
        <f t="shared" si="667"/>
        <v>23.327213118930803</v>
      </c>
      <c r="M2171" s="140">
        <f t="shared" si="668"/>
        <v>6.9576777119046427E-4</v>
      </c>
      <c r="N2171" s="140">
        <f t="shared" si="669"/>
        <v>0.99827217626622566</v>
      </c>
      <c r="O2171" s="116">
        <f t="shared" si="670"/>
        <v>6.9576777119046427E-4</v>
      </c>
      <c r="P2171" s="116" t="str">
        <f t="shared" si="671"/>
        <v/>
      </c>
      <c r="Q2171" s="116" t="str">
        <f t="shared" si="672"/>
        <v/>
      </c>
      <c r="R2171" s="116">
        <f t="shared" si="673"/>
        <v>0</v>
      </c>
      <c r="S2171" s="116">
        <f t="shared" si="674"/>
        <v>6.9576777119046427E-4</v>
      </c>
      <c r="T2171" s="116" t="str">
        <f t="shared" si="675"/>
        <v/>
      </c>
      <c r="Y2171" s="123">
        <v>1731</v>
      </c>
      <c r="Z2171" s="116">
        <f t="shared" si="676"/>
        <v>7.7444288854868065E-2</v>
      </c>
      <c r="AA2171" s="140">
        <f t="shared" si="677"/>
        <v>0.20957417673831744</v>
      </c>
      <c r="AB2171" s="140">
        <f t="shared" si="678"/>
        <v>0.99827217626622566</v>
      </c>
      <c r="AC2171" s="116">
        <f t="shared" si="679"/>
        <v>0.20957417673831744</v>
      </c>
      <c r="AD2171" s="116" t="str">
        <f t="shared" si="680"/>
        <v/>
      </c>
      <c r="AE2171" s="116" t="str">
        <f t="shared" si="681"/>
        <v/>
      </c>
      <c r="AF2171" s="140">
        <f t="shared" si="682"/>
        <v>0</v>
      </c>
      <c r="AG2171" s="116">
        <f t="shared" si="683"/>
        <v>0.20957417673831744</v>
      </c>
      <c r="AH2171" s="116" t="str">
        <f t="shared" si="684"/>
        <v/>
      </c>
      <c r="AL2171" s="126">
        <f t="shared" si="664"/>
        <v>11.123199999999819</v>
      </c>
      <c r="AM2171" s="116">
        <f t="shared" si="665"/>
        <v>0.1333346477439423</v>
      </c>
      <c r="AN2171" s="116">
        <f t="shared" si="666"/>
        <v>2.6966118133048278E-4</v>
      </c>
      <c r="AO2171" s="116" t="str">
        <f t="shared" si="662"/>
        <v/>
      </c>
      <c r="AP2171" s="118" t="str">
        <f t="shared" si="663"/>
        <v/>
      </c>
    </row>
    <row r="2172" spans="11:42" ht="20.100000000000001" customHeight="1" x14ac:dyDescent="0.25">
      <c r="K2172" s="123">
        <v>1732</v>
      </c>
      <c r="L2172" s="116">
        <f t="shared" si="667"/>
        <v>23.359124491186517</v>
      </c>
      <c r="M2172" s="140">
        <f t="shared" si="668"/>
        <v>6.8767197421609728E-4</v>
      </c>
      <c r="N2172" s="140">
        <f t="shared" si="669"/>
        <v>0.99829424977403669</v>
      </c>
      <c r="O2172" s="116">
        <f t="shared" si="670"/>
        <v>6.8767197421609728E-4</v>
      </c>
      <c r="P2172" s="116" t="str">
        <f t="shared" si="671"/>
        <v/>
      </c>
      <c r="Q2172" s="116" t="str">
        <f t="shared" si="672"/>
        <v/>
      </c>
      <c r="R2172" s="116">
        <f t="shared" si="673"/>
        <v>0</v>
      </c>
      <c r="S2172" s="116">
        <f t="shared" si="674"/>
        <v>6.8767197421609728E-4</v>
      </c>
      <c r="T2172" s="116" t="str">
        <f t="shared" si="675"/>
        <v/>
      </c>
      <c r="Y2172" s="123">
        <v>1732</v>
      </c>
      <c r="Z2172" s="116">
        <f t="shared" si="676"/>
        <v>7.7550231794478008E-2</v>
      </c>
      <c r="AA2172" s="140">
        <f t="shared" si="677"/>
        <v>0.20713561885133633</v>
      </c>
      <c r="AB2172" s="140">
        <f t="shared" si="678"/>
        <v>0.99829424977403669</v>
      </c>
      <c r="AC2172" s="116">
        <f t="shared" si="679"/>
        <v>0.20713561885133633</v>
      </c>
      <c r="AD2172" s="116" t="str">
        <f t="shared" si="680"/>
        <v/>
      </c>
      <c r="AE2172" s="116" t="str">
        <f t="shared" si="681"/>
        <v/>
      </c>
      <c r="AF2172" s="140">
        <f t="shared" si="682"/>
        <v>0</v>
      </c>
      <c r="AG2172" s="116">
        <f t="shared" si="683"/>
        <v>0.20713561885133633</v>
      </c>
      <c r="AH2172" s="116" t="str">
        <f t="shared" si="684"/>
        <v/>
      </c>
      <c r="AL2172" s="126">
        <f t="shared" si="664"/>
        <v>11.129599999999819</v>
      </c>
      <c r="AM2172" s="116">
        <f t="shared" si="665"/>
        <v>0.13306498656261181</v>
      </c>
      <c r="AN2172" s="116">
        <f t="shared" si="666"/>
        <v>2.6918635116893186E-4</v>
      </c>
      <c r="AO2172" s="116" t="str">
        <f t="shared" si="662"/>
        <v/>
      </c>
      <c r="AP2172" s="118" t="str">
        <f t="shared" si="663"/>
        <v/>
      </c>
    </row>
    <row r="2173" spans="11:42" ht="20.100000000000001" customHeight="1" x14ac:dyDescent="0.25">
      <c r="K2173" s="123">
        <v>1733</v>
      </c>
      <c r="L2173" s="116">
        <f t="shared" si="667"/>
        <v>23.391035863442237</v>
      </c>
      <c r="M2173" s="140">
        <f t="shared" si="668"/>
        <v>6.7965950347165032E-4</v>
      </c>
      <c r="N2173" s="140">
        <f t="shared" si="669"/>
        <v>0.99831606626529368</v>
      </c>
      <c r="O2173" s="116">
        <f t="shared" si="670"/>
        <v>6.7965950347165032E-4</v>
      </c>
      <c r="P2173" s="116" t="str">
        <f t="shared" si="671"/>
        <v/>
      </c>
      <c r="Q2173" s="116" t="str">
        <f t="shared" si="672"/>
        <v/>
      </c>
      <c r="R2173" s="116">
        <f t="shared" si="673"/>
        <v>0</v>
      </c>
      <c r="S2173" s="116">
        <f t="shared" si="674"/>
        <v>6.7965950347165032E-4</v>
      </c>
      <c r="T2173" s="116" t="str">
        <f t="shared" si="675"/>
        <v/>
      </c>
      <c r="Y2173" s="123">
        <v>1733</v>
      </c>
      <c r="Z2173" s="116">
        <f t="shared" si="676"/>
        <v>7.7656174734087952E-2</v>
      </c>
      <c r="AA2173" s="140">
        <f t="shared" si="677"/>
        <v>0.20472215989356629</v>
      </c>
      <c r="AB2173" s="140">
        <f t="shared" si="678"/>
        <v>0.99831606626529368</v>
      </c>
      <c r="AC2173" s="116">
        <f t="shared" si="679"/>
        <v>0.20472215989356629</v>
      </c>
      <c r="AD2173" s="116" t="str">
        <f t="shared" si="680"/>
        <v/>
      </c>
      <c r="AE2173" s="116" t="str">
        <f t="shared" si="681"/>
        <v/>
      </c>
      <c r="AF2173" s="140">
        <f t="shared" si="682"/>
        <v>0</v>
      </c>
      <c r="AG2173" s="116">
        <f t="shared" si="683"/>
        <v>0.20472215989356629</v>
      </c>
      <c r="AH2173" s="116" t="str">
        <f t="shared" si="684"/>
        <v/>
      </c>
      <c r="AL2173" s="126">
        <f t="shared" si="664"/>
        <v>11.135999999999818</v>
      </c>
      <c r="AM2173" s="116">
        <f t="shared" si="665"/>
        <v>0.13279580021144288</v>
      </c>
      <c r="AN2173" s="116">
        <f t="shared" si="666"/>
        <v>2.687121350940791E-4</v>
      </c>
      <c r="AO2173" s="116" t="str">
        <f t="shared" si="662"/>
        <v/>
      </c>
      <c r="AP2173" s="118" t="str">
        <f t="shared" si="663"/>
        <v/>
      </c>
    </row>
    <row r="2174" spans="11:42" ht="20.100000000000001" customHeight="1" x14ac:dyDescent="0.25">
      <c r="K2174" s="123">
        <v>1734</v>
      </c>
      <c r="L2174" s="116">
        <f t="shared" si="667"/>
        <v>23.422947235697958</v>
      </c>
      <c r="M2174" s="140">
        <f t="shared" si="668"/>
        <v>6.7172964297749398E-4</v>
      </c>
      <c r="N2174" s="140">
        <f t="shared" si="669"/>
        <v>0.99833762838761542</v>
      </c>
      <c r="O2174" s="116">
        <f t="shared" si="670"/>
        <v>6.7172964297749398E-4</v>
      </c>
      <c r="P2174" s="116" t="str">
        <f t="shared" si="671"/>
        <v/>
      </c>
      <c r="Q2174" s="116" t="str">
        <f t="shared" si="672"/>
        <v/>
      </c>
      <c r="R2174" s="116">
        <f t="shared" si="673"/>
        <v>0</v>
      </c>
      <c r="S2174" s="116">
        <f t="shared" si="674"/>
        <v>6.7172964297749398E-4</v>
      </c>
      <c r="T2174" s="116" t="str">
        <f t="shared" si="675"/>
        <v/>
      </c>
      <c r="Y2174" s="123">
        <v>1734</v>
      </c>
      <c r="Z2174" s="116">
        <f t="shared" si="676"/>
        <v>7.7762117673697895E-2</v>
      </c>
      <c r="AA2174" s="140">
        <f t="shared" si="677"/>
        <v>0.20233358420275935</v>
      </c>
      <c r="AB2174" s="140">
        <f t="shared" si="678"/>
        <v>0.99833762838761542</v>
      </c>
      <c r="AC2174" s="116">
        <f t="shared" si="679"/>
        <v>0.20233358420275935</v>
      </c>
      <c r="AD2174" s="116" t="str">
        <f t="shared" si="680"/>
        <v/>
      </c>
      <c r="AE2174" s="116" t="str">
        <f t="shared" si="681"/>
        <v/>
      </c>
      <c r="AF2174" s="140">
        <f t="shared" si="682"/>
        <v>0</v>
      </c>
      <c r="AG2174" s="116">
        <f t="shared" si="683"/>
        <v>0.20233358420275935</v>
      </c>
      <c r="AH2174" s="116" t="str">
        <f t="shared" si="684"/>
        <v/>
      </c>
      <c r="AL2174" s="126">
        <f t="shared" si="664"/>
        <v>11.142399999999817</v>
      </c>
      <c r="AM2174" s="116">
        <f t="shared" si="665"/>
        <v>0.1325270880763488</v>
      </c>
      <c r="AN2174" s="116">
        <f t="shared" si="666"/>
        <v>2.6823853306148782E-4</v>
      </c>
      <c r="AO2174" s="116" t="str">
        <f t="shared" si="662"/>
        <v/>
      </c>
      <c r="AP2174" s="118" t="str">
        <f t="shared" si="663"/>
        <v/>
      </c>
    </row>
    <row r="2175" spans="11:42" ht="20.100000000000001" customHeight="1" x14ac:dyDescent="0.25">
      <c r="K2175" s="123">
        <v>1735</v>
      </c>
      <c r="L2175" s="116">
        <f t="shared" si="667"/>
        <v>23.454858607953678</v>
      </c>
      <c r="M2175" s="140">
        <f t="shared" si="668"/>
        <v>6.6388168115983043E-4</v>
      </c>
      <c r="N2175" s="140">
        <f t="shared" si="669"/>
        <v>0.99835893876584303</v>
      </c>
      <c r="O2175" s="116">
        <f t="shared" si="670"/>
        <v>6.6388168115983043E-4</v>
      </c>
      <c r="P2175" s="116" t="str">
        <f t="shared" si="671"/>
        <v/>
      </c>
      <c r="Q2175" s="116" t="str">
        <f t="shared" si="672"/>
        <v/>
      </c>
      <c r="R2175" s="116">
        <f t="shared" si="673"/>
        <v>0</v>
      </c>
      <c r="S2175" s="116">
        <f t="shared" si="674"/>
        <v>6.6388168115983043E-4</v>
      </c>
      <c r="T2175" s="116" t="str">
        <f t="shared" si="675"/>
        <v/>
      </c>
      <c r="Y2175" s="123">
        <v>1735</v>
      </c>
      <c r="Z2175" s="116">
        <f t="shared" si="676"/>
        <v>7.7868060613307838E-2</v>
      </c>
      <c r="AA2175" s="140">
        <f t="shared" si="677"/>
        <v>0.19996967744376098</v>
      </c>
      <c r="AB2175" s="140">
        <f t="shared" si="678"/>
        <v>0.99835893876584303</v>
      </c>
      <c r="AC2175" s="116">
        <f t="shared" si="679"/>
        <v>0.19996967744376098</v>
      </c>
      <c r="AD2175" s="116" t="str">
        <f t="shared" si="680"/>
        <v/>
      </c>
      <c r="AE2175" s="116" t="str">
        <f t="shared" si="681"/>
        <v/>
      </c>
      <c r="AF2175" s="140">
        <f t="shared" si="682"/>
        <v>0</v>
      </c>
      <c r="AG2175" s="116">
        <f t="shared" si="683"/>
        <v>0.19996967744376098</v>
      </c>
      <c r="AH2175" s="116" t="str">
        <f t="shared" si="684"/>
        <v/>
      </c>
      <c r="AL2175" s="126">
        <f t="shared" si="664"/>
        <v>11.148799999999817</v>
      </c>
      <c r="AM2175" s="116">
        <f t="shared" si="665"/>
        <v>0.13225884954328732</v>
      </c>
      <c r="AN2175" s="116">
        <f t="shared" si="666"/>
        <v>2.6776554502377925E-4</v>
      </c>
      <c r="AO2175" s="116" t="str">
        <f t="shared" si="662"/>
        <v/>
      </c>
      <c r="AP2175" s="118" t="str">
        <f t="shared" si="663"/>
        <v/>
      </c>
    </row>
    <row r="2176" spans="11:42" ht="20.100000000000001" customHeight="1" x14ac:dyDescent="0.25">
      <c r="K2176" s="123">
        <v>1736</v>
      </c>
      <c r="L2176" s="116">
        <f t="shared" si="667"/>
        <v>23.486769980209399</v>
      </c>
      <c r="M2176" s="140">
        <f t="shared" si="668"/>
        <v>6.5611491084456867E-4</v>
      </c>
      <c r="N2176" s="140">
        <f t="shared" si="669"/>
        <v>0.99838000000218041</v>
      </c>
      <c r="O2176" s="116">
        <f t="shared" si="670"/>
        <v>6.5611491084456867E-4</v>
      </c>
      <c r="P2176" s="116" t="str">
        <f t="shared" si="671"/>
        <v/>
      </c>
      <c r="Q2176" s="116" t="str">
        <f t="shared" si="672"/>
        <v/>
      </c>
      <c r="R2176" s="116">
        <f t="shared" si="673"/>
        <v>0</v>
      </c>
      <c r="S2176" s="116">
        <f t="shared" si="674"/>
        <v>6.5611491084456867E-4</v>
      </c>
      <c r="T2176" s="116" t="str">
        <f t="shared" si="675"/>
        <v/>
      </c>
      <c r="Y2176" s="123">
        <v>1736</v>
      </c>
      <c r="Z2176" s="116">
        <f t="shared" si="676"/>
        <v>7.7974003552917781E-2</v>
      </c>
      <c r="AA2176" s="140">
        <f t="shared" si="677"/>
        <v>0.19763022660666404</v>
      </c>
      <c r="AB2176" s="140">
        <f t="shared" si="678"/>
        <v>0.99838000000218041</v>
      </c>
      <c r="AC2176" s="116">
        <f t="shared" si="679"/>
        <v>0.19763022660666404</v>
      </c>
      <c r="AD2176" s="116" t="str">
        <f t="shared" si="680"/>
        <v/>
      </c>
      <c r="AE2176" s="116" t="str">
        <f t="shared" si="681"/>
        <v/>
      </c>
      <c r="AF2176" s="140">
        <f t="shared" si="682"/>
        <v>0</v>
      </c>
      <c r="AG2176" s="116">
        <f t="shared" si="683"/>
        <v>0.19763022660666404</v>
      </c>
      <c r="AH2176" s="116" t="str">
        <f t="shared" si="684"/>
        <v/>
      </c>
      <c r="AL2176" s="126">
        <f t="shared" si="664"/>
        <v>11.155199999999816</v>
      </c>
      <c r="AM2176" s="116">
        <f t="shared" si="665"/>
        <v>0.13199108399826354</v>
      </c>
      <c r="AN2176" s="116">
        <f t="shared" si="666"/>
        <v>2.6729317093032723E-4</v>
      </c>
      <c r="AO2176" s="116" t="str">
        <f t="shared" si="662"/>
        <v/>
      </c>
      <c r="AP2176" s="118" t="str">
        <f t="shared" si="663"/>
        <v/>
      </c>
    </row>
    <row r="2177" spans="11:42" ht="20.100000000000001" customHeight="1" x14ac:dyDescent="0.25">
      <c r="K2177" s="123">
        <v>1737</v>
      </c>
      <c r="L2177" s="116">
        <f t="shared" si="667"/>
        <v>23.518681352465119</v>
      </c>
      <c r="M2177" s="140">
        <f t="shared" si="668"/>
        <v>6.4842862925091021E-4</v>
      </c>
      <c r="N2177" s="140">
        <f t="shared" si="669"/>
        <v>0.9984008146763349</v>
      </c>
      <c r="O2177" s="116">
        <f t="shared" si="670"/>
        <v>6.4842862925091021E-4</v>
      </c>
      <c r="P2177" s="116" t="str">
        <f t="shared" si="671"/>
        <v/>
      </c>
      <c r="Q2177" s="116" t="str">
        <f t="shared" si="672"/>
        <v/>
      </c>
      <c r="R2177" s="116">
        <f t="shared" si="673"/>
        <v>0</v>
      </c>
      <c r="S2177" s="116">
        <f t="shared" si="674"/>
        <v>6.4842862925091021E-4</v>
      </c>
      <c r="T2177" s="116" t="str">
        <f t="shared" si="675"/>
        <v/>
      </c>
      <c r="Y2177" s="123">
        <v>1737</v>
      </c>
      <c r="Z2177" s="116">
        <f t="shared" si="676"/>
        <v>7.8079946492527724E-2</v>
      </c>
      <c r="AA2177" s="140">
        <f t="shared" si="677"/>
        <v>0.19531502000487821</v>
      </c>
      <c r="AB2177" s="140">
        <f t="shared" si="678"/>
        <v>0.9984008146763349</v>
      </c>
      <c r="AC2177" s="116">
        <f t="shared" si="679"/>
        <v>0.19531502000487821</v>
      </c>
      <c r="AD2177" s="116" t="str">
        <f t="shared" si="680"/>
        <v/>
      </c>
      <c r="AE2177" s="116" t="str">
        <f t="shared" si="681"/>
        <v/>
      </c>
      <c r="AF2177" s="140">
        <f t="shared" si="682"/>
        <v>0</v>
      </c>
      <c r="AG2177" s="116">
        <f t="shared" si="683"/>
        <v>0.19531502000487821</v>
      </c>
      <c r="AH2177" s="116" t="str">
        <f t="shared" si="684"/>
        <v/>
      </c>
      <c r="AL2177" s="126">
        <f t="shared" si="664"/>
        <v>11.161599999999815</v>
      </c>
      <c r="AM2177" s="116">
        <f t="shared" si="665"/>
        <v>0.13172379082733321</v>
      </c>
      <c r="AN2177" s="116">
        <f t="shared" si="666"/>
        <v>2.6682141072678633E-4</v>
      </c>
      <c r="AO2177" s="116" t="str">
        <f t="shared" si="662"/>
        <v/>
      </c>
      <c r="AP2177" s="118" t="str">
        <f t="shared" si="663"/>
        <v/>
      </c>
    </row>
    <row r="2178" spans="11:42" ht="20.100000000000001" customHeight="1" x14ac:dyDescent="0.25">
      <c r="K2178" s="123">
        <v>1738</v>
      </c>
      <c r="L2178" s="116">
        <f t="shared" si="667"/>
        <v>23.550592724720833</v>
      </c>
      <c r="M2178" s="140">
        <f t="shared" si="668"/>
        <v>6.4082213798466968E-4</v>
      </c>
      <c r="N2178" s="140">
        <f t="shared" si="669"/>
        <v>0.99842138534565705</v>
      </c>
      <c r="O2178" s="116">
        <f t="shared" si="670"/>
        <v>6.4082213798466968E-4</v>
      </c>
      <c r="P2178" s="116" t="str">
        <f t="shared" si="671"/>
        <v/>
      </c>
      <c r="Q2178" s="116" t="str">
        <f t="shared" si="672"/>
        <v/>
      </c>
      <c r="R2178" s="116">
        <f t="shared" si="673"/>
        <v>0</v>
      </c>
      <c r="S2178" s="116">
        <f t="shared" si="674"/>
        <v>6.4082213798466968E-4</v>
      </c>
      <c r="T2178" s="116" t="str">
        <f t="shared" si="675"/>
        <v/>
      </c>
      <c r="Y2178" s="123">
        <v>1738</v>
      </c>
      <c r="Z2178" s="116">
        <f t="shared" si="676"/>
        <v>7.8185889432137667E-2</v>
      </c>
      <c r="AA2178" s="140">
        <f t="shared" si="677"/>
        <v>0.19302384727311728</v>
      </c>
      <c r="AB2178" s="140">
        <f t="shared" si="678"/>
        <v>0.99842138534565705</v>
      </c>
      <c r="AC2178" s="116">
        <f t="shared" si="679"/>
        <v>0.19302384727311728</v>
      </c>
      <c r="AD2178" s="116" t="str">
        <f t="shared" si="680"/>
        <v/>
      </c>
      <c r="AE2178" s="116" t="str">
        <f t="shared" si="681"/>
        <v/>
      </c>
      <c r="AF2178" s="140">
        <f t="shared" si="682"/>
        <v>0</v>
      </c>
      <c r="AG2178" s="116">
        <f t="shared" si="683"/>
        <v>0.19302384727311728</v>
      </c>
      <c r="AH2178" s="116" t="str">
        <f t="shared" si="684"/>
        <v/>
      </c>
      <c r="AL2178" s="126">
        <f t="shared" si="664"/>
        <v>11.167999999999815</v>
      </c>
      <c r="AM2178" s="116">
        <f t="shared" si="665"/>
        <v>0.13145696941660642</v>
      </c>
      <c r="AN2178" s="116">
        <f t="shared" si="666"/>
        <v>2.6635026435672948E-4</v>
      </c>
      <c r="AO2178" s="116" t="str">
        <f t="shared" si="662"/>
        <v/>
      </c>
      <c r="AP2178" s="118" t="str">
        <f t="shared" si="663"/>
        <v/>
      </c>
    </row>
    <row r="2179" spans="11:42" ht="20.100000000000001" customHeight="1" x14ac:dyDescent="0.25">
      <c r="K2179" s="123">
        <v>1739</v>
      </c>
      <c r="L2179" s="116">
        <f t="shared" si="667"/>
        <v>23.582504096976553</v>
      </c>
      <c r="M2179" s="140">
        <f t="shared" si="668"/>
        <v>6.3329474303131905E-4</v>
      </c>
      <c r="N2179" s="140">
        <f t="shared" si="669"/>
        <v>0.99844171454528052</v>
      </c>
      <c r="O2179" s="116">
        <f t="shared" si="670"/>
        <v>6.3329474303131905E-4</v>
      </c>
      <c r="P2179" s="116" t="str">
        <f t="shared" si="671"/>
        <v/>
      </c>
      <c r="Q2179" s="116" t="str">
        <f t="shared" si="672"/>
        <v/>
      </c>
      <c r="R2179" s="116">
        <f t="shared" si="673"/>
        <v>0</v>
      </c>
      <c r="S2179" s="116">
        <f t="shared" si="674"/>
        <v>6.3329474303131905E-4</v>
      </c>
      <c r="T2179" s="116" t="str">
        <f t="shared" si="675"/>
        <v/>
      </c>
      <c r="Y2179" s="123">
        <v>1739</v>
      </c>
      <c r="Z2179" s="116">
        <f t="shared" si="676"/>
        <v>7.8291832371747611E-2</v>
      </c>
      <c r="AA2179" s="140">
        <f t="shared" si="677"/>
        <v>0.19075649936530398</v>
      </c>
      <c r="AB2179" s="140">
        <f t="shared" si="678"/>
        <v>0.99844171454528052</v>
      </c>
      <c r="AC2179" s="116">
        <f t="shared" si="679"/>
        <v>0.19075649936530398</v>
      </c>
      <c r="AD2179" s="116" t="str">
        <f t="shared" si="680"/>
        <v/>
      </c>
      <c r="AE2179" s="116" t="str">
        <f t="shared" si="681"/>
        <v/>
      </c>
      <c r="AF2179" s="140">
        <f t="shared" si="682"/>
        <v>0</v>
      </c>
      <c r="AG2179" s="116">
        <f t="shared" si="683"/>
        <v>0.19075649936530398</v>
      </c>
      <c r="AH2179" s="116" t="str">
        <f t="shared" si="684"/>
        <v/>
      </c>
      <c r="AL2179" s="126">
        <f t="shared" si="664"/>
        <v>11.174399999999814</v>
      </c>
      <c r="AM2179" s="116">
        <f t="shared" si="665"/>
        <v>0.13119061915224969</v>
      </c>
      <c r="AN2179" s="116">
        <f t="shared" si="666"/>
        <v>2.6587973175892787E-4</v>
      </c>
      <c r="AO2179" s="116" t="str">
        <f t="shared" si="662"/>
        <v/>
      </c>
      <c r="AP2179" s="118" t="str">
        <f t="shared" si="663"/>
        <v/>
      </c>
    </row>
    <row r="2180" spans="11:42" ht="20.100000000000001" customHeight="1" x14ac:dyDescent="0.25">
      <c r="K2180" s="123">
        <v>1740</v>
      </c>
      <c r="L2180" s="116">
        <f t="shared" si="667"/>
        <v>23.614415469232274</v>
      </c>
      <c r="M2180" s="140">
        <f t="shared" si="668"/>
        <v>6.2584575474876857E-4</v>
      </c>
      <c r="N2180" s="140">
        <f t="shared" si="669"/>
        <v>0.99846180478826196</v>
      </c>
      <c r="O2180" s="116">
        <f t="shared" si="670"/>
        <v>6.2584575474876857E-4</v>
      </c>
      <c r="P2180" s="116" t="str">
        <f t="shared" si="671"/>
        <v/>
      </c>
      <c r="Q2180" s="116" t="str">
        <f t="shared" si="672"/>
        <v/>
      </c>
      <c r="R2180" s="116">
        <f t="shared" si="673"/>
        <v>0</v>
      </c>
      <c r="S2180" s="116">
        <f t="shared" si="674"/>
        <v>6.2584575474876857E-4</v>
      </c>
      <c r="T2180" s="116" t="str">
        <f t="shared" si="675"/>
        <v/>
      </c>
      <c r="Y2180" s="123">
        <v>1740</v>
      </c>
      <c r="Z2180" s="116">
        <f t="shared" si="676"/>
        <v>7.8397775311357554E-2</v>
      </c>
      <c r="AA2180" s="140">
        <f t="shared" si="677"/>
        <v>0.18851276855239527</v>
      </c>
      <c r="AB2180" s="140">
        <f t="shared" si="678"/>
        <v>0.99846180478826196</v>
      </c>
      <c r="AC2180" s="116">
        <f t="shared" si="679"/>
        <v>0.18851276855239527</v>
      </c>
      <c r="AD2180" s="116" t="str">
        <f t="shared" si="680"/>
        <v/>
      </c>
      <c r="AE2180" s="116" t="str">
        <f t="shared" si="681"/>
        <v/>
      </c>
      <c r="AF2180" s="140">
        <f t="shared" si="682"/>
        <v>0</v>
      </c>
      <c r="AG2180" s="116">
        <f t="shared" si="683"/>
        <v>0.18851276855239527</v>
      </c>
      <c r="AH2180" s="116" t="str">
        <f t="shared" si="684"/>
        <v/>
      </c>
      <c r="AL2180" s="126">
        <f t="shared" si="664"/>
        <v>11.180799999999813</v>
      </c>
      <c r="AM2180" s="116">
        <f t="shared" si="665"/>
        <v>0.13092473942049077</v>
      </c>
      <c r="AN2180" s="116">
        <f t="shared" si="666"/>
        <v>2.6540981287051513E-4</v>
      </c>
      <c r="AO2180" s="116" t="str">
        <f t="shared" si="662"/>
        <v/>
      </c>
      <c r="AP2180" s="118" t="str">
        <f t="shared" si="663"/>
        <v/>
      </c>
    </row>
    <row r="2181" spans="11:42" ht="20.100000000000001" customHeight="1" x14ac:dyDescent="0.25">
      <c r="K2181" s="123">
        <v>1741</v>
      </c>
      <c r="L2181" s="116">
        <f t="shared" si="667"/>
        <v>23.646326841487994</v>
      </c>
      <c r="M2181" s="140">
        <f t="shared" si="668"/>
        <v>6.1847448785988198E-4</v>
      </c>
      <c r="N2181" s="140">
        <f t="shared" si="669"/>
        <v>0.99848165856572002</v>
      </c>
      <c r="O2181" s="116">
        <f t="shared" si="670"/>
        <v>6.1847448785988198E-4</v>
      </c>
      <c r="P2181" s="116" t="str">
        <f t="shared" si="671"/>
        <v/>
      </c>
      <c r="Q2181" s="116" t="str">
        <f t="shared" si="672"/>
        <v/>
      </c>
      <c r="R2181" s="116">
        <f t="shared" si="673"/>
        <v>0</v>
      </c>
      <c r="S2181" s="116">
        <f t="shared" si="674"/>
        <v>6.1847448785988198E-4</v>
      </c>
      <c r="T2181" s="116" t="str">
        <f t="shared" si="675"/>
        <v/>
      </c>
      <c r="Y2181" s="123">
        <v>1741</v>
      </c>
      <c r="Z2181" s="116">
        <f t="shared" si="676"/>
        <v>7.8503718250967497E-2</v>
      </c>
      <c r="AA2181" s="140">
        <f t="shared" si="677"/>
        <v>0.18629244842012829</v>
      </c>
      <c r="AB2181" s="140">
        <f t="shared" si="678"/>
        <v>0.99848165856572002</v>
      </c>
      <c r="AC2181" s="116">
        <f t="shared" si="679"/>
        <v>0.18629244842012829</v>
      </c>
      <c r="AD2181" s="116" t="str">
        <f t="shared" si="680"/>
        <v/>
      </c>
      <c r="AE2181" s="116" t="str">
        <f t="shared" si="681"/>
        <v/>
      </c>
      <c r="AF2181" s="140">
        <f t="shared" si="682"/>
        <v>0</v>
      </c>
      <c r="AG2181" s="116">
        <f t="shared" si="683"/>
        <v>0.18629244842012829</v>
      </c>
      <c r="AH2181" s="116" t="str">
        <f t="shared" si="684"/>
        <v/>
      </c>
      <c r="AL2181" s="126">
        <f t="shared" si="664"/>
        <v>11.187199999999812</v>
      </c>
      <c r="AM2181" s="116">
        <f t="shared" si="665"/>
        <v>0.13065932960762025</v>
      </c>
      <c r="AN2181" s="116">
        <f t="shared" si="666"/>
        <v>2.6494050762482235E-4</v>
      </c>
      <c r="AO2181" s="116" t="str">
        <f t="shared" si="662"/>
        <v/>
      </c>
      <c r="AP2181" s="118" t="str">
        <f t="shared" si="663"/>
        <v/>
      </c>
    </row>
    <row r="2182" spans="11:42" ht="20.100000000000001" customHeight="1" x14ac:dyDescent="0.25">
      <c r="K2182" s="123">
        <v>1742</v>
      </c>
      <c r="L2182" s="116">
        <f t="shared" si="667"/>
        <v>23.678238213743715</v>
      </c>
      <c r="M2182" s="140">
        <f t="shared" si="668"/>
        <v>6.1118026144473653E-4</v>
      </c>
      <c r="N2182" s="140">
        <f t="shared" si="669"/>
        <v>0.998501278346975</v>
      </c>
      <c r="O2182" s="116">
        <f t="shared" si="670"/>
        <v>6.1118026144473653E-4</v>
      </c>
      <c r="P2182" s="116" t="str">
        <f t="shared" si="671"/>
        <v/>
      </c>
      <c r="Q2182" s="116" t="str">
        <f t="shared" si="672"/>
        <v/>
      </c>
      <c r="R2182" s="116">
        <f t="shared" si="673"/>
        <v>0</v>
      </c>
      <c r="S2182" s="116">
        <f t="shared" si="674"/>
        <v>6.1118026144473653E-4</v>
      </c>
      <c r="T2182" s="116" t="str">
        <f t="shared" si="675"/>
        <v/>
      </c>
      <c r="Y2182" s="123">
        <v>1742</v>
      </c>
      <c r="Z2182" s="116">
        <f t="shared" si="676"/>
        <v>7.860966119057744E-2</v>
      </c>
      <c r="AA2182" s="140">
        <f t="shared" si="677"/>
        <v>0.18409533386668855</v>
      </c>
      <c r="AB2182" s="140">
        <f t="shared" si="678"/>
        <v>0.998501278346975</v>
      </c>
      <c r="AC2182" s="116">
        <f t="shared" si="679"/>
        <v>0.18409533386668855</v>
      </c>
      <c r="AD2182" s="116" t="str">
        <f t="shared" si="680"/>
        <v/>
      </c>
      <c r="AE2182" s="116" t="str">
        <f t="shared" si="681"/>
        <v/>
      </c>
      <c r="AF2182" s="140">
        <f t="shared" si="682"/>
        <v>0</v>
      </c>
      <c r="AG2182" s="116">
        <f t="shared" si="683"/>
        <v>0.18409533386668855</v>
      </c>
      <c r="AH2182" s="116" t="str">
        <f t="shared" si="684"/>
        <v/>
      </c>
      <c r="AL2182" s="126">
        <f t="shared" si="664"/>
        <v>11.193599999999812</v>
      </c>
      <c r="AM2182" s="116">
        <f t="shared" si="665"/>
        <v>0.13039438909999543</v>
      </c>
      <c r="AN2182" s="116">
        <f t="shared" si="666"/>
        <v>2.6447181595204428E-4</v>
      </c>
      <c r="AO2182" s="116" t="str">
        <f t="shared" si="662"/>
        <v/>
      </c>
      <c r="AP2182" s="118" t="str">
        <f t="shared" si="663"/>
        <v/>
      </c>
    </row>
    <row r="2183" spans="11:42" ht="20.100000000000001" customHeight="1" x14ac:dyDescent="0.25">
      <c r="K2183" s="123">
        <v>1743</v>
      </c>
      <c r="L2183" s="116">
        <f t="shared" si="667"/>
        <v>23.710149585999435</v>
      </c>
      <c r="M2183" s="140">
        <f t="shared" si="668"/>
        <v>6.0396239893262011E-4</v>
      </c>
      <c r="N2183" s="140">
        <f t="shared" si="669"/>
        <v>0.99852066657968741</v>
      </c>
      <c r="O2183" s="116">
        <f t="shared" si="670"/>
        <v>6.0396239893262011E-4</v>
      </c>
      <c r="P2183" s="116" t="str">
        <f t="shared" si="671"/>
        <v/>
      </c>
      <c r="Q2183" s="116" t="str">
        <f t="shared" si="672"/>
        <v/>
      </c>
      <c r="R2183" s="116">
        <f t="shared" si="673"/>
        <v>0</v>
      </c>
      <c r="S2183" s="116">
        <f t="shared" si="674"/>
        <v>6.0396239893262011E-4</v>
      </c>
      <c r="T2183" s="116" t="str">
        <f t="shared" si="675"/>
        <v/>
      </c>
      <c r="Y2183" s="123">
        <v>1743</v>
      </c>
      <c r="Z2183" s="116">
        <f t="shared" si="676"/>
        <v>7.8715604130187383E-2</v>
      </c>
      <c r="AA2183" s="140">
        <f t="shared" si="677"/>
        <v>0.18192122110029946</v>
      </c>
      <c r="AB2183" s="140">
        <f t="shared" si="678"/>
        <v>0.99852066657968741</v>
      </c>
      <c r="AC2183" s="116">
        <f t="shared" si="679"/>
        <v>0.18192122110029946</v>
      </c>
      <c r="AD2183" s="116" t="str">
        <f t="shared" si="680"/>
        <v/>
      </c>
      <c r="AE2183" s="116" t="str">
        <f t="shared" si="681"/>
        <v/>
      </c>
      <c r="AF2183" s="140">
        <f t="shared" si="682"/>
        <v>0</v>
      </c>
      <c r="AG2183" s="116">
        <f t="shared" si="683"/>
        <v>0.18192122110029946</v>
      </c>
      <c r="AH2183" s="116" t="str">
        <f t="shared" si="684"/>
        <v/>
      </c>
      <c r="AL2183" s="126">
        <f t="shared" si="664"/>
        <v>11.199999999999811</v>
      </c>
      <c r="AM2183" s="116">
        <f t="shared" si="665"/>
        <v>0.13012991728404338</v>
      </c>
      <c r="AN2183" s="116">
        <f t="shared" si="666"/>
        <v>2.6400373777923924E-4</v>
      </c>
      <c r="AO2183" s="116" t="str">
        <f t="shared" si="662"/>
        <v/>
      </c>
      <c r="AP2183" s="118" t="str">
        <f t="shared" si="663"/>
        <v/>
      </c>
    </row>
    <row r="2184" spans="11:42" ht="20.100000000000001" customHeight="1" x14ac:dyDescent="0.25">
      <c r="K2184" s="123">
        <v>1744</v>
      </c>
      <c r="L2184" s="116">
        <f t="shared" si="667"/>
        <v>23.742060958255149</v>
      </c>
      <c r="M2184" s="140">
        <f t="shared" si="668"/>
        <v>5.9682022809378482E-4</v>
      </c>
      <c r="N2184" s="140">
        <f t="shared" si="669"/>
        <v>0.99853982568999677</v>
      </c>
      <c r="O2184" s="116">
        <f t="shared" si="670"/>
        <v>5.9682022809378482E-4</v>
      </c>
      <c r="P2184" s="116" t="str">
        <f t="shared" si="671"/>
        <v/>
      </c>
      <c r="Q2184" s="116" t="str">
        <f t="shared" si="672"/>
        <v/>
      </c>
      <c r="R2184" s="116">
        <f t="shared" si="673"/>
        <v>0</v>
      </c>
      <c r="S2184" s="116">
        <f t="shared" si="674"/>
        <v>5.9682022809378482E-4</v>
      </c>
      <c r="T2184" s="116" t="str">
        <f t="shared" si="675"/>
        <v/>
      </c>
      <c r="Y2184" s="123">
        <v>1744</v>
      </c>
      <c r="Z2184" s="116">
        <f t="shared" si="676"/>
        <v>7.8821547069797326E-2</v>
      </c>
      <c r="AA2184" s="140">
        <f t="shared" si="677"/>
        <v>0.17976990763673911</v>
      </c>
      <c r="AB2184" s="140">
        <f t="shared" si="678"/>
        <v>0.99853982568999677</v>
      </c>
      <c r="AC2184" s="116">
        <f t="shared" si="679"/>
        <v>0.17976990763673911</v>
      </c>
      <c r="AD2184" s="116" t="str">
        <f t="shared" si="680"/>
        <v/>
      </c>
      <c r="AE2184" s="116" t="str">
        <f t="shared" si="681"/>
        <v/>
      </c>
      <c r="AF2184" s="140">
        <f t="shared" si="682"/>
        <v>0</v>
      </c>
      <c r="AG2184" s="116">
        <f t="shared" si="683"/>
        <v>0.17976990763673911</v>
      </c>
      <c r="AH2184" s="116" t="str">
        <f t="shared" si="684"/>
        <v/>
      </c>
      <c r="AL2184" s="126">
        <f t="shared" si="664"/>
        <v>11.20639999999981</v>
      </c>
      <c r="AM2184" s="116">
        <f t="shared" si="665"/>
        <v>0.12986591354626414</v>
      </c>
      <c r="AN2184" s="116">
        <f t="shared" si="666"/>
        <v>2.6353627303049576E-4</v>
      </c>
      <c r="AO2184" s="116" t="str">
        <f t="shared" si="662"/>
        <v/>
      </c>
      <c r="AP2184" s="118" t="str">
        <f t="shared" si="663"/>
        <v/>
      </c>
    </row>
    <row r="2185" spans="11:42" ht="20.100000000000001" customHeight="1" x14ac:dyDescent="0.25">
      <c r="K2185" s="123">
        <v>1745</v>
      </c>
      <c r="L2185" s="116">
        <f t="shared" si="667"/>
        <v>23.773972330510869</v>
      </c>
      <c r="M2185" s="140">
        <f t="shared" si="668"/>
        <v>5.8975308103094805E-4</v>
      </c>
      <c r="N2185" s="140">
        <f t="shared" si="669"/>
        <v>0.99855875808266004</v>
      </c>
      <c r="O2185" s="116">
        <f t="shared" si="670"/>
        <v>5.8975308103094805E-4</v>
      </c>
      <c r="P2185" s="116" t="str">
        <f t="shared" si="671"/>
        <v/>
      </c>
      <c r="Q2185" s="116" t="str">
        <f t="shared" si="672"/>
        <v/>
      </c>
      <c r="R2185" s="116">
        <f t="shared" si="673"/>
        <v>0</v>
      </c>
      <c r="S2185" s="116">
        <f t="shared" si="674"/>
        <v>5.8975308103094805E-4</v>
      </c>
      <c r="T2185" s="116" t="str">
        <f t="shared" si="675"/>
        <v/>
      </c>
      <c r="Y2185" s="123">
        <v>1745</v>
      </c>
      <c r="Z2185" s="116">
        <f t="shared" si="676"/>
        <v>7.892749000940727E-2</v>
      </c>
      <c r="AA2185" s="140">
        <f t="shared" si="677"/>
        <v>0.17764119229677949</v>
      </c>
      <c r="AB2185" s="140">
        <f t="shared" si="678"/>
        <v>0.99855875808266004</v>
      </c>
      <c r="AC2185" s="116">
        <f t="shared" si="679"/>
        <v>0.17764119229677949</v>
      </c>
      <c r="AD2185" s="116" t="str">
        <f t="shared" si="680"/>
        <v/>
      </c>
      <c r="AE2185" s="116" t="str">
        <f t="shared" si="681"/>
        <v/>
      </c>
      <c r="AF2185" s="140">
        <f t="shared" si="682"/>
        <v>0</v>
      </c>
      <c r="AG2185" s="116">
        <f t="shared" si="683"/>
        <v>0.17764119229677949</v>
      </c>
      <c r="AH2185" s="116" t="str">
        <f t="shared" si="684"/>
        <v/>
      </c>
      <c r="AL2185" s="126">
        <f t="shared" si="664"/>
        <v>11.21279999999981</v>
      </c>
      <c r="AM2185" s="116">
        <f t="shared" si="665"/>
        <v>0.12960237727323365</v>
      </c>
      <c r="AN2185" s="116">
        <f t="shared" si="666"/>
        <v>2.6306942162668268E-4</v>
      </c>
      <c r="AO2185" s="116" t="str">
        <f t="shared" si="662"/>
        <v/>
      </c>
      <c r="AP2185" s="118" t="str">
        <f t="shared" si="663"/>
        <v/>
      </c>
    </row>
    <row r="2186" spans="11:42" ht="20.100000000000001" customHeight="1" x14ac:dyDescent="0.25">
      <c r="K2186" s="123">
        <v>1746</v>
      </c>
      <c r="L2186" s="116">
        <f t="shared" si="667"/>
        <v>23.805883702766589</v>
      </c>
      <c r="M2186" s="140">
        <f t="shared" si="668"/>
        <v>5.8276029417055151E-4</v>
      </c>
      <c r="N2186" s="140">
        <f t="shared" si="669"/>
        <v>0.99857746614118936</v>
      </c>
      <c r="O2186" s="116">
        <f t="shared" si="670"/>
        <v>5.8276029417055151E-4</v>
      </c>
      <c r="P2186" s="116" t="str">
        <f t="shared" si="671"/>
        <v/>
      </c>
      <c r="Q2186" s="116" t="str">
        <f t="shared" si="672"/>
        <v/>
      </c>
      <c r="R2186" s="116">
        <f t="shared" si="673"/>
        <v>0</v>
      </c>
      <c r="S2186" s="116">
        <f t="shared" si="674"/>
        <v>5.8276029417055151E-4</v>
      </c>
      <c r="T2186" s="116" t="str">
        <f t="shared" si="675"/>
        <v/>
      </c>
      <c r="Y2186" s="123">
        <v>1746</v>
      </c>
      <c r="Z2186" s="116">
        <f t="shared" si="676"/>
        <v>7.9033432949017213E-2</v>
      </c>
      <c r="AA2186" s="140">
        <f t="shared" si="677"/>
        <v>0.17553487520355365</v>
      </c>
      <c r="AB2186" s="140">
        <f t="shared" si="678"/>
        <v>0.99857746614118947</v>
      </c>
      <c r="AC2186" s="116">
        <f t="shared" si="679"/>
        <v>0.17553487520355365</v>
      </c>
      <c r="AD2186" s="116" t="str">
        <f t="shared" si="680"/>
        <v/>
      </c>
      <c r="AE2186" s="116" t="str">
        <f t="shared" si="681"/>
        <v/>
      </c>
      <c r="AF2186" s="140">
        <f t="shared" si="682"/>
        <v>0</v>
      </c>
      <c r="AG2186" s="116">
        <f t="shared" si="683"/>
        <v>0.17553487520355365</v>
      </c>
      <c r="AH2186" s="116" t="str">
        <f t="shared" si="684"/>
        <v/>
      </c>
      <c r="AL2186" s="126">
        <f t="shared" si="664"/>
        <v>11.219199999999809</v>
      </c>
      <c r="AM2186" s="116">
        <f t="shared" si="665"/>
        <v>0.12933930785160697</v>
      </c>
      <c r="AN2186" s="116">
        <f t="shared" si="666"/>
        <v>2.62603183485699E-4</v>
      </c>
      <c r="AO2186" s="116" t="str">
        <f t="shared" si="662"/>
        <v/>
      </c>
      <c r="AP2186" s="118" t="str">
        <f t="shared" si="663"/>
        <v/>
      </c>
    </row>
    <row r="2187" spans="11:42" ht="20.100000000000001" customHeight="1" x14ac:dyDescent="0.25">
      <c r="K2187" s="123">
        <v>1747</v>
      </c>
      <c r="L2187" s="116">
        <f t="shared" si="667"/>
        <v>23.83779507502231</v>
      </c>
      <c r="M2187" s="140">
        <f t="shared" si="668"/>
        <v>5.7584120825377859E-4</v>
      </c>
      <c r="N2187" s="140">
        <f t="shared" si="669"/>
        <v>0.9985959522279908</v>
      </c>
      <c r="O2187" s="116">
        <f t="shared" si="670"/>
        <v>5.7584120825377859E-4</v>
      </c>
      <c r="P2187" s="116" t="str">
        <f t="shared" si="671"/>
        <v/>
      </c>
      <c r="Q2187" s="116" t="str">
        <f t="shared" si="672"/>
        <v/>
      </c>
      <c r="R2187" s="116">
        <f t="shared" si="673"/>
        <v>0</v>
      </c>
      <c r="S2187" s="116">
        <f t="shared" si="674"/>
        <v>5.7584120825377859E-4</v>
      </c>
      <c r="T2187" s="116" t="str">
        <f t="shared" si="675"/>
        <v/>
      </c>
      <c r="Y2187" s="123">
        <v>1747</v>
      </c>
      <c r="Z2187" s="116">
        <f t="shared" si="676"/>
        <v>7.9139375888627156E-2</v>
      </c>
      <c r="AA2187" s="140">
        <f t="shared" si="677"/>
        <v>0.17345075777985047</v>
      </c>
      <c r="AB2187" s="140">
        <f t="shared" si="678"/>
        <v>0.9985959522279908</v>
      </c>
      <c r="AC2187" s="116">
        <f t="shared" si="679"/>
        <v>0.17345075777985047</v>
      </c>
      <c r="AD2187" s="116" t="str">
        <f t="shared" si="680"/>
        <v/>
      </c>
      <c r="AE2187" s="116" t="str">
        <f t="shared" si="681"/>
        <v/>
      </c>
      <c r="AF2187" s="140">
        <f t="shared" si="682"/>
        <v>0</v>
      </c>
      <c r="AG2187" s="116">
        <f t="shared" si="683"/>
        <v>0.17345075777985047</v>
      </c>
      <c r="AH2187" s="116" t="str">
        <f t="shared" si="684"/>
        <v/>
      </c>
      <c r="AL2187" s="126">
        <f t="shared" si="664"/>
        <v>11.225599999999808</v>
      </c>
      <c r="AM2187" s="116">
        <f t="shared" si="665"/>
        <v>0.12907670466812127</v>
      </c>
      <c r="AN2187" s="116">
        <f t="shared" si="666"/>
        <v>2.6213755852241838E-4</v>
      </c>
      <c r="AO2187" s="116" t="str">
        <f t="shared" si="662"/>
        <v/>
      </c>
      <c r="AP2187" s="118" t="str">
        <f t="shared" si="663"/>
        <v/>
      </c>
    </row>
    <row r="2188" spans="11:42" ht="20.100000000000001" customHeight="1" x14ac:dyDescent="0.25">
      <c r="K2188" s="123">
        <v>1748</v>
      </c>
      <c r="L2188" s="116">
        <f t="shared" si="667"/>
        <v>23.86970644727803</v>
      </c>
      <c r="M2188" s="140">
        <f t="shared" si="668"/>
        <v>5.6899516832733794E-4</v>
      </c>
      <c r="N2188" s="140">
        <f t="shared" si="669"/>
        <v>0.99861421868450073</v>
      </c>
      <c r="O2188" s="116">
        <f t="shared" si="670"/>
        <v>5.6899516832733794E-4</v>
      </c>
      <c r="P2188" s="116" t="str">
        <f t="shared" si="671"/>
        <v/>
      </c>
      <c r="Q2188" s="116" t="str">
        <f t="shared" si="672"/>
        <v/>
      </c>
      <c r="R2188" s="116">
        <f t="shared" si="673"/>
        <v>0</v>
      </c>
      <c r="S2188" s="116">
        <f t="shared" si="674"/>
        <v>5.6899516832733794E-4</v>
      </c>
      <c r="T2188" s="116" t="str">
        <f t="shared" si="675"/>
        <v/>
      </c>
      <c r="Y2188" s="123">
        <v>1748</v>
      </c>
      <c r="Z2188" s="116">
        <f t="shared" si="676"/>
        <v>7.9245318828237099E-2</v>
      </c>
      <c r="AA2188" s="140">
        <f t="shared" si="677"/>
        <v>0.17138864274533724</v>
      </c>
      <c r="AB2188" s="140">
        <f t="shared" si="678"/>
        <v>0.99861421868450073</v>
      </c>
      <c r="AC2188" s="116">
        <f t="shared" si="679"/>
        <v>0.17138864274533724</v>
      </c>
      <c r="AD2188" s="116" t="str">
        <f t="shared" si="680"/>
        <v/>
      </c>
      <c r="AE2188" s="116" t="str">
        <f t="shared" si="681"/>
        <v/>
      </c>
      <c r="AF2188" s="140">
        <f t="shared" si="682"/>
        <v>0</v>
      </c>
      <c r="AG2188" s="116">
        <f t="shared" si="683"/>
        <v>0.17138864274533724</v>
      </c>
      <c r="AH2188" s="116" t="str">
        <f t="shared" si="684"/>
        <v/>
      </c>
      <c r="AL2188" s="126">
        <f t="shared" si="664"/>
        <v>11.231999999999807</v>
      </c>
      <c r="AM2188" s="116">
        <f t="shared" si="665"/>
        <v>0.12881456710959885</v>
      </c>
      <c r="AN2188" s="116">
        <f t="shared" si="666"/>
        <v>2.6167254664843931E-4</v>
      </c>
      <c r="AO2188" s="116" t="str">
        <f t="shared" si="662"/>
        <v/>
      </c>
      <c r="AP2188" s="118" t="str">
        <f t="shared" si="663"/>
        <v/>
      </c>
    </row>
    <row r="2189" spans="11:42" ht="20.100000000000001" customHeight="1" x14ac:dyDescent="0.25">
      <c r="K2189" s="123">
        <v>1749</v>
      </c>
      <c r="L2189" s="116">
        <f t="shared" si="667"/>
        <v>23.901617819533751</v>
      </c>
      <c r="M2189" s="140">
        <f t="shared" si="668"/>
        <v>5.6222152373400604E-4</v>
      </c>
      <c r="N2189" s="140">
        <f t="shared" si="669"/>
        <v>0.99863226783132386</v>
      </c>
      <c r="O2189" s="116">
        <f t="shared" si="670"/>
        <v>5.6222152373400604E-4</v>
      </c>
      <c r="P2189" s="116" t="str">
        <f t="shared" si="671"/>
        <v/>
      </c>
      <c r="Q2189" s="116" t="str">
        <f t="shared" si="672"/>
        <v/>
      </c>
      <c r="R2189" s="116">
        <f t="shared" si="673"/>
        <v>0</v>
      </c>
      <c r="S2189" s="116">
        <f t="shared" si="674"/>
        <v>5.6222152373400604E-4</v>
      </c>
      <c r="T2189" s="116" t="str">
        <f t="shared" si="675"/>
        <v/>
      </c>
      <c r="Y2189" s="123">
        <v>1749</v>
      </c>
      <c r="Z2189" s="116">
        <f t="shared" si="676"/>
        <v>7.9351261767847042E-2</v>
      </c>
      <c r="AA2189" s="140">
        <f t="shared" si="677"/>
        <v>0.16934833411371356</v>
      </c>
      <c r="AB2189" s="140">
        <f t="shared" si="678"/>
        <v>0.99863226783132386</v>
      </c>
      <c r="AC2189" s="116">
        <f t="shared" si="679"/>
        <v>0.16934833411371356</v>
      </c>
      <c r="AD2189" s="116" t="str">
        <f t="shared" si="680"/>
        <v/>
      </c>
      <c r="AE2189" s="116" t="str">
        <f t="shared" si="681"/>
        <v/>
      </c>
      <c r="AF2189" s="140">
        <f t="shared" si="682"/>
        <v>0</v>
      </c>
      <c r="AG2189" s="116">
        <f t="shared" si="683"/>
        <v>0.16934833411371356</v>
      </c>
      <c r="AH2189" s="116" t="str">
        <f t="shared" si="684"/>
        <v/>
      </c>
      <c r="AL2189" s="126">
        <f t="shared" si="664"/>
        <v>11.238399999999807</v>
      </c>
      <c r="AM2189" s="116">
        <f t="shared" si="665"/>
        <v>0.12855289456295041</v>
      </c>
      <c r="AN2189" s="116">
        <f t="shared" si="666"/>
        <v>2.6120814777255696E-4</v>
      </c>
      <c r="AO2189" s="116" t="str">
        <f t="shared" si="662"/>
        <v/>
      </c>
      <c r="AP2189" s="118" t="str">
        <f t="shared" si="663"/>
        <v/>
      </c>
    </row>
    <row r="2190" spans="11:42" ht="20.100000000000001" customHeight="1" x14ac:dyDescent="0.25">
      <c r="K2190" s="123">
        <v>1750</v>
      </c>
      <c r="L2190" s="116">
        <f t="shared" si="667"/>
        <v>23.933529191789464</v>
      </c>
      <c r="M2190" s="140">
        <f t="shared" si="668"/>
        <v>5.5551962810295309E-4</v>
      </c>
      <c r="N2190" s="140">
        <f t="shared" si="669"/>
        <v>0.9986501019683699</v>
      </c>
      <c r="O2190" s="116">
        <f t="shared" si="670"/>
        <v>5.5551962810295309E-4</v>
      </c>
      <c r="P2190" s="116" t="str">
        <f t="shared" si="671"/>
        <v/>
      </c>
      <c r="Q2190" s="116" t="str">
        <f t="shared" si="672"/>
        <v/>
      </c>
      <c r="R2190" s="116">
        <f t="shared" si="673"/>
        <v>0</v>
      </c>
      <c r="S2190" s="116">
        <f t="shared" si="674"/>
        <v>5.5551962810295309E-4</v>
      </c>
      <c r="T2190" s="116" t="str">
        <f t="shared" si="675"/>
        <v/>
      </c>
      <c r="Y2190" s="123">
        <v>1750</v>
      </c>
      <c r="Z2190" s="116">
        <f t="shared" si="676"/>
        <v>7.9457204707456985E-2</v>
      </c>
      <c r="AA2190" s="140">
        <f t="shared" si="677"/>
        <v>0.16732963718979441</v>
      </c>
      <c r="AB2190" s="140">
        <f t="shared" si="678"/>
        <v>0.9986501019683699</v>
      </c>
      <c r="AC2190" s="116">
        <f t="shared" si="679"/>
        <v>0.16732963718979441</v>
      </c>
      <c r="AD2190" s="116" t="str">
        <f t="shared" si="680"/>
        <v/>
      </c>
      <c r="AE2190" s="116" t="str">
        <f t="shared" si="681"/>
        <v/>
      </c>
      <c r="AF2190" s="140">
        <f t="shared" si="682"/>
        <v>0</v>
      </c>
      <c r="AG2190" s="116">
        <f t="shared" si="683"/>
        <v>0.16732963718979441</v>
      </c>
      <c r="AH2190" s="116" t="str">
        <f t="shared" si="684"/>
        <v/>
      </c>
      <c r="AL2190" s="126">
        <f t="shared" si="664"/>
        <v>11.244799999999806</v>
      </c>
      <c r="AM2190" s="116">
        <f t="shared" si="665"/>
        <v>0.12829168641517785</v>
      </c>
      <c r="AN2190" s="116">
        <f t="shared" si="666"/>
        <v>2.607443618002081E-4</v>
      </c>
      <c r="AO2190" s="116" t="str">
        <f t="shared" si="662"/>
        <v/>
      </c>
      <c r="AP2190" s="118" t="str">
        <f t="shared" si="663"/>
        <v/>
      </c>
    </row>
    <row r="2191" spans="11:42" ht="20.100000000000001" customHeight="1" x14ac:dyDescent="0.25">
      <c r="K2191" s="123">
        <v>1751</v>
      </c>
      <c r="L2191" s="116">
        <f t="shared" si="667"/>
        <v>23.965440564045185</v>
      </c>
      <c r="M2191" s="140">
        <f t="shared" si="668"/>
        <v>5.4888883933982831E-4</v>
      </c>
      <c r="N2191" s="140">
        <f t="shared" si="669"/>
        <v>0.99866772337499043</v>
      </c>
      <c r="O2191" s="116">
        <f t="shared" si="670"/>
        <v>5.4888883933982831E-4</v>
      </c>
      <c r="P2191" s="116" t="str">
        <f t="shared" si="671"/>
        <v/>
      </c>
      <c r="Q2191" s="116" t="str">
        <f t="shared" si="672"/>
        <v/>
      </c>
      <c r="R2191" s="116">
        <f t="shared" si="673"/>
        <v>0</v>
      </c>
      <c r="S2191" s="116">
        <f t="shared" si="674"/>
        <v>5.4888883933982831E-4</v>
      </c>
      <c r="T2191" s="116" t="str">
        <f t="shared" si="675"/>
        <v/>
      </c>
      <c r="Y2191" s="123">
        <v>1751</v>
      </c>
      <c r="Z2191" s="116">
        <f t="shared" si="676"/>
        <v>7.9563147647066929E-2</v>
      </c>
      <c r="AA2191" s="140">
        <f t="shared" si="677"/>
        <v>0.16533235856652637</v>
      </c>
      <c r="AB2191" s="140">
        <f t="shared" si="678"/>
        <v>0.99866772337499043</v>
      </c>
      <c r="AC2191" s="116">
        <f t="shared" si="679"/>
        <v>0.16533235856652637</v>
      </c>
      <c r="AD2191" s="116" t="str">
        <f t="shared" si="680"/>
        <v/>
      </c>
      <c r="AE2191" s="116" t="str">
        <f t="shared" si="681"/>
        <v/>
      </c>
      <c r="AF2191" s="140">
        <f t="shared" si="682"/>
        <v>0</v>
      </c>
      <c r="AG2191" s="116">
        <f t="shared" si="683"/>
        <v>0.16533235856652637</v>
      </c>
      <c r="AH2191" s="116" t="str">
        <f t="shared" si="684"/>
        <v/>
      </c>
      <c r="AL2191" s="126">
        <f t="shared" si="664"/>
        <v>11.251199999999805</v>
      </c>
      <c r="AM2191" s="116">
        <f t="shared" si="665"/>
        <v>0.12803094205337764</v>
      </c>
      <c r="AN2191" s="116">
        <f t="shared" si="666"/>
        <v>2.6028118863427596E-4</v>
      </c>
      <c r="AO2191" s="116" t="str">
        <f t="shared" si="662"/>
        <v/>
      </c>
      <c r="AP2191" s="118" t="str">
        <f t="shared" si="663"/>
        <v/>
      </c>
    </row>
    <row r="2192" spans="11:42" ht="20.100000000000001" customHeight="1" x14ac:dyDescent="0.25">
      <c r="K2192" s="123">
        <v>1752</v>
      </c>
      <c r="L2192" s="116">
        <f t="shared" si="667"/>
        <v>23.997351936300905</v>
      </c>
      <c r="M2192" s="140">
        <f t="shared" si="668"/>
        <v>5.4232851961663847E-4</v>
      </c>
      <c r="N2192" s="140">
        <f t="shared" si="669"/>
        <v>0.99868513431011463</v>
      </c>
      <c r="O2192" s="116">
        <f t="shared" si="670"/>
        <v>5.4232851961663847E-4</v>
      </c>
      <c r="P2192" s="116" t="str">
        <f t="shared" si="671"/>
        <v/>
      </c>
      <c r="Q2192" s="116" t="str">
        <f t="shared" si="672"/>
        <v/>
      </c>
      <c r="R2192" s="116">
        <f t="shared" si="673"/>
        <v>0</v>
      </c>
      <c r="S2192" s="116">
        <f t="shared" si="674"/>
        <v>5.4232851961663847E-4</v>
      </c>
      <c r="T2192" s="116" t="str">
        <f t="shared" si="675"/>
        <v/>
      </c>
      <c r="Y2192" s="123">
        <v>1752</v>
      </c>
      <c r="Z2192" s="116">
        <f t="shared" si="676"/>
        <v>7.9669090586676872E-2</v>
      </c>
      <c r="AA2192" s="140">
        <f t="shared" si="677"/>
        <v>0.1633563061219368</v>
      </c>
      <c r="AB2192" s="140">
        <f t="shared" si="678"/>
        <v>0.99868513431011474</v>
      </c>
      <c r="AC2192" s="116">
        <f t="shared" si="679"/>
        <v>0.1633563061219368</v>
      </c>
      <c r="AD2192" s="116" t="str">
        <f t="shared" si="680"/>
        <v/>
      </c>
      <c r="AE2192" s="116" t="str">
        <f t="shared" si="681"/>
        <v/>
      </c>
      <c r="AF2192" s="140">
        <f t="shared" si="682"/>
        <v>0</v>
      </c>
      <c r="AG2192" s="116">
        <f t="shared" si="683"/>
        <v>0.1633563061219368</v>
      </c>
      <c r="AH2192" s="116" t="str">
        <f t="shared" si="684"/>
        <v/>
      </c>
      <c r="AL2192" s="126">
        <f t="shared" si="664"/>
        <v>11.257599999999805</v>
      </c>
      <c r="AM2192" s="116">
        <f t="shared" si="665"/>
        <v>0.12777066086474337</v>
      </c>
      <c r="AN2192" s="116">
        <f t="shared" si="666"/>
        <v>2.5981862817439638E-4</v>
      </c>
      <c r="AO2192" s="116" t="str">
        <f t="shared" si="662"/>
        <v/>
      </c>
      <c r="AP2192" s="118" t="str">
        <f t="shared" si="663"/>
        <v/>
      </c>
    </row>
    <row r="2193" spans="11:42" ht="20.100000000000001" customHeight="1" x14ac:dyDescent="0.25">
      <c r="K2193" s="123">
        <v>1753</v>
      </c>
      <c r="L2193" s="116">
        <f t="shared" si="667"/>
        <v>24.029263308556626</v>
      </c>
      <c r="M2193" s="140">
        <f t="shared" si="668"/>
        <v>5.3583803536139552E-4</v>
      </c>
      <c r="N2193" s="140">
        <f t="shared" si="669"/>
        <v>0.9987023370123862</v>
      </c>
      <c r="O2193" s="116">
        <f t="shared" si="670"/>
        <v>5.3583803536139552E-4</v>
      </c>
      <c r="P2193" s="116" t="str">
        <f t="shared" si="671"/>
        <v/>
      </c>
      <c r="Q2193" s="116" t="str">
        <f t="shared" si="672"/>
        <v/>
      </c>
      <c r="R2193" s="116">
        <f t="shared" si="673"/>
        <v>0</v>
      </c>
      <c r="S2193" s="116">
        <f t="shared" si="674"/>
        <v>5.3583803536139552E-4</v>
      </c>
      <c r="T2193" s="116" t="str">
        <f t="shared" si="675"/>
        <v/>
      </c>
      <c r="Y2193" s="123">
        <v>1753</v>
      </c>
      <c r="Z2193" s="116">
        <f t="shared" si="676"/>
        <v>7.9775033526286815E-2</v>
      </c>
      <c r="AA2193" s="140">
        <f t="shared" si="677"/>
        <v>0.16140128901601644</v>
      </c>
      <c r="AB2193" s="140">
        <f t="shared" si="678"/>
        <v>0.9987023370123862</v>
      </c>
      <c r="AC2193" s="116">
        <f t="shared" si="679"/>
        <v>0.16140128901601644</v>
      </c>
      <c r="AD2193" s="116" t="str">
        <f t="shared" si="680"/>
        <v/>
      </c>
      <c r="AE2193" s="116" t="str">
        <f t="shared" si="681"/>
        <v/>
      </c>
      <c r="AF2193" s="140">
        <f t="shared" si="682"/>
        <v>0</v>
      </c>
      <c r="AG2193" s="116">
        <f t="shared" si="683"/>
        <v>0.16140128901601644</v>
      </c>
      <c r="AH2193" s="116" t="str">
        <f t="shared" si="684"/>
        <v/>
      </c>
      <c r="AL2193" s="126">
        <f t="shared" si="664"/>
        <v>11.263999999999804</v>
      </c>
      <c r="AM2193" s="116">
        <f t="shared" si="665"/>
        <v>0.12751084223656897</v>
      </c>
      <c r="AN2193" s="116">
        <f t="shared" si="666"/>
        <v>2.593566803169578E-4</v>
      </c>
      <c r="AO2193" s="116" t="str">
        <f t="shared" si="662"/>
        <v/>
      </c>
      <c r="AP2193" s="118" t="str">
        <f t="shared" si="663"/>
        <v/>
      </c>
    </row>
    <row r="2194" spans="11:42" ht="20.100000000000001" customHeight="1" x14ac:dyDescent="0.25">
      <c r="K2194" s="123">
        <v>1754</v>
      </c>
      <c r="L2194" s="116">
        <f t="shared" si="667"/>
        <v>24.061174680812346</v>
      </c>
      <c r="M2194" s="140">
        <f t="shared" si="668"/>
        <v>5.2941675724755926E-4</v>
      </c>
      <c r="N2194" s="140">
        <f t="shared" si="669"/>
        <v>0.99871933370029786</v>
      </c>
      <c r="O2194" s="116">
        <f t="shared" si="670"/>
        <v>5.2941675724755926E-4</v>
      </c>
      <c r="P2194" s="116" t="str">
        <f t="shared" si="671"/>
        <v/>
      </c>
      <c r="Q2194" s="116" t="str">
        <f t="shared" si="672"/>
        <v/>
      </c>
      <c r="R2194" s="116">
        <f t="shared" si="673"/>
        <v>0</v>
      </c>
      <c r="S2194" s="116">
        <f t="shared" si="674"/>
        <v>5.2941675724755926E-4</v>
      </c>
      <c r="T2194" s="116" t="str">
        <f t="shared" si="675"/>
        <v/>
      </c>
      <c r="Y2194" s="123">
        <v>1754</v>
      </c>
      <c r="Z2194" s="116">
        <f t="shared" si="676"/>
        <v>7.9880976465896758E-2</v>
      </c>
      <c r="AA2194" s="140">
        <f t="shared" si="677"/>
        <v>0.15946711768753935</v>
      </c>
      <c r="AB2194" s="140">
        <f t="shared" si="678"/>
        <v>0.99871933370029786</v>
      </c>
      <c r="AC2194" s="116">
        <f t="shared" si="679"/>
        <v>0.15946711768753935</v>
      </c>
      <c r="AD2194" s="116" t="str">
        <f t="shared" si="680"/>
        <v/>
      </c>
      <c r="AE2194" s="116" t="str">
        <f t="shared" si="681"/>
        <v/>
      </c>
      <c r="AF2194" s="140">
        <f t="shared" si="682"/>
        <v>0</v>
      </c>
      <c r="AG2194" s="116">
        <f t="shared" si="683"/>
        <v>0.15946711768753935</v>
      </c>
      <c r="AH2194" s="116" t="str">
        <f t="shared" si="684"/>
        <v/>
      </c>
      <c r="AL2194" s="126">
        <f t="shared" si="664"/>
        <v>11.270399999999803</v>
      </c>
      <c r="AM2194" s="116">
        <f t="shared" si="665"/>
        <v>0.12725148555625201</v>
      </c>
      <c r="AN2194" s="116">
        <f t="shared" si="666"/>
        <v>2.5889534495585065E-4</v>
      </c>
      <c r="AO2194" s="116" t="str">
        <f t="shared" si="662"/>
        <v/>
      </c>
      <c r="AP2194" s="118" t="str">
        <f t="shared" si="663"/>
        <v/>
      </c>
    </row>
    <row r="2195" spans="11:42" ht="20.100000000000001" customHeight="1" x14ac:dyDescent="0.25">
      <c r="K2195" s="123">
        <v>1755</v>
      </c>
      <c r="L2195" s="116">
        <f t="shared" si="667"/>
        <v>24.093086053068067</v>
      </c>
      <c r="M2195" s="140">
        <f t="shared" si="668"/>
        <v>5.2306406018325655E-4</v>
      </c>
      <c r="N2195" s="140">
        <f t="shared" si="669"/>
        <v>0.99873612657232769</v>
      </c>
      <c r="O2195" s="116">
        <f t="shared" si="670"/>
        <v>5.2306406018325655E-4</v>
      </c>
      <c r="P2195" s="116" t="str">
        <f t="shared" si="671"/>
        <v/>
      </c>
      <c r="Q2195" s="116" t="str">
        <f t="shared" si="672"/>
        <v/>
      </c>
      <c r="R2195" s="116">
        <f t="shared" si="673"/>
        <v>0</v>
      </c>
      <c r="S2195" s="116">
        <f t="shared" si="674"/>
        <v>5.2306406018325655E-4</v>
      </c>
      <c r="T2195" s="116" t="str">
        <f t="shared" si="675"/>
        <v/>
      </c>
      <c r="Y2195" s="123">
        <v>1755</v>
      </c>
      <c r="Z2195" s="116">
        <f t="shared" si="676"/>
        <v>7.9986919405506701E-2</v>
      </c>
      <c r="AA2195" s="140">
        <f t="shared" si="677"/>
        <v>0.15755360385081593</v>
      </c>
      <c r="AB2195" s="140">
        <f t="shared" si="678"/>
        <v>0.99873612657232769</v>
      </c>
      <c r="AC2195" s="116">
        <f t="shared" si="679"/>
        <v>0.15755360385081593</v>
      </c>
      <c r="AD2195" s="116" t="str">
        <f t="shared" si="680"/>
        <v/>
      </c>
      <c r="AE2195" s="116" t="str">
        <f t="shared" si="681"/>
        <v/>
      </c>
      <c r="AF2195" s="140">
        <f t="shared" si="682"/>
        <v>0</v>
      </c>
      <c r="AG2195" s="116">
        <f t="shared" si="683"/>
        <v>0.15755360385081593</v>
      </c>
      <c r="AH2195" s="116" t="str">
        <f t="shared" si="684"/>
        <v/>
      </c>
      <c r="AL2195" s="126">
        <f t="shared" si="664"/>
        <v>11.276799999999803</v>
      </c>
      <c r="AM2195" s="116">
        <f t="shared" si="665"/>
        <v>0.12699259021129616</v>
      </c>
      <c r="AN2195" s="116">
        <f t="shared" si="666"/>
        <v>2.5843462198188449E-4</v>
      </c>
      <c r="AO2195" s="116" t="str">
        <f t="shared" si="662"/>
        <v/>
      </c>
      <c r="AP2195" s="118" t="str">
        <f t="shared" si="663"/>
        <v/>
      </c>
    </row>
    <row r="2196" spans="11:42" ht="20.100000000000001" customHeight="1" x14ac:dyDescent="0.25">
      <c r="K2196" s="123">
        <v>1756</v>
      </c>
      <c r="L2196" s="116">
        <f t="shared" si="667"/>
        <v>24.12499742532378</v>
      </c>
      <c r="M2196" s="140">
        <f t="shared" si="668"/>
        <v>5.1677932330030838E-4</v>
      </c>
      <c r="N2196" s="140">
        <f t="shared" si="669"/>
        <v>0.99875271780707342</v>
      </c>
      <c r="O2196" s="116">
        <f t="shared" si="670"/>
        <v>5.1677932330030838E-4</v>
      </c>
      <c r="P2196" s="116" t="str">
        <f t="shared" si="671"/>
        <v/>
      </c>
      <c r="Q2196" s="116" t="str">
        <f t="shared" si="672"/>
        <v/>
      </c>
      <c r="R2196" s="116">
        <f t="shared" si="673"/>
        <v>0</v>
      </c>
      <c r="S2196" s="116">
        <f t="shared" si="674"/>
        <v>5.1677932330030838E-4</v>
      </c>
      <c r="T2196" s="116" t="str">
        <f t="shared" si="675"/>
        <v/>
      </c>
      <c r="Y2196" s="123">
        <v>1756</v>
      </c>
      <c r="Z2196" s="116">
        <f t="shared" si="676"/>
        <v>8.0092862345116644E-2</v>
      </c>
      <c r="AA2196" s="140">
        <f t="shared" si="677"/>
        <v>0.15566056049238716</v>
      </c>
      <c r="AB2196" s="140">
        <f t="shared" si="678"/>
        <v>0.99875271780707342</v>
      </c>
      <c r="AC2196" s="116">
        <f t="shared" si="679"/>
        <v>0.15566056049238716</v>
      </c>
      <c r="AD2196" s="116" t="str">
        <f t="shared" si="680"/>
        <v/>
      </c>
      <c r="AE2196" s="116" t="str">
        <f t="shared" si="681"/>
        <v/>
      </c>
      <c r="AF2196" s="140">
        <f t="shared" si="682"/>
        <v>0</v>
      </c>
      <c r="AG2196" s="116">
        <f t="shared" si="683"/>
        <v>0.15566056049238716</v>
      </c>
      <c r="AH2196" s="116" t="str">
        <f t="shared" si="684"/>
        <v/>
      </c>
      <c r="AL2196" s="126">
        <f t="shared" si="664"/>
        <v>11.283199999999802</v>
      </c>
      <c r="AM2196" s="116">
        <f t="shared" si="665"/>
        <v>0.12673415558931428</v>
      </c>
      <c r="AN2196" s="116">
        <f t="shared" si="666"/>
        <v>2.5797451128251048E-4</v>
      </c>
      <c r="AO2196" s="116" t="str">
        <f t="shared" si="662"/>
        <v/>
      </c>
      <c r="AP2196" s="118" t="str">
        <f t="shared" si="663"/>
        <v/>
      </c>
    </row>
    <row r="2197" spans="11:42" ht="20.100000000000001" customHeight="1" x14ac:dyDescent="0.25">
      <c r="K2197" s="123">
        <v>1757</v>
      </c>
      <c r="L2197" s="116">
        <f t="shared" si="667"/>
        <v>24.156908797579501</v>
      </c>
      <c r="M2197" s="140">
        <f t="shared" si="668"/>
        <v>5.105619299430364E-4</v>
      </c>
      <c r="N2197" s="140">
        <f t="shared" si="669"/>
        <v>0.99876910956338749</v>
      </c>
      <c r="O2197" s="116">
        <f t="shared" si="670"/>
        <v>5.105619299430364E-4</v>
      </c>
      <c r="P2197" s="116" t="str">
        <f t="shared" si="671"/>
        <v/>
      </c>
      <c r="Q2197" s="116" t="str">
        <f t="shared" si="672"/>
        <v/>
      </c>
      <c r="R2197" s="116">
        <f t="shared" si="673"/>
        <v>0</v>
      </c>
      <c r="S2197" s="116">
        <f t="shared" si="674"/>
        <v>5.105619299430364E-4</v>
      </c>
      <c r="T2197" s="116" t="str">
        <f t="shared" si="675"/>
        <v/>
      </c>
      <c r="Y2197" s="123">
        <v>1757</v>
      </c>
      <c r="Z2197" s="116">
        <f t="shared" si="676"/>
        <v>8.0198805284726588E-2</v>
      </c>
      <c r="AA2197" s="140">
        <f t="shared" si="677"/>
        <v>0.15378780186765365</v>
      </c>
      <c r="AB2197" s="140">
        <f t="shared" si="678"/>
        <v>0.99876910956338749</v>
      </c>
      <c r="AC2197" s="116">
        <f t="shared" si="679"/>
        <v>0.15378780186765365</v>
      </c>
      <c r="AD2197" s="116" t="str">
        <f t="shared" si="680"/>
        <v/>
      </c>
      <c r="AE2197" s="116" t="str">
        <f t="shared" si="681"/>
        <v/>
      </c>
      <c r="AF2197" s="140">
        <f t="shared" si="682"/>
        <v>0</v>
      </c>
      <c r="AG2197" s="116">
        <f t="shared" si="683"/>
        <v>0.15378780186765365</v>
      </c>
      <c r="AH2197" s="116" t="str">
        <f t="shared" si="684"/>
        <v/>
      </c>
      <c r="AL2197" s="126">
        <f t="shared" si="664"/>
        <v>11.289599999999801</v>
      </c>
      <c r="AM2197" s="116">
        <f t="shared" si="665"/>
        <v>0.12647618107803177</v>
      </c>
      <c r="AN2197" s="116">
        <f t="shared" si="666"/>
        <v>2.5751501274273725E-4</v>
      </c>
      <c r="AO2197" s="116" t="str">
        <f t="shared" si="662"/>
        <v/>
      </c>
      <c r="AP2197" s="118" t="str">
        <f t="shared" si="663"/>
        <v/>
      </c>
    </row>
    <row r="2198" spans="11:42" ht="20.100000000000001" customHeight="1" x14ac:dyDescent="0.25">
      <c r="K2198" s="123">
        <v>1758</v>
      </c>
      <c r="L2198" s="116">
        <f t="shared" si="667"/>
        <v>24.188820169835221</v>
      </c>
      <c r="M2198" s="140">
        <f t="shared" si="668"/>
        <v>5.0441126765688393E-4</v>
      </c>
      <c r="N2198" s="140">
        <f t="shared" si="669"/>
        <v>0.99878530398051069</v>
      </c>
      <c r="O2198" s="116">
        <f t="shared" si="670"/>
        <v>5.0441126765688393E-4</v>
      </c>
      <c r="P2198" s="116" t="str">
        <f t="shared" si="671"/>
        <v/>
      </c>
      <c r="Q2198" s="116" t="str">
        <f t="shared" si="672"/>
        <v/>
      </c>
      <c r="R2198" s="116">
        <f t="shared" si="673"/>
        <v>0</v>
      </c>
      <c r="S2198" s="116">
        <f t="shared" si="674"/>
        <v>5.0441126765688393E-4</v>
      </c>
      <c r="T2198" s="116" t="str">
        <f t="shared" si="675"/>
        <v/>
      </c>
      <c r="Y2198" s="123">
        <v>1758</v>
      </c>
      <c r="Z2198" s="116">
        <f t="shared" si="676"/>
        <v>8.0304748224336531E-2</v>
      </c>
      <c r="AA2198" s="140">
        <f t="shared" si="677"/>
        <v>0.15193514349744719</v>
      </c>
      <c r="AB2198" s="140">
        <f t="shared" si="678"/>
        <v>0.99878530398051069</v>
      </c>
      <c r="AC2198" s="116">
        <f t="shared" si="679"/>
        <v>0.15193514349744719</v>
      </c>
      <c r="AD2198" s="116" t="str">
        <f t="shared" si="680"/>
        <v/>
      </c>
      <c r="AE2198" s="116" t="str">
        <f t="shared" si="681"/>
        <v/>
      </c>
      <c r="AF2198" s="140">
        <f t="shared" si="682"/>
        <v>0</v>
      </c>
      <c r="AG2198" s="116">
        <f t="shared" si="683"/>
        <v>0.15193514349744719</v>
      </c>
      <c r="AH2198" s="116" t="str">
        <f t="shared" si="684"/>
        <v/>
      </c>
      <c r="AL2198" s="126">
        <f t="shared" si="664"/>
        <v>11.2959999999998</v>
      </c>
      <c r="AM2198" s="116">
        <f t="shared" si="665"/>
        <v>0.12621866606528903</v>
      </c>
      <c r="AN2198" s="116">
        <f t="shared" si="666"/>
        <v>2.5705612624443708E-4</v>
      </c>
      <c r="AO2198" s="116" t="str">
        <f t="shared" si="662"/>
        <v/>
      </c>
      <c r="AP2198" s="118" t="str">
        <f t="shared" si="663"/>
        <v/>
      </c>
    </row>
    <row r="2199" spans="11:42" ht="20.100000000000001" customHeight="1" x14ac:dyDescent="0.25">
      <c r="K2199" s="123">
        <v>1759</v>
      </c>
      <c r="L2199" s="116">
        <f t="shared" si="667"/>
        <v>24.220731542090942</v>
      </c>
      <c r="M2199" s="140">
        <f t="shared" si="668"/>
        <v>4.9832672817682765E-4</v>
      </c>
      <c r="N2199" s="140">
        <f t="shared" si="669"/>
        <v>0.99880130317820681</v>
      </c>
      <c r="O2199" s="116">
        <f t="shared" si="670"/>
        <v>4.9832672817682765E-4</v>
      </c>
      <c r="P2199" s="116" t="str">
        <f t="shared" si="671"/>
        <v/>
      </c>
      <c r="Q2199" s="116" t="str">
        <f t="shared" si="672"/>
        <v/>
      </c>
      <c r="R2199" s="116">
        <f t="shared" si="673"/>
        <v>0</v>
      </c>
      <c r="S2199" s="116">
        <f t="shared" si="674"/>
        <v>4.9832672817682765E-4</v>
      </c>
      <c r="T2199" s="116" t="str">
        <f t="shared" si="675"/>
        <v/>
      </c>
      <c r="Y2199" s="123">
        <v>1759</v>
      </c>
      <c r="Z2199" s="116">
        <f t="shared" si="676"/>
        <v>8.0410691163946474E-2</v>
      </c>
      <c r="AA2199" s="140">
        <f t="shared" si="677"/>
        <v>0.15010240216454157</v>
      </c>
      <c r="AB2199" s="140">
        <f t="shared" si="678"/>
        <v>0.99880130317820681</v>
      </c>
      <c r="AC2199" s="116">
        <f t="shared" si="679"/>
        <v>0.15010240216454157</v>
      </c>
      <c r="AD2199" s="116" t="str">
        <f t="shared" si="680"/>
        <v/>
      </c>
      <c r="AE2199" s="116" t="str">
        <f t="shared" si="681"/>
        <v/>
      </c>
      <c r="AF2199" s="140">
        <f t="shared" si="682"/>
        <v>0</v>
      </c>
      <c r="AG2199" s="116">
        <f t="shared" si="683"/>
        <v>0.15010240216454157</v>
      </c>
      <c r="AH2199" s="116" t="str">
        <f t="shared" si="684"/>
        <v/>
      </c>
      <c r="AL2199" s="126">
        <f t="shared" si="664"/>
        <v>11.3023999999998</v>
      </c>
      <c r="AM2199" s="116">
        <f t="shared" si="665"/>
        <v>0.12596160993904459</v>
      </c>
      <c r="AN2199" s="116">
        <f t="shared" si="666"/>
        <v>2.5659785166670668E-4</v>
      </c>
      <c r="AO2199" s="116" t="str">
        <f t="shared" si="662"/>
        <v/>
      </c>
      <c r="AP2199" s="118" t="str">
        <f t="shared" si="663"/>
        <v/>
      </c>
    </row>
    <row r="2200" spans="11:42" ht="20.100000000000001" customHeight="1" x14ac:dyDescent="0.25">
      <c r="K2200" s="123">
        <v>1760</v>
      </c>
      <c r="L2200" s="116">
        <f t="shared" si="667"/>
        <v>24.252642914346662</v>
      </c>
      <c r="M2200" s="140">
        <f t="shared" si="668"/>
        <v>4.9230770741560568E-4</v>
      </c>
      <c r="N2200" s="140">
        <f t="shared" si="669"/>
        <v>0.9988171092568956</v>
      </c>
      <c r="O2200" s="116">
        <f t="shared" si="670"/>
        <v>4.9230770741560568E-4</v>
      </c>
      <c r="P2200" s="116" t="str">
        <f t="shared" si="671"/>
        <v/>
      </c>
      <c r="Q2200" s="116" t="str">
        <f t="shared" si="672"/>
        <v/>
      </c>
      <c r="R2200" s="116">
        <f t="shared" si="673"/>
        <v>0</v>
      </c>
      <c r="S2200" s="116">
        <f t="shared" si="674"/>
        <v>4.9230770741560568E-4</v>
      </c>
      <c r="T2200" s="116" t="str">
        <f t="shared" si="675"/>
        <v/>
      </c>
      <c r="Y2200" s="123">
        <v>1760</v>
      </c>
      <c r="Z2200" s="116">
        <f t="shared" si="676"/>
        <v>8.0516634103556389E-2</v>
      </c>
      <c r="AA2200" s="140">
        <f t="shared" si="677"/>
        <v>0.14828939591010501</v>
      </c>
      <c r="AB2200" s="140">
        <f t="shared" si="678"/>
        <v>0.9988171092568956</v>
      </c>
      <c r="AC2200" s="116">
        <f t="shared" si="679"/>
        <v>0.14828939591010501</v>
      </c>
      <c r="AD2200" s="116" t="str">
        <f t="shared" si="680"/>
        <v/>
      </c>
      <c r="AE2200" s="116" t="str">
        <f t="shared" si="681"/>
        <v/>
      </c>
      <c r="AF2200" s="140">
        <f t="shared" si="682"/>
        <v>0</v>
      </c>
      <c r="AG2200" s="116">
        <f t="shared" si="683"/>
        <v>0.14828939591010501</v>
      </c>
      <c r="AH2200" s="116" t="str">
        <f t="shared" si="684"/>
        <v/>
      </c>
      <c r="AL2200" s="126">
        <f t="shared" si="664"/>
        <v>11.308799999999799</v>
      </c>
      <c r="AM2200" s="116">
        <f t="shared" si="665"/>
        <v>0.12570501208737789</v>
      </c>
      <c r="AN2200" s="116">
        <f t="shared" si="666"/>
        <v>2.5614018888531209E-4</v>
      </c>
      <c r="AO2200" s="116" t="str">
        <f t="shared" si="662"/>
        <v/>
      </c>
      <c r="AP2200" s="118" t="str">
        <f t="shared" si="663"/>
        <v/>
      </c>
    </row>
    <row r="2201" spans="11:42" ht="20.100000000000001" customHeight="1" x14ac:dyDescent="0.25">
      <c r="K2201" s="123">
        <v>1761</v>
      </c>
      <c r="L2201" s="116">
        <f t="shared" si="667"/>
        <v>24.284554286602376</v>
      </c>
      <c r="M2201" s="140">
        <f t="shared" si="668"/>
        <v>4.8635360545174654E-4</v>
      </c>
      <c r="N2201" s="140">
        <f t="shared" si="669"/>
        <v>0.99883272429778602</v>
      </c>
      <c r="O2201" s="116">
        <f t="shared" si="670"/>
        <v>4.8635360545174654E-4</v>
      </c>
      <c r="P2201" s="116" t="str">
        <f t="shared" si="671"/>
        <v/>
      </c>
      <c r="Q2201" s="116" t="str">
        <f t="shared" si="672"/>
        <v/>
      </c>
      <c r="R2201" s="116">
        <f t="shared" si="673"/>
        <v>0</v>
      </c>
      <c r="S2201" s="116">
        <f t="shared" si="674"/>
        <v>4.8635360545174654E-4</v>
      </c>
      <c r="T2201" s="116" t="str">
        <f t="shared" si="675"/>
        <v/>
      </c>
      <c r="Y2201" s="123">
        <v>1761</v>
      </c>
      <c r="Z2201" s="116">
        <f t="shared" si="676"/>
        <v>8.0622577043166332E-2</v>
      </c>
      <c r="AA2201" s="140">
        <f t="shared" si="677"/>
        <v>0.14649594403009483</v>
      </c>
      <c r="AB2201" s="140">
        <f t="shared" si="678"/>
        <v>0.99883272429778602</v>
      </c>
      <c r="AC2201" s="116">
        <f t="shared" si="679"/>
        <v>0.14649594403009483</v>
      </c>
      <c r="AD2201" s="116" t="str">
        <f t="shared" si="680"/>
        <v/>
      </c>
      <c r="AE2201" s="116" t="str">
        <f t="shared" si="681"/>
        <v/>
      </c>
      <c r="AF2201" s="140">
        <f t="shared" si="682"/>
        <v>0</v>
      </c>
      <c r="AG2201" s="116">
        <f t="shared" si="683"/>
        <v>0.14649594403009483</v>
      </c>
      <c r="AH2201" s="116" t="str">
        <f t="shared" si="684"/>
        <v/>
      </c>
      <c r="AL2201" s="126">
        <f t="shared" si="664"/>
        <v>11.315199999999798</v>
      </c>
      <c r="AM2201" s="116">
        <f t="shared" si="665"/>
        <v>0.12544887189849258</v>
      </c>
      <c r="AN2201" s="116">
        <f t="shared" si="666"/>
        <v>2.5568313777360463E-4</v>
      </c>
      <c r="AO2201" s="116" t="str">
        <f t="shared" si="662"/>
        <v/>
      </c>
      <c r="AP2201" s="118" t="str">
        <f t="shared" si="663"/>
        <v/>
      </c>
    </row>
    <row r="2202" spans="11:42" ht="20.100000000000001" customHeight="1" x14ac:dyDescent="0.25">
      <c r="K2202" s="123">
        <v>1762</v>
      </c>
      <c r="L2202" s="116">
        <f t="shared" si="667"/>
        <v>24.316465658858096</v>
      </c>
      <c r="M2202" s="140">
        <f t="shared" si="668"/>
        <v>4.8046382651741244E-4</v>
      </c>
      <c r="N2202" s="140">
        <f t="shared" si="669"/>
        <v>0.99884815036300911</v>
      </c>
      <c r="O2202" s="116">
        <f t="shared" si="670"/>
        <v>4.8046382651741244E-4</v>
      </c>
      <c r="P2202" s="116" t="str">
        <f t="shared" si="671"/>
        <v/>
      </c>
      <c r="Q2202" s="116" t="str">
        <f t="shared" si="672"/>
        <v/>
      </c>
      <c r="R2202" s="116">
        <f t="shared" si="673"/>
        <v>0</v>
      </c>
      <c r="S2202" s="116">
        <f t="shared" si="674"/>
        <v>4.8046382651741244E-4</v>
      </c>
      <c r="T2202" s="116" t="str">
        <f t="shared" si="675"/>
        <v/>
      </c>
      <c r="Y2202" s="123">
        <v>1762</v>
      </c>
      <c r="Z2202" s="116">
        <f t="shared" si="676"/>
        <v>8.0728519982776276E-2</v>
      </c>
      <c r="AA2202" s="140">
        <f t="shared" si="677"/>
        <v>0.14472186707159818</v>
      </c>
      <c r="AB2202" s="140">
        <f t="shared" si="678"/>
        <v>0.99884815036300911</v>
      </c>
      <c r="AC2202" s="116">
        <f t="shared" si="679"/>
        <v>0.14472186707159818</v>
      </c>
      <c r="AD2202" s="116" t="str">
        <f t="shared" si="680"/>
        <v/>
      </c>
      <c r="AE2202" s="116" t="str">
        <f t="shared" si="681"/>
        <v/>
      </c>
      <c r="AF2202" s="140">
        <f t="shared" si="682"/>
        <v>0</v>
      </c>
      <c r="AG2202" s="116">
        <f t="shared" si="683"/>
        <v>0.14472186707159818</v>
      </c>
      <c r="AH2202" s="116" t="str">
        <f t="shared" si="684"/>
        <v/>
      </c>
      <c r="AL2202" s="126">
        <f t="shared" si="664"/>
        <v>11.321599999999798</v>
      </c>
      <c r="AM2202" s="116">
        <f t="shared" si="665"/>
        <v>0.12519318876071897</v>
      </c>
      <c r="AN2202" s="116">
        <f t="shared" si="666"/>
        <v>2.552266982020629E-4</v>
      </c>
      <c r="AO2202" s="116" t="str">
        <f t="shared" si="662"/>
        <v/>
      </c>
      <c r="AP2202" s="118" t="str">
        <f t="shared" si="663"/>
        <v/>
      </c>
    </row>
    <row r="2203" spans="11:42" ht="20.100000000000001" customHeight="1" x14ac:dyDescent="0.25">
      <c r="K2203" s="123">
        <v>1763</v>
      </c>
      <c r="L2203" s="116">
        <f t="shared" si="667"/>
        <v>24.348377031113817</v>
      </c>
      <c r="M2203" s="140">
        <f t="shared" si="668"/>
        <v>4.7463777898607148E-4</v>
      </c>
      <c r="N2203" s="140">
        <f t="shared" si="669"/>
        <v>0.99886338949575026</v>
      </c>
      <c r="O2203" s="116">
        <f t="shared" si="670"/>
        <v>4.7463777898607148E-4</v>
      </c>
      <c r="P2203" s="116" t="str">
        <f t="shared" si="671"/>
        <v/>
      </c>
      <c r="Q2203" s="116" t="str">
        <f t="shared" si="672"/>
        <v/>
      </c>
      <c r="R2203" s="116">
        <f t="shared" si="673"/>
        <v>0</v>
      </c>
      <c r="S2203" s="116">
        <f t="shared" si="674"/>
        <v>4.7463777898607148E-4</v>
      </c>
      <c r="T2203" s="116" t="str">
        <f t="shared" si="675"/>
        <v/>
      </c>
      <c r="Y2203" s="123">
        <v>1763</v>
      </c>
      <c r="Z2203" s="116">
        <f t="shared" si="676"/>
        <v>8.0834462922386219E-2</v>
      </c>
      <c r="AA2203" s="140">
        <f t="shared" si="677"/>
        <v>0.14296698682911443</v>
      </c>
      <c r="AB2203" s="140">
        <f t="shared" si="678"/>
        <v>0.99886338949575026</v>
      </c>
      <c r="AC2203" s="116">
        <f t="shared" si="679"/>
        <v>0.14296698682911443</v>
      </c>
      <c r="AD2203" s="116" t="str">
        <f t="shared" si="680"/>
        <v/>
      </c>
      <c r="AE2203" s="116" t="str">
        <f t="shared" si="681"/>
        <v/>
      </c>
      <c r="AF2203" s="140">
        <f t="shared" si="682"/>
        <v>0</v>
      </c>
      <c r="AG2203" s="116">
        <f t="shared" si="683"/>
        <v>0.14296698682911443</v>
      </c>
      <c r="AH2203" s="116" t="str">
        <f t="shared" si="684"/>
        <v/>
      </c>
      <c r="AL2203" s="126">
        <f t="shared" si="664"/>
        <v>11.327999999999797</v>
      </c>
      <c r="AM2203" s="116">
        <f t="shared" si="665"/>
        <v>0.12493796206251691</v>
      </c>
      <c r="AN2203" s="116">
        <f t="shared" si="666"/>
        <v>2.5477087003789034E-4</v>
      </c>
      <c r="AO2203" s="116" t="str">
        <f t="shared" si="662"/>
        <v/>
      </c>
      <c r="AP2203" s="118" t="str">
        <f t="shared" si="663"/>
        <v/>
      </c>
    </row>
    <row r="2204" spans="11:42" ht="20.100000000000001" customHeight="1" x14ac:dyDescent="0.25">
      <c r="K2204" s="123">
        <v>1764</v>
      </c>
      <c r="L2204" s="116">
        <f t="shared" si="667"/>
        <v>24.380288403369537</v>
      </c>
      <c r="M2204" s="140">
        <f t="shared" si="668"/>
        <v>4.6887487535997183E-4</v>
      </c>
      <c r="N2204" s="140">
        <f t="shared" si="669"/>
        <v>0.99887844372038093</v>
      </c>
      <c r="O2204" s="116">
        <f t="shared" si="670"/>
        <v>4.6887487535997183E-4</v>
      </c>
      <c r="P2204" s="116" t="str">
        <f t="shared" si="671"/>
        <v/>
      </c>
      <c r="Q2204" s="116" t="str">
        <f t="shared" si="672"/>
        <v/>
      </c>
      <c r="R2204" s="116">
        <f t="shared" si="673"/>
        <v>0</v>
      </c>
      <c r="S2204" s="116">
        <f t="shared" si="674"/>
        <v>4.6887487535997183E-4</v>
      </c>
      <c r="T2204" s="116" t="str">
        <f t="shared" si="675"/>
        <v/>
      </c>
      <c r="Y2204" s="123">
        <v>1764</v>
      </c>
      <c r="Z2204" s="116">
        <f t="shared" si="676"/>
        <v>8.0940405861996162E-2</v>
      </c>
      <c r="AA2204" s="140">
        <f t="shared" si="677"/>
        <v>0.14123112634078558</v>
      </c>
      <c r="AB2204" s="140">
        <f t="shared" si="678"/>
        <v>0.99887844372038093</v>
      </c>
      <c r="AC2204" s="116">
        <f t="shared" si="679"/>
        <v>0.14123112634078558</v>
      </c>
      <c r="AD2204" s="116" t="str">
        <f t="shared" si="680"/>
        <v/>
      </c>
      <c r="AE2204" s="116" t="str">
        <f t="shared" si="681"/>
        <v/>
      </c>
      <c r="AF2204" s="140">
        <f t="shared" si="682"/>
        <v>0</v>
      </c>
      <c r="AG2204" s="116">
        <f t="shared" si="683"/>
        <v>0.14123112634078558</v>
      </c>
      <c r="AH2204" s="116" t="str">
        <f t="shared" si="684"/>
        <v/>
      </c>
      <c r="AL2204" s="126">
        <f t="shared" si="664"/>
        <v>11.334399999999796</v>
      </c>
      <c r="AM2204" s="116">
        <f t="shared" si="665"/>
        <v>0.12468319119247902</v>
      </c>
      <c r="AN2204" s="116">
        <f t="shared" si="666"/>
        <v>2.5431565314583404E-4</v>
      </c>
      <c r="AO2204" s="116" t="str">
        <f t="shared" si="662"/>
        <v/>
      </c>
      <c r="AP2204" s="118" t="str">
        <f t="shared" si="663"/>
        <v/>
      </c>
    </row>
    <row r="2205" spans="11:42" ht="20.100000000000001" customHeight="1" x14ac:dyDescent="0.25">
      <c r="K2205" s="123">
        <v>1765</v>
      </c>
      <c r="L2205" s="116">
        <f t="shared" si="667"/>
        <v>24.412199775625258</v>
      </c>
      <c r="M2205" s="140">
        <f t="shared" si="668"/>
        <v>4.6317453225745004E-4</v>
      </c>
      <c r="N2205" s="140">
        <f t="shared" si="669"/>
        <v>0.99889331504259071</v>
      </c>
      <c r="O2205" s="116">
        <f t="shared" si="670"/>
        <v>4.6317453225745004E-4</v>
      </c>
      <c r="P2205" s="116" t="str">
        <f t="shared" si="671"/>
        <v/>
      </c>
      <c r="Q2205" s="116" t="str">
        <f t="shared" si="672"/>
        <v/>
      </c>
      <c r="R2205" s="116">
        <f t="shared" si="673"/>
        <v>0</v>
      </c>
      <c r="S2205" s="116">
        <f t="shared" si="674"/>
        <v>4.6317453225745004E-4</v>
      </c>
      <c r="T2205" s="116" t="str">
        <f t="shared" si="675"/>
        <v/>
      </c>
      <c r="Y2205" s="123">
        <v>1765</v>
      </c>
      <c r="Z2205" s="116">
        <f t="shared" si="676"/>
        <v>8.1046348801606105E-2</v>
      </c>
      <c r="AA2205" s="140">
        <f t="shared" si="677"/>
        <v>0.13951410988457238</v>
      </c>
      <c r="AB2205" s="140">
        <f t="shared" si="678"/>
        <v>0.99889331504259071</v>
      </c>
      <c r="AC2205" s="116">
        <f t="shared" si="679"/>
        <v>0.13951410988457238</v>
      </c>
      <c r="AD2205" s="116" t="str">
        <f t="shared" si="680"/>
        <v/>
      </c>
      <c r="AE2205" s="116" t="str">
        <f t="shared" si="681"/>
        <v/>
      </c>
      <c r="AF2205" s="140">
        <f t="shared" si="682"/>
        <v>0</v>
      </c>
      <c r="AG2205" s="116">
        <f t="shared" si="683"/>
        <v>0.13951410988457238</v>
      </c>
      <c r="AH2205" s="116" t="str">
        <f t="shared" si="684"/>
        <v/>
      </c>
      <c r="AL2205" s="126">
        <f t="shared" si="664"/>
        <v>11.340799999999795</v>
      </c>
      <c r="AM2205" s="116">
        <f t="shared" si="665"/>
        <v>0.12442887553933318</v>
      </c>
      <c r="AN2205" s="116">
        <f t="shared" si="666"/>
        <v>2.5386104738753246E-4</v>
      </c>
      <c r="AO2205" s="116" t="str">
        <f t="shared" si="662"/>
        <v/>
      </c>
      <c r="AP2205" s="118" t="str">
        <f t="shared" si="663"/>
        <v/>
      </c>
    </row>
    <row r="2206" spans="11:42" ht="20.100000000000001" customHeight="1" x14ac:dyDescent="0.25">
      <c r="K2206" s="123">
        <v>1766</v>
      </c>
      <c r="L2206" s="116">
        <f t="shared" si="667"/>
        <v>24.444111147880978</v>
      </c>
      <c r="M2206" s="140">
        <f t="shared" si="668"/>
        <v>4.5753617040006757E-4</v>
      </c>
      <c r="N2206" s="140">
        <f t="shared" si="669"/>
        <v>0.99890800544951819</v>
      </c>
      <c r="O2206" s="116">
        <f t="shared" si="670"/>
        <v>4.5753617040006757E-4</v>
      </c>
      <c r="P2206" s="116" t="str">
        <f t="shared" si="671"/>
        <v/>
      </c>
      <c r="Q2206" s="116" t="str">
        <f t="shared" si="672"/>
        <v/>
      </c>
      <c r="R2206" s="116">
        <f t="shared" si="673"/>
        <v>0</v>
      </c>
      <c r="S2206" s="116">
        <f t="shared" si="674"/>
        <v>4.5753617040006757E-4</v>
      </c>
      <c r="T2206" s="116" t="str">
        <f t="shared" si="675"/>
        <v/>
      </c>
      <c r="Y2206" s="123">
        <v>1766</v>
      </c>
      <c r="Z2206" s="116">
        <f t="shared" si="676"/>
        <v>8.1152291741216048E-2</v>
      </c>
      <c r="AA2206" s="140">
        <f t="shared" si="677"/>
        <v>0.13781576297437872</v>
      </c>
      <c r="AB2206" s="140">
        <f t="shared" si="678"/>
        <v>0.99890800544951819</v>
      </c>
      <c r="AC2206" s="116">
        <f t="shared" si="679"/>
        <v>0.13781576297437872</v>
      </c>
      <c r="AD2206" s="116" t="str">
        <f t="shared" si="680"/>
        <v/>
      </c>
      <c r="AE2206" s="116" t="str">
        <f t="shared" si="681"/>
        <v/>
      </c>
      <c r="AF2206" s="140">
        <f t="shared" si="682"/>
        <v>0</v>
      </c>
      <c r="AG2206" s="116">
        <f t="shared" si="683"/>
        <v>0.13781576297437872</v>
      </c>
      <c r="AH2206" s="116" t="str">
        <f t="shared" si="684"/>
        <v/>
      </c>
      <c r="AL2206" s="126">
        <f t="shared" si="664"/>
        <v>11.347199999999795</v>
      </c>
      <c r="AM2206" s="116">
        <f t="shared" si="665"/>
        <v>0.12417501449194565</v>
      </c>
      <c r="AN2206" s="116">
        <f t="shared" si="666"/>
        <v>2.5340705262205665E-4</v>
      </c>
      <c r="AO2206" s="116" t="str">
        <f t="shared" si="662"/>
        <v/>
      </c>
      <c r="AP2206" s="118" t="str">
        <f t="shared" si="663"/>
        <v/>
      </c>
    </row>
    <row r="2207" spans="11:42" ht="20.100000000000001" customHeight="1" x14ac:dyDescent="0.25">
      <c r="K2207" s="123">
        <v>1767</v>
      </c>
      <c r="L2207" s="116">
        <f t="shared" si="667"/>
        <v>24.476022520136691</v>
      </c>
      <c r="M2207" s="140">
        <f t="shared" si="668"/>
        <v>4.51959214599569E-4</v>
      </c>
      <c r="N2207" s="140">
        <f t="shared" si="669"/>
        <v>0.99892251690988132</v>
      </c>
      <c r="O2207" s="116">
        <f t="shared" si="670"/>
        <v>4.51959214599569E-4</v>
      </c>
      <c r="P2207" s="116" t="str">
        <f t="shared" si="671"/>
        <v/>
      </c>
      <c r="Q2207" s="116" t="str">
        <f t="shared" si="672"/>
        <v/>
      </c>
      <c r="R2207" s="116">
        <f t="shared" si="673"/>
        <v>0</v>
      </c>
      <c r="S2207" s="116">
        <f t="shared" si="674"/>
        <v>4.51959214599569E-4</v>
      </c>
      <c r="T2207" s="116" t="str">
        <f t="shared" si="675"/>
        <v/>
      </c>
      <c r="Y2207" s="123">
        <v>1767</v>
      </c>
      <c r="Z2207" s="116">
        <f t="shared" si="676"/>
        <v>8.1258234680825991E-2</v>
      </c>
      <c r="AA2207" s="140">
        <f t="shared" si="677"/>
        <v>0.13613591235612441</v>
      </c>
      <c r="AB2207" s="140">
        <f t="shared" si="678"/>
        <v>0.99892251690988132</v>
      </c>
      <c r="AC2207" s="116">
        <f t="shared" si="679"/>
        <v>0.13613591235612441</v>
      </c>
      <c r="AD2207" s="116" t="str">
        <f t="shared" si="680"/>
        <v/>
      </c>
      <c r="AE2207" s="116" t="str">
        <f t="shared" si="681"/>
        <v/>
      </c>
      <c r="AF2207" s="140">
        <f t="shared" si="682"/>
        <v>0</v>
      </c>
      <c r="AG2207" s="116">
        <f t="shared" si="683"/>
        <v>0.13613591235612441</v>
      </c>
      <c r="AH2207" s="116" t="str">
        <f t="shared" si="684"/>
        <v/>
      </c>
      <c r="AL2207" s="126">
        <f t="shared" si="664"/>
        <v>11.353599999999794</v>
      </c>
      <c r="AM2207" s="116">
        <f t="shared" si="665"/>
        <v>0.12392160743932359</v>
      </c>
      <c r="AN2207" s="116">
        <f t="shared" si="666"/>
        <v>2.5295366870543845E-4</v>
      </c>
      <c r="AO2207" s="116" t="str">
        <f t="shared" si="662"/>
        <v/>
      </c>
      <c r="AP2207" s="118" t="str">
        <f t="shared" si="663"/>
        <v/>
      </c>
    </row>
    <row r="2208" spans="11:42" ht="20.100000000000001" customHeight="1" x14ac:dyDescent="0.25">
      <c r="K2208" s="123">
        <v>1768</v>
      </c>
      <c r="L2208" s="116">
        <f t="shared" si="667"/>
        <v>24.507933892392412</v>
      </c>
      <c r="M2208" s="140">
        <f t="shared" si="668"/>
        <v>4.464430937446771E-4</v>
      </c>
      <c r="N2208" s="140">
        <f t="shared" si="669"/>
        <v>0.99893685137410859</v>
      </c>
      <c r="O2208" s="116">
        <f t="shared" si="670"/>
        <v>4.464430937446771E-4</v>
      </c>
      <c r="P2208" s="116" t="str">
        <f t="shared" si="671"/>
        <v/>
      </c>
      <c r="Q2208" s="116" t="str">
        <f t="shared" si="672"/>
        <v/>
      </c>
      <c r="R2208" s="116">
        <f t="shared" si="673"/>
        <v>0</v>
      </c>
      <c r="S2208" s="116">
        <f t="shared" si="674"/>
        <v>4.464430937446771E-4</v>
      </c>
      <c r="T2208" s="116" t="str">
        <f t="shared" si="675"/>
        <v/>
      </c>
      <c r="Y2208" s="123">
        <v>1768</v>
      </c>
      <c r="Z2208" s="116">
        <f t="shared" si="676"/>
        <v>8.1364177620435935E-2</v>
      </c>
      <c r="AA2208" s="140">
        <f t="shared" si="677"/>
        <v>0.1344743860037684</v>
      </c>
      <c r="AB2208" s="140">
        <f t="shared" si="678"/>
        <v>0.99893685137410859</v>
      </c>
      <c r="AC2208" s="116">
        <f t="shared" si="679"/>
        <v>0.1344743860037684</v>
      </c>
      <c r="AD2208" s="116" t="str">
        <f t="shared" si="680"/>
        <v/>
      </c>
      <c r="AE2208" s="116" t="str">
        <f t="shared" si="681"/>
        <v/>
      </c>
      <c r="AF2208" s="140">
        <f t="shared" si="682"/>
        <v>0</v>
      </c>
      <c r="AG2208" s="116">
        <f t="shared" si="683"/>
        <v>0.1344743860037684</v>
      </c>
      <c r="AH2208" s="116" t="str">
        <f t="shared" si="684"/>
        <v/>
      </c>
      <c r="AL2208" s="126">
        <f t="shared" si="664"/>
        <v>11.359999999999793</v>
      </c>
      <c r="AM2208" s="116">
        <f t="shared" si="665"/>
        <v>0.12366865377061816</v>
      </c>
      <c r="AN2208" s="116">
        <f t="shared" si="666"/>
        <v>2.5250089549104515E-4</v>
      </c>
      <c r="AO2208" s="116" t="str">
        <f t="shared" si="662"/>
        <v/>
      </c>
      <c r="AP2208" s="118" t="str">
        <f t="shared" si="663"/>
        <v/>
      </c>
    </row>
    <row r="2209" spans="11:42" ht="20.100000000000001" customHeight="1" x14ac:dyDescent="0.25">
      <c r="K2209" s="123">
        <v>1769</v>
      </c>
      <c r="L2209" s="116">
        <f t="shared" si="667"/>
        <v>24.539845264648132</v>
      </c>
      <c r="M2209" s="140">
        <f t="shared" si="668"/>
        <v>4.4098724078773399E-4</v>
      </c>
      <c r="N2209" s="140">
        <f t="shared" si="669"/>
        <v>0.99895101077446802</v>
      </c>
      <c r="O2209" s="116">
        <f t="shared" si="670"/>
        <v>4.4098724078773399E-4</v>
      </c>
      <c r="P2209" s="116" t="str">
        <f t="shared" si="671"/>
        <v/>
      </c>
      <c r="Q2209" s="116" t="str">
        <f t="shared" si="672"/>
        <v/>
      </c>
      <c r="R2209" s="116">
        <f t="shared" si="673"/>
        <v>0</v>
      </c>
      <c r="S2209" s="116">
        <f t="shared" si="674"/>
        <v>4.4098724078773399E-4</v>
      </c>
      <c r="T2209" s="116" t="str">
        <f t="shared" si="675"/>
        <v/>
      </c>
      <c r="Y2209" s="123">
        <v>1769</v>
      </c>
      <c r="Z2209" s="116">
        <f t="shared" si="676"/>
        <v>8.1470120560045878E-2</v>
      </c>
      <c r="AA2209" s="140">
        <f t="shared" si="677"/>
        <v>0.13283101311528264</v>
      </c>
      <c r="AB2209" s="140">
        <f t="shared" si="678"/>
        <v>0.99895101077446802</v>
      </c>
      <c r="AC2209" s="116">
        <f t="shared" si="679"/>
        <v>0.13283101311528264</v>
      </c>
      <c r="AD2209" s="116" t="str">
        <f t="shared" si="680"/>
        <v/>
      </c>
      <c r="AE2209" s="116" t="str">
        <f t="shared" si="681"/>
        <v/>
      </c>
      <c r="AF2209" s="140">
        <f t="shared" si="682"/>
        <v>0</v>
      </c>
      <c r="AG2209" s="116">
        <f t="shared" si="683"/>
        <v>0.13283101311528264</v>
      </c>
      <c r="AH2209" s="116" t="str">
        <f t="shared" si="684"/>
        <v/>
      </c>
      <c r="AL2209" s="126">
        <f t="shared" si="664"/>
        <v>11.366399999999793</v>
      </c>
      <c r="AM2209" s="116">
        <f t="shared" si="665"/>
        <v>0.12341615287512711</v>
      </c>
      <c r="AN2209" s="116">
        <f t="shared" si="666"/>
        <v>2.52048732829524E-4</v>
      </c>
      <c r="AO2209" s="116" t="str">
        <f t="shared" si="662"/>
        <v/>
      </c>
      <c r="AP2209" s="118" t="str">
        <f t="shared" si="663"/>
        <v/>
      </c>
    </row>
    <row r="2210" spans="11:42" ht="20.100000000000001" customHeight="1" x14ac:dyDescent="0.25">
      <c r="K2210" s="123">
        <v>1770</v>
      </c>
      <c r="L2210" s="116">
        <f t="shared" si="667"/>
        <v>24.571756636903853</v>
      </c>
      <c r="M2210" s="140">
        <f t="shared" si="668"/>
        <v>4.3559109273116621E-4</v>
      </c>
      <c r="N2210" s="140">
        <f t="shared" si="669"/>
        <v>0.99896499702519714</v>
      </c>
      <c r="O2210" s="116">
        <f t="shared" si="670"/>
        <v>4.3559109273116621E-4</v>
      </c>
      <c r="P2210" s="116" t="str">
        <f t="shared" si="671"/>
        <v/>
      </c>
      <c r="Q2210" s="116" t="str">
        <f t="shared" si="672"/>
        <v/>
      </c>
      <c r="R2210" s="116">
        <f t="shared" si="673"/>
        <v>0</v>
      </c>
      <c r="S2210" s="116">
        <f t="shared" si="674"/>
        <v>4.3559109273116621E-4</v>
      </c>
      <c r="T2210" s="116" t="str">
        <f t="shared" si="675"/>
        <v/>
      </c>
      <c r="Y2210" s="123">
        <v>1770</v>
      </c>
      <c r="Z2210" s="116">
        <f t="shared" si="676"/>
        <v>8.1576063499655821E-2</v>
      </c>
      <c r="AA2210" s="140">
        <f t="shared" si="677"/>
        <v>0.13120562410857659</v>
      </c>
      <c r="AB2210" s="140">
        <f t="shared" si="678"/>
        <v>0.99896499702519714</v>
      </c>
      <c r="AC2210" s="116">
        <f t="shared" si="679"/>
        <v>0.13120562410857659</v>
      </c>
      <c r="AD2210" s="116" t="str">
        <f t="shared" si="680"/>
        <v/>
      </c>
      <c r="AE2210" s="116" t="str">
        <f t="shared" si="681"/>
        <v/>
      </c>
      <c r="AF2210" s="140">
        <f t="shared" si="682"/>
        <v>0</v>
      </c>
      <c r="AG2210" s="116">
        <f t="shared" si="683"/>
        <v>0.13120562410857659</v>
      </c>
      <c r="AH2210" s="116" t="str">
        <f t="shared" si="684"/>
        <v/>
      </c>
      <c r="AL2210" s="126">
        <f t="shared" si="664"/>
        <v>11.372799999999792</v>
      </c>
      <c r="AM2210" s="116">
        <f t="shared" si="665"/>
        <v>0.12316410414229759</v>
      </c>
      <c r="AN2210" s="116">
        <f t="shared" si="666"/>
        <v>2.5159718056826097E-4</v>
      </c>
      <c r="AO2210" s="116" t="str">
        <f t="shared" si="662"/>
        <v/>
      </c>
      <c r="AP2210" s="118" t="str">
        <f t="shared" si="663"/>
        <v/>
      </c>
    </row>
    <row r="2211" spans="11:42" ht="20.100000000000001" customHeight="1" x14ac:dyDescent="0.25">
      <c r="K2211" s="123">
        <v>1771</v>
      </c>
      <c r="L2211" s="116">
        <f t="shared" si="667"/>
        <v>24.603668009159573</v>
      </c>
      <c r="M2211" s="140">
        <f t="shared" si="668"/>
        <v>4.3025409061380268E-4</v>
      </c>
      <c r="N2211" s="140">
        <f t="shared" si="669"/>
        <v>0.99897881202263206</v>
      </c>
      <c r="O2211" s="116">
        <f t="shared" si="670"/>
        <v>4.3025409061380268E-4</v>
      </c>
      <c r="P2211" s="116" t="str">
        <f t="shared" si="671"/>
        <v/>
      </c>
      <c r="Q2211" s="116" t="str">
        <f t="shared" si="672"/>
        <v/>
      </c>
      <c r="R2211" s="116">
        <f t="shared" si="673"/>
        <v>0</v>
      </c>
      <c r="S2211" s="116">
        <f t="shared" si="674"/>
        <v>4.3025409061380268E-4</v>
      </c>
      <c r="T2211" s="116" t="str">
        <f t="shared" si="675"/>
        <v/>
      </c>
      <c r="Y2211" s="123">
        <v>1771</v>
      </c>
      <c r="Z2211" s="116">
        <f t="shared" si="676"/>
        <v>8.1682006439265764E-2</v>
      </c>
      <c r="AA2211" s="140">
        <f t="shared" si="677"/>
        <v>0.12959805061737678</v>
      </c>
      <c r="AB2211" s="140">
        <f t="shared" si="678"/>
        <v>0.99897881202263206</v>
      </c>
      <c r="AC2211" s="116">
        <f t="shared" si="679"/>
        <v>0.12959805061737678</v>
      </c>
      <c r="AD2211" s="116" t="str">
        <f t="shared" si="680"/>
        <v/>
      </c>
      <c r="AE2211" s="116" t="str">
        <f t="shared" si="681"/>
        <v/>
      </c>
      <c r="AF2211" s="140">
        <f t="shared" si="682"/>
        <v>0</v>
      </c>
      <c r="AG2211" s="116">
        <f t="shared" si="683"/>
        <v>0.12959805061737678</v>
      </c>
      <c r="AH2211" s="116" t="str">
        <f t="shared" si="684"/>
        <v/>
      </c>
      <c r="AL2211" s="126">
        <f t="shared" si="664"/>
        <v>11.379199999999791</v>
      </c>
      <c r="AM2211" s="116">
        <f t="shared" si="665"/>
        <v>0.12291250696172933</v>
      </c>
      <c r="AN2211" s="116">
        <f t="shared" si="666"/>
        <v>2.5114623855256035E-4</v>
      </c>
      <c r="AO2211" s="116" t="str">
        <f t="shared" si="662"/>
        <v/>
      </c>
      <c r="AP2211" s="118" t="str">
        <f t="shared" si="663"/>
        <v/>
      </c>
    </row>
    <row r="2212" spans="11:42" ht="20.100000000000001" customHeight="1" x14ac:dyDescent="0.25">
      <c r="K2212" s="123">
        <v>1772</v>
      </c>
      <c r="L2212" s="116">
        <f t="shared" si="667"/>
        <v>24.635579381415294</v>
      </c>
      <c r="M2212" s="140">
        <f t="shared" si="668"/>
        <v>4.2497567949704079E-4</v>
      </c>
      <c r="N2212" s="140">
        <f t="shared" si="669"/>
        <v>0.99899245764533573</v>
      </c>
      <c r="O2212" s="116">
        <f t="shared" si="670"/>
        <v>4.2497567949704079E-4</v>
      </c>
      <c r="P2212" s="116" t="str">
        <f t="shared" si="671"/>
        <v/>
      </c>
      <c r="Q2212" s="116" t="str">
        <f t="shared" si="672"/>
        <v/>
      </c>
      <c r="R2212" s="116">
        <f t="shared" si="673"/>
        <v>0</v>
      </c>
      <c r="S2212" s="116">
        <f t="shared" si="674"/>
        <v>4.2497567949704079E-4</v>
      </c>
      <c r="T2212" s="116" t="str">
        <f t="shared" si="675"/>
        <v/>
      </c>
      <c r="Y2212" s="123">
        <v>1772</v>
      </c>
      <c r="Z2212" s="116">
        <f t="shared" si="676"/>
        <v>8.1787949378875707E-2</v>
      </c>
      <c r="AA2212" s="140">
        <f t="shared" si="677"/>
        <v>0.12800812548705781</v>
      </c>
      <c r="AB2212" s="140">
        <f t="shared" si="678"/>
        <v>0.99899245764533573</v>
      </c>
      <c r="AC2212" s="116">
        <f t="shared" si="679"/>
        <v>0.12800812548705781</v>
      </c>
      <c r="AD2212" s="116" t="str">
        <f t="shared" si="680"/>
        <v/>
      </c>
      <c r="AE2212" s="116" t="str">
        <f t="shared" si="681"/>
        <v/>
      </c>
      <c r="AF2212" s="140">
        <f t="shared" si="682"/>
        <v>0</v>
      </c>
      <c r="AG2212" s="116">
        <f t="shared" si="683"/>
        <v>0.12800812548705781</v>
      </c>
      <c r="AH2212" s="116" t="str">
        <f t="shared" si="684"/>
        <v/>
      </c>
      <c r="AL2212" s="126">
        <f t="shared" si="664"/>
        <v>11.385599999999791</v>
      </c>
      <c r="AM2212" s="116">
        <f t="shared" si="665"/>
        <v>0.12266136072317677</v>
      </c>
      <c r="AN2212" s="116">
        <f t="shared" si="666"/>
        <v>2.5069590662468721E-4</v>
      </c>
      <c r="AO2212" s="116" t="str">
        <f t="shared" si="662"/>
        <v/>
      </c>
      <c r="AP2212" s="118" t="str">
        <f t="shared" si="663"/>
        <v/>
      </c>
    </row>
    <row r="2213" spans="11:42" ht="20.100000000000001" customHeight="1" x14ac:dyDescent="0.25">
      <c r="K2213" s="123">
        <v>1773</v>
      </c>
      <c r="L2213" s="116">
        <f t="shared" si="667"/>
        <v>24.667490753671007</v>
      </c>
      <c r="M2213" s="140">
        <f t="shared" si="668"/>
        <v>4.1975530845085439E-4</v>
      </c>
      <c r="N2213" s="140">
        <f t="shared" si="669"/>
        <v>0.99900593575422625</v>
      </c>
      <c r="O2213" s="116">
        <f t="shared" si="670"/>
        <v>4.1975530845085439E-4</v>
      </c>
      <c r="P2213" s="116" t="str">
        <f t="shared" si="671"/>
        <v/>
      </c>
      <c r="Q2213" s="116" t="str">
        <f t="shared" si="672"/>
        <v/>
      </c>
      <c r="R2213" s="116">
        <f t="shared" si="673"/>
        <v>0</v>
      </c>
      <c r="S2213" s="116">
        <f t="shared" si="674"/>
        <v>4.1975530845085439E-4</v>
      </c>
      <c r="T2213" s="116" t="str">
        <f t="shared" si="675"/>
        <v/>
      </c>
      <c r="Y2213" s="123">
        <v>1773</v>
      </c>
      <c r="Z2213" s="116">
        <f t="shared" si="676"/>
        <v>8.189389231848565E-2</v>
      </c>
      <c r="AA2213" s="140">
        <f t="shared" si="677"/>
        <v>0.1264356827704293</v>
      </c>
      <c r="AB2213" s="140">
        <f t="shared" si="678"/>
        <v>0.99900593575422625</v>
      </c>
      <c r="AC2213" s="116">
        <f t="shared" si="679"/>
        <v>0.1264356827704293</v>
      </c>
      <c r="AD2213" s="116" t="str">
        <f t="shared" si="680"/>
        <v/>
      </c>
      <c r="AE2213" s="116" t="str">
        <f t="shared" si="681"/>
        <v/>
      </c>
      <c r="AF2213" s="140">
        <f t="shared" si="682"/>
        <v>0</v>
      </c>
      <c r="AG2213" s="116">
        <f t="shared" si="683"/>
        <v>0.1264356827704293</v>
      </c>
      <c r="AH2213" s="116" t="str">
        <f t="shared" si="684"/>
        <v/>
      </c>
      <c r="AL2213" s="126">
        <f t="shared" si="664"/>
        <v>11.39199999999979</v>
      </c>
      <c r="AM2213" s="116">
        <f t="shared" si="665"/>
        <v>0.12241066481655208</v>
      </c>
      <c r="AN2213" s="116">
        <f t="shared" si="666"/>
        <v>2.5024618462414494E-4</v>
      </c>
      <c r="AO2213" s="116" t="str">
        <f t="shared" si="662"/>
        <v/>
      </c>
      <c r="AP2213" s="118" t="str">
        <f t="shared" si="663"/>
        <v/>
      </c>
    </row>
    <row r="2214" spans="11:42" ht="20.100000000000001" customHeight="1" x14ac:dyDescent="0.25">
      <c r="K2214" s="123">
        <v>1774</v>
      </c>
      <c r="L2214" s="116">
        <f t="shared" si="667"/>
        <v>24.699402125926728</v>
      </c>
      <c r="M2214" s="140">
        <f t="shared" si="668"/>
        <v>4.1459243053965702E-4</v>
      </c>
      <c r="N2214" s="140">
        <f t="shared" si="669"/>
        <v>0.99901924819270449</v>
      </c>
      <c r="O2214" s="116">
        <f t="shared" si="670"/>
        <v>4.1459243053965702E-4</v>
      </c>
      <c r="P2214" s="116" t="str">
        <f t="shared" si="671"/>
        <v/>
      </c>
      <c r="Q2214" s="116" t="str">
        <f t="shared" si="672"/>
        <v/>
      </c>
      <c r="R2214" s="116">
        <f t="shared" si="673"/>
        <v>0</v>
      </c>
      <c r="S2214" s="116">
        <f t="shared" si="674"/>
        <v>4.1459243053965702E-4</v>
      </c>
      <c r="T2214" s="116" t="str">
        <f t="shared" si="675"/>
        <v/>
      </c>
      <c r="Y2214" s="123">
        <v>1774</v>
      </c>
      <c r="Z2214" s="116">
        <f t="shared" si="676"/>
        <v>8.1999835258095594E-2</v>
      </c>
      <c r="AA2214" s="140">
        <f t="shared" si="677"/>
        <v>0.12488055772347839</v>
      </c>
      <c r="AB2214" s="140">
        <f t="shared" si="678"/>
        <v>0.99901924819270449</v>
      </c>
      <c r="AC2214" s="116">
        <f t="shared" si="679"/>
        <v>0.12488055772347839</v>
      </c>
      <c r="AD2214" s="116" t="str">
        <f t="shared" si="680"/>
        <v/>
      </c>
      <c r="AE2214" s="116" t="str">
        <f t="shared" si="681"/>
        <v/>
      </c>
      <c r="AF2214" s="140">
        <f t="shared" si="682"/>
        <v>0</v>
      </c>
      <c r="AG2214" s="116">
        <f t="shared" si="683"/>
        <v>0.12488055772347839</v>
      </c>
      <c r="AH2214" s="116" t="str">
        <f t="shared" si="684"/>
        <v/>
      </c>
      <c r="AL2214" s="126">
        <f t="shared" si="664"/>
        <v>11.398399999999789</v>
      </c>
      <c r="AM2214" s="116">
        <f t="shared" si="665"/>
        <v>0.12216041863192793</v>
      </c>
      <c r="AN2214" s="116">
        <f t="shared" si="666"/>
        <v>2.4979707238732829E-4</v>
      </c>
      <c r="AO2214" s="116" t="str">
        <f t="shared" si="662"/>
        <v/>
      </c>
      <c r="AP2214" s="118" t="str">
        <f t="shared" si="663"/>
        <v/>
      </c>
    </row>
    <row r="2215" spans="11:42" ht="20.100000000000001" customHeight="1" x14ac:dyDescent="0.25">
      <c r="K2215" s="123">
        <v>1775</v>
      </c>
      <c r="L2215" s="116">
        <f t="shared" si="667"/>
        <v>24.731313498182448</v>
      </c>
      <c r="M2215" s="140">
        <f t="shared" si="668"/>
        <v>4.0948650280803054E-4</v>
      </c>
      <c r="N2215" s="140">
        <f t="shared" si="669"/>
        <v>0.99903239678678168</v>
      </c>
      <c r="O2215" s="116">
        <f t="shared" si="670"/>
        <v>4.0948650280803054E-4</v>
      </c>
      <c r="P2215" s="116" t="str">
        <f t="shared" si="671"/>
        <v/>
      </c>
      <c r="Q2215" s="116" t="str">
        <f t="shared" si="672"/>
        <v/>
      </c>
      <c r="R2215" s="116">
        <f t="shared" si="673"/>
        <v>0</v>
      </c>
      <c r="S2215" s="116">
        <f t="shared" si="674"/>
        <v>4.0948650280803054E-4</v>
      </c>
      <c r="T2215" s="116" t="str">
        <f t="shared" si="675"/>
        <v/>
      </c>
      <c r="Y2215" s="123">
        <v>1775</v>
      </c>
      <c r="Z2215" s="116">
        <f t="shared" si="676"/>
        <v>8.2105778197705537E-2</v>
      </c>
      <c r="AA2215" s="140">
        <f t="shared" si="677"/>
        <v>0.12334258680106841</v>
      </c>
      <c r="AB2215" s="140">
        <f t="shared" si="678"/>
        <v>0.99903239678678168</v>
      </c>
      <c r="AC2215" s="116">
        <f t="shared" si="679"/>
        <v>0.12334258680106841</v>
      </c>
      <c r="AD2215" s="116" t="str">
        <f t="shared" si="680"/>
        <v/>
      </c>
      <c r="AE2215" s="116" t="str">
        <f t="shared" si="681"/>
        <v/>
      </c>
      <c r="AF2215" s="140">
        <f t="shared" si="682"/>
        <v>0</v>
      </c>
      <c r="AG2215" s="116">
        <f t="shared" si="683"/>
        <v>0.12334258680106841</v>
      </c>
      <c r="AH2215" s="116" t="str">
        <f t="shared" si="684"/>
        <v/>
      </c>
      <c r="AL2215" s="126">
        <f t="shared" si="664"/>
        <v>11.404799999999788</v>
      </c>
      <c r="AM2215" s="116">
        <f t="shared" si="665"/>
        <v>0.12191062155954061</v>
      </c>
      <c r="AN2215" s="116">
        <f t="shared" si="666"/>
        <v>2.4934856974882791E-4</v>
      </c>
      <c r="AO2215" s="116" t="str">
        <f t="shared" si="662"/>
        <v/>
      </c>
      <c r="AP2215" s="118" t="str">
        <f t="shared" si="663"/>
        <v/>
      </c>
    </row>
    <row r="2216" spans="11:42" ht="20.100000000000001" customHeight="1" x14ac:dyDescent="0.25">
      <c r="K2216" s="123">
        <v>1776</v>
      </c>
      <c r="L2216" s="116">
        <f t="shared" si="667"/>
        <v>24.763224870438169</v>
      </c>
      <c r="M2216" s="140">
        <f t="shared" si="668"/>
        <v>4.0443698626629827E-4</v>
      </c>
      <c r="N2216" s="140">
        <f t="shared" si="669"/>
        <v>0.99904538334520554</v>
      </c>
      <c r="O2216" s="116">
        <f t="shared" si="670"/>
        <v>4.0443698626629827E-4</v>
      </c>
      <c r="P2216" s="116" t="str">
        <f t="shared" si="671"/>
        <v/>
      </c>
      <c r="Q2216" s="116" t="str">
        <f t="shared" si="672"/>
        <v/>
      </c>
      <c r="R2216" s="116">
        <f t="shared" si="673"/>
        <v>0</v>
      </c>
      <c r="S2216" s="116">
        <f t="shared" si="674"/>
        <v>4.0443698626629827E-4</v>
      </c>
      <c r="T2216" s="116" t="str">
        <f t="shared" si="675"/>
        <v/>
      </c>
      <c r="Y2216" s="123">
        <v>1776</v>
      </c>
      <c r="Z2216" s="116">
        <f t="shared" si="676"/>
        <v>8.221172113731548E-2</v>
      </c>
      <c r="AA2216" s="140">
        <f t="shared" si="677"/>
        <v>0.12182160765259563</v>
      </c>
      <c r="AB2216" s="140">
        <f t="shared" si="678"/>
        <v>0.99904538334520554</v>
      </c>
      <c r="AC2216" s="116">
        <f t="shared" si="679"/>
        <v>0.12182160765259563</v>
      </c>
      <c r="AD2216" s="116" t="str">
        <f t="shared" si="680"/>
        <v/>
      </c>
      <c r="AE2216" s="116" t="str">
        <f t="shared" si="681"/>
        <v/>
      </c>
      <c r="AF2216" s="140">
        <f t="shared" si="682"/>
        <v>0</v>
      </c>
      <c r="AG2216" s="116">
        <f t="shared" si="683"/>
        <v>0.12182160765259563</v>
      </c>
      <c r="AH2216" s="116" t="str">
        <f t="shared" si="684"/>
        <v/>
      </c>
      <c r="AL2216" s="126">
        <f t="shared" si="664"/>
        <v>11.411199999999788</v>
      </c>
      <c r="AM2216" s="116">
        <f t="shared" si="665"/>
        <v>0.12166127298979178</v>
      </c>
      <c r="AN2216" s="116">
        <f t="shared" si="666"/>
        <v>2.4890067653966785E-4</v>
      </c>
      <c r="AO2216" s="116" t="str">
        <f t="shared" si="662"/>
        <v/>
      </c>
      <c r="AP2216" s="118" t="str">
        <f t="shared" si="663"/>
        <v/>
      </c>
    </row>
    <row r="2217" spans="11:42" ht="20.100000000000001" customHeight="1" x14ac:dyDescent="0.25">
      <c r="K2217" s="123">
        <v>1777</v>
      </c>
      <c r="L2217" s="116">
        <f t="shared" si="667"/>
        <v>24.795136242693889</v>
      </c>
      <c r="M2217" s="140">
        <f t="shared" si="668"/>
        <v>3.9944334587596787E-4</v>
      </c>
      <c r="N2217" s="140">
        <f t="shared" si="669"/>
        <v>0.99905820965958725</v>
      </c>
      <c r="O2217" s="116">
        <f t="shared" si="670"/>
        <v>3.9944334587596787E-4</v>
      </c>
      <c r="P2217" s="116" t="str">
        <f t="shared" si="671"/>
        <v/>
      </c>
      <c r="Q2217" s="116" t="str">
        <f t="shared" si="672"/>
        <v/>
      </c>
      <c r="R2217" s="116">
        <f t="shared" si="673"/>
        <v>0</v>
      </c>
      <c r="S2217" s="116">
        <f t="shared" si="674"/>
        <v>3.9944334587596787E-4</v>
      </c>
      <c r="T2217" s="116" t="str">
        <f t="shared" si="675"/>
        <v/>
      </c>
      <c r="Y2217" s="123">
        <v>1777</v>
      </c>
      <c r="Z2217" s="116">
        <f t="shared" si="676"/>
        <v>8.2317664076925423E-2</v>
      </c>
      <c r="AA2217" s="140">
        <f t="shared" si="677"/>
        <v>0.12031745911760387</v>
      </c>
      <c r="AB2217" s="140">
        <f t="shared" si="678"/>
        <v>0.99905820965958725</v>
      </c>
      <c r="AC2217" s="116">
        <f t="shared" si="679"/>
        <v>0.12031745911760387</v>
      </c>
      <c r="AD2217" s="116" t="str">
        <f t="shared" si="680"/>
        <v/>
      </c>
      <c r="AE2217" s="116" t="str">
        <f t="shared" si="681"/>
        <v/>
      </c>
      <c r="AF2217" s="140">
        <f t="shared" si="682"/>
        <v>0</v>
      </c>
      <c r="AG2217" s="116">
        <f t="shared" si="683"/>
        <v>0.12031745911760387</v>
      </c>
      <c r="AH2217" s="116" t="str">
        <f t="shared" si="684"/>
        <v/>
      </c>
      <c r="AL2217" s="126">
        <f t="shared" si="664"/>
        <v>11.417599999999787</v>
      </c>
      <c r="AM2217" s="116">
        <f t="shared" si="665"/>
        <v>0.12141237231325211</v>
      </c>
      <c r="AN2217" s="116">
        <f t="shared" si="666"/>
        <v>2.4845339258879051E-4</v>
      </c>
      <c r="AO2217" s="116" t="str">
        <f t="shared" si="662"/>
        <v/>
      </c>
      <c r="AP2217" s="118" t="str">
        <f t="shared" si="663"/>
        <v/>
      </c>
    </row>
    <row r="2218" spans="11:42" ht="20.100000000000001" customHeight="1" x14ac:dyDescent="0.25">
      <c r="K2218" s="123">
        <v>1778</v>
      </c>
      <c r="L2218" s="116">
        <f t="shared" si="667"/>
        <v>24.82704761494961</v>
      </c>
      <c r="M2218" s="140">
        <f t="shared" si="668"/>
        <v>3.9450505053504237E-4</v>
      </c>
      <c r="N2218" s="140">
        <f t="shared" si="669"/>
        <v>0.99907087750452694</v>
      </c>
      <c r="O2218" s="116">
        <f t="shared" si="670"/>
        <v>3.9450505053504237E-4</v>
      </c>
      <c r="P2218" s="116" t="str">
        <f t="shared" si="671"/>
        <v/>
      </c>
      <c r="Q2218" s="116" t="str">
        <f t="shared" si="672"/>
        <v/>
      </c>
      <c r="R2218" s="116">
        <f t="shared" si="673"/>
        <v>0</v>
      </c>
      <c r="S2218" s="116">
        <f t="shared" si="674"/>
        <v>3.9450505053504237E-4</v>
      </c>
      <c r="T2218" s="116" t="str">
        <f t="shared" si="675"/>
        <v/>
      </c>
      <c r="Y2218" s="123">
        <v>1778</v>
      </c>
      <c r="Z2218" s="116">
        <f t="shared" si="676"/>
        <v>8.2423607016535366E-2</v>
      </c>
      <c r="AA2218" s="140">
        <f t="shared" si="677"/>
        <v>0.11882998122135935</v>
      </c>
      <c r="AB2218" s="140">
        <f t="shared" si="678"/>
        <v>0.99907087750452694</v>
      </c>
      <c r="AC2218" s="116">
        <f t="shared" si="679"/>
        <v>0.11882998122135935</v>
      </c>
      <c r="AD2218" s="116" t="str">
        <f t="shared" si="680"/>
        <v/>
      </c>
      <c r="AE2218" s="116" t="str">
        <f t="shared" si="681"/>
        <v/>
      </c>
      <c r="AF2218" s="140">
        <f t="shared" si="682"/>
        <v>0</v>
      </c>
      <c r="AG2218" s="116">
        <f t="shared" si="683"/>
        <v>0.11882998122135935</v>
      </c>
      <c r="AH2218" s="116" t="str">
        <f t="shared" si="684"/>
        <v/>
      </c>
      <c r="AL2218" s="126">
        <f t="shared" si="664"/>
        <v>11.423999999999786</v>
      </c>
      <c r="AM2218" s="116">
        <f t="shared" si="665"/>
        <v>0.12116391892066332</v>
      </c>
      <c r="AN2218" s="116">
        <f t="shared" si="666"/>
        <v>2.4800671772177985E-4</v>
      </c>
      <c r="AO2218" s="116" t="str">
        <f t="shared" si="662"/>
        <v/>
      </c>
      <c r="AP2218" s="118" t="str">
        <f t="shared" si="663"/>
        <v/>
      </c>
    </row>
    <row r="2219" spans="11:42" ht="20.100000000000001" customHeight="1" x14ac:dyDescent="0.25">
      <c r="K2219" s="123">
        <v>1779</v>
      </c>
      <c r="L2219" s="116">
        <f t="shared" si="667"/>
        <v>24.858958987205323</v>
      </c>
      <c r="M2219" s="140">
        <f t="shared" si="668"/>
        <v>3.8962157306319232E-4</v>
      </c>
      <c r="N2219" s="140">
        <f t="shared" si="669"/>
        <v>0.99908338863773916</v>
      </c>
      <c r="O2219" s="116">
        <f t="shared" si="670"/>
        <v>3.8962157306319232E-4</v>
      </c>
      <c r="P2219" s="116" t="str">
        <f t="shared" si="671"/>
        <v/>
      </c>
      <c r="Q2219" s="116" t="str">
        <f t="shared" si="672"/>
        <v/>
      </c>
      <c r="R2219" s="116">
        <f t="shared" si="673"/>
        <v>0</v>
      </c>
      <c r="S2219" s="116">
        <f t="shared" si="674"/>
        <v>3.8962157306319232E-4</v>
      </c>
      <c r="T2219" s="116" t="str">
        <f t="shared" si="675"/>
        <v/>
      </c>
      <c r="Y2219" s="123">
        <v>1779</v>
      </c>
      <c r="Z2219" s="116">
        <f t="shared" si="676"/>
        <v>8.2529549956145309E-2</v>
      </c>
      <c r="AA2219" s="140">
        <f t="shared" si="677"/>
        <v>0.11735901517038493</v>
      </c>
      <c r="AB2219" s="140">
        <f t="shared" si="678"/>
        <v>0.99908338863773916</v>
      </c>
      <c r="AC2219" s="116">
        <f t="shared" si="679"/>
        <v>0.11735901517038493</v>
      </c>
      <c r="AD2219" s="116" t="str">
        <f t="shared" si="680"/>
        <v/>
      </c>
      <c r="AE2219" s="116" t="str">
        <f t="shared" si="681"/>
        <v/>
      </c>
      <c r="AF2219" s="140">
        <f t="shared" si="682"/>
        <v>0</v>
      </c>
      <c r="AG2219" s="116">
        <f t="shared" si="683"/>
        <v>0.11735901517038493</v>
      </c>
      <c r="AH2219" s="116" t="str">
        <f t="shared" si="684"/>
        <v/>
      </c>
      <c r="AL2219" s="126">
        <f t="shared" si="664"/>
        <v>11.430399999999786</v>
      </c>
      <c r="AM2219" s="116">
        <f t="shared" si="665"/>
        <v>0.12091591220294154</v>
      </c>
      <c r="AN2219" s="116">
        <f t="shared" si="666"/>
        <v>2.475606517623602E-4</v>
      </c>
      <c r="AO2219" s="116" t="str">
        <f t="shared" si="662"/>
        <v/>
      </c>
      <c r="AP2219" s="118" t="str">
        <f t="shared" si="663"/>
        <v/>
      </c>
    </row>
    <row r="2220" spans="11:42" ht="20.100000000000001" customHeight="1" x14ac:dyDescent="0.25">
      <c r="K2220" s="123">
        <v>1780</v>
      </c>
      <c r="L2220" s="116">
        <f t="shared" si="667"/>
        <v>24.890870359461044</v>
      </c>
      <c r="M2220" s="140">
        <f t="shared" si="668"/>
        <v>3.8479239018680096E-4</v>
      </c>
      <c r="N2220" s="140">
        <f t="shared" si="669"/>
        <v>0.99909574480017771</v>
      </c>
      <c r="O2220" s="116">
        <f t="shared" si="670"/>
        <v>3.8479239018680096E-4</v>
      </c>
      <c r="P2220" s="116" t="str">
        <f t="shared" si="671"/>
        <v/>
      </c>
      <c r="Q2220" s="116" t="str">
        <f t="shared" si="672"/>
        <v/>
      </c>
      <c r="R2220" s="116">
        <f t="shared" si="673"/>
        <v>0</v>
      </c>
      <c r="S2220" s="116">
        <f t="shared" si="674"/>
        <v>3.8479239018680096E-4</v>
      </c>
      <c r="T2220" s="116" t="str">
        <f t="shared" si="675"/>
        <v/>
      </c>
      <c r="Y2220" s="123">
        <v>1780</v>
      </c>
      <c r="Z2220" s="116">
        <f t="shared" si="676"/>
        <v>8.2635492895755253E-2</v>
      </c>
      <c r="AA2220" s="140">
        <f t="shared" si="677"/>
        <v>0.11590440334795646</v>
      </c>
      <c r="AB2220" s="140">
        <f t="shared" si="678"/>
        <v>0.99909574480017771</v>
      </c>
      <c r="AC2220" s="116">
        <f t="shared" si="679"/>
        <v>0.11590440334795646</v>
      </c>
      <c r="AD2220" s="116" t="str">
        <f t="shared" si="680"/>
        <v/>
      </c>
      <c r="AE2220" s="116" t="str">
        <f t="shared" si="681"/>
        <v/>
      </c>
      <c r="AF2220" s="140">
        <f t="shared" si="682"/>
        <v>0</v>
      </c>
      <c r="AG2220" s="116">
        <f t="shared" si="683"/>
        <v>0.11590440334795646</v>
      </c>
      <c r="AH2220" s="116" t="str">
        <f t="shared" si="684"/>
        <v/>
      </c>
      <c r="AL2220" s="126">
        <f t="shared" si="664"/>
        <v>11.436799999999785</v>
      </c>
      <c r="AM2220" s="116">
        <f t="shared" si="665"/>
        <v>0.12066835155117918</v>
      </c>
      <c r="AN2220" s="116">
        <f t="shared" si="666"/>
        <v>2.4711519453096686E-4</v>
      </c>
      <c r="AO2220" s="116" t="str">
        <f t="shared" si="662"/>
        <v/>
      </c>
      <c r="AP2220" s="118" t="str">
        <f t="shared" si="663"/>
        <v/>
      </c>
    </row>
    <row r="2221" spans="11:42" ht="20.100000000000001" customHeight="1" x14ac:dyDescent="0.25">
      <c r="K2221" s="123">
        <v>1781</v>
      </c>
      <c r="L2221" s="116">
        <f t="shared" si="667"/>
        <v>24.922781731716764</v>
      </c>
      <c r="M2221" s="140">
        <f t="shared" si="668"/>
        <v>3.8001698252389368E-4</v>
      </c>
      <c r="N2221" s="140">
        <f t="shared" si="669"/>
        <v>0.99910794771616018</v>
      </c>
      <c r="O2221" s="116">
        <f t="shared" si="670"/>
        <v>3.8001698252389368E-4</v>
      </c>
      <c r="P2221" s="116" t="str">
        <f t="shared" si="671"/>
        <v/>
      </c>
      <c r="Q2221" s="116" t="str">
        <f t="shared" si="672"/>
        <v/>
      </c>
      <c r="R2221" s="116">
        <f t="shared" si="673"/>
        <v>0</v>
      </c>
      <c r="S2221" s="116">
        <f t="shared" si="674"/>
        <v>3.8001698252389368E-4</v>
      </c>
      <c r="T2221" s="116" t="str">
        <f t="shared" si="675"/>
        <v/>
      </c>
      <c r="Y2221" s="123">
        <v>1781</v>
      </c>
      <c r="Z2221" s="116">
        <f t="shared" si="676"/>
        <v>8.2741435835365196E-2</v>
      </c>
      <c r="AA2221" s="140">
        <f t="shared" si="677"/>
        <v>0.11446598930956067</v>
      </c>
      <c r="AB2221" s="140">
        <f t="shared" si="678"/>
        <v>0.99910794771616018</v>
      </c>
      <c r="AC2221" s="116">
        <f t="shared" si="679"/>
        <v>0.11446598930956067</v>
      </c>
      <c r="AD2221" s="116" t="str">
        <f t="shared" si="680"/>
        <v/>
      </c>
      <c r="AE2221" s="116" t="str">
        <f t="shared" si="681"/>
        <v/>
      </c>
      <c r="AF2221" s="140">
        <f t="shared" si="682"/>
        <v>0</v>
      </c>
      <c r="AG2221" s="116">
        <f t="shared" si="683"/>
        <v>0.11446598930956067</v>
      </c>
      <c r="AH2221" s="116" t="str">
        <f t="shared" si="684"/>
        <v/>
      </c>
      <c r="AL2221" s="126">
        <f t="shared" si="664"/>
        <v>11.443199999999784</v>
      </c>
      <c r="AM2221" s="116">
        <f t="shared" si="665"/>
        <v>0.12042123635664821</v>
      </c>
      <c r="AN2221" s="116">
        <f t="shared" si="666"/>
        <v>2.4667034584566205E-4</v>
      </c>
      <c r="AO2221" s="116" t="str">
        <f t="shared" si="662"/>
        <v/>
      </c>
      <c r="AP2221" s="118" t="str">
        <f t="shared" si="663"/>
        <v/>
      </c>
    </row>
    <row r="2222" spans="11:42" ht="20.100000000000001" customHeight="1" x14ac:dyDescent="0.25">
      <c r="K2222" s="123">
        <v>1782</v>
      </c>
      <c r="L2222" s="116">
        <f t="shared" si="667"/>
        <v>24.954693103972485</v>
      </c>
      <c r="M2222" s="140">
        <f t="shared" si="668"/>
        <v>3.7529483456892778E-4</v>
      </c>
      <c r="N2222" s="140">
        <f t="shared" si="669"/>
        <v>0.99911999909349203</v>
      </c>
      <c r="O2222" s="116">
        <f t="shared" si="670"/>
        <v>3.7529483456892778E-4</v>
      </c>
      <c r="P2222" s="116" t="str">
        <f t="shared" si="671"/>
        <v/>
      </c>
      <c r="Q2222" s="116" t="str">
        <f t="shared" si="672"/>
        <v/>
      </c>
      <c r="R2222" s="116">
        <f t="shared" si="673"/>
        <v>0</v>
      </c>
      <c r="S2222" s="116">
        <f t="shared" si="674"/>
        <v>3.7529483456892778E-4</v>
      </c>
      <c r="T2222" s="116" t="str">
        <f t="shared" si="675"/>
        <v/>
      </c>
      <c r="Y2222" s="123">
        <v>1782</v>
      </c>
      <c r="Z2222" s="116">
        <f t="shared" si="676"/>
        <v>8.2847378774975139E-2</v>
      </c>
      <c r="AA2222" s="140">
        <f t="shared" si="677"/>
        <v>0.11304361777831662</v>
      </c>
      <c r="AB2222" s="140">
        <f t="shared" si="678"/>
        <v>0.99911999909349203</v>
      </c>
      <c r="AC2222" s="116">
        <f t="shared" si="679"/>
        <v>0.11304361777831662</v>
      </c>
      <c r="AD2222" s="116" t="str">
        <f t="shared" si="680"/>
        <v/>
      </c>
      <c r="AE2222" s="116" t="str">
        <f t="shared" si="681"/>
        <v/>
      </c>
      <c r="AF2222" s="140">
        <f t="shared" si="682"/>
        <v>0</v>
      </c>
      <c r="AG2222" s="116">
        <f t="shared" si="683"/>
        <v>0.11304361777831662</v>
      </c>
      <c r="AH2222" s="116" t="str">
        <f t="shared" si="684"/>
        <v/>
      </c>
      <c r="AL2222" s="126">
        <f t="shared" si="664"/>
        <v>11.449599999999784</v>
      </c>
      <c r="AM2222" s="116">
        <f t="shared" si="665"/>
        <v>0.12017456601080255</v>
      </c>
      <c r="AN2222" s="116">
        <f t="shared" si="666"/>
        <v>2.4622610552198221E-4</v>
      </c>
      <c r="AO2222" s="116" t="str">
        <f t="shared" si="662"/>
        <v/>
      </c>
      <c r="AP2222" s="118" t="str">
        <f t="shared" si="663"/>
        <v/>
      </c>
    </row>
    <row r="2223" spans="11:42" ht="20.100000000000001" customHeight="1" x14ac:dyDescent="0.25">
      <c r="K2223" s="123">
        <v>1783</v>
      </c>
      <c r="L2223" s="116">
        <f t="shared" si="667"/>
        <v>24.986604476228205</v>
      </c>
      <c r="M2223" s="140">
        <f t="shared" si="668"/>
        <v>3.7062543467747725E-4</v>
      </c>
      <c r="N2223" s="140">
        <f t="shared" si="669"/>
        <v>0.9991319006235897</v>
      </c>
      <c r="O2223" s="116">
        <f t="shared" si="670"/>
        <v>3.7062543467747725E-4</v>
      </c>
      <c r="P2223" s="116" t="str">
        <f t="shared" si="671"/>
        <v/>
      </c>
      <c r="Q2223" s="116" t="str">
        <f t="shared" si="672"/>
        <v/>
      </c>
      <c r="R2223" s="116">
        <f t="shared" si="673"/>
        <v>0</v>
      </c>
      <c r="S2223" s="116">
        <f t="shared" si="674"/>
        <v>3.7062543467747725E-4</v>
      </c>
      <c r="T2223" s="116" t="str">
        <f t="shared" si="675"/>
        <v/>
      </c>
      <c r="Y2223" s="123">
        <v>1783</v>
      </c>
      <c r="Z2223" s="116">
        <f t="shared" si="676"/>
        <v>8.2953321714585082E-2</v>
      </c>
      <c r="AA2223" s="140">
        <f t="shared" si="677"/>
        <v>0.11163713464036054</v>
      </c>
      <c r="AB2223" s="140">
        <f t="shared" si="678"/>
        <v>0.9991319006235897</v>
      </c>
      <c r="AC2223" s="116">
        <f t="shared" si="679"/>
        <v>0.11163713464036054</v>
      </c>
      <c r="AD2223" s="116" t="str">
        <f t="shared" si="680"/>
        <v/>
      </c>
      <c r="AE2223" s="116" t="str">
        <f t="shared" si="681"/>
        <v/>
      </c>
      <c r="AF2223" s="140">
        <f t="shared" si="682"/>
        <v>0</v>
      </c>
      <c r="AG2223" s="116">
        <f t="shared" si="683"/>
        <v>0.11163713464036054</v>
      </c>
      <c r="AH2223" s="116" t="str">
        <f t="shared" si="684"/>
        <v/>
      </c>
      <c r="AL2223" s="126">
        <f t="shared" si="664"/>
        <v>11.455999999999783</v>
      </c>
      <c r="AM2223" s="116">
        <f t="shared" si="665"/>
        <v>0.11992833990528057</v>
      </c>
      <c r="AN2223" s="116">
        <f t="shared" si="666"/>
        <v>2.4578247337249393E-4</v>
      </c>
      <c r="AO2223" s="116" t="str">
        <f t="shared" si="662"/>
        <v/>
      </c>
      <c r="AP2223" s="118" t="str">
        <f t="shared" si="663"/>
        <v/>
      </c>
    </row>
    <row r="2224" spans="11:42" ht="20.100000000000001" customHeight="1" x14ac:dyDescent="0.25">
      <c r="K2224" s="123">
        <v>1784</v>
      </c>
      <c r="L2224" s="116">
        <f t="shared" si="667"/>
        <v>25.018515848483926</v>
      </c>
      <c r="M2224" s="140">
        <f t="shared" si="668"/>
        <v>3.6600827505079374E-4</v>
      </c>
      <c r="N2224" s="140">
        <f t="shared" si="669"/>
        <v>0.99914365398160376</v>
      </c>
      <c r="O2224" s="116">
        <f t="shared" si="670"/>
        <v>3.6600827505079374E-4</v>
      </c>
      <c r="P2224" s="116" t="str">
        <f t="shared" si="671"/>
        <v/>
      </c>
      <c r="Q2224" s="116" t="str">
        <f t="shared" si="672"/>
        <v/>
      </c>
      <c r="R2224" s="116">
        <f t="shared" si="673"/>
        <v>0</v>
      </c>
      <c r="S2224" s="116">
        <f t="shared" si="674"/>
        <v>3.6600827505079374E-4</v>
      </c>
      <c r="T2224" s="116" t="str">
        <f t="shared" si="675"/>
        <v/>
      </c>
      <c r="Y2224" s="123">
        <v>1784</v>
      </c>
      <c r="Z2224" s="116">
        <f t="shared" si="676"/>
        <v>8.3059264654195025E-2</v>
      </c>
      <c r="AA2224" s="140">
        <f t="shared" si="677"/>
        <v>0.11024638694019623</v>
      </c>
      <c r="AB2224" s="140">
        <f t="shared" si="678"/>
        <v>0.99914365398160376</v>
      </c>
      <c r="AC2224" s="116">
        <f t="shared" si="679"/>
        <v>0.11024638694019623</v>
      </c>
      <c r="AD2224" s="116" t="str">
        <f t="shared" si="680"/>
        <v/>
      </c>
      <c r="AE2224" s="116" t="str">
        <f t="shared" si="681"/>
        <v/>
      </c>
      <c r="AF2224" s="140">
        <f t="shared" si="682"/>
        <v>0</v>
      </c>
      <c r="AG2224" s="116">
        <f t="shared" si="683"/>
        <v>0.11024638694019623</v>
      </c>
      <c r="AH2224" s="116" t="str">
        <f t="shared" si="684"/>
        <v/>
      </c>
      <c r="AL2224" s="126">
        <f t="shared" si="664"/>
        <v>11.462399999999782</v>
      </c>
      <c r="AM2224" s="116">
        <f t="shared" si="665"/>
        <v>0.11968255743190807</v>
      </c>
      <c r="AN2224" s="116">
        <f t="shared" si="666"/>
        <v>2.4533944920758499E-4</v>
      </c>
      <c r="AO2224" s="116" t="str">
        <f t="shared" si="662"/>
        <v/>
      </c>
      <c r="AP2224" s="118" t="str">
        <f t="shared" si="663"/>
        <v/>
      </c>
    </row>
    <row r="2225" spans="11:42" ht="20.100000000000001" customHeight="1" x14ac:dyDescent="0.25">
      <c r="K2225" s="123">
        <v>1785</v>
      </c>
      <c r="L2225" s="116">
        <f t="shared" si="667"/>
        <v>25.050427220739639</v>
      </c>
      <c r="M2225" s="140">
        <f t="shared" si="668"/>
        <v>3.6144285172025461E-4</v>
      </c>
      <c r="N2225" s="140">
        <f t="shared" si="669"/>
        <v>0.99915526082654138</v>
      </c>
      <c r="O2225" s="116">
        <f t="shared" si="670"/>
        <v>3.6144285172025461E-4</v>
      </c>
      <c r="P2225" s="116" t="str">
        <f t="shared" si="671"/>
        <v/>
      </c>
      <c r="Q2225" s="116" t="str">
        <f t="shared" si="672"/>
        <v/>
      </c>
      <c r="R2225" s="116">
        <f t="shared" si="673"/>
        <v>0</v>
      </c>
      <c r="S2225" s="116">
        <f t="shared" si="674"/>
        <v>3.6144285172025461E-4</v>
      </c>
      <c r="T2225" s="116" t="str">
        <f t="shared" si="675"/>
        <v/>
      </c>
      <c r="Y2225" s="123">
        <v>1785</v>
      </c>
      <c r="Z2225" s="116">
        <f t="shared" si="676"/>
        <v>8.3165207593804968E-2</v>
      </c>
      <c r="AA2225" s="140">
        <f t="shared" si="677"/>
        <v>0.10887122287601023</v>
      </c>
      <c r="AB2225" s="140">
        <f t="shared" si="678"/>
        <v>0.99915526082654138</v>
      </c>
      <c r="AC2225" s="116">
        <f t="shared" si="679"/>
        <v>0.10887122287601023</v>
      </c>
      <c r="AD2225" s="116" t="str">
        <f t="shared" si="680"/>
        <v/>
      </c>
      <c r="AE2225" s="116" t="str">
        <f t="shared" si="681"/>
        <v/>
      </c>
      <c r="AF2225" s="140">
        <f t="shared" si="682"/>
        <v>0</v>
      </c>
      <c r="AG2225" s="116">
        <f t="shared" si="683"/>
        <v>0.10887122287601023</v>
      </c>
      <c r="AH2225" s="116" t="str">
        <f t="shared" si="684"/>
        <v/>
      </c>
      <c r="AL2225" s="126">
        <f t="shared" si="664"/>
        <v>11.468799999999781</v>
      </c>
      <c r="AM2225" s="116">
        <f t="shared" si="665"/>
        <v>0.11943721798270049</v>
      </c>
      <c r="AN2225" s="116">
        <f t="shared" si="666"/>
        <v>2.4489703283459008E-4</v>
      </c>
      <c r="AO2225" s="116" t="str">
        <f t="shared" ref="AO2225:AO2288" si="685">IF(AM2225&lt;(1-$AK$437),AN2225,"")</f>
        <v/>
      </c>
      <c r="AP2225" s="118" t="str">
        <f t="shared" ref="AP2225:AP2288" si="686">IF(AM2225&lt;(1-$AK$443),AN2225,"")</f>
        <v/>
      </c>
    </row>
    <row r="2226" spans="11:42" ht="20.100000000000001" customHeight="1" x14ac:dyDescent="0.25">
      <c r="K2226" s="123">
        <v>1786</v>
      </c>
      <c r="L2226" s="116">
        <f t="shared" si="667"/>
        <v>25.08233859299536</v>
      </c>
      <c r="M2226" s="140">
        <f t="shared" si="668"/>
        <v>3.5692866453169899E-4</v>
      </c>
      <c r="N2226" s="140">
        <f t="shared" si="669"/>
        <v>0.99916672280138841</v>
      </c>
      <c r="O2226" s="116">
        <f t="shared" si="670"/>
        <v>3.5692866453169899E-4</v>
      </c>
      <c r="P2226" s="116" t="str">
        <f t="shared" si="671"/>
        <v/>
      </c>
      <c r="Q2226" s="116" t="str">
        <f t="shared" si="672"/>
        <v/>
      </c>
      <c r="R2226" s="116">
        <f t="shared" si="673"/>
        <v>0</v>
      </c>
      <c r="S2226" s="116">
        <f t="shared" si="674"/>
        <v>3.5692866453169899E-4</v>
      </c>
      <c r="T2226" s="116" t="str">
        <f t="shared" si="675"/>
        <v/>
      </c>
      <c r="Y2226" s="123">
        <v>1786</v>
      </c>
      <c r="Z2226" s="116">
        <f t="shared" si="676"/>
        <v>8.3271150533414912E-2</v>
      </c>
      <c r="AA2226" s="140">
        <f t="shared" si="677"/>
        <v>0.10751149179495509</v>
      </c>
      <c r="AB2226" s="140">
        <f t="shared" si="678"/>
        <v>0.99916672280138841</v>
      </c>
      <c r="AC2226" s="116">
        <f t="shared" si="679"/>
        <v>0.10751149179495509</v>
      </c>
      <c r="AD2226" s="116" t="str">
        <f t="shared" si="680"/>
        <v/>
      </c>
      <c r="AE2226" s="116" t="str">
        <f t="shared" si="681"/>
        <v/>
      </c>
      <c r="AF2226" s="140">
        <f t="shared" si="682"/>
        <v>0</v>
      </c>
      <c r="AG2226" s="116">
        <f t="shared" si="683"/>
        <v>0.10751149179495509</v>
      </c>
      <c r="AH2226" s="116" t="str">
        <f t="shared" si="684"/>
        <v/>
      </c>
      <c r="AL2226" s="126">
        <f t="shared" ref="AL2226:AL2289" si="687">AL2225+$AO$430</f>
        <v>11.475199999999781</v>
      </c>
      <c r="AM2226" s="116">
        <f t="shared" ref="AM2226:AM2289" si="688">_xlfn.CHISQ.DIST.RT(AL2226,7)</f>
        <v>0.1191923209498659</v>
      </c>
      <c r="AN2226" s="116">
        <f t="shared" ref="AN2226:AN2289" si="689">AM2226-AM2227</f>
        <v>2.4445522405867892E-4</v>
      </c>
      <c r="AO2226" s="116" t="str">
        <f t="shared" si="685"/>
        <v/>
      </c>
      <c r="AP2226" s="118" t="str">
        <f t="shared" si="686"/>
        <v/>
      </c>
    </row>
    <row r="2227" spans="11:42" ht="20.100000000000001" customHeight="1" x14ac:dyDescent="0.25">
      <c r="K2227" s="123">
        <v>1787</v>
      </c>
      <c r="L2227" s="116">
        <f t="shared" si="667"/>
        <v>25.11424996525108</v>
      </c>
      <c r="M2227" s="140">
        <f t="shared" si="668"/>
        <v>3.5246521712966261E-4</v>
      </c>
      <c r="N2227" s="140">
        <f t="shared" si="669"/>
        <v>0.99917804153323064</v>
      </c>
      <c r="O2227" s="116">
        <f t="shared" si="670"/>
        <v>3.5246521712966261E-4</v>
      </c>
      <c r="P2227" s="116" t="str">
        <f t="shared" si="671"/>
        <v/>
      </c>
      <c r="Q2227" s="116" t="str">
        <f t="shared" si="672"/>
        <v/>
      </c>
      <c r="R2227" s="116">
        <f t="shared" si="673"/>
        <v>0</v>
      </c>
      <c r="S2227" s="116">
        <f t="shared" si="674"/>
        <v>3.5246521712966261E-4</v>
      </c>
      <c r="T2227" s="116" t="str">
        <f t="shared" si="675"/>
        <v/>
      </c>
      <c r="Y2227" s="123">
        <v>1787</v>
      </c>
      <c r="Z2227" s="116">
        <f t="shared" si="676"/>
        <v>8.3377093473024855E-2</v>
      </c>
      <c r="AA2227" s="140">
        <f t="shared" si="677"/>
        <v>0.10616704418839802</v>
      </c>
      <c r="AB2227" s="140">
        <f t="shared" si="678"/>
        <v>0.99917804153323064</v>
      </c>
      <c r="AC2227" s="116">
        <f t="shared" si="679"/>
        <v>0.10616704418839802</v>
      </c>
      <c r="AD2227" s="116" t="str">
        <f t="shared" si="680"/>
        <v/>
      </c>
      <c r="AE2227" s="116" t="str">
        <f t="shared" si="681"/>
        <v/>
      </c>
      <c r="AF2227" s="140">
        <f t="shared" si="682"/>
        <v>0</v>
      </c>
      <c r="AG2227" s="116">
        <f t="shared" si="683"/>
        <v>0.10616704418839802</v>
      </c>
      <c r="AH2227" s="116" t="str">
        <f t="shared" si="684"/>
        <v/>
      </c>
      <c r="AL2227" s="126">
        <f t="shared" si="687"/>
        <v>11.48159999999978</v>
      </c>
      <c r="AM2227" s="116">
        <f t="shared" si="688"/>
        <v>0.11894786572580722</v>
      </c>
      <c r="AN2227" s="116">
        <f t="shared" si="689"/>
        <v>2.4401402268235672E-4</v>
      </c>
      <c r="AO2227" s="116" t="str">
        <f t="shared" si="685"/>
        <v/>
      </c>
      <c r="AP2227" s="118" t="str">
        <f t="shared" si="686"/>
        <v/>
      </c>
    </row>
    <row r="2228" spans="11:42" ht="20.100000000000001" customHeight="1" x14ac:dyDescent="0.25">
      <c r="K2228" s="123">
        <v>1788</v>
      </c>
      <c r="L2228" s="116">
        <f t="shared" si="667"/>
        <v>25.1461613375068</v>
      </c>
      <c r="M2228" s="140">
        <f t="shared" si="668"/>
        <v>3.4805201694149834E-4</v>
      </c>
      <c r="N2228" s="140">
        <f t="shared" si="669"/>
        <v>0.99918921863337495</v>
      </c>
      <c r="O2228" s="116">
        <f t="shared" si="670"/>
        <v>3.4805201694149834E-4</v>
      </c>
      <c r="P2228" s="116" t="str">
        <f t="shared" si="671"/>
        <v/>
      </c>
      <c r="Q2228" s="116" t="str">
        <f t="shared" si="672"/>
        <v/>
      </c>
      <c r="R2228" s="116">
        <f t="shared" si="673"/>
        <v>0</v>
      </c>
      <c r="S2228" s="116">
        <f t="shared" si="674"/>
        <v>3.4805201694149834E-4</v>
      </c>
      <c r="T2228" s="116" t="str">
        <f t="shared" si="675"/>
        <v/>
      </c>
      <c r="Y2228" s="123">
        <v>1788</v>
      </c>
      <c r="Z2228" s="116">
        <f t="shared" si="676"/>
        <v>8.3483036412634798E-2</v>
      </c>
      <c r="AA2228" s="140">
        <f t="shared" si="677"/>
        <v>0.10483773168713999</v>
      </c>
      <c r="AB2228" s="140">
        <f t="shared" si="678"/>
        <v>0.99918921863337495</v>
      </c>
      <c r="AC2228" s="116">
        <f t="shared" si="679"/>
        <v>0.10483773168713999</v>
      </c>
      <c r="AD2228" s="116" t="str">
        <f t="shared" si="680"/>
        <v/>
      </c>
      <c r="AE2228" s="116" t="str">
        <f t="shared" si="681"/>
        <v/>
      </c>
      <c r="AF2228" s="140">
        <f t="shared" si="682"/>
        <v>0</v>
      </c>
      <c r="AG2228" s="116">
        <f t="shared" si="683"/>
        <v>0.10483773168713999</v>
      </c>
      <c r="AH2228" s="116" t="str">
        <f t="shared" si="684"/>
        <v/>
      </c>
      <c r="AL2228" s="126">
        <f t="shared" si="687"/>
        <v>11.487999999999779</v>
      </c>
      <c r="AM2228" s="116">
        <f t="shared" si="688"/>
        <v>0.11870385170312486</v>
      </c>
      <c r="AN2228" s="116">
        <f t="shared" si="689"/>
        <v>2.4357342850517272E-4</v>
      </c>
      <c r="AO2228" s="116" t="str">
        <f t="shared" si="685"/>
        <v/>
      </c>
      <c r="AP2228" s="118" t="str">
        <f t="shared" si="686"/>
        <v/>
      </c>
    </row>
    <row r="2229" spans="11:42" ht="20.100000000000001" customHeight="1" x14ac:dyDescent="0.25">
      <c r="K2229" s="123">
        <v>1789</v>
      </c>
      <c r="L2229" s="116">
        <f t="shared" si="667"/>
        <v>25.178072709762521</v>
      </c>
      <c r="M2229" s="140">
        <f t="shared" si="668"/>
        <v>3.4368857516139874E-4</v>
      </c>
      <c r="N2229" s="140">
        <f t="shared" si="669"/>
        <v>0.99920025569746962</v>
      </c>
      <c r="O2229" s="116">
        <f t="shared" si="670"/>
        <v>3.4368857516139874E-4</v>
      </c>
      <c r="P2229" s="116" t="str">
        <f t="shared" si="671"/>
        <v/>
      </c>
      <c r="Q2229" s="116" t="str">
        <f t="shared" si="672"/>
        <v/>
      </c>
      <c r="R2229" s="116">
        <f t="shared" si="673"/>
        <v>0</v>
      </c>
      <c r="S2229" s="116">
        <f t="shared" si="674"/>
        <v>3.4368857516139874E-4</v>
      </c>
      <c r="T2229" s="116" t="str">
        <f t="shared" si="675"/>
        <v/>
      </c>
      <c r="Y2229" s="123">
        <v>1789</v>
      </c>
      <c r="Z2229" s="116">
        <f t="shared" si="676"/>
        <v>8.3588979352244741E-2</v>
      </c>
      <c r="AA2229" s="140">
        <f t="shared" si="677"/>
        <v>0.10352340705660239</v>
      </c>
      <c r="AB2229" s="140">
        <f t="shared" si="678"/>
        <v>0.99920025569746962</v>
      </c>
      <c r="AC2229" s="116">
        <f t="shared" si="679"/>
        <v>0.10352340705660239</v>
      </c>
      <c r="AD2229" s="116" t="str">
        <f t="shared" si="680"/>
        <v/>
      </c>
      <c r="AE2229" s="116" t="str">
        <f t="shared" si="681"/>
        <v/>
      </c>
      <c r="AF2229" s="140">
        <f t="shared" si="682"/>
        <v>0</v>
      </c>
      <c r="AG2229" s="116">
        <f t="shared" si="683"/>
        <v>0.10352340705660239</v>
      </c>
      <c r="AH2229" s="116" t="str">
        <f t="shared" si="684"/>
        <v/>
      </c>
      <c r="AL2229" s="126">
        <f t="shared" si="687"/>
        <v>11.494399999999779</v>
      </c>
      <c r="AM2229" s="116">
        <f t="shared" si="688"/>
        <v>0.11846027827461969</v>
      </c>
      <c r="AN2229" s="116">
        <f t="shared" si="689"/>
        <v>2.431334413246361E-4</v>
      </c>
      <c r="AO2229" s="116" t="str">
        <f t="shared" si="685"/>
        <v/>
      </c>
      <c r="AP2229" s="118" t="str">
        <f t="shared" si="686"/>
        <v/>
      </c>
    </row>
    <row r="2230" spans="11:42" ht="20.100000000000001" customHeight="1" x14ac:dyDescent="0.25">
      <c r="K2230" s="123">
        <v>1790</v>
      </c>
      <c r="L2230" s="116">
        <f t="shared" si="667"/>
        <v>25.209984082018241</v>
      </c>
      <c r="M2230" s="140">
        <f t="shared" si="668"/>
        <v>3.3937440673432139E-4</v>
      </c>
      <c r="N2230" s="140">
        <f t="shared" si="669"/>
        <v>0.99921115430562446</v>
      </c>
      <c r="O2230" s="116">
        <f t="shared" si="670"/>
        <v>3.3937440673432139E-4</v>
      </c>
      <c r="P2230" s="116" t="str">
        <f t="shared" si="671"/>
        <v/>
      </c>
      <c r="Q2230" s="116" t="str">
        <f t="shared" si="672"/>
        <v/>
      </c>
      <c r="R2230" s="116">
        <f t="shared" si="673"/>
        <v>0</v>
      </c>
      <c r="S2230" s="116">
        <f t="shared" si="674"/>
        <v>3.3937440673432139E-4</v>
      </c>
      <c r="T2230" s="116" t="str">
        <f t="shared" si="675"/>
        <v/>
      </c>
      <c r="Y2230" s="123">
        <v>1790</v>
      </c>
      <c r="Z2230" s="116">
        <f t="shared" si="676"/>
        <v>8.3694922291854684E-2</v>
      </c>
      <c r="AA2230" s="140">
        <f t="shared" si="677"/>
        <v>0.10222392419198481</v>
      </c>
      <c r="AB2230" s="140">
        <f t="shared" si="678"/>
        <v>0.99921115430562446</v>
      </c>
      <c r="AC2230" s="116">
        <f t="shared" si="679"/>
        <v>0.10222392419198481</v>
      </c>
      <c r="AD2230" s="116" t="str">
        <f t="shared" si="680"/>
        <v/>
      </c>
      <c r="AE2230" s="116" t="str">
        <f t="shared" si="681"/>
        <v/>
      </c>
      <c r="AF2230" s="140">
        <f t="shared" si="682"/>
        <v>0</v>
      </c>
      <c r="AG2230" s="116">
        <f t="shared" si="683"/>
        <v>0.10222392419198481</v>
      </c>
      <c r="AH2230" s="116" t="str">
        <f t="shared" si="684"/>
        <v/>
      </c>
      <c r="AL2230" s="126">
        <f t="shared" si="687"/>
        <v>11.500799999999778</v>
      </c>
      <c r="AM2230" s="116">
        <f t="shared" si="688"/>
        <v>0.11821714483329505</v>
      </c>
      <c r="AN2230" s="116">
        <f t="shared" si="689"/>
        <v>2.4269406093574419E-4</v>
      </c>
      <c r="AO2230" s="116" t="str">
        <f t="shared" si="685"/>
        <v/>
      </c>
      <c r="AP2230" s="118" t="str">
        <f t="shared" si="686"/>
        <v/>
      </c>
    </row>
    <row r="2231" spans="11:42" ht="20.100000000000001" customHeight="1" x14ac:dyDescent="0.25">
      <c r="K2231" s="123">
        <v>1791</v>
      </c>
      <c r="L2231" s="116">
        <f t="shared" si="667"/>
        <v>25.241895454273955</v>
      </c>
      <c r="M2231" s="140">
        <f t="shared" si="668"/>
        <v>3.3510903033981258E-4</v>
      </c>
      <c r="N2231" s="140">
        <f t="shared" si="669"/>
        <v>0.99922191602252997</v>
      </c>
      <c r="O2231" s="116">
        <f t="shared" si="670"/>
        <v>3.3510903033981258E-4</v>
      </c>
      <c r="P2231" s="116" t="str">
        <f t="shared" si="671"/>
        <v/>
      </c>
      <c r="Q2231" s="116" t="str">
        <f t="shared" si="672"/>
        <v/>
      </c>
      <c r="R2231" s="116">
        <f t="shared" si="673"/>
        <v>0</v>
      </c>
      <c r="S2231" s="116">
        <f t="shared" si="674"/>
        <v>3.3510903033981258E-4</v>
      </c>
      <c r="T2231" s="116" t="str">
        <f t="shared" si="675"/>
        <v/>
      </c>
      <c r="Y2231" s="123">
        <v>1791</v>
      </c>
      <c r="Z2231" s="116">
        <f t="shared" si="676"/>
        <v>8.3800865231464627E-2</v>
      </c>
      <c r="AA2231" s="140">
        <f t="shared" si="677"/>
        <v>0.1009391381133929</v>
      </c>
      <c r="AB2231" s="140">
        <f t="shared" si="678"/>
        <v>0.99922191602252997</v>
      </c>
      <c r="AC2231" s="116">
        <f t="shared" si="679"/>
        <v>0.1009391381133929</v>
      </c>
      <c r="AD2231" s="116" t="str">
        <f t="shared" si="680"/>
        <v/>
      </c>
      <c r="AE2231" s="116" t="str">
        <f t="shared" si="681"/>
        <v/>
      </c>
      <c r="AF2231" s="140">
        <f t="shared" si="682"/>
        <v>0</v>
      </c>
      <c r="AG2231" s="116">
        <f t="shared" si="683"/>
        <v>0.1009391381133929</v>
      </c>
      <c r="AH2231" s="116" t="str">
        <f t="shared" si="684"/>
        <v/>
      </c>
      <c r="AL2231" s="126">
        <f t="shared" si="687"/>
        <v>11.507199999999777</v>
      </c>
      <c r="AM2231" s="116">
        <f t="shared" si="688"/>
        <v>0.11797445077235931</v>
      </c>
      <c r="AN2231" s="116">
        <f t="shared" si="689"/>
        <v>2.4225528713027467E-4</v>
      </c>
      <c r="AO2231" s="116" t="str">
        <f t="shared" si="685"/>
        <v/>
      </c>
      <c r="AP2231" s="118" t="str">
        <f t="shared" si="686"/>
        <v/>
      </c>
    </row>
    <row r="2232" spans="11:42" ht="20.100000000000001" customHeight="1" x14ac:dyDescent="0.25">
      <c r="K2232" s="123">
        <v>1792</v>
      </c>
      <c r="L2232" s="116">
        <f t="shared" ref="L2232:L2295" si="690">$L$434+(K2232*$L$437)</f>
        <v>25.273806826529675</v>
      </c>
      <c r="M2232" s="140">
        <f t="shared" ref="M2232:M2295" si="691">_xlfn.NORM.DIST($L2232,$L$431,$L$432,0)</f>
        <v>3.3089196837573684E-4</v>
      </c>
      <c r="N2232" s="140">
        <f t="shared" ref="N2232:N2295" si="692">_xlfn.NORM.DIST($L2232,$L$431,$L$432,1)</f>
        <v>0.99923254239757653</v>
      </c>
      <c r="O2232" s="116">
        <f t="shared" ref="O2232:O2295" si="693">IF(OR(N2232&lt;$P$436,N2232&gt;$P$437),M2232,"")</f>
        <v>3.3089196837573684E-4</v>
      </c>
      <c r="P2232" s="116" t="str">
        <f t="shared" ref="P2232:P2295" si="694">IF(AND(N2232&gt;$P$436,N2232&lt;$P$437),M2232,"")</f>
        <v/>
      </c>
      <c r="Q2232" s="116" t="str">
        <f t="shared" ref="Q2232:Q2295" si="695">IF(M2232=MAX($M$440:$M$2440),M2232,"")</f>
        <v/>
      </c>
      <c r="R2232" s="116">
        <f t="shared" ref="R2232:R2295" si="696">_xlfn.NORM.DIST(L2232,$P$432,$P$433,0)</f>
        <v>0</v>
      </c>
      <c r="S2232" s="116">
        <f t="shared" ref="S2232:S2295" si="697">IF(R2232=MAX($R$440:$R$2440),M2232,"")</f>
        <v>3.3089196837573684E-4</v>
      </c>
      <c r="T2232" s="116" t="str">
        <f t="shared" ref="T2232:T2295" si="698">IF(S2232=MIN($S$440:$S$2440),S2232,"")</f>
        <v/>
      </c>
      <c r="Y2232" s="123">
        <v>1792</v>
      </c>
      <c r="Z2232" s="116">
        <f t="shared" ref="Z2232:Z2295" si="699">$Z$434+(Y2232*$Z$437)</f>
        <v>8.3906808171074571E-2</v>
      </c>
      <c r="AA2232" s="140">
        <f t="shared" ref="AA2232:AA2295" si="700">_xlfn.NORM.DIST(Z2232,Z$431,Z$432,0)</f>
        <v>9.9668904960938373E-2</v>
      </c>
      <c r="AB2232" s="140">
        <f t="shared" ref="AB2232:AB2295" si="701">_xlfn.NORM.DIST(Z2232,Z$431,Z$432,1)</f>
        <v>0.99923254239757653</v>
      </c>
      <c r="AC2232" s="116">
        <f t="shared" ref="AC2232:AC2295" si="702">IF(OR(AB2232&lt;$AD$436,AB2232&gt;$AD$437),AA2232,"")</f>
        <v>9.9668904960938373E-2</v>
      </c>
      <c r="AD2232" s="116" t="str">
        <f t="shared" ref="AD2232:AD2295" si="703">IF(AND(AB2232&gt;$AD$436,AB2232&lt;$AD$437),AA2232,"")</f>
        <v/>
      </c>
      <c r="AE2232" s="116" t="str">
        <f t="shared" ref="AE2232:AE2295" si="704">IF(AA2232=MAX($AA$440:$AA$2440),AA2232,"")</f>
        <v/>
      </c>
      <c r="AF2232" s="140">
        <f t="shared" ref="AF2232:AF2295" si="705">_xlfn.NORM.DIST(Z2232,$AD$432,$AD$433,0)</f>
        <v>0</v>
      </c>
      <c r="AG2232" s="116">
        <f t="shared" ref="AG2232:AG2295" si="706">IF(AF2232=MAX($AF$440:$AF$2440),AA2232,"")</f>
        <v>9.9668904960938373E-2</v>
      </c>
      <c r="AH2232" s="116" t="str">
        <f t="shared" ref="AH2232:AH2295" si="707">IF(AG2232=MIN($AG$440:$AG$2440),AG2232,"")</f>
        <v/>
      </c>
      <c r="AL2232" s="126">
        <f t="shared" si="687"/>
        <v>11.513599999999776</v>
      </c>
      <c r="AM2232" s="116">
        <f t="shared" si="688"/>
        <v>0.11773219548522904</v>
      </c>
      <c r="AN2232" s="116">
        <f t="shared" si="689"/>
        <v>2.4181711969829822E-4</v>
      </c>
      <c r="AO2232" s="116" t="str">
        <f t="shared" si="685"/>
        <v/>
      </c>
      <c r="AP2232" s="118" t="str">
        <f t="shared" si="686"/>
        <v/>
      </c>
    </row>
    <row r="2233" spans="11:42" ht="20.100000000000001" customHeight="1" x14ac:dyDescent="0.25">
      <c r="K2233" s="123">
        <v>1793</v>
      </c>
      <c r="L2233" s="116">
        <f t="shared" si="690"/>
        <v>25.305718198785396</v>
      </c>
      <c r="M2233" s="140">
        <f t="shared" si="691"/>
        <v>3.2672274694192568E-4</v>
      </c>
      <c r="N2233" s="140">
        <f t="shared" si="692"/>
        <v>0.9992430349649728</v>
      </c>
      <c r="O2233" s="116">
        <f t="shared" si="693"/>
        <v>3.2672274694192568E-4</v>
      </c>
      <c r="P2233" s="116" t="str">
        <f t="shared" si="694"/>
        <v/>
      </c>
      <c r="Q2233" s="116" t="str">
        <f t="shared" si="695"/>
        <v/>
      </c>
      <c r="R2233" s="116">
        <f t="shared" si="696"/>
        <v>0</v>
      </c>
      <c r="S2233" s="116">
        <f t="shared" si="697"/>
        <v>3.2672274694192568E-4</v>
      </c>
      <c r="T2233" s="116" t="str">
        <f t="shared" si="698"/>
        <v/>
      </c>
      <c r="Y2233" s="123">
        <v>1793</v>
      </c>
      <c r="Z2233" s="116">
        <f t="shared" si="699"/>
        <v>8.4012751110684514E-2</v>
      </c>
      <c r="AA2233" s="140">
        <f t="shared" si="700"/>
        <v>9.8413081989811427E-2</v>
      </c>
      <c r="AB2233" s="140">
        <f t="shared" si="701"/>
        <v>0.9992430349649728</v>
      </c>
      <c r="AC2233" s="116">
        <f t="shared" si="702"/>
        <v>9.8413081989811427E-2</v>
      </c>
      <c r="AD2233" s="116" t="str">
        <f t="shared" si="703"/>
        <v/>
      </c>
      <c r="AE2233" s="116" t="str">
        <f t="shared" si="704"/>
        <v/>
      </c>
      <c r="AF2233" s="140">
        <f t="shared" si="705"/>
        <v>0</v>
      </c>
      <c r="AG2233" s="116">
        <f t="shared" si="706"/>
        <v>9.8413081989811427E-2</v>
      </c>
      <c r="AH2233" s="116" t="str">
        <f t="shared" si="707"/>
        <v/>
      </c>
      <c r="AL2233" s="126">
        <f t="shared" si="687"/>
        <v>11.519999999999776</v>
      </c>
      <c r="AM2233" s="116">
        <f t="shared" si="688"/>
        <v>0.11749037836553074</v>
      </c>
      <c r="AN2233" s="116">
        <f t="shared" si="689"/>
        <v>2.4137955842695735E-4</v>
      </c>
      <c r="AO2233" s="116" t="str">
        <f t="shared" si="685"/>
        <v/>
      </c>
      <c r="AP2233" s="118" t="str">
        <f t="shared" si="686"/>
        <v/>
      </c>
    </row>
    <row r="2234" spans="11:42" ht="20.100000000000001" customHeight="1" x14ac:dyDescent="0.25">
      <c r="K2234" s="123">
        <v>1794</v>
      </c>
      <c r="L2234" s="116">
        <f t="shared" si="690"/>
        <v>25.337629571041116</v>
      </c>
      <c r="M2234" s="140">
        <f t="shared" si="691"/>
        <v>3.2260089582372161E-4</v>
      </c>
      <c r="N2234" s="140">
        <f t="shared" si="692"/>
        <v>0.99925339524386336</v>
      </c>
      <c r="O2234" s="116">
        <f t="shared" si="693"/>
        <v>3.2260089582372161E-4</v>
      </c>
      <c r="P2234" s="116" t="str">
        <f t="shared" si="694"/>
        <v/>
      </c>
      <c r="Q2234" s="116" t="str">
        <f t="shared" si="695"/>
        <v/>
      </c>
      <c r="R2234" s="116">
        <f t="shared" si="696"/>
        <v>0</v>
      </c>
      <c r="S2234" s="116">
        <f t="shared" si="697"/>
        <v>3.2260089582372161E-4</v>
      </c>
      <c r="T2234" s="116" t="str">
        <f t="shared" si="698"/>
        <v/>
      </c>
      <c r="Y2234" s="123">
        <v>1794</v>
      </c>
      <c r="Z2234" s="116">
        <f t="shared" si="699"/>
        <v>8.4118694050294457E-2</v>
      </c>
      <c r="AA2234" s="140">
        <f t="shared" si="700"/>
        <v>9.7171527565326529E-2</v>
      </c>
      <c r="AB2234" s="140">
        <f t="shared" si="701"/>
        <v>0.99925339524386336</v>
      </c>
      <c r="AC2234" s="116">
        <f t="shared" si="702"/>
        <v>9.7171527565326529E-2</v>
      </c>
      <c r="AD2234" s="116" t="str">
        <f t="shared" si="703"/>
        <v/>
      </c>
      <c r="AE2234" s="116" t="str">
        <f t="shared" si="704"/>
        <v/>
      </c>
      <c r="AF2234" s="140">
        <f t="shared" si="705"/>
        <v>0</v>
      </c>
      <c r="AG2234" s="116">
        <f t="shared" si="706"/>
        <v>9.7171527565326529E-2</v>
      </c>
      <c r="AH2234" s="116" t="str">
        <f t="shared" si="707"/>
        <v/>
      </c>
      <c r="AL2234" s="126">
        <f t="shared" si="687"/>
        <v>11.526399999999775</v>
      </c>
      <c r="AM2234" s="116">
        <f t="shared" si="688"/>
        <v>0.11724899880710378</v>
      </c>
      <c r="AN2234" s="116">
        <f t="shared" si="689"/>
        <v>2.4094260310113247E-4</v>
      </c>
      <c r="AO2234" s="116" t="str">
        <f t="shared" si="685"/>
        <v/>
      </c>
      <c r="AP2234" s="118" t="str">
        <f t="shared" si="686"/>
        <v/>
      </c>
    </row>
    <row r="2235" spans="11:42" ht="20.100000000000001" customHeight="1" x14ac:dyDescent="0.25">
      <c r="K2235" s="123">
        <v>1795</v>
      </c>
      <c r="L2235" s="116">
        <f t="shared" si="690"/>
        <v>25.369540943296837</v>
      </c>
      <c r="M2235" s="140">
        <f t="shared" si="691"/>
        <v>3.1852594847544858E-4</v>
      </c>
      <c r="N2235" s="140">
        <f t="shared" si="692"/>
        <v>0.9992636247384461</v>
      </c>
      <c r="O2235" s="116">
        <f t="shared" si="693"/>
        <v>3.1852594847544858E-4</v>
      </c>
      <c r="P2235" s="116" t="str">
        <f t="shared" si="694"/>
        <v/>
      </c>
      <c r="Q2235" s="116" t="str">
        <f t="shared" si="695"/>
        <v/>
      </c>
      <c r="R2235" s="116">
        <f t="shared" si="696"/>
        <v>0</v>
      </c>
      <c r="S2235" s="116">
        <f t="shared" si="697"/>
        <v>3.1852594847544858E-4</v>
      </c>
      <c r="T2235" s="116" t="str">
        <f t="shared" si="698"/>
        <v/>
      </c>
      <c r="Y2235" s="123">
        <v>1795</v>
      </c>
      <c r="Z2235" s="116">
        <f t="shared" si="699"/>
        <v>8.42246369899044E-2</v>
      </c>
      <c r="AA2235" s="140">
        <f t="shared" si="700"/>
        <v>9.5944101157942094E-2</v>
      </c>
      <c r="AB2235" s="140">
        <f t="shared" si="701"/>
        <v>0.9992636247384461</v>
      </c>
      <c r="AC2235" s="116">
        <f t="shared" si="702"/>
        <v>9.5944101157942094E-2</v>
      </c>
      <c r="AD2235" s="116" t="str">
        <f t="shared" si="703"/>
        <v/>
      </c>
      <c r="AE2235" s="116" t="str">
        <f t="shared" si="704"/>
        <v/>
      </c>
      <c r="AF2235" s="140">
        <f t="shared" si="705"/>
        <v>0</v>
      </c>
      <c r="AG2235" s="116">
        <f t="shared" si="706"/>
        <v>9.5944101157942094E-2</v>
      </c>
      <c r="AH2235" s="116" t="str">
        <f t="shared" si="707"/>
        <v/>
      </c>
      <c r="AL2235" s="126">
        <f t="shared" si="687"/>
        <v>11.532799999999774</v>
      </c>
      <c r="AM2235" s="116">
        <f t="shared" si="688"/>
        <v>0.11700805620400265</v>
      </c>
      <c r="AN2235" s="116">
        <f t="shared" si="689"/>
        <v>2.4050625350302557E-4</v>
      </c>
      <c r="AO2235" s="116" t="str">
        <f t="shared" si="685"/>
        <v/>
      </c>
      <c r="AP2235" s="118" t="str">
        <f t="shared" si="686"/>
        <v/>
      </c>
    </row>
    <row r="2236" spans="11:42" ht="20.100000000000001" customHeight="1" x14ac:dyDescent="0.25">
      <c r="K2236" s="123">
        <v>1796</v>
      </c>
      <c r="L2236" s="116">
        <f t="shared" si="690"/>
        <v>25.401452315552557</v>
      </c>
      <c r="M2236" s="140">
        <f t="shared" si="691"/>
        <v>3.1449744200379523E-4</v>
      </c>
      <c r="N2236" s="140">
        <f t="shared" si="692"/>
        <v>0.99927372493808919</v>
      </c>
      <c r="O2236" s="116">
        <f t="shared" si="693"/>
        <v>3.1449744200379523E-4</v>
      </c>
      <c r="P2236" s="116" t="str">
        <f t="shared" si="694"/>
        <v/>
      </c>
      <c r="Q2236" s="116" t="str">
        <f t="shared" si="695"/>
        <v/>
      </c>
      <c r="R2236" s="116">
        <f t="shared" si="696"/>
        <v>0</v>
      </c>
      <c r="S2236" s="116">
        <f t="shared" si="697"/>
        <v>3.1449744200379523E-4</v>
      </c>
      <c r="T2236" s="116" t="str">
        <f t="shared" si="698"/>
        <v/>
      </c>
      <c r="Y2236" s="123">
        <v>1796</v>
      </c>
      <c r="Z2236" s="116">
        <f t="shared" si="699"/>
        <v>8.4330579929514343E-2</v>
      </c>
      <c r="AA2236" s="140">
        <f t="shared" si="700"/>
        <v>9.4730663338255236E-2</v>
      </c>
      <c r="AB2236" s="140">
        <f t="shared" si="701"/>
        <v>0.99927372493808919</v>
      </c>
      <c r="AC2236" s="116">
        <f t="shared" si="702"/>
        <v>9.4730663338255236E-2</v>
      </c>
      <c r="AD2236" s="116" t="str">
        <f t="shared" si="703"/>
        <v/>
      </c>
      <c r="AE2236" s="116" t="str">
        <f t="shared" si="704"/>
        <v/>
      </c>
      <c r="AF2236" s="140">
        <f t="shared" si="705"/>
        <v>0</v>
      </c>
      <c r="AG2236" s="116">
        <f t="shared" si="706"/>
        <v>9.4730663338255236E-2</v>
      </c>
      <c r="AH2236" s="116" t="str">
        <f t="shared" si="707"/>
        <v/>
      </c>
      <c r="AL2236" s="126">
        <f t="shared" si="687"/>
        <v>11.539199999999774</v>
      </c>
      <c r="AM2236" s="116">
        <f t="shared" si="688"/>
        <v>0.11676754995049962</v>
      </c>
      <c r="AN2236" s="116">
        <f t="shared" si="689"/>
        <v>2.4007050941209085E-4</v>
      </c>
      <c r="AO2236" s="116" t="str">
        <f t="shared" si="685"/>
        <v/>
      </c>
      <c r="AP2236" s="118" t="str">
        <f t="shared" si="686"/>
        <v/>
      </c>
    </row>
    <row r="2237" spans="11:42" ht="20.100000000000001" customHeight="1" x14ac:dyDescent="0.25">
      <c r="K2237" s="123">
        <v>1797</v>
      </c>
      <c r="L2237" s="116">
        <f t="shared" si="690"/>
        <v>25.433363687808271</v>
      </c>
      <c r="M2237" s="140">
        <f t="shared" si="691"/>
        <v>3.1051491715111603E-4</v>
      </c>
      <c r="N2237" s="140">
        <f t="shared" si="692"/>
        <v>0.99928369731744748</v>
      </c>
      <c r="O2237" s="116">
        <f t="shared" si="693"/>
        <v>3.1051491715111603E-4</v>
      </c>
      <c r="P2237" s="116" t="str">
        <f t="shared" si="694"/>
        <v/>
      </c>
      <c r="Q2237" s="116" t="str">
        <f t="shared" si="695"/>
        <v/>
      </c>
      <c r="R2237" s="116">
        <f t="shared" si="696"/>
        <v>0</v>
      </c>
      <c r="S2237" s="116">
        <f t="shared" si="697"/>
        <v>3.1051491715111603E-4</v>
      </c>
      <c r="T2237" s="116" t="str">
        <f t="shared" si="698"/>
        <v/>
      </c>
      <c r="Y2237" s="123">
        <v>1797</v>
      </c>
      <c r="Z2237" s="116">
        <f t="shared" si="699"/>
        <v>8.4436522869124286E-2</v>
      </c>
      <c r="AA2237" s="140">
        <f t="shared" si="700"/>
        <v>9.3531075771972616E-2</v>
      </c>
      <c r="AB2237" s="140">
        <f t="shared" si="701"/>
        <v>0.99928369731744748</v>
      </c>
      <c r="AC2237" s="116">
        <f t="shared" si="702"/>
        <v>9.3531075771972616E-2</v>
      </c>
      <c r="AD2237" s="116" t="str">
        <f t="shared" si="703"/>
        <v/>
      </c>
      <c r="AE2237" s="116" t="str">
        <f t="shared" si="704"/>
        <v/>
      </c>
      <c r="AF2237" s="140">
        <f t="shared" si="705"/>
        <v>0</v>
      </c>
      <c r="AG2237" s="116">
        <f t="shared" si="706"/>
        <v>9.3531075771972616E-2</v>
      </c>
      <c r="AH2237" s="116" t="str">
        <f t="shared" si="707"/>
        <v/>
      </c>
      <c r="AL2237" s="126">
        <f t="shared" si="687"/>
        <v>11.545599999999773</v>
      </c>
      <c r="AM2237" s="116">
        <f t="shared" si="688"/>
        <v>0.11652747944108753</v>
      </c>
      <c r="AN2237" s="116">
        <f t="shared" si="689"/>
        <v>2.3963537060639473E-4</v>
      </c>
      <c r="AO2237" s="116" t="str">
        <f t="shared" si="685"/>
        <v/>
      </c>
      <c r="AP2237" s="118" t="str">
        <f t="shared" si="686"/>
        <v/>
      </c>
    </row>
    <row r="2238" spans="11:42" ht="20.100000000000001" customHeight="1" x14ac:dyDescent="0.25">
      <c r="K2238" s="123">
        <v>1798</v>
      </c>
      <c r="L2238" s="116">
        <f t="shared" si="690"/>
        <v>25.465275060063991</v>
      </c>
      <c r="M2238" s="140">
        <f t="shared" si="691"/>
        <v>3.0657791827865444E-4</v>
      </c>
      <c r="N2238" s="140">
        <f t="shared" si="692"/>
        <v>0.99929354333657783</v>
      </c>
      <c r="O2238" s="116">
        <f t="shared" si="693"/>
        <v>3.0657791827865444E-4</v>
      </c>
      <c r="P2238" s="116" t="str">
        <f t="shared" si="694"/>
        <v/>
      </c>
      <c r="Q2238" s="116" t="str">
        <f t="shared" si="695"/>
        <v/>
      </c>
      <c r="R2238" s="116">
        <f t="shared" si="696"/>
        <v>0</v>
      </c>
      <c r="S2238" s="116">
        <f t="shared" si="697"/>
        <v>3.0657791827865444E-4</v>
      </c>
      <c r="T2238" s="116" t="str">
        <f t="shared" si="698"/>
        <v/>
      </c>
      <c r="Y2238" s="123">
        <v>1798</v>
      </c>
      <c r="Z2238" s="116">
        <f t="shared" si="699"/>
        <v>8.454246580873423E-2</v>
      </c>
      <c r="AA2238" s="140">
        <f t="shared" si="700"/>
        <v>9.2345201214857092E-2</v>
      </c>
      <c r="AB2238" s="140">
        <f t="shared" si="701"/>
        <v>0.99929354333657783</v>
      </c>
      <c r="AC2238" s="116">
        <f t="shared" si="702"/>
        <v>9.2345201214857092E-2</v>
      </c>
      <c r="AD2238" s="116" t="str">
        <f t="shared" si="703"/>
        <v/>
      </c>
      <c r="AE2238" s="116" t="str">
        <f t="shared" si="704"/>
        <v/>
      </c>
      <c r="AF2238" s="140">
        <f t="shared" si="705"/>
        <v>0</v>
      </c>
      <c r="AG2238" s="116">
        <f t="shared" si="706"/>
        <v>9.2345201214857092E-2</v>
      </c>
      <c r="AH2238" s="116" t="str">
        <f t="shared" si="707"/>
        <v/>
      </c>
      <c r="AL2238" s="126">
        <f t="shared" si="687"/>
        <v>11.551999999999772</v>
      </c>
      <c r="AM2238" s="116">
        <f t="shared" si="688"/>
        <v>0.11628784407048114</v>
      </c>
      <c r="AN2238" s="116">
        <f t="shared" si="689"/>
        <v>2.3920083686024274E-4</v>
      </c>
      <c r="AO2238" s="116" t="str">
        <f t="shared" si="685"/>
        <v/>
      </c>
      <c r="AP2238" s="118" t="str">
        <f t="shared" si="686"/>
        <v/>
      </c>
    </row>
    <row r="2239" spans="11:42" ht="20.100000000000001" customHeight="1" x14ac:dyDescent="0.25">
      <c r="K2239" s="123">
        <v>1799</v>
      </c>
      <c r="L2239" s="116">
        <f t="shared" si="690"/>
        <v>25.497186432319712</v>
      </c>
      <c r="M2239" s="140">
        <f t="shared" si="691"/>
        <v>3.0268599334969728E-4</v>
      </c>
      <c r="N2239" s="140">
        <f t="shared" si="692"/>
        <v>0.99930326444105444</v>
      </c>
      <c r="O2239" s="116">
        <f t="shared" si="693"/>
        <v>3.0268599334969728E-4</v>
      </c>
      <c r="P2239" s="116" t="str">
        <f t="shared" si="694"/>
        <v/>
      </c>
      <c r="Q2239" s="116" t="str">
        <f t="shared" si="695"/>
        <v/>
      </c>
      <c r="R2239" s="116">
        <f t="shared" si="696"/>
        <v>0</v>
      </c>
      <c r="S2239" s="116">
        <f t="shared" si="697"/>
        <v>3.0268599334969728E-4</v>
      </c>
      <c r="T2239" s="116" t="str">
        <f t="shared" si="698"/>
        <v/>
      </c>
      <c r="Y2239" s="123">
        <v>1799</v>
      </c>
      <c r="Z2239" s="116">
        <f t="shared" si="699"/>
        <v>8.4648408748344173E-2</v>
      </c>
      <c r="AA2239" s="140">
        <f t="shared" si="700"/>
        <v>9.1172903507652253E-2</v>
      </c>
      <c r="AB2239" s="140">
        <f t="shared" si="701"/>
        <v>0.99930326444105444</v>
      </c>
      <c r="AC2239" s="116">
        <f t="shared" si="702"/>
        <v>9.1172903507652253E-2</v>
      </c>
      <c r="AD2239" s="116" t="str">
        <f t="shared" si="703"/>
        <v/>
      </c>
      <c r="AE2239" s="116" t="str">
        <f t="shared" si="704"/>
        <v/>
      </c>
      <c r="AF2239" s="140">
        <f t="shared" si="705"/>
        <v>0</v>
      </c>
      <c r="AG2239" s="116">
        <f t="shared" si="706"/>
        <v>9.1172903507652253E-2</v>
      </c>
      <c r="AH2239" s="116" t="str">
        <f t="shared" si="707"/>
        <v/>
      </c>
      <c r="AL2239" s="126">
        <f t="shared" si="687"/>
        <v>11.558399999999772</v>
      </c>
      <c r="AM2239" s="116">
        <f t="shared" si="688"/>
        <v>0.11604864323362089</v>
      </c>
      <c r="AN2239" s="116">
        <f t="shared" si="689"/>
        <v>2.3876690794630284E-4</v>
      </c>
      <c r="AO2239" s="116" t="str">
        <f t="shared" si="685"/>
        <v/>
      </c>
      <c r="AP2239" s="118" t="str">
        <f t="shared" si="686"/>
        <v/>
      </c>
    </row>
    <row r="2240" spans="11:42" ht="20.100000000000001" customHeight="1" x14ac:dyDescent="0.25">
      <c r="K2240" s="123">
        <v>1800</v>
      </c>
      <c r="L2240" s="116">
        <f t="shared" si="690"/>
        <v>25.529097804575432</v>
      </c>
      <c r="M2240" s="140">
        <f t="shared" si="691"/>
        <v>2.9883869391264577E-4</v>
      </c>
      <c r="N2240" s="140">
        <f t="shared" si="692"/>
        <v>0.99931286206208414</v>
      </c>
      <c r="O2240" s="116">
        <f t="shared" si="693"/>
        <v>2.9883869391264577E-4</v>
      </c>
      <c r="P2240" s="116" t="str">
        <f t="shared" si="694"/>
        <v/>
      </c>
      <c r="Q2240" s="116" t="str">
        <f t="shared" si="695"/>
        <v/>
      </c>
      <c r="R2240" s="116">
        <f t="shared" si="696"/>
        <v>0</v>
      </c>
      <c r="S2240" s="116">
        <f t="shared" si="697"/>
        <v>2.9883869391264577E-4</v>
      </c>
      <c r="T2240" s="116" t="str">
        <f t="shared" si="698"/>
        <v/>
      </c>
      <c r="Y2240" s="123">
        <v>1800</v>
      </c>
      <c r="Z2240" s="116">
        <f t="shared" si="699"/>
        <v>8.4754351687954116E-2</v>
      </c>
      <c r="AA2240" s="140">
        <f t="shared" si="700"/>
        <v>9.001404757098494E-2</v>
      </c>
      <c r="AB2240" s="140">
        <f t="shared" si="701"/>
        <v>0.99931286206208414</v>
      </c>
      <c r="AC2240" s="116">
        <f t="shared" si="702"/>
        <v>9.001404757098494E-2</v>
      </c>
      <c r="AD2240" s="116" t="str">
        <f t="shared" si="703"/>
        <v/>
      </c>
      <c r="AE2240" s="116" t="str">
        <f t="shared" si="704"/>
        <v/>
      </c>
      <c r="AF2240" s="140">
        <f t="shared" si="705"/>
        <v>0</v>
      </c>
      <c r="AG2240" s="116">
        <f t="shared" si="706"/>
        <v>9.001404757098494E-2</v>
      </c>
      <c r="AH2240" s="116" t="str">
        <f t="shared" si="707"/>
        <v/>
      </c>
      <c r="AL2240" s="126">
        <f t="shared" si="687"/>
        <v>11.564799999999771</v>
      </c>
      <c r="AM2240" s="116">
        <f t="shared" si="688"/>
        <v>0.11580987632567459</v>
      </c>
      <c r="AN2240" s="116">
        <f t="shared" si="689"/>
        <v>2.3833358363470336E-4</v>
      </c>
      <c r="AO2240" s="116" t="str">
        <f t="shared" si="685"/>
        <v/>
      </c>
      <c r="AP2240" s="118" t="str">
        <f t="shared" si="686"/>
        <v/>
      </c>
    </row>
    <row r="2241" spans="11:42" ht="20.100000000000001" customHeight="1" x14ac:dyDescent="0.25">
      <c r="K2241" s="123">
        <v>1801</v>
      </c>
      <c r="L2241" s="116">
        <f t="shared" si="690"/>
        <v>25.561009176831153</v>
      </c>
      <c r="M2241" s="140">
        <f t="shared" si="691"/>
        <v>2.9503557508402437E-4</v>
      </c>
      <c r="N2241" s="140">
        <f t="shared" si="692"/>
        <v>0.99932233761661959</v>
      </c>
      <c r="O2241" s="116">
        <f t="shared" si="693"/>
        <v>2.9503557508402437E-4</v>
      </c>
      <c r="P2241" s="116" t="str">
        <f t="shared" si="694"/>
        <v/>
      </c>
      <c r="Q2241" s="116" t="str">
        <f t="shared" si="695"/>
        <v/>
      </c>
      <c r="R2241" s="116">
        <f t="shared" si="696"/>
        <v>0</v>
      </c>
      <c r="S2241" s="116">
        <f t="shared" si="697"/>
        <v>2.9503557508402437E-4</v>
      </c>
      <c r="T2241" s="116" t="str">
        <f t="shared" si="698"/>
        <v/>
      </c>
      <c r="Y2241" s="123">
        <v>1801</v>
      </c>
      <c r="Z2241" s="116">
        <f t="shared" si="699"/>
        <v>8.4860294627564059E-2</v>
      </c>
      <c r="AA2241" s="140">
        <f t="shared" si="700"/>
        <v>8.8868499400246215E-2</v>
      </c>
      <c r="AB2241" s="140">
        <f t="shared" si="701"/>
        <v>0.99932233761661959</v>
      </c>
      <c r="AC2241" s="116">
        <f t="shared" si="702"/>
        <v>8.8868499400246215E-2</v>
      </c>
      <c r="AD2241" s="116" t="str">
        <f t="shared" si="703"/>
        <v/>
      </c>
      <c r="AE2241" s="116" t="str">
        <f t="shared" si="704"/>
        <v/>
      </c>
      <c r="AF2241" s="140">
        <f t="shared" si="705"/>
        <v>0</v>
      </c>
      <c r="AG2241" s="116">
        <f t="shared" si="706"/>
        <v>8.8868499400246215E-2</v>
      </c>
      <c r="AH2241" s="116" t="str">
        <f t="shared" si="707"/>
        <v/>
      </c>
      <c r="AL2241" s="126">
        <f t="shared" si="687"/>
        <v>11.57119999999977</v>
      </c>
      <c r="AM2241" s="116">
        <f t="shared" si="688"/>
        <v>0.11557154274203989</v>
      </c>
      <c r="AN2241" s="116">
        <f t="shared" si="689"/>
        <v>2.379008636930191E-4</v>
      </c>
      <c r="AO2241" s="116" t="str">
        <f t="shared" si="685"/>
        <v/>
      </c>
      <c r="AP2241" s="118" t="str">
        <f t="shared" si="686"/>
        <v/>
      </c>
    </row>
    <row r="2242" spans="11:42" ht="20.100000000000001" customHeight="1" x14ac:dyDescent="0.25">
      <c r="K2242" s="123">
        <v>1802</v>
      </c>
      <c r="L2242" s="116">
        <f t="shared" si="690"/>
        <v>25.592920549086873</v>
      </c>
      <c r="M2242" s="140">
        <f t="shared" si="691"/>
        <v>2.9127619553141976E-4</v>
      </c>
      <c r="N2242" s="140">
        <f t="shared" si="692"/>
        <v>0.99933169250747333</v>
      </c>
      <c r="O2242" s="116">
        <f t="shared" si="693"/>
        <v>2.9127619553141976E-4</v>
      </c>
      <c r="P2242" s="116" t="str">
        <f t="shared" si="694"/>
        <v/>
      </c>
      <c r="Q2242" s="116" t="str">
        <f t="shared" si="695"/>
        <v/>
      </c>
      <c r="R2242" s="116">
        <f t="shared" si="696"/>
        <v>0</v>
      </c>
      <c r="S2242" s="116">
        <f t="shared" si="697"/>
        <v>2.9127619553141976E-4</v>
      </c>
      <c r="T2242" s="116" t="str">
        <f t="shared" si="698"/>
        <v/>
      </c>
      <c r="Y2242" s="123">
        <v>1802</v>
      </c>
      <c r="Z2242" s="116">
        <f t="shared" si="699"/>
        <v>8.4966237567174002E-2</v>
      </c>
      <c r="AA2242" s="140">
        <f t="shared" si="700"/>
        <v>8.7736126060452196E-2</v>
      </c>
      <c r="AB2242" s="140">
        <f t="shared" si="701"/>
        <v>0.99933169250747333</v>
      </c>
      <c r="AC2242" s="116">
        <f t="shared" si="702"/>
        <v>8.7736126060452196E-2</v>
      </c>
      <c r="AD2242" s="116" t="str">
        <f t="shared" si="703"/>
        <v/>
      </c>
      <c r="AE2242" s="116" t="str">
        <f t="shared" si="704"/>
        <v/>
      </c>
      <c r="AF2242" s="140">
        <f t="shared" si="705"/>
        <v>0</v>
      </c>
      <c r="AG2242" s="116">
        <f t="shared" si="706"/>
        <v>8.7736126060452196E-2</v>
      </c>
      <c r="AH2242" s="116" t="str">
        <f t="shared" si="707"/>
        <v/>
      </c>
      <c r="AL2242" s="126">
        <f t="shared" si="687"/>
        <v>11.577599999999769</v>
      </c>
      <c r="AM2242" s="116">
        <f t="shared" si="688"/>
        <v>0.11533364187834687</v>
      </c>
      <c r="AN2242" s="116">
        <f t="shared" si="689"/>
        <v>2.3746874788654893E-4</v>
      </c>
      <c r="AO2242" s="116" t="str">
        <f t="shared" si="685"/>
        <v/>
      </c>
      <c r="AP2242" s="118" t="str">
        <f t="shared" si="686"/>
        <v/>
      </c>
    </row>
    <row r="2243" spans="11:42" ht="20.100000000000001" customHeight="1" x14ac:dyDescent="0.25">
      <c r="K2243" s="123">
        <v>1803</v>
      </c>
      <c r="L2243" s="116">
        <f t="shared" si="690"/>
        <v>25.624831921342587</v>
      </c>
      <c r="M2243" s="140">
        <f t="shared" si="691"/>
        <v>2.8756011745635233E-4</v>
      </c>
      <c r="N2243" s="140">
        <f t="shared" si="692"/>
        <v>0.99934092812343112</v>
      </c>
      <c r="O2243" s="116">
        <f t="shared" si="693"/>
        <v>2.8756011745635233E-4</v>
      </c>
      <c r="P2243" s="116" t="str">
        <f t="shared" si="694"/>
        <v/>
      </c>
      <c r="Q2243" s="116" t="str">
        <f t="shared" si="695"/>
        <v/>
      </c>
      <c r="R2243" s="116">
        <f t="shared" si="696"/>
        <v>0</v>
      </c>
      <c r="S2243" s="116">
        <f t="shared" si="697"/>
        <v>2.8756011745635233E-4</v>
      </c>
      <c r="T2243" s="116" t="str">
        <f t="shared" si="698"/>
        <v/>
      </c>
      <c r="Y2243" s="123">
        <v>1803</v>
      </c>
      <c r="Z2243" s="116">
        <f t="shared" si="699"/>
        <v>8.5072180506783945E-2</v>
      </c>
      <c r="AA2243" s="140">
        <f t="shared" si="700"/>
        <v>8.6616795681085504E-2</v>
      </c>
      <c r="AB2243" s="140">
        <f t="shared" si="701"/>
        <v>0.99934092812343112</v>
      </c>
      <c r="AC2243" s="116">
        <f t="shared" si="702"/>
        <v>8.6616795681085504E-2</v>
      </c>
      <c r="AD2243" s="116" t="str">
        <f t="shared" si="703"/>
        <v/>
      </c>
      <c r="AE2243" s="116" t="str">
        <f t="shared" si="704"/>
        <v/>
      </c>
      <c r="AF2243" s="140">
        <f t="shared" si="705"/>
        <v>0</v>
      </c>
      <c r="AG2243" s="116">
        <f t="shared" si="706"/>
        <v>8.6616795681085504E-2</v>
      </c>
      <c r="AH2243" s="116" t="str">
        <f t="shared" si="707"/>
        <v/>
      </c>
      <c r="AL2243" s="126">
        <f t="shared" si="687"/>
        <v>11.583999999999769</v>
      </c>
      <c r="AM2243" s="116">
        <f t="shared" si="688"/>
        <v>0.11509617313046032</v>
      </c>
      <c r="AN2243" s="116">
        <f t="shared" si="689"/>
        <v>2.3703723597806592E-4</v>
      </c>
      <c r="AO2243" s="116" t="str">
        <f t="shared" si="685"/>
        <v/>
      </c>
      <c r="AP2243" s="118" t="str">
        <f t="shared" si="686"/>
        <v/>
      </c>
    </row>
    <row r="2244" spans="11:42" ht="20.100000000000001" customHeight="1" x14ac:dyDescent="0.25">
      <c r="K2244" s="123">
        <v>1804</v>
      </c>
      <c r="L2244" s="116">
        <f t="shared" si="690"/>
        <v>25.656743293598307</v>
      </c>
      <c r="M2244" s="140">
        <f t="shared" si="691"/>
        <v>2.8388690657708419E-4</v>
      </c>
      <c r="N2244" s="140">
        <f t="shared" si="692"/>
        <v>0.99935004583936393</v>
      </c>
      <c r="O2244" s="116">
        <f t="shared" si="693"/>
        <v>2.8388690657708419E-4</v>
      </c>
      <c r="P2244" s="116" t="str">
        <f t="shared" si="694"/>
        <v/>
      </c>
      <c r="Q2244" s="116" t="str">
        <f t="shared" si="695"/>
        <v/>
      </c>
      <c r="R2244" s="116">
        <f t="shared" si="696"/>
        <v>0</v>
      </c>
      <c r="S2244" s="116">
        <f t="shared" si="697"/>
        <v>2.8388690657708419E-4</v>
      </c>
      <c r="T2244" s="116" t="str">
        <f t="shared" si="698"/>
        <v/>
      </c>
      <c r="Y2244" s="123">
        <v>1804</v>
      </c>
      <c r="Z2244" s="116">
        <f t="shared" si="699"/>
        <v>8.5178123446393889E-2</v>
      </c>
      <c r="AA2244" s="140">
        <f t="shared" si="700"/>
        <v>8.5510377450917149E-2</v>
      </c>
      <c r="AB2244" s="140">
        <f t="shared" si="701"/>
        <v>0.99935004583936393</v>
      </c>
      <c r="AC2244" s="116">
        <f t="shared" si="702"/>
        <v>8.5510377450917149E-2</v>
      </c>
      <c r="AD2244" s="116" t="str">
        <f t="shared" si="703"/>
        <v/>
      </c>
      <c r="AE2244" s="116" t="str">
        <f t="shared" si="704"/>
        <v/>
      </c>
      <c r="AF2244" s="140">
        <f t="shared" si="705"/>
        <v>0</v>
      </c>
      <c r="AG2244" s="116">
        <f t="shared" si="706"/>
        <v>8.5510377450917149E-2</v>
      </c>
      <c r="AH2244" s="116" t="str">
        <f t="shared" si="707"/>
        <v/>
      </c>
      <c r="AL2244" s="126">
        <f t="shared" si="687"/>
        <v>11.590399999999768</v>
      </c>
      <c r="AM2244" s="116">
        <f t="shared" si="688"/>
        <v>0.11485913589448225</v>
      </c>
      <c r="AN2244" s="116">
        <f t="shared" si="689"/>
        <v>2.3660632772816437E-4</v>
      </c>
      <c r="AO2244" s="116" t="str">
        <f t="shared" si="685"/>
        <v/>
      </c>
      <c r="AP2244" s="118" t="str">
        <f t="shared" si="686"/>
        <v/>
      </c>
    </row>
    <row r="2245" spans="11:42" ht="20.100000000000001" customHeight="1" x14ac:dyDescent="0.25">
      <c r="K2245" s="123">
        <v>1805</v>
      </c>
      <c r="L2245" s="116">
        <f t="shared" si="690"/>
        <v>25.688654665854028</v>
      </c>
      <c r="M2245" s="140">
        <f t="shared" si="691"/>
        <v>2.8025613211137636E-4</v>
      </c>
      <c r="N2245" s="140">
        <f t="shared" si="692"/>
        <v>0.99935904701633993</v>
      </c>
      <c r="O2245" s="116">
        <f t="shared" si="693"/>
        <v>2.8025613211137636E-4</v>
      </c>
      <c r="P2245" s="116" t="str">
        <f t="shared" si="694"/>
        <v/>
      </c>
      <c r="Q2245" s="116" t="str">
        <f t="shared" si="695"/>
        <v/>
      </c>
      <c r="R2245" s="116">
        <f t="shared" si="696"/>
        <v>0</v>
      </c>
      <c r="S2245" s="116">
        <f t="shared" si="697"/>
        <v>2.8025613211137636E-4</v>
      </c>
      <c r="T2245" s="116" t="str">
        <f t="shared" si="698"/>
        <v/>
      </c>
      <c r="Y2245" s="123">
        <v>1805</v>
      </c>
      <c r="Z2245" s="116">
        <f t="shared" si="699"/>
        <v>8.5284066386003832E-2</v>
      </c>
      <c r="AA2245" s="140">
        <f t="shared" si="700"/>
        <v>8.4416741612810875E-2</v>
      </c>
      <c r="AB2245" s="140">
        <f t="shared" si="701"/>
        <v>0.99935904701633993</v>
      </c>
      <c r="AC2245" s="116">
        <f t="shared" si="702"/>
        <v>8.4416741612810875E-2</v>
      </c>
      <c r="AD2245" s="116" t="str">
        <f t="shared" si="703"/>
        <v/>
      </c>
      <c r="AE2245" s="116" t="str">
        <f t="shared" si="704"/>
        <v/>
      </c>
      <c r="AF2245" s="140">
        <f t="shared" si="705"/>
        <v>0</v>
      </c>
      <c r="AG2245" s="116">
        <f t="shared" si="706"/>
        <v>8.4416741612810875E-2</v>
      </c>
      <c r="AH2245" s="116" t="str">
        <f t="shared" si="707"/>
        <v/>
      </c>
      <c r="AL2245" s="126">
        <f t="shared" si="687"/>
        <v>11.596799999999767</v>
      </c>
      <c r="AM2245" s="116">
        <f t="shared" si="688"/>
        <v>0.11462252956675409</v>
      </c>
      <c r="AN2245" s="116">
        <f t="shared" si="689"/>
        <v>2.3617602289487116E-4</v>
      </c>
      <c r="AO2245" s="116" t="str">
        <f t="shared" si="685"/>
        <v/>
      </c>
      <c r="AP2245" s="118" t="str">
        <f t="shared" si="686"/>
        <v/>
      </c>
    </row>
    <row r="2246" spans="11:42" ht="20.100000000000001" customHeight="1" x14ac:dyDescent="0.25">
      <c r="K2246" s="123">
        <v>1806</v>
      </c>
      <c r="L2246" s="116">
        <f t="shared" si="690"/>
        <v>25.720566038109748</v>
      </c>
      <c r="M2246" s="140">
        <f t="shared" si="691"/>
        <v>2.7666736675917335E-4</v>
      </c>
      <c r="N2246" s="140">
        <f t="shared" si="692"/>
        <v>0.99936793300173632</v>
      </c>
      <c r="O2246" s="116">
        <f t="shared" si="693"/>
        <v>2.7666736675917335E-4</v>
      </c>
      <c r="P2246" s="116" t="str">
        <f t="shared" si="694"/>
        <v/>
      </c>
      <c r="Q2246" s="116" t="str">
        <f t="shared" si="695"/>
        <v/>
      </c>
      <c r="R2246" s="116">
        <f t="shared" si="696"/>
        <v>0</v>
      </c>
      <c r="S2246" s="116">
        <f t="shared" si="697"/>
        <v>2.7666736675917335E-4</v>
      </c>
      <c r="T2246" s="116" t="str">
        <f t="shared" si="698"/>
        <v/>
      </c>
      <c r="Y2246" s="123">
        <v>1806</v>
      </c>
      <c r="Z2246" s="116">
        <f t="shared" si="699"/>
        <v>8.5390009325613775E-2</v>
      </c>
      <c r="AA2246" s="140">
        <f t="shared" si="700"/>
        <v>8.3335759458509504E-2</v>
      </c>
      <c r="AB2246" s="140">
        <f t="shared" si="701"/>
        <v>0.99936793300173632</v>
      </c>
      <c r="AC2246" s="116">
        <f t="shared" si="702"/>
        <v>8.3335759458509504E-2</v>
      </c>
      <c r="AD2246" s="116" t="str">
        <f t="shared" si="703"/>
        <v/>
      </c>
      <c r="AE2246" s="116" t="str">
        <f t="shared" si="704"/>
        <v/>
      </c>
      <c r="AF2246" s="140">
        <f t="shared" si="705"/>
        <v>0</v>
      </c>
      <c r="AG2246" s="116">
        <f t="shared" si="706"/>
        <v>8.3335759458509504E-2</v>
      </c>
      <c r="AH2246" s="116" t="str">
        <f t="shared" si="707"/>
        <v/>
      </c>
      <c r="AL2246" s="126">
        <f t="shared" si="687"/>
        <v>11.603199999999767</v>
      </c>
      <c r="AM2246" s="116">
        <f t="shared" si="688"/>
        <v>0.11438635354385922</v>
      </c>
      <c r="AN2246" s="116">
        <f t="shared" si="689"/>
        <v>2.3574632123406214E-4</v>
      </c>
      <c r="AO2246" s="116" t="str">
        <f t="shared" si="685"/>
        <v/>
      </c>
      <c r="AP2246" s="118" t="str">
        <f t="shared" si="686"/>
        <v/>
      </c>
    </row>
    <row r="2247" spans="11:42" ht="20.100000000000001" customHeight="1" x14ac:dyDescent="0.25">
      <c r="K2247" s="123">
        <v>1807</v>
      </c>
      <c r="L2247" s="116">
        <f t="shared" si="690"/>
        <v>25.752477410365469</v>
      </c>
      <c r="M2247" s="140">
        <f t="shared" si="691"/>
        <v>2.7312018668524334E-4</v>
      </c>
      <c r="N2247" s="140">
        <f t="shared" si="692"/>
        <v>0.99937670512934984</v>
      </c>
      <c r="O2247" s="116">
        <f t="shared" si="693"/>
        <v>2.7312018668524334E-4</v>
      </c>
      <c r="P2247" s="116" t="str">
        <f t="shared" si="694"/>
        <v/>
      </c>
      <c r="Q2247" s="116" t="str">
        <f t="shared" si="695"/>
        <v/>
      </c>
      <c r="R2247" s="116">
        <f t="shared" si="696"/>
        <v>0</v>
      </c>
      <c r="S2247" s="116">
        <f t="shared" si="697"/>
        <v>2.7312018668524334E-4</v>
      </c>
      <c r="T2247" s="116" t="str">
        <f t="shared" si="698"/>
        <v/>
      </c>
      <c r="Y2247" s="123">
        <v>1807</v>
      </c>
      <c r="Z2247" s="116">
        <f t="shared" si="699"/>
        <v>8.5495952265223718E-2</v>
      </c>
      <c r="AA2247" s="140">
        <f t="shared" si="700"/>
        <v>8.2267303323405053E-2</v>
      </c>
      <c r="AB2247" s="140">
        <f t="shared" si="701"/>
        <v>0.99937670512934984</v>
      </c>
      <c r="AC2247" s="116">
        <f t="shared" si="702"/>
        <v>8.2267303323405053E-2</v>
      </c>
      <c r="AD2247" s="116" t="str">
        <f t="shared" si="703"/>
        <v/>
      </c>
      <c r="AE2247" s="116" t="str">
        <f t="shared" si="704"/>
        <v/>
      </c>
      <c r="AF2247" s="140">
        <f t="shared" si="705"/>
        <v>0</v>
      </c>
      <c r="AG2247" s="116">
        <f t="shared" si="706"/>
        <v>8.2267303323405053E-2</v>
      </c>
      <c r="AH2247" s="116" t="str">
        <f t="shared" si="707"/>
        <v/>
      </c>
      <c r="AL2247" s="126">
        <f t="shared" si="687"/>
        <v>11.609599999999766</v>
      </c>
      <c r="AM2247" s="116">
        <f t="shared" si="688"/>
        <v>0.11415060722262516</v>
      </c>
      <c r="AN2247" s="116">
        <f t="shared" si="689"/>
        <v>2.3531722249912901E-4</v>
      </c>
      <c r="AO2247" s="116" t="str">
        <f t="shared" si="685"/>
        <v/>
      </c>
      <c r="AP2247" s="118" t="str">
        <f t="shared" si="686"/>
        <v/>
      </c>
    </row>
    <row r="2248" spans="11:42" ht="20.100000000000001" customHeight="1" x14ac:dyDescent="0.25">
      <c r="K2248" s="123">
        <v>1808</v>
      </c>
      <c r="L2248" s="116">
        <f t="shared" si="690"/>
        <v>25.784388782621189</v>
      </c>
      <c r="M2248" s="140">
        <f t="shared" si="691"/>
        <v>2.6961417150176065E-4</v>
      </c>
      <c r="N2248" s="140">
        <f t="shared" si="692"/>
        <v>0.9993853647195069</v>
      </c>
      <c r="O2248" s="116">
        <f t="shared" si="693"/>
        <v>2.6961417150176065E-4</v>
      </c>
      <c r="P2248" s="116" t="str">
        <f t="shared" si="694"/>
        <v/>
      </c>
      <c r="Q2248" s="116" t="str">
        <f t="shared" si="695"/>
        <v/>
      </c>
      <c r="R2248" s="116">
        <f t="shared" si="696"/>
        <v>0</v>
      </c>
      <c r="S2248" s="116">
        <f t="shared" si="697"/>
        <v>2.6961417150176065E-4</v>
      </c>
      <c r="T2248" s="116" t="str">
        <f t="shared" si="698"/>
        <v/>
      </c>
      <c r="Y2248" s="123">
        <v>1808</v>
      </c>
      <c r="Z2248" s="116">
        <f t="shared" si="699"/>
        <v>8.5601895204833661E-2</v>
      </c>
      <c r="AA2248" s="140">
        <f t="shared" si="700"/>
        <v>8.1211246581292321E-2</v>
      </c>
      <c r="AB2248" s="140">
        <f t="shared" si="701"/>
        <v>0.9993853647195069</v>
      </c>
      <c r="AC2248" s="116">
        <f t="shared" si="702"/>
        <v>8.1211246581292321E-2</v>
      </c>
      <c r="AD2248" s="116" t="str">
        <f t="shared" si="703"/>
        <v/>
      </c>
      <c r="AE2248" s="116" t="str">
        <f t="shared" si="704"/>
        <v/>
      </c>
      <c r="AF2248" s="140">
        <f t="shared" si="705"/>
        <v>0</v>
      </c>
      <c r="AG2248" s="116">
        <f t="shared" si="706"/>
        <v>8.1211246581292321E-2</v>
      </c>
      <c r="AH2248" s="116" t="str">
        <f t="shared" si="707"/>
        <v/>
      </c>
      <c r="AL2248" s="126">
        <f t="shared" si="687"/>
        <v>11.615999999999765</v>
      </c>
      <c r="AM2248" s="116">
        <f t="shared" si="688"/>
        <v>0.11391529000012603</v>
      </c>
      <c r="AN2248" s="116">
        <f t="shared" si="689"/>
        <v>2.3488872644097936E-4</v>
      </c>
      <c r="AO2248" s="116" t="str">
        <f t="shared" si="685"/>
        <v/>
      </c>
      <c r="AP2248" s="118" t="str">
        <f t="shared" si="686"/>
        <v/>
      </c>
    </row>
    <row r="2249" spans="11:42" ht="20.100000000000001" customHeight="1" x14ac:dyDescent="0.25">
      <c r="K2249" s="123">
        <v>1809</v>
      </c>
      <c r="L2249" s="116">
        <f t="shared" si="690"/>
        <v>25.816300154876902</v>
      </c>
      <c r="M2249" s="140">
        <f t="shared" si="691"/>
        <v>2.6614890425083839E-4</v>
      </c>
      <c r="N2249" s="140">
        <f t="shared" si="692"/>
        <v>0.9993939130791738</v>
      </c>
      <c r="O2249" s="116">
        <f t="shared" si="693"/>
        <v>2.6614890425083839E-4</v>
      </c>
      <c r="P2249" s="116" t="str">
        <f t="shared" si="694"/>
        <v/>
      </c>
      <c r="Q2249" s="116" t="str">
        <f t="shared" si="695"/>
        <v/>
      </c>
      <c r="R2249" s="116">
        <f t="shared" si="696"/>
        <v>0</v>
      </c>
      <c r="S2249" s="116">
        <f t="shared" si="697"/>
        <v>2.6614890425083839E-4</v>
      </c>
      <c r="T2249" s="116" t="str">
        <f t="shared" si="698"/>
        <v/>
      </c>
      <c r="Y2249" s="123">
        <v>1809</v>
      </c>
      <c r="Z2249" s="116">
        <f t="shared" si="699"/>
        <v>8.5707838144443604E-2</v>
      </c>
      <c r="AA2249" s="140">
        <f t="shared" si="700"/>
        <v>8.0167463639107692E-2</v>
      </c>
      <c r="AB2249" s="140">
        <f t="shared" si="701"/>
        <v>0.9993939130791738</v>
      </c>
      <c r="AC2249" s="116">
        <f t="shared" si="702"/>
        <v>8.0167463639107692E-2</v>
      </c>
      <c r="AD2249" s="116" t="str">
        <f t="shared" si="703"/>
        <v/>
      </c>
      <c r="AE2249" s="116" t="str">
        <f t="shared" si="704"/>
        <v/>
      </c>
      <c r="AF2249" s="140">
        <f t="shared" si="705"/>
        <v>0</v>
      </c>
      <c r="AG2249" s="116">
        <f t="shared" si="706"/>
        <v>8.0167463639107692E-2</v>
      </c>
      <c r="AH2249" s="116" t="str">
        <f t="shared" si="707"/>
        <v/>
      </c>
      <c r="AL2249" s="126">
        <f t="shared" si="687"/>
        <v>11.622399999999764</v>
      </c>
      <c r="AM2249" s="116">
        <f t="shared" si="688"/>
        <v>0.11368040127368505</v>
      </c>
      <c r="AN2249" s="116">
        <f t="shared" si="689"/>
        <v>2.3446083280867502E-4</v>
      </c>
      <c r="AO2249" s="116" t="str">
        <f t="shared" si="685"/>
        <v/>
      </c>
      <c r="AP2249" s="118" t="str">
        <f t="shared" si="686"/>
        <v/>
      </c>
    </row>
    <row r="2250" spans="11:42" ht="20.100000000000001" customHeight="1" x14ac:dyDescent="0.25">
      <c r="K2250" s="123">
        <v>1810</v>
      </c>
      <c r="L2250" s="116">
        <f t="shared" si="690"/>
        <v>25.848211527132623</v>
      </c>
      <c r="M2250" s="140">
        <f t="shared" si="691"/>
        <v>2.6272397138700948E-4</v>
      </c>
      <c r="N2250" s="140">
        <f t="shared" si="692"/>
        <v>0.99940235150206558</v>
      </c>
      <c r="O2250" s="116">
        <f t="shared" si="693"/>
        <v>2.6272397138700948E-4</v>
      </c>
      <c r="P2250" s="116" t="str">
        <f t="shared" si="694"/>
        <v/>
      </c>
      <c r="Q2250" s="116" t="str">
        <f t="shared" si="695"/>
        <v/>
      </c>
      <c r="R2250" s="116">
        <f t="shared" si="696"/>
        <v>0</v>
      </c>
      <c r="S2250" s="116">
        <f t="shared" si="697"/>
        <v>2.6272397138700948E-4</v>
      </c>
      <c r="T2250" s="116" t="str">
        <f t="shared" si="698"/>
        <v/>
      </c>
      <c r="Y2250" s="123">
        <v>1810</v>
      </c>
      <c r="Z2250" s="116">
        <f t="shared" si="699"/>
        <v>8.5813781084053548E-2</v>
      </c>
      <c r="AA2250" s="140">
        <f t="shared" si="700"/>
        <v>7.9135829931652649E-2</v>
      </c>
      <c r="AB2250" s="140">
        <f t="shared" si="701"/>
        <v>0.99940235150206558</v>
      </c>
      <c r="AC2250" s="116">
        <f t="shared" si="702"/>
        <v>7.9135829931652649E-2</v>
      </c>
      <c r="AD2250" s="116" t="str">
        <f t="shared" si="703"/>
        <v/>
      </c>
      <c r="AE2250" s="116" t="str">
        <f t="shared" si="704"/>
        <v/>
      </c>
      <c r="AF2250" s="140">
        <f t="shared" si="705"/>
        <v>0</v>
      </c>
      <c r="AG2250" s="116">
        <f t="shared" si="706"/>
        <v>7.9135829931652649E-2</v>
      </c>
      <c r="AH2250" s="116" t="str">
        <f t="shared" si="707"/>
        <v/>
      </c>
      <c r="AL2250" s="126">
        <f t="shared" si="687"/>
        <v>11.628799999999764</v>
      </c>
      <c r="AM2250" s="116">
        <f t="shared" si="688"/>
        <v>0.11344594044087637</v>
      </c>
      <c r="AN2250" s="116">
        <f t="shared" si="689"/>
        <v>2.3403354134866883E-4</v>
      </c>
      <c r="AO2250" s="116" t="str">
        <f t="shared" si="685"/>
        <v/>
      </c>
      <c r="AP2250" s="118" t="str">
        <f t="shared" si="686"/>
        <v/>
      </c>
    </row>
    <row r="2251" spans="11:42" ht="20.100000000000001" customHeight="1" x14ac:dyDescent="0.25">
      <c r="K2251" s="123">
        <v>1811</v>
      </c>
      <c r="L2251" s="116">
        <f t="shared" si="690"/>
        <v>25.880122899388343</v>
      </c>
      <c r="M2251" s="140">
        <f t="shared" si="691"/>
        <v>2.5933896275966877E-4</v>
      </c>
      <c r="N2251" s="140">
        <f t="shared" si="692"/>
        <v>0.99941068126875454</v>
      </c>
      <c r="O2251" s="116">
        <f t="shared" si="693"/>
        <v>2.5933896275966877E-4</v>
      </c>
      <c r="P2251" s="116" t="str">
        <f t="shared" si="694"/>
        <v/>
      </c>
      <c r="Q2251" s="116" t="str">
        <f t="shared" si="695"/>
        <v/>
      </c>
      <c r="R2251" s="116">
        <f t="shared" si="696"/>
        <v>0</v>
      </c>
      <c r="S2251" s="116">
        <f t="shared" si="697"/>
        <v>2.5933896275966877E-4</v>
      </c>
      <c r="T2251" s="116" t="str">
        <f t="shared" si="698"/>
        <v/>
      </c>
      <c r="Y2251" s="123">
        <v>1811</v>
      </c>
      <c r="Z2251" s="116">
        <f t="shared" si="699"/>
        <v>8.5919724023663491E-2</v>
      </c>
      <c r="AA2251" s="140">
        <f t="shared" si="700"/>
        <v>7.8116221916304171E-2</v>
      </c>
      <c r="AB2251" s="140">
        <f t="shared" si="701"/>
        <v>0.99941068126875454</v>
      </c>
      <c r="AC2251" s="116">
        <f t="shared" si="702"/>
        <v>7.8116221916304171E-2</v>
      </c>
      <c r="AD2251" s="116" t="str">
        <f t="shared" si="703"/>
        <v/>
      </c>
      <c r="AE2251" s="116" t="str">
        <f t="shared" si="704"/>
        <v/>
      </c>
      <c r="AF2251" s="140">
        <f t="shared" si="705"/>
        <v>0</v>
      </c>
      <c r="AG2251" s="116">
        <f t="shared" si="706"/>
        <v>7.8116221916304171E-2</v>
      </c>
      <c r="AH2251" s="116" t="str">
        <f t="shared" si="707"/>
        <v/>
      </c>
      <c r="AL2251" s="126">
        <f t="shared" si="687"/>
        <v>11.635199999999763</v>
      </c>
      <c r="AM2251" s="116">
        <f t="shared" si="688"/>
        <v>0.1132119068995277</v>
      </c>
      <c r="AN2251" s="116">
        <f t="shared" si="689"/>
        <v>2.3360685180484619E-4</v>
      </c>
      <c r="AO2251" s="116" t="str">
        <f t="shared" si="685"/>
        <v/>
      </c>
      <c r="AP2251" s="118" t="str">
        <f t="shared" si="686"/>
        <v/>
      </c>
    </row>
    <row r="2252" spans="11:42" ht="20.100000000000001" customHeight="1" x14ac:dyDescent="0.25">
      <c r="K2252" s="123">
        <v>1812</v>
      </c>
      <c r="L2252" s="116">
        <f t="shared" si="690"/>
        <v>25.912034271644064</v>
      </c>
      <c r="M2252" s="140">
        <f t="shared" si="691"/>
        <v>2.5599347159546487E-4</v>
      </c>
      <c r="N2252" s="140">
        <f t="shared" si="692"/>
        <v>0.99941890364677866</v>
      </c>
      <c r="O2252" s="116">
        <f t="shared" si="693"/>
        <v>2.5599347159546487E-4</v>
      </c>
      <c r="P2252" s="116" t="str">
        <f t="shared" si="694"/>
        <v/>
      </c>
      <c r="Q2252" s="116" t="str">
        <f t="shared" si="695"/>
        <v/>
      </c>
      <c r="R2252" s="116">
        <f t="shared" si="696"/>
        <v>0</v>
      </c>
      <c r="S2252" s="116">
        <f t="shared" si="697"/>
        <v>2.5599347159546487E-4</v>
      </c>
      <c r="T2252" s="116" t="str">
        <f t="shared" si="698"/>
        <v/>
      </c>
      <c r="Y2252" s="123">
        <v>1812</v>
      </c>
      <c r="Z2252" s="116">
        <f t="shared" si="699"/>
        <v>8.6025666963273406E-2</v>
      </c>
      <c r="AA2252" s="140">
        <f t="shared" si="700"/>
        <v>7.7108517067711435E-2</v>
      </c>
      <c r="AB2252" s="140">
        <f t="shared" si="701"/>
        <v>0.99941890364677866</v>
      </c>
      <c r="AC2252" s="116">
        <f t="shared" si="702"/>
        <v>7.7108517067711435E-2</v>
      </c>
      <c r="AD2252" s="116" t="str">
        <f t="shared" si="703"/>
        <v/>
      </c>
      <c r="AE2252" s="116" t="str">
        <f t="shared" si="704"/>
        <v/>
      </c>
      <c r="AF2252" s="140">
        <f t="shared" si="705"/>
        <v>0</v>
      </c>
      <c r="AG2252" s="116">
        <f t="shared" si="706"/>
        <v>7.7108517067711435E-2</v>
      </c>
      <c r="AH2252" s="116" t="str">
        <f t="shared" si="707"/>
        <v/>
      </c>
      <c r="AL2252" s="126">
        <f t="shared" si="687"/>
        <v>11.641599999999762</v>
      </c>
      <c r="AM2252" s="116">
        <f t="shared" si="688"/>
        <v>0.11297830004772286</v>
      </c>
      <c r="AN2252" s="116">
        <f t="shared" si="689"/>
        <v>2.331807639193717E-4</v>
      </c>
      <c r="AO2252" s="116" t="str">
        <f t="shared" si="685"/>
        <v/>
      </c>
      <c r="AP2252" s="118" t="str">
        <f t="shared" si="686"/>
        <v/>
      </c>
    </row>
    <row r="2253" spans="11:42" ht="20.100000000000001" customHeight="1" x14ac:dyDescent="0.25">
      <c r="K2253" s="123">
        <v>1813</v>
      </c>
      <c r="L2253" s="116">
        <f t="shared" si="690"/>
        <v>25.943945643899784</v>
      </c>
      <c r="M2253" s="140">
        <f t="shared" si="691"/>
        <v>2.5268709448065006E-4</v>
      </c>
      <c r="N2253" s="140">
        <f t="shared" si="692"/>
        <v>0.99942701989074856</v>
      </c>
      <c r="O2253" s="116">
        <f t="shared" si="693"/>
        <v>2.5268709448065006E-4</v>
      </c>
      <c r="P2253" s="116" t="str">
        <f t="shared" si="694"/>
        <v/>
      </c>
      <c r="Q2253" s="116" t="str">
        <f t="shared" si="695"/>
        <v/>
      </c>
      <c r="R2253" s="116">
        <f t="shared" si="696"/>
        <v>0</v>
      </c>
      <c r="S2253" s="116">
        <f t="shared" si="697"/>
        <v>2.5268709448065006E-4</v>
      </c>
      <c r="T2253" s="116" t="str">
        <f t="shared" si="698"/>
        <v/>
      </c>
      <c r="Y2253" s="123">
        <v>1813</v>
      </c>
      <c r="Z2253" s="116">
        <f t="shared" si="699"/>
        <v>8.6131609902883349E-2</v>
      </c>
      <c r="AA2253" s="140">
        <f t="shared" si="700"/>
        <v>7.6112593872479026E-2</v>
      </c>
      <c r="AB2253" s="140">
        <f t="shared" si="701"/>
        <v>0.99942701989074856</v>
      </c>
      <c r="AC2253" s="116">
        <f t="shared" si="702"/>
        <v>7.6112593872479026E-2</v>
      </c>
      <c r="AD2253" s="116" t="str">
        <f t="shared" si="703"/>
        <v/>
      </c>
      <c r="AE2253" s="116" t="str">
        <f t="shared" si="704"/>
        <v/>
      </c>
      <c r="AF2253" s="140">
        <f t="shared" si="705"/>
        <v>0</v>
      </c>
      <c r="AG2253" s="116">
        <f t="shared" si="706"/>
        <v>7.6112593872479026E-2</v>
      </c>
      <c r="AH2253" s="116" t="str">
        <f t="shared" si="707"/>
        <v/>
      </c>
      <c r="AL2253" s="126">
        <f t="shared" si="687"/>
        <v>11.647999999999762</v>
      </c>
      <c r="AM2253" s="116">
        <f t="shared" si="688"/>
        <v>0.11274511928380349</v>
      </c>
      <c r="AN2253" s="116">
        <f t="shared" si="689"/>
        <v>2.3275527743175928E-4</v>
      </c>
      <c r="AO2253" s="116" t="str">
        <f t="shared" si="685"/>
        <v/>
      </c>
      <c r="AP2253" s="118" t="str">
        <f t="shared" si="686"/>
        <v/>
      </c>
    </row>
    <row r="2254" spans="11:42" ht="20.100000000000001" customHeight="1" x14ac:dyDescent="0.25">
      <c r="K2254" s="123">
        <v>1814</v>
      </c>
      <c r="L2254" s="116">
        <f t="shared" si="690"/>
        <v>25.975857016155505</v>
      </c>
      <c r="M2254" s="140">
        <f t="shared" si="691"/>
        <v>2.4941943134339429E-4</v>
      </c>
      <c r="N2254" s="140">
        <f t="shared" si="692"/>
        <v>0.99943503124245525</v>
      </c>
      <c r="O2254" s="116">
        <f t="shared" si="693"/>
        <v>2.4941943134339429E-4</v>
      </c>
      <c r="P2254" s="116" t="str">
        <f t="shared" si="694"/>
        <v/>
      </c>
      <c r="Q2254" s="116" t="str">
        <f t="shared" si="695"/>
        <v/>
      </c>
      <c r="R2254" s="116">
        <f t="shared" si="696"/>
        <v>0</v>
      </c>
      <c r="S2254" s="116">
        <f t="shared" si="697"/>
        <v>2.4941943134339429E-4</v>
      </c>
      <c r="T2254" s="116" t="str">
        <f t="shared" si="698"/>
        <v/>
      </c>
      <c r="Y2254" s="123">
        <v>1814</v>
      </c>
      <c r="Z2254" s="116">
        <f t="shared" si="699"/>
        <v>8.6237552842493292E-2</v>
      </c>
      <c r="AA2254" s="140">
        <f t="shared" si="700"/>
        <v>7.5128331823840724E-2</v>
      </c>
      <c r="AB2254" s="140">
        <f t="shared" si="701"/>
        <v>0.99943503124245525</v>
      </c>
      <c r="AC2254" s="116">
        <f t="shared" si="702"/>
        <v>7.5128331823840724E-2</v>
      </c>
      <c r="AD2254" s="116" t="str">
        <f t="shared" si="703"/>
        <v/>
      </c>
      <c r="AE2254" s="116" t="str">
        <f t="shared" si="704"/>
        <v/>
      </c>
      <c r="AF2254" s="140">
        <f t="shared" si="705"/>
        <v>0</v>
      </c>
      <c r="AG2254" s="116">
        <f t="shared" si="706"/>
        <v>7.5128331823840724E-2</v>
      </c>
      <c r="AH2254" s="116" t="str">
        <f t="shared" si="707"/>
        <v/>
      </c>
      <c r="AL2254" s="126">
        <f t="shared" si="687"/>
        <v>11.654399999999761</v>
      </c>
      <c r="AM2254" s="116">
        <f t="shared" si="688"/>
        <v>0.11251236400637173</v>
      </c>
      <c r="AN2254" s="116">
        <f t="shared" si="689"/>
        <v>2.3233039207946893E-4</v>
      </c>
      <c r="AO2254" s="116" t="str">
        <f t="shared" si="685"/>
        <v/>
      </c>
      <c r="AP2254" s="118" t="str">
        <f t="shared" si="686"/>
        <v/>
      </c>
    </row>
    <row r="2255" spans="11:42" ht="20.100000000000001" customHeight="1" x14ac:dyDescent="0.25">
      <c r="K2255" s="123">
        <v>1815</v>
      </c>
      <c r="L2255" s="116">
        <f t="shared" si="690"/>
        <v>26.007768388411218</v>
      </c>
      <c r="M2255" s="140">
        <f t="shared" si="691"/>
        <v>2.4619008543606266E-4</v>
      </c>
      <c r="N2255" s="140">
        <f t="shared" si="692"/>
        <v>0.99944293893097536</v>
      </c>
      <c r="O2255" s="116">
        <f t="shared" si="693"/>
        <v>2.4619008543606266E-4</v>
      </c>
      <c r="P2255" s="116" t="str">
        <f t="shared" si="694"/>
        <v/>
      </c>
      <c r="Q2255" s="116" t="str">
        <f t="shared" si="695"/>
        <v/>
      </c>
      <c r="R2255" s="116">
        <f t="shared" si="696"/>
        <v>0</v>
      </c>
      <c r="S2255" s="116">
        <f t="shared" si="697"/>
        <v>2.4619008543606266E-4</v>
      </c>
      <c r="T2255" s="116" t="str">
        <f t="shared" si="698"/>
        <v/>
      </c>
      <c r="Y2255" s="123">
        <v>1815</v>
      </c>
      <c r="Z2255" s="116">
        <f t="shared" si="699"/>
        <v>8.6343495782103236E-2</v>
      </c>
      <c r="AA2255" s="140">
        <f t="shared" si="700"/>
        <v>7.4155611416319572E-2</v>
      </c>
      <c r="AB2255" s="140">
        <f t="shared" si="701"/>
        <v>0.99944293893097536</v>
      </c>
      <c r="AC2255" s="116">
        <f t="shared" si="702"/>
        <v>7.4155611416319572E-2</v>
      </c>
      <c r="AD2255" s="116" t="str">
        <f t="shared" si="703"/>
        <v/>
      </c>
      <c r="AE2255" s="116" t="str">
        <f t="shared" si="704"/>
        <v/>
      </c>
      <c r="AF2255" s="140">
        <f t="shared" si="705"/>
        <v>0</v>
      </c>
      <c r="AG2255" s="116">
        <f t="shared" si="706"/>
        <v>7.4155611416319572E-2</v>
      </c>
      <c r="AH2255" s="116" t="str">
        <f t="shared" si="707"/>
        <v/>
      </c>
      <c r="AL2255" s="126">
        <f t="shared" si="687"/>
        <v>11.66079999999976</v>
      </c>
      <c r="AM2255" s="116">
        <f t="shared" si="688"/>
        <v>0.11228003361429226</v>
      </c>
      <c r="AN2255" s="116">
        <f t="shared" si="689"/>
        <v>2.3190610759726837E-4</v>
      </c>
      <c r="AO2255" s="116" t="str">
        <f t="shared" si="685"/>
        <v/>
      </c>
      <c r="AP2255" s="118" t="str">
        <f t="shared" si="686"/>
        <v/>
      </c>
    </row>
    <row r="2256" spans="11:42" ht="20.100000000000001" customHeight="1" x14ac:dyDescent="0.25">
      <c r="K2256" s="123">
        <v>1816</v>
      </c>
      <c r="L2256" s="116">
        <f t="shared" si="690"/>
        <v>26.039679760666939</v>
      </c>
      <c r="M2256" s="140">
        <f t="shared" si="691"/>
        <v>2.4299866331744827E-4</v>
      </c>
      <c r="N2256" s="140">
        <f t="shared" si="692"/>
        <v>0.99945074417277813</v>
      </c>
      <c r="O2256" s="116">
        <f t="shared" si="693"/>
        <v>2.4299866331744827E-4</v>
      </c>
      <c r="P2256" s="116" t="str">
        <f t="shared" si="694"/>
        <v/>
      </c>
      <c r="Q2256" s="116" t="str">
        <f t="shared" si="695"/>
        <v/>
      </c>
      <c r="R2256" s="116">
        <f t="shared" si="696"/>
        <v>0</v>
      </c>
      <c r="S2256" s="116">
        <f t="shared" si="697"/>
        <v>2.4299866331744827E-4</v>
      </c>
      <c r="T2256" s="116" t="str">
        <f t="shared" si="698"/>
        <v/>
      </c>
      <c r="Y2256" s="123">
        <v>1816</v>
      </c>
      <c r="Z2256" s="116">
        <f t="shared" si="699"/>
        <v>8.6449438721713179E-2</v>
      </c>
      <c r="AA2256" s="140">
        <f t="shared" si="700"/>
        <v>7.31943141403784E-2</v>
      </c>
      <c r="AB2256" s="140">
        <f t="shared" si="701"/>
        <v>0.99945074417277813</v>
      </c>
      <c r="AC2256" s="116">
        <f t="shared" si="702"/>
        <v>7.31943141403784E-2</v>
      </c>
      <c r="AD2256" s="116" t="str">
        <f t="shared" si="703"/>
        <v/>
      </c>
      <c r="AE2256" s="116" t="str">
        <f t="shared" si="704"/>
        <v/>
      </c>
      <c r="AF2256" s="140">
        <f t="shared" si="705"/>
        <v>0</v>
      </c>
      <c r="AG2256" s="116">
        <f t="shared" si="706"/>
        <v>7.31943141403784E-2</v>
      </c>
      <c r="AH2256" s="116" t="str">
        <f t="shared" si="707"/>
        <v/>
      </c>
      <c r="AL2256" s="126">
        <f t="shared" si="687"/>
        <v>11.66719999999976</v>
      </c>
      <c r="AM2256" s="116">
        <f t="shared" si="688"/>
        <v>0.11204812750669499</v>
      </c>
      <c r="AN2256" s="116">
        <f t="shared" si="689"/>
        <v>2.3148242371831551E-4</v>
      </c>
      <c r="AO2256" s="116" t="str">
        <f t="shared" si="685"/>
        <v/>
      </c>
      <c r="AP2256" s="118" t="str">
        <f t="shared" si="686"/>
        <v/>
      </c>
    </row>
    <row r="2257" spans="11:42" ht="20.100000000000001" customHeight="1" x14ac:dyDescent="0.25">
      <c r="K2257" s="123">
        <v>1817</v>
      </c>
      <c r="L2257" s="116">
        <f t="shared" si="690"/>
        <v>26.071591132922659</v>
      </c>
      <c r="M2257" s="140">
        <f t="shared" si="691"/>
        <v>2.398447748349871E-4</v>
      </c>
      <c r="N2257" s="140">
        <f t="shared" si="692"/>
        <v>0.99945844817182972</v>
      </c>
      <c r="O2257" s="116">
        <f t="shared" si="693"/>
        <v>2.398447748349871E-4</v>
      </c>
      <c r="P2257" s="116" t="str">
        <f t="shared" si="694"/>
        <v/>
      </c>
      <c r="Q2257" s="116" t="str">
        <f t="shared" si="695"/>
        <v/>
      </c>
      <c r="R2257" s="116">
        <f t="shared" si="696"/>
        <v>0</v>
      </c>
      <c r="S2257" s="116">
        <f t="shared" si="697"/>
        <v>2.398447748349871E-4</v>
      </c>
      <c r="T2257" s="116" t="str">
        <f t="shared" si="698"/>
        <v/>
      </c>
      <c r="Y2257" s="123">
        <v>1817</v>
      </c>
      <c r="Z2257" s="116">
        <f t="shared" si="699"/>
        <v>8.6555381661323122E-2</v>
      </c>
      <c r="AA2257" s="140">
        <f t="shared" si="700"/>
        <v>7.2244322477060557E-2</v>
      </c>
      <c r="AB2257" s="140">
        <f t="shared" si="701"/>
        <v>0.99945844817182972</v>
      </c>
      <c r="AC2257" s="116">
        <f t="shared" si="702"/>
        <v>7.2244322477060557E-2</v>
      </c>
      <c r="AD2257" s="116" t="str">
        <f t="shared" si="703"/>
        <v/>
      </c>
      <c r="AE2257" s="116" t="str">
        <f t="shared" si="704"/>
        <v/>
      </c>
      <c r="AF2257" s="140">
        <f t="shared" si="705"/>
        <v>0</v>
      </c>
      <c r="AG2257" s="116">
        <f t="shared" si="706"/>
        <v>7.2244322477060557E-2</v>
      </c>
      <c r="AH2257" s="116" t="str">
        <f t="shared" si="707"/>
        <v/>
      </c>
      <c r="AL2257" s="126">
        <f t="shared" si="687"/>
        <v>11.673599999999759</v>
      </c>
      <c r="AM2257" s="116">
        <f t="shared" si="688"/>
        <v>0.11181664508297667</v>
      </c>
      <c r="AN2257" s="116">
        <f t="shared" si="689"/>
        <v>2.310593401732286E-4</v>
      </c>
      <c r="AO2257" s="116" t="str">
        <f t="shared" si="685"/>
        <v/>
      </c>
      <c r="AP2257" s="118" t="str">
        <f t="shared" si="686"/>
        <v/>
      </c>
    </row>
    <row r="2258" spans="11:42" ht="20.100000000000001" customHeight="1" x14ac:dyDescent="0.25">
      <c r="K2258" s="123">
        <v>1818</v>
      </c>
      <c r="L2258" s="116">
        <f t="shared" si="690"/>
        <v>26.10350250517838</v>
      </c>
      <c r="M2258" s="140">
        <f t="shared" si="691"/>
        <v>2.3672803310693049E-4</v>
      </c>
      <c r="N2258" s="140">
        <f t="shared" si="692"/>
        <v>0.9994660521196983</v>
      </c>
      <c r="O2258" s="116">
        <f t="shared" si="693"/>
        <v>2.3672803310693049E-4</v>
      </c>
      <c r="P2258" s="116" t="str">
        <f t="shared" si="694"/>
        <v/>
      </c>
      <c r="Q2258" s="116" t="str">
        <f t="shared" si="695"/>
        <v/>
      </c>
      <c r="R2258" s="116">
        <f t="shared" si="696"/>
        <v>0</v>
      </c>
      <c r="S2258" s="116">
        <f t="shared" si="697"/>
        <v>2.3672803310693049E-4</v>
      </c>
      <c r="T2258" s="116" t="str">
        <f t="shared" si="698"/>
        <v/>
      </c>
      <c r="Y2258" s="123">
        <v>1818</v>
      </c>
      <c r="Z2258" s="116">
        <f t="shared" si="699"/>
        <v>8.6661324600933065E-2</v>
      </c>
      <c r="AA2258" s="140">
        <f t="shared" si="700"/>
        <v>7.1305519892620906E-2</v>
      </c>
      <c r="AB2258" s="140">
        <f t="shared" si="701"/>
        <v>0.9994660521196983</v>
      </c>
      <c r="AC2258" s="116">
        <f t="shared" si="702"/>
        <v>7.1305519892620906E-2</v>
      </c>
      <c r="AD2258" s="116" t="str">
        <f t="shared" si="703"/>
        <v/>
      </c>
      <c r="AE2258" s="116" t="str">
        <f t="shared" si="704"/>
        <v/>
      </c>
      <c r="AF2258" s="140">
        <f t="shared" si="705"/>
        <v>0</v>
      </c>
      <c r="AG2258" s="116">
        <f t="shared" si="706"/>
        <v>7.1305519892620906E-2</v>
      </c>
      <c r="AH2258" s="116" t="str">
        <f t="shared" si="707"/>
        <v/>
      </c>
      <c r="AL2258" s="126">
        <f t="shared" si="687"/>
        <v>11.679999999999758</v>
      </c>
      <c r="AM2258" s="116">
        <f t="shared" si="688"/>
        <v>0.11158558574280344</v>
      </c>
      <c r="AN2258" s="116">
        <f t="shared" si="689"/>
        <v>2.3063685669015566E-4</v>
      </c>
      <c r="AO2258" s="116" t="str">
        <f t="shared" si="685"/>
        <v/>
      </c>
      <c r="AP2258" s="118" t="str">
        <f t="shared" si="686"/>
        <v/>
      </c>
    </row>
    <row r="2259" spans="11:42" ht="20.100000000000001" customHeight="1" x14ac:dyDescent="0.25">
      <c r="K2259" s="123">
        <v>1819</v>
      </c>
      <c r="L2259" s="116">
        <f t="shared" si="690"/>
        <v>26.1354138774341</v>
      </c>
      <c r="M2259" s="140">
        <f t="shared" si="691"/>
        <v>2.3364805450449142E-4</v>
      </c>
      <c r="N2259" s="140">
        <f t="shared" si="692"/>
        <v>0.99947355719565811</v>
      </c>
      <c r="O2259" s="116">
        <f t="shared" si="693"/>
        <v>2.3364805450449142E-4</v>
      </c>
      <c r="P2259" s="116" t="str">
        <f t="shared" si="694"/>
        <v/>
      </c>
      <c r="Q2259" s="116" t="str">
        <f t="shared" si="695"/>
        <v/>
      </c>
      <c r="R2259" s="116">
        <f t="shared" si="696"/>
        <v>0</v>
      </c>
      <c r="S2259" s="116">
        <f t="shared" si="697"/>
        <v>2.3364805450449142E-4</v>
      </c>
      <c r="T2259" s="116" t="str">
        <f t="shared" si="698"/>
        <v/>
      </c>
      <c r="Y2259" s="123">
        <v>1819</v>
      </c>
      <c r="Z2259" s="116">
        <f t="shared" si="699"/>
        <v>8.6767267540543008E-2</v>
      </c>
      <c r="AA2259" s="140">
        <f t="shared" si="700"/>
        <v>7.0377790833148407E-2</v>
      </c>
      <c r="AB2259" s="140">
        <f t="shared" si="701"/>
        <v>0.99947355719565811</v>
      </c>
      <c r="AC2259" s="116">
        <f t="shared" si="702"/>
        <v>7.0377790833148407E-2</v>
      </c>
      <c r="AD2259" s="116" t="str">
        <f t="shared" si="703"/>
        <v/>
      </c>
      <c r="AE2259" s="116" t="str">
        <f t="shared" si="704"/>
        <v/>
      </c>
      <c r="AF2259" s="140">
        <f t="shared" si="705"/>
        <v>0</v>
      </c>
      <c r="AG2259" s="116">
        <f t="shared" si="706"/>
        <v>7.0377790833148407E-2</v>
      </c>
      <c r="AH2259" s="116" t="str">
        <f t="shared" si="707"/>
        <v/>
      </c>
      <c r="AL2259" s="126">
        <f t="shared" si="687"/>
        <v>11.686399999999757</v>
      </c>
      <c r="AM2259" s="116">
        <f t="shared" si="688"/>
        <v>0.11135494888611329</v>
      </c>
      <c r="AN2259" s="116">
        <f t="shared" si="689"/>
        <v>2.3021497299559324E-4</v>
      </c>
      <c r="AO2259" s="116" t="str">
        <f t="shared" si="685"/>
        <v/>
      </c>
      <c r="AP2259" s="118" t="str">
        <f t="shared" si="686"/>
        <v/>
      </c>
    </row>
    <row r="2260" spans="11:42" ht="20.100000000000001" customHeight="1" x14ac:dyDescent="0.25">
      <c r="K2260" s="123">
        <v>1820</v>
      </c>
      <c r="L2260" s="116">
        <f t="shared" si="690"/>
        <v>26.167325249689821</v>
      </c>
      <c r="M2260" s="140">
        <f t="shared" si="691"/>
        <v>2.3060445863396642E-4</v>
      </c>
      <c r="N2260" s="140">
        <f t="shared" si="692"/>
        <v>0.99948096456679303</v>
      </c>
      <c r="O2260" s="116">
        <f t="shared" si="693"/>
        <v>2.3060445863396642E-4</v>
      </c>
      <c r="P2260" s="116" t="str">
        <f t="shared" si="694"/>
        <v/>
      </c>
      <c r="Q2260" s="116" t="str">
        <f t="shared" si="695"/>
        <v/>
      </c>
      <c r="R2260" s="116">
        <f t="shared" si="696"/>
        <v>0</v>
      </c>
      <c r="S2260" s="116">
        <f t="shared" si="697"/>
        <v>2.3060445863396642E-4</v>
      </c>
      <c r="T2260" s="116" t="str">
        <f t="shared" si="698"/>
        <v/>
      </c>
      <c r="Y2260" s="123">
        <v>1820</v>
      </c>
      <c r="Z2260" s="116">
        <f t="shared" si="699"/>
        <v>8.6873210480152951E-2</v>
      </c>
      <c r="AA2260" s="140">
        <f t="shared" si="700"/>
        <v>6.9461020719180644E-2</v>
      </c>
      <c r="AB2260" s="140">
        <f t="shared" si="701"/>
        <v>0.99948096456679303</v>
      </c>
      <c r="AC2260" s="116">
        <f t="shared" si="702"/>
        <v>6.9461020719180644E-2</v>
      </c>
      <c r="AD2260" s="116" t="str">
        <f t="shared" si="703"/>
        <v/>
      </c>
      <c r="AE2260" s="116" t="str">
        <f t="shared" si="704"/>
        <v/>
      </c>
      <c r="AF2260" s="140">
        <f t="shared" si="705"/>
        <v>0</v>
      </c>
      <c r="AG2260" s="116">
        <f t="shared" si="706"/>
        <v>6.9461020719180644E-2</v>
      </c>
      <c r="AH2260" s="116" t="str">
        <f t="shared" si="707"/>
        <v/>
      </c>
      <c r="AL2260" s="126">
        <f t="shared" si="687"/>
        <v>11.692799999999757</v>
      </c>
      <c r="AM2260" s="116">
        <f t="shared" si="688"/>
        <v>0.1111247339131177</v>
      </c>
      <c r="AN2260" s="116">
        <f t="shared" si="689"/>
        <v>2.2979368881331785E-4</v>
      </c>
      <c r="AO2260" s="116" t="str">
        <f t="shared" si="685"/>
        <v/>
      </c>
      <c r="AP2260" s="118" t="str">
        <f t="shared" si="686"/>
        <v/>
      </c>
    </row>
    <row r="2261" spans="11:42" ht="20.100000000000001" customHeight="1" x14ac:dyDescent="0.25">
      <c r="K2261" s="123">
        <v>1821</v>
      </c>
      <c r="L2261" s="116">
        <f t="shared" si="690"/>
        <v>26.199236621945534</v>
      </c>
      <c r="M2261" s="140">
        <f t="shared" si="691"/>
        <v>2.2759686831883312E-4</v>
      </c>
      <c r="N2261" s="140">
        <f t="shared" si="692"/>
        <v>0.99948827538809915</v>
      </c>
      <c r="O2261" s="116">
        <f t="shared" si="693"/>
        <v>2.2759686831883312E-4</v>
      </c>
      <c r="P2261" s="116" t="str">
        <f t="shared" si="694"/>
        <v/>
      </c>
      <c r="Q2261" s="116" t="str">
        <f t="shared" si="695"/>
        <v/>
      </c>
      <c r="R2261" s="116">
        <f t="shared" si="696"/>
        <v>0</v>
      </c>
      <c r="S2261" s="116">
        <f t="shared" si="697"/>
        <v>2.2759686831883312E-4</v>
      </c>
      <c r="T2261" s="116" t="str">
        <f t="shared" si="698"/>
        <v/>
      </c>
      <c r="Y2261" s="123">
        <v>1821</v>
      </c>
      <c r="Z2261" s="116">
        <f t="shared" si="699"/>
        <v>8.6979153419762895E-2</v>
      </c>
      <c r="AA2261" s="140">
        <f t="shared" si="700"/>
        <v>6.8555095940311034E-2</v>
      </c>
      <c r="AB2261" s="140">
        <f t="shared" si="701"/>
        <v>0.99948827538809915</v>
      </c>
      <c r="AC2261" s="116">
        <f t="shared" si="702"/>
        <v>6.8555095940311034E-2</v>
      </c>
      <c r="AD2261" s="116" t="str">
        <f t="shared" si="703"/>
        <v/>
      </c>
      <c r="AE2261" s="116" t="str">
        <f t="shared" si="704"/>
        <v/>
      </c>
      <c r="AF2261" s="140">
        <f t="shared" si="705"/>
        <v>0</v>
      </c>
      <c r="AG2261" s="116">
        <f t="shared" si="706"/>
        <v>6.8555095940311034E-2</v>
      </c>
      <c r="AH2261" s="116" t="str">
        <f t="shared" si="707"/>
        <v/>
      </c>
      <c r="AL2261" s="126">
        <f t="shared" si="687"/>
        <v>11.699199999999756</v>
      </c>
      <c r="AM2261" s="116">
        <f t="shared" si="688"/>
        <v>0.11089494022430438</v>
      </c>
      <c r="AN2261" s="116">
        <f t="shared" si="689"/>
        <v>2.2937300386513537E-4</v>
      </c>
      <c r="AO2261" s="116" t="str">
        <f t="shared" si="685"/>
        <v/>
      </c>
      <c r="AP2261" s="118" t="str">
        <f t="shared" si="686"/>
        <v/>
      </c>
    </row>
    <row r="2262" spans="11:42" ht="20.100000000000001" customHeight="1" x14ac:dyDescent="0.25">
      <c r="K2262" s="123">
        <v>1822</v>
      </c>
      <c r="L2262" s="116">
        <f t="shared" si="690"/>
        <v>26.231147994201255</v>
      </c>
      <c r="M2262" s="140">
        <f t="shared" si="691"/>
        <v>2.2462490958181913E-4</v>
      </c>
      <c r="N2262" s="140">
        <f t="shared" si="692"/>
        <v>0.9994954908025877</v>
      </c>
      <c r="O2262" s="116">
        <f t="shared" si="693"/>
        <v>2.2462490958181913E-4</v>
      </c>
      <c r="P2262" s="116" t="str">
        <f t="shared" si="694"/>
        <v/>
      </c>
      <c r="Q2262" s="116" t="str">
        <f t="shared" si="695"/>
        <v/>
      </c>
      <c r="R2262" s="116">
        <f t="shared" si="696"/>
        <v>0</v>
      </c>
      <c r="S2262" s="116">
        <f t="shared" si="697"/>
        <v>2.2462490958181913E-4</v>
      </c>
      <c r="T2262" s="116" t="str">
        <f t="shared" si="698"/>
        <v/>
      </c>
      <c r="Y2262" s="123">
        <v>1822</v>
      </c>
      <c r="Z2262" s="116">
        <f t="shared" si="699"/>
        <v>8.7085096359372838E-2</v>
      </c>
      <c r="AA2262" s="140">
        <f t="shared" si="700"/>
        <v>6.7659903849788733E-2</v>
      </c>
      <c r="AB2262" s="140">
        <f t="shared" si="701"/>
        <v>0.9994954908025877</v>
      </c>
      <c r="AC2262" s="116">
        <f t="shared" si="702"/>
        <v>6.7659903849788733E-2</v>
      </c>
      <c r="AD2262" s="116" t="str">
        <f t="shared" si="703"/>
        <v/>
      </c>
      <c r="AE2262" s="116" t="str">
        <f t="shared" si="704"/>
        <v/>
      </c>
      <c r="AF2262" s="140">
        <f t="shared" si="705"/>
        <v>0</v>
      </c>
      <c r="AG2262" s="116">
        <f t="shared" si="706"/>
        <v>6.7659903849788733E-2</v>
      </c>
      <c r="AH2262" s="116" t="str">
        <f t="shared" si="707"/>
        <v/>
      </c>
      <c r="AL2262" s="126">
        <f t="shared" si="687"/>
        <v>11.705599999999755</v>
      </c>
      <c r="AM2262" s="116">
        <f t="shared" si="688"/>
        <v>0.11066556722043924</v>
      </c>
      <c r="AN2262" s="116">
        <f t="shared" si="689"/>
        <v>2.289529178709504E-4</v>
      </c>
      <c r="AO2262" s="116" t="str">
        <f t="shared" si="685"/>
        <v/>
      </c>
      <c r="AP2262" s="118" t="str">
        <f t="shared" si="686"/>
        <v/>
      </c>
    </row>
    <row r="2263" spans="11:42" ht="20.100000000000001" customHeight="1" x14ac:dyDescent="0.25">
      <c r="K2263" s="123">
        <v>1823</v>
      </c>
      <c r="L2263" s="116">
        <f t="shared" si="690"/>
        <v>26.263059366456975</v>
      </c>
      <c r="M2263" s="140">
        <f t="shared" si="691"/>
        <v>2.2168821162695909E-4</v>
      </c>
      <c r="N2263" s="140">
        <f t="shared" si="692"/>
        <v>0.99950261194138657</v>
      </c>
      <c r="O2263" s="116">
        <f t="shared" si="693"/>
        <v>2.2168821162695909E-4</v>
      </c>
      <c r="P2263" s="116" t="str">
        <f t="shared" si="694"/>
        <v/>
      </c>
      <c r="Q2263" s="116" t="str">
        <f t="shared" si="695"/>
        <v/>
      </c>
      <c r="R2263" s="116">
        <f t="shared" si="696"/>
        <v>0</v>
      </c>
      <c r="S2263" s="116">
        <f t="shared" si="697"/>
        <v>2.2168821162695909E-4</v>
      </c>
      <c r="T2263" s="116" t="str">
        <f t="shared" si="698"/>
        <v/>
      </c>
      <c r="Y2263" s="123">
        <v>1823</v>
      </c>
      <c r="Z2263" s="116">
        <f t="shared" si="699"/>
        <v>8.7191039298982781E-2</v>
      </c>
      <c r="AA2263" s="140">
        <f t="shared" si="700"/>
        <v>6.6775332759113237E-2</v>
      </c>
      <c r="AB2263" s="140">
        <f t="shared" si="701"/>
        <v>0.99950261194138657</v>
      </c>
      <c r="AC2263" s="116">
        <f t="shared" si="702"/>
        <v>6.6775332759113237E-2</v>
      </c>
      <c r="AD2263" s="116" t="str">
        <f t="shared" si="703"/>
        <v/>
      </c>
      <c r="AE2263" s="116" t="str">
        <f t="shared" si="704"/>
        <v/>
      </c>
      <c r="AF2263" s="140">
        <f t="shared" si="705"/>
        <v>0</v>
      </c>
      <c r="AG2263" s="116">
        <f t="shared" si="706"/>
        <v>6.6775332759113237E-2</v>
      </c>
      <c r="AH2263" s="116" t="str">
        <f t="shared" si="707"/>
        <v/>
      </c>
      <c r="AL2263" s="126">
        <f t="shared" si="687"/>
        <v>11.711999999999755</v>
      </c>
      <c r="AM2263" s="116">
        <f t="shared" si="688"/>
        <v>0.11043661430256829</v>
      </c>
      <c r="AN2263" s="116">
        <f t="shared" si="689"/>
        <v>2.2853343054765607E-4</v>
      </c>
      <c r="AO2263" s="116" t="str">
        <f t="shared" si="685"/>
        <v/>
      </c>
      <c r="AP2263" s="118" t="str">
        <f t="shared" si="686"/>
        <v/>
      </c>
    </row>
    <row r="2264" spans="11:42" ht="20.100000000000001" customHeight="1" x14ac:dyDescent="0.25">
      <c r="K2264" s="123">
        <v>1824</v>
      </c>
      <c r="L2264" s="116">
        <f t="shared" si="690"/>
        <v>26.294970738712696</v>
      </c>
      <c r="M2264" s="140">
        <f t="shared" si="691"/>
        <v>2.1878640682162814E-4</v>
      </c>
      <c r="N2264" s="140">
        <f t="shared" si="692"/>
        <v>0.99950963992384123</v>
      </c>
      <c r="O2264" s="116">
        <f t="shared" si="693"/>
        <v>2.1878640682162814E-4</v>
      </c>
      <c r="P2264" s="116" t="str">
        <f t="shared" si="694"/>
        <v/>
      </c>
      <c r="Q2264" s="116" t="str">
        <f t="shared" si="695"/>
        <v/>
      </c>
      <c r="R2264" s="116">
        <f t="shared" si="696"/>
        <v>0</v>
      </c>
      <c r="S2264" s="116">
        <f t="shared" si="697"/>
        <v>2.1878640682162814E-4</v>
      </c>
      <c r="T2264" s="116" t="str">
        <f t="shared" si="698"/>
        <v/>
      </c>
      <c r="Y2264" s="123">
        <v>1824</v>
      </c>
      <c r="Z2264" s="116">
        <f t="shared" si="699"/>
        <v>8.7296982238592724E-2</v>
      </c>
      <c r="AA2264" s="140">
        <f t="shared" si="700"/>
        <v>6.5901271932622241E-2</v>
      </c>
      <c r="AB2264" s="140">
        <f t="shared" si="701"/>
        <v>0.99950963992384123</v>
      </c>
      <c r="AC2264" s="116">
        <f t="shared" si="702"/>
        <v>6.5901271932622241E-2</v>
      </c>
      <c r="AD2264" s="116" t="str">
        <f t="shared" si="703"/>
        <v/>
      </c>
      <c r="AE2264" s="116" t="str">
        <f t="shared" si="704"/>
        <v/>
      </c>
      <c r="AF2264" s="140">
        <f t="shared" si="705"/>
        <v>0</v>
      </c>
      <c r="AG2264" s="116">
        <f t="shared" si="706"/>
        <v>6.5901271932622241E-2</v>
      </c>
      <c r="AH2264" s="116" t="str">
        <f t="shared" si="707"/>
        <v/>
      </c>
      <c r="AL2264" s="126">
        <f t="shared" si="687"/>
        <v>11.718399999999754</v>
      </c>
      <c r="AM2264" s="116">
        <f t="shared" si="688"/>
        <v>0.11020808087202064</v>
      </c>
      <c r="AN2264" s="116">
        <f t="shared" si="689"/>
        <v>2.2811454161131284E-4</v>
      </c>
      <c r="AO2264" s="116" t="str">
        <f t="shared" si="685"/>
        <v/>
      </c>
      <c r="AP2264" s="118" t="str">
        <f t="shared" si="686"/>
        <v/>
      </c>
    </row>
    <row r="2265" spans="11:42" ht="20.100000000000001" customHeight="1" x14ac:dyDescent="0.25">
      <c r="K2265" s="123">
        <v>1825</v>
      </c>
      <c r="L2265" s="116">
        <f t="shared" si="690"/>
        <v>26.326882110968416</v>
      </c>
      <c r="M2265" s="140">
        <f t="shared" si="691"/>
        <v>2.1591913067855716E-4</v>
      </c>
      <c r="N2265" s="140">
        <f t="shared" si="692"/>
        <v>0.99951657585761622</v>
      </c>
      <c r="O2265" s="116">
        <f t="shared" si="693"/>
        <v>2.1591913067855716E-4</v>
      </c>
      <c r="P2265" s="116" t="str">
        <f t="shared" si="694"/>
        <v/>
      </c>
      <c r="Q2265" s="116" t="str">
        <f t="shared" si="695"/>
        <v/>
      </c>
      <c r="R2265" s="116">
        <f t="shared" si="696"/>
        <v>0</v>
      </c>
      <c r="S2265" s="116">
        <f t="shared" si="697"/>
        <v>2.1591913067855716E-4</v>
      </c>
      <c r="T2265" s="116" t="str">
        <f t="shared" si="698"/>
        <v/>
      </c>
      <c r="Y2265" s="123">
        <v>1825</v>
      </c>
      <c r="Z2265" s="116">
        <f t="shared" si="699"/>
        <v>8.7402925178202667E-2</v>
      </c>
      <c r="AA2265" s="140">
        <f t="shared" si="700"/>
        <v>6.5037611582075439E-2</v>
      </c>
      <c r="AB2265" s="140">
        <f t="shared" si="701"/>
        <v>0.99951657585761622</v>
      </c>
      <c r="AC2265" s="116">
        <f t="shared" si="702"/>
        <v>6.5037611582075439E-2</v>
      </c>
      <c r="AD2265" s="116" t="str">
        <f t="shared" si="703"/>
        <v/>
      </c>
      <c r="AE2265" s="116" t="str">
        <f t="shared" si="704"/>
        <v/>
      </c>
      <c r="AF2265" s="140">
        <f t="shared" si="705"/>
        <v>0</v>
      </c>
      <c r="AG2265" s="116">
        <f t="shared" si="706"/>
        <v>6.5037611582075439E-2</v>
      </c>
      <c r="AH2265" s="116" t="str">
        <f t="shared" si="707"/>
        <v/>
      </c>
      <c r="AL2265" s="126">
        <f t="shared" si="687"/>
        <v>11.724799999999753</v>
      </c>
      <c r="AM2265" s="116">
        <f t="shared" si="688"/>
        <v>0.10997996633040932</v>
      </c>
      <c r="AN2265" s="116">
        <f t="shared" si="689"/>
        <v>2.2769625077416478E-4</v>
      </c>
      <c r="AO2265" s="116" t="str">
        <f t="shared" si="685"/>
        <v/>
      </c>
      <c r="AP2265" s="118" t="str">
        <f t="shared" si="686"/>
        <v/>
      </c>
    </row>
    <row r="2266" spans="11:42" ht="20.100000000000001" customHeight="1" x14ac:dyDescent="0.25">
      <c r="K2266" s="123">
        <v>1826</v>
      </c>
      <c r="L2266" s="116">
        <f t="shared" si="690"/>
        <v>26.358793483224137</v>
      </c>
      <c r="M2266" s="140">
        <f t="shared" si="691"/>
        <v>2.1308602183783698E-4</v>
      </c>
      <c r="N2266" s="140">
        <f t="shared" si="692"/>
        <v>0.99952342083879442</v>
      </c>
      <c r="O2266" s="116">
        <f t="shared" si="693"/>
        <v>2.1308602183783698E-4</v>
      </c>
      <c r="P2266" s="116" t="str">
        <f t="shared" si="694"/>
        <v/>
      </c>
      <c r="Q2266" s="116" t="str">
        <f t="shared" si="695"/>
        <v/>
      </c>
      <c r="R2266" s="116">
        <f t="shared" si="696"/>
        <v>0</v>
      </c>
      <c r="S2266" s="116">
        <f t="shared" si="697"/>
        <v>2.1308602183783698E-4</v>
      </c>
      <c r="T2266" s="116" t="str">
        <f t="shared" si="698"/>
        <v/>
      </c>
      <c r="Y2266" s="123">
        <v>1826</v>
      </c>
      <c r="Z2266" s="116">
        <f t="shared" si="699"/>
        <v>8.750886811781261E-2</v>
      </c>
      <c r="AA2266" s="140">
        <f t="shared" si="700"/>
        <v>6.4184242861233448E-2</v>
      </c>
      <c r="AB2266" s="140">
        <f t="shared" si="701"/>
        <v>0.99952342083879442</v>
      </c>
      <c r="AC2266" s="116">
        <f t="shared" si="702"/>
        <v>6.4184242861233448E-2</v>
      </c>
      <c r="AD2266" s="116" t="str">
        <f t="shared" si="703"/>
        <v/>
      </c>
      <c r="AE2266" s="116" t="str">
        <f t="shared" si="704"/>
        <v/>
      </c>
      <c r="AF2266" s="140">
        <f t="shared" si="705"/>
        <v>0</v>
      </c>
      <c r="AG2266" s="116">
        <f t="shared" si="706"/>
        <v>6.4184242861233448E-2</v>
      </c>
      <c r="AH2266" s="116" t="str">
        <f t="shared" si="707"/>
        <v/>
      </c>
      <c r="AL2266" s="126">
        <f t="shared" si="687"/>
        <v>11.731199999999752</v>
      </c>
      <c r="AM2266" s="116">
        <f t="shared" si="688"/>
        <v>0.10975227007963516</v>
      </c>
      <c r="AN2266" s="116">
        <f t="shared" si="689"/>
        <v>2.2727855774810901E-4</v>
      </c>
      <c r="AO2266" s="116" t="str">
        <f t="shared" si="685"/>
        <v/>
      </c>
      <c r="AP2266" s="118" t="str">
        <f t="shared" si="686"/>
        <v/>
      </c>
    </row>
    <row r="2267" spans="11:42" ht="20.100000000000001" customHeight="1" x14ac:dyDescent="0.25">
      <c r="K2267" s="123">
        <v>1827</v>
      </c>
      <c r="L2267" s="116">
        <f t="shared" si="690"/>
        <v>26.39070485547985</v>
      </c>
      <c r="M2267" s="140">
        <f t="shared" si="691"/>
        <v>2.102867220489098E-4</v>
      </c>
      <c r="N2267" s="140">
        <f t="shared" si="692"/>
        <v>0.99953017595197691</v>
      </c>
      <c r="O2267" s="116">
        <f t="shared" si="693"/>
        <v>2.102867220489098E-4</v>
      </c>
      <c r="P2267" s="116" t="str">
        <f t="shared" si="694"/>
        <v/>
      </c>
      <c r="Q2267" s="116" t="str">
        <f t="shared" si="695"/>
        <v/>
      </c>
      <c r="R2267" s="116">
        <f t="shared" si="696"/>
        <v>0</v>
      </c>
      <c r="S2267" s="116">
        <f t="shared" si="697"/>
        <v>2.102867220489098E-4</v>
      </c>
      <c r="T2267" s="116" t="str">
        <f t="shared" si="698"/>
        <v/>
      </c>
      <c r="Y2267" s="123">
        <v>1827</v>
      </c>
      <c r="Z2267" s="116">
        <f t="shared" si="699"/>
        <v>8.7614811057422554E-2</v>
      </c>
      <c r="AA2267" s="140">
        <f t="shared" si="700"/>
        <v>6.3341057860432814E-2</v>
      </c>
      <c r="AB2267" s="140">
        <f t="shared" si="701"/>
        <v>0.99953017595197691</v>
      </c>
      <c r="AC2267" s="116">
        <f t="shared" si="702"/>
        <v>6.3341057860432814E-2</v>
      </c>
      <c r="AD2267" s="116" t="str">
        <f t="shared" si="703"/>
        <v/>
      </c>
      <c r="AE2267" s="116" t="str">
        <f t="shared" si="704"/>
        <v/>
      </c>
      <c r="AF2267" s="140">
        <f t="shared" si="705"/>
        <v>0</v>
      </c>
      <c r="AG2267" s="116">
        <f t="shared" si="706"/>
        <v>6.3341057860432814E-2</v>
      </c>
      <c r="AH2267" s="116" t="str">
        <f t="shared" si="707"/>
        <v/>
      </c>
      <c r="AL2267" s="126">
        <f t="shared" si="687"/>
        <v>11.737599999999752</v>
      </c>
      <c r="AM2267" s="116">
        <f t="shared" si="688"/>
        <v>0.10952499152188705</v>
      </c>
      <c r="AN2267" s="116">
        <f t="shared" si="689"/>
        <v>2.2686146224153159E-4</v>
      </c>
      <c r="AO2267" s="116" t="str">
        <f t="shared" si="685"/>
        <v/>
      </c>
      <c r="AP2267" s="118" t="str">
        <f t="shared" si="686"/>
        <v/>
      </c>
    </row>
    <row r="2268" spans="11:42" ht="20.100000000000001" customHeight="1" x14ac:dyDescent="0.25">
      <c r="K2268" s="123">
        <v>1828</v>
      </c>
      <c r="L2268" s="116">
        <f t="shared" si="690"/>
        <v>26.422616227735571</v>
      </c>
      <c r="M2268" s="140">
        <f t="shared" si="691"/>
        <v>2.0752087615254382E-4</v>
      </c>
      <c r="N2268" s="140">
        <f t="shared" si="692"/>
        <v>0.99953684227038198</v>
      </c>
      <c r="O2268" s="116">
        <f t="shared" si="693"/>
        <v>2.0752087615254382E-4</v>
      </c>
      <c r="P2268" s="116" t="str">
        <f t="shared" si="694"/>
        <v/>
      </c>
      <c r="Q2268" s="116" t="str">
        <f t="shared" si="695"/>
        <v/>
      </c>
      <c r="R2268" s="116">
        <f t="shared" si="696"/>
        <v>0</v>
      </c>
      <c r="S2268" s="116">
        <f t="shared" si="697"/>
        <v>2.0752087615254382E-4</v>
      </c>
      <c r="T2268" s="116" t="str">
        <f t="shared" si="698"/>
        <v/>
      </c>
      <c r="Y2268" s="123">
        <v>1828</v>
      </c>
      <c r="Z2268" s="116">
        <f t="shared" si="699"/>
        <v>8.7720753997032497E-2</v>
      </c>
      <c r="AA2268" s="140">
        <f t="shared" si="700"/>
        <v>6.2507949601158033E-2</v>
      </c>
      <c r="AB2268" s="140">
        <f t="shared" si="701"/>
        <v>0.99953684227038198</v>
      </c>
      <c r="AC2268" s="116">
        <f t="shared" si="702"/>
        <v>6.2507949601158033E-2</v>
      </c>
      <c r="AD2268" s="116" t="str">
        <f t="shared" si="703"/>
        <v/>
      </c>
      <c r="AE2268" s="116" t="str">
        <f t="shared" si="704"/>
        <v/>
      </c>
      <c r="AF2268" s="140">
        <f t="shared" si="705"/>
        <v>0</v>
      </c>
      <c r="AG2268" s="116">
        <f t="shared" si="706"/>
        <v>6.2507949601158033E-2</v>
      </c>
      <c r="AH2268" s="116" t="str">
        <f t="shared" si="707"/>
        <v/>
      </c>
      <c r="AL2268" s="126">
        <f t="shared" si="687"/>
        <v>11.743999999999751</v>
      </c>
      <c r="AM2268" s="116">
        <f t="shared" si="688"/>
        <v>0.10929813005964552</v>
      </c>
      <c r="AN2268" s="116">
        <f t="shared" si="689"/>
        <v>2.2644496396140301E-4</v>
      </c>
      <c r="AO2268" s="116" t="str">
        <f t="shared" si="685"/>
        <v/>
      </c>
      <c r="AP2268" s="118" t="str">
        <f t="shared" si="686"/>
        <v/>
      </c>
    </row>
    <row r="2269" spans="11:42" ht="20.100000000000001" customHeight="1" x14ac:dyDescent="0.25">
      <c r="K2269" s="123">
        <v>1829</v>
      </c>
      <c r="L2269" s="116">
        <f t="shared" si="690"/>
        <v>26.454527599991291</v>
      </c>
      <c r="M2269" s="140">
        <f t="shared" si="691"/>
        <v>2.0478813206280732E-4</v>
      </c>
      <c r="N2269" s="140">
        <f t="shared" si="692"/>
        <v>0.99954342085594339</v>
      </c>
      <c r="O2269" s="116">
        <f t="shared" si="693"/>
        <v>2.0478813206280732E-4</v>
      </c>
      <c r="P2269" s="116" t="str">
        <f t="shared" si="694"/>
        <v/>
      </c>
      <c r="Q2269" s="116" t="str">
        <f t="shared" si="695"/>
        <v/>
      </c>
      <c r="R2269" s="116">
        <f t="shared" si="696"/>
        <v>0</v>
      </c>
      <c r="S2269" s="116">
        <f t="shared" si="697"/>
        <v>2.0478813206280732E-4</v>
      </c>
      <c r="T2269" s="116" t="str">
        <f t="shared" si="698"/>
        <v/>
      </c>
      <c r="Y2269" s="123">
        <v>1829</v>
      </c>
      <c r="Z2269" s="116">
        <f t="shared" si="699"/>
        <v>8.782669693664244E-2</v>
      </c>
      <c r="AA2269" s="140">
        <f t="shared" si="700"/>
        <v>6.168481203061061E-2</v>
      </c>
      <c r="AB2269" s="140">
        <f t="shared" si="701"/>
        <v>0.99954342085594339</v>
      </c>
      <c r="AC2269" s="116">
        <f t="shared" si="702"/>
        <v>6.168481203061061E-2</v>
      </c>
      <c r="AD2269" s="116" t="str">
        <f t="shared" si="703"/>
        <v/>
      </c>
      <c r="AE2269" s="116" t="str">
        <f t="shared" si="704"/>
        <v/>
      </c>
      <c r="AF2269" s="140">
        <f t="shared" si="705"/>
        <v>0</v>
      </c>
      <c r="AG2269" s="116">
        <f t="shared" si="706"/>
        <v>6.168481203061061E-2</v>
      </c>
      <c r="AH2269" s="116" t="str">
        <f t="shared" si="707"/>
        <v/>
      </c>
      <c r="AL2269" s="126">
        <f t="shared" si="687"/>
        <v>11.75039999999975</v>
      </c>
      <c r="AM2269" s="116">
        <f t="shared" si="688"/>
        <v>0.10907168509568411</v>
      </c>
      <c r="AN2269" s="116">
        <f t="shared" si="689"/>
        <v>2.2602906261215416E-4</v>
      </c>
      <c r="AO2269" s="116" t="str">
        <f t="shared" si="685"/>
        <v/>
      </c>
      <c r="AP2269" s="118" t="str">
        <f t="shared" si="686"/>
        <v/>
      </c>
    </row>
    <row r="2270" spans="11:42" ht="20.100000000000001" customHeight="1" x14ac:dyDescent="0.25">
      <c r="K2270" s="123">
        <v>1830</v>
      </c>
      <c r="L2270" s="116">
        <f t="shared" si="690"/>
        <v>26.486438972247011</v>
      </c>
      <c r="M2270" s="140">
        <f t="shared" si="691"/>
        <v>2.0208814074903055E-4</v>
      </c>
      <c r="N2270" s="140">
        <f t="shared" si="692"/>
        <v>0.99954991275940785</v>
      </c>
      <c r="O2270" s="116">
        <f t="shared" si="693"/>
        <v>2.0208814074903055E-4</v>
      </c>
      <c r="P2270" s="116" t="str">
        <f t="shared" si="694"/>
        <v/>
      </c>
      <c r="Q2270" s="116" t="str">
        <f t="shared" si="695"/>
        <v/>
      </c>
      <c r="R2270" s="116">
        <f t="shared" si="696"/>
        <v>0</v>
      </c>
      <c r="S2270" s="116">
        <f t="shared" si="697"/>
        <v>2.0208814074903055E-4</v>
      </c>
      <c r="T2270" s="116" t="str">
        <f t="shared" si="698"/>
        <v/>
      </c>
      <c r="Y2270" s="123">
        <v>1830</v>
      </c>
      <c r="Z2270" s="116">
        <f t="shared" si="699"/>
        <v>8.7932639876252383E-2</v>
      </c>
      <c r="AA2270" s="140">
        <f t="shared" si="700"/>
        <v>6.0871540016275642E-2</v>
      </c>
      <c r="AB2270" s="140">
        <f t="shared" si="701"/>
        <v>0.99954991275940785</v>
      </c>
      <c r="AC2270" s="116">
        <f t="shared" si="702"/>
        <v>6.0871540016275642E-2</v>
      </c>
      <c r="AD2270" s="116" t="str">
        <f t="shared" si="703"/>
        <v/>
      </c>
      <c r="AE2270" s="116" t="str">
        <f t="shared" si="704"/>
        <v/>
      </c>
      <c r="AF2270" s="140">
        <f t="shared" si="705"/>
        <v>0</v>
      </c>
      <c r="AG2270" s="116">
        <f t="shared" si="706"/>
        <v>6.0871540016275642E-2</v>
      </c>
      <c r="AH2270" s="116" t="str">
        <f t="shared" si="707"/>
        <v/>
      </c>
      <c r="AL2270" s="126">
        <f t="shared" si="687"/>
        <v>11.75679999999975</v>
      </c>
      <c r="AM2270" s="116">
        <f t="shared" si="688"/>
        <v>0.10884565603307196</v>
      </c>
      <c r="AN2270" s="116">
        <f t="shared" si="689"/>
        <v>2.2561375789660609E-4</v>
      </c>
      <c r="AO2270" s="116" t="str">
        <f t="shared" si="685"/>
        <v/>
      </c>
      <c r="AP2270" s="118" t="str">
        <f t="shared" si="686"/>
        <v/>
      </c>
    </row>
    <row r="2271" spans="11:42" ht="20.100000000000001" customHeight="1" x14ac:dyDescent="0.25">
      <c r="K2271" s="123">
        <v>1831</v>
      </c>
      <c r="L2271" s="116">
        <f t="shared" si="690"/>
        <v>26.518350344502732</v>
      </c>
      <c r="M2271" s="140">
        <f t="shared" si="691"/>
        <v>1.9942055621776088E-4</v>
      </c>
      <c r="N2271" s="140">
        <f t="shared" si="692"/>
        <v>0.99955631902043307</v>
      </c>
      <c r="O2271" s="116">
        <f t="shared" si="693"/>
        <v>1.9942055621776088E-4</v>
      </c>
      <c r="P2271" s="116" t="str">
        <f t="shared" si="694"/>
        <v/>
      </c>
      <c r="Q2271" s="116" t="str">
        <f t="shared" si="695"/>
        <v/>
      </c>
      <c r="R2271" s="116">
        <f t="shared" si="696"/>
        <v>0</v>
      </c>
      <c r="S2271" s="116">
        <f t="shared" si="697"/>
        <v>1.9942055621776088E-4</v>
      </c>
      <c r="T2271" s="116" t="str">
        <f t="shared" si="698"/>
        <v/>
      </c>
      <c r="Y2271" s="123">
        <v>1831</v>
      </c>
      <c r="Z2271" s="116">
        <f t="shared" si="699"/>
        <v>8.8038582815862326E-2</v>
      </c>
      <c r="AA2271" s="140">
        <f t="shared" si="700"/>
        <v>6.0068029340487723E-2</v>
      </c>
      <c r="AB2271" s="140">
        <f t="shared" si="701"/>
        <v>0.99955631902043307</v>
      </c>
      <c r="AC2271" s="116">
        <f t="shared" si="702"/>
        <v>6.0068029340487723E-2</v>
      </c>
      <c r="AD2271" s="116" t="str">
        <f t="shared" si="703"/>
        <v/>
      </c>
      <c r="AE2271" s="116" t="str">
        <f t="shared" si="704"/>
        <v/>
      </c>
      <c r="AF2271" s="140">
        <f t="shared" si="705"/>
        <v>0</v>
      </c>
      <c r="AG2271" s="116">
        <f t="shared" si="706"/>
        <v>6.0068029340487723E-2</v>
      </c>
      <c r="AH2271" s="116" t="str">
        <f t="shared" si="707"/>
        <v/>
      </c>
      <c r="AL2271" s="126">
        <f t="shared" si="687"/>
        <v>11.763199999999749</v>
      </c>
      <c r="AM2271" s="116">
        <f t="shared" si="688"/>
        <v>0.10862004227517535</v>
      </c>
      <c r="AN2271" s="116">
        <f t="shared" si="689"/>
        <v>2.2519904951527614E-4</v>
      </c>
      <c r="AO2271" s="116" t="str">
        <f t="shared" si="685"/>
        <v/>
      </c>
      <c r="AP2271" s="118" t="str">
        <f t="shared" si="686"/>
        <v/>
      </c>
    </row>
    <row r="2272" spans="11:42" ht="20.100000000000001" customHeight="1" x14ac:dyDescent="0.25">
      <c r="K2272" s="123">
        <v>1832</v>
      </c>
      <c r="L2272" s="116">
        <f t="shared" si="690"/>
        <v>26.550261716758445</v>
      </c>
      <c r="M2272" s="140">
        <f t="shared" si="691"/>
        <v>1.9678503549471854E-4</v>
      </c>
      <c r="N2272" s="140">
        <f t="shared" si="692"/>
        <v>0.9995626406676833</v>
      </c>
      <c r="O2272" s="116">
        <f t="shared" si="693"/>
        <v>1.9678503549471854E-4</v>
      </c>
      <c r="P2272" s="116" t="str">
        <f t="shared" si="694"/>
        <v/>
      </c>
      <c r="Q2272" s="116" t="str">
        <f t="shared" si="695"/>
        <v/>
      </c>
      <c r="R2272" s="116">
        <f t="shared" si="696"/>
        <v>0</v>
      </c>
      <c r="S2272" s="116">
        <f t="shared" si="697"/>
        <v>1.9678503549471854E-4</v>
      </c>
      <c r="T2272" s="116" t="str">
        <f t="shared" si="698"/>
        <v/>
      </c>
      <c r="Y2272" s="123">
        <v>1832</v>
      </c>
      <c r="Z2272" s="116">
        <f t="shared" si="699"/>
        <v>8.8144525755472269E-2</v>
      </c>
      <c r="AA2272" s="140">
        <f t="shared" si="700"/>
        <v>5.9274176694994594E-2</v>
      </c>
      <c r="AB2272" s="140">
        <f t="shared" si="701"/>
        <v>0.9995626406676833</v>
      </c>
      <c r="AC2272" s="116">
        <f t="shared" si="702"/>
        <v>5.9274176694994594E-2</v>
      </c>
      <c r="AD2272" s="116" t="str">
        <f t="shared" si="703"/>
        <v/>
      </c>
      <c r="AE2272" s="116" t="str">
        <f t="shared" si="704"/>
        <v/>
      </c>
      <c r="AF2272" s="140">
        <f t="shared" si="705"/>
        <v>0</v>
      </c>
      <c r="AG2272" s="116">
        <f t="shared" si="706"/>
        <v>5.9274176694994594E-2</v>
      </c>
      <c r="AH2272" s="116" t="str">
        <f t="shared" si="707"/>
        <v/>
      </c>
      <c r="AL2272" s="126">
        <f t="shared" si="687"/>
        <v>11.769599999999748</v>
      </c>
      <c r="AM2272" s="116">
        <f t="shared" si="688"/>
        <v>0.10839484322566008</v>
      </c>
      <c r="AN2272" s="116">
        <f t="shared" si="689"/>
        <v>2.2478493716644732E-4</v>
      </c>
      <c r="AO2272" s="116" t="str">
        <f t="shared" si="685"/>
        <v/>
      </c>
      <c r="AP2272" s="118" t="str">
        <f t="shared" si="686"/>
        <v/>
      </c>
    </row>
    <row r="2273" spans="11:42" ht="20.100000000000001" customHeight="1" x14ac:dyDescent="0.25">
      <c r="K2273" s="123">
        <v>1833</v>
      </c>
      <c r="L2273" s="116">
        <f t="shared" si="690"/>
        <v>26.582173089014166</v>
      </c>
      <c r="M2273" s="140">
        <f t="shared" si="691"/>
        <v>1.9418123860674683E-4</v>
      </c>
      <c r="N2273" s="140">
        <f t="shared" si="692"/>
        <v>0.99956887871892641</v>
      </c>
      <c r="O2273" s="116">
        <f t="shared" si="693"/>
        <v>1.9418123860674683E-4</v>
      </c>
      <c r="P2273" s="116" t="str">
        <f t="shared" si="694"/>
        <v/>
      </c>
      <c r="Q2273" s="116" t="str">
        <f t="shared" si="695"/>
        <v/>
      </c>
      <c r="R2273" s="116">
        <f t="shared" si="696"/>
        <v>0</v>
      </c>
      <c r="S2273" s="116">
        <f t="shared" si="697"/>
        <v>1.9418123860674683E-4</v>
      </c>
      <c r="T2273" s="116" t="str">
        <f t="shared" si="698"/>
        <v/>
      </c>
      <c r="Y2273" s="123">
        <v>1833</v>
      </c>
      <c r="Z2273" s="116">
        <f t="shared" si="699"/>
        <v>8.8250468695082213E-2</v>
      </c>
      <c r="AA2273" s="140">
        <f t="shared" si="700"/>
        <v>5.8489879675520953E-2</v>
      </c>
      <c r="AB2273" s="140">
        <f t="shared" si="701"/>
        <v>0.99956887871892641</v>
      </c>
      <c r="AC2273" s="116">
        <f t="shared" si="702"/>
        <v>5.8489879675520953E-2</v>
      </c>
      <c r="AD2273" s="116" t="str">
        <f t="shared" si="703"/>
        <v/>
      </c>
      <c r="AE2273" s="116" t="str">
        <f t="shared" si="704"/>
        <v/>
      </c>
      <c r="AF2273" s="140">
        <f t="shared" si="705"/>
        <v>0</v>
      </c>
      <c r="AG2273" s="116">
        <f t="shared" si="706"/>
        <v>5.8489879675520953E-2</v>
      </c>
      <c r="AH2273" s="116" t="str">
        <f t="shared" si="707"/>
        <v/>
      </c>
      <c r="AL2273" s="126">
        <f t="shared" si="687"/>
        <v>11.775999999999748</v>
      </c>
      <c r="AM2273" s="116">
        <f t="shared" si="688"/>
        <v>0.10817005828849363</v>
      </c>
      <c r="AN2273" s="116">
        <f t="shared" si="689"/>
        <v>2.2437142054662629E-4</v>
      </c>
      <c r="AO2273" s="116" t="str">
        <f t="shared" si="685"/>
        <v/>
      </c>
      <c r="AP2273" s="118" t="str">
        <f t="shared" si="686"/>
        <v/>
      </c>
    </row>
    <row r="2274" spans="11:42" ht="20.100000000000001" customHeight="1" x14ac:dyDescent="0.25">
      <c r="K2274" s="123">
        <v>1834</v>
      </c>
      <c r="L2274" s="116">
        <f t="shared" si="690"/>
        <v>26.614084461269886</v>
      </c>
      <c r="M2274" s="140">
        <f t="shared" si="691"/>
        <v>1.9160882856376457E-4</v>
      </c>
      <c r="N2274" s="140">
        <f t="shared" si="692"/>
        <v>0.99957503418112859</v>
      </c>
      <c r="O2274" s="116">
        <f t="shared" si="693"/>
        <v>1.9160882856376457E-4</v>
      </c>
      <c r="P2274" s="116" t="str">
        <f t="shared" si="694"/>
        <v/>
      </c>
      <c r="Q2274" s="116" t="str">
        <f t="shared" si="695"/>
        <v/>
      </c>
      <c r="R2274" s="116">
        <f t="shared" si="696"/>
        <v>0</v>
      </c>
      <c r="S2274" s="116">
        <f t="shared" si="697"/>
        <v>1.9160882856376457E-4</v>
      </c>
      <c r="T2274" s="116" t="str">
        <f t="shared" si="698"/>
        <v/>
      </c>
      <c r="Y2274" s="123">
        <v>1834</v>
      </c>
      <c r="Z2274" s="116">
        <f t="shared" si="699"/>
        <v>8.8356411634692156E-2</v>
      </c>
      <c r="AA2274" s="140">
        <f t="shared" si="700"/>
        <v>5.7715036776332149E-2</v>
      </c>
      <c r="AB2274" s="140">
        <f t="shared" si="701"/>
        <v>0.99957503418112859</v>
      </c>
      <c r="AC2274" s="116">
        <f t="shared" si="702"/>
        <v>5.7715036776332149E-2</v>
      </c>
      <c r="AD2274" s="116" t="str">
        <f t="shared" si="703"/>
        <v/>
      </c>
      <c r="AE2274" s="116" t="str">
        <f t="shared" si="704"/>
        <v/>
      </c>
      <c r="AF2274" s="140">
        <f t="shared" si="705"/>
        <v>0</v>
      </c>
      <c r="AG2274" s="116">
        <f t="shared" si="706"/>
        <v>5.7715036776332149E-2</v>
      </c>
      <c r="AH2274" s="116" t="str">
        <f t="shared" si="707"/>
        <v/>
      </c>
      <c r="AL2274" s="126">
        <f t="shared" si="687"/>
        <v>11.782399999999747</v>
      </c>
      <c r="AM2274" s="116">
        <f t="shared" si="688"/>
        <v>0.107945686867947</v>
      </c>
      <c r="AN2274" s="116">
        <f t="shared" si="689"/>
        <v>2.2395849935014089E-4</v>
      </c>
      <c r="AO2274" s="116" t="str">
        <f t="shared" si="685"/>
        <v/>
      </c>
      <c r="AP2274" s="118" t="str">
        <f t="shared" si="686"/>
        <v/>
      </c>
    </row>
    <row r="2275" spans="11:42" ht="20.100000000000001" customHeight="1" x14ac:dyDescent="0.25">
      <c r="K2275" s="123">
        <v>1835</v>
      </c>
      <c r="L2275" s="116">
        <f t="shared" si="690"/>
        <v>26.645995833525607</v>
      </c>
      <c r="M2275" s="140">
        <f t="shared" si="691"/>
        <v>1.8906747134071953E-4</v>
      </c>
      <c r="N2275" s="140">
        <f t="shared" si="692"/>
        <v>0.99958110805054967</v>
      </c>
      <c r="O2275" s="116">
        <f t="shared" si="693"/>
        <v>1.8906747134071953E-4</v>
      </c>
      <c r="P2275" s="116" t="str">
        <f t="shared" si="694"/>
        <v/>
      </c>
      <c r="Q2275" s="116" t="str">
        <f t="shared" si="695"/>
        <v/>
      </c>
      <c r="R2275" s="116">
        <f t="shared" si="696"/>
        <v>0</v>
      </c>
      <c r="S2275" s="116">
        <f t="shared" si="697"/>
        <v>1.8906747134071953E-4</v>
      </c>
      <c r="T2275" s="116" t="str">
        <f t="shared" si="698"/>
        <v/>
      </c>
      <c r="Y2275" s="123">
        <v>1835</v>
      </c>
      <c r="Z2275" s="116">
        <f t="shared" si="699"/>
        <v>8.8462354574302099E-2</v>
      </c>
      <c r="AA2275" s="140">
        <f t="shared" si="700"/>
        <v>5.6949547384798072E-2</v>
      </c>
      <c r="AB2275" s="140">
        <f t="shared" si="701"/>
        <v>0.99958110805054967</v>
      </c>
      <c r="AC2275" s="116">
        <f t="shared" si="702"/>
        <v>5.6949547384798072E-2</v>
      </c>
      <c r="AD2275" s="116" t="str">
        <f t="shared" si="703"/>
        <v/>
      </c>
      <c r="AE2275" s="116" t="str">
        <f t="shared" si="704"/>
        <v/>
      </c>
      <c r="AF2275" s="140">
        <f t="shared" si="705"/>
        <v>0</v>
      </c>
      <c r="AG2275" s="116">
        <f t="shared" si="706"/>
        <v>5.6949547384798072E-2</v>
      </c>
      <c r="AH2275" s="116" t="str">
        <f t="shared" si="707"/>
        <v/>
      </c>
      <c r="AL2275" s="126">
        <f t="shared" si="687"/>
        <v>11.788799999999746</v>
      </c>
      <c r="AM2275" s="116">
        <f t="shared" si="688"/>
        <v>0.10772172836859686</v>
      </c>
      <c r="AN2275" s="116">
        <f t="shared" si="689"/>
        <v>2.2354617326889037E-4</v>
      </c>
      <c r="AO2275" s="116" t="str">
        <f t="shared" si="685"/>
        <v/>
      </c>
      <c r="AP2275" s="118" t="str">
        <f t="shared" si="686"/>
        <v/>
      </c>
    </row>
    <row r="2276" spans="11:42" ht="20.100000000000001" customHeight="1" x14ac:dyDescent="0.25">
      <c r="K2276" s="123">
        <v>1836</v>
      </c>
      <c r="L2276" s="116">
        <f t="shared" si="690"/>
        <v>26.677907205781327</v>
      </c>
      <c r="M2276" s="140">
        <f t="shared" si="691"/>
        <v>1.8655683585954469E-4</v>
      </c>
      <c r="N2276" s="140">
        <f t="shared" si="692"/>
        <v>0.99958710131283735</v>
      </c>
      <c r="O2276" s="116">
        <f t="shared" si="693"/>
        <v>1.8655683585954469E-4</v>
      </c>
      <c r="P2276" s="116" t="str">
        <f t="shared" si="694"/>
        <v/>
      </c>
      <c r="Q2276" s="116" t="str">
        <f t="shared" si="695"/>
        <v/>
      </c>
      <c r="R2276" s="116">
        <f t="shared" si="696"/>
        <v>0</v>
      </c>
      <c r="S2276" s="116">
        <f t="shared" si="697"/>
        <v>1.8655683585954469E-4</v>
      </c>
      <c r="T2276" s="116" t="str">
        <f t="shared" si="698"/>
        <v/>
      </c>
      <c r="Y2276" s="123">
        <v>1836</v>
      </c>
      <c r="Z2276" s="116">
        <f t="shared" si="699"/>
        <v>8.8568297513912042E-2</v>
      </c>
      <c r="AA2276" s="140">
        <f t="shared" si="700"/>
        <v>5.6193311775958439E-2</v>
      </c>
      <c r="AB2276" s="140">
        <f t="shared" si="701"/>
        <v>0.99958710131283735</v>
      </c>
      <c r="AC2276" s="116">
        <f t="shared" si="702"/>
        <v>5.6193311775958439E-2</v>
      </c>
      <c r="AD2276" s="116" t="str">
        <f t="shared" si="703"/>
        <v/>
      </c>
      <c r="AE2276" s="116" t="str">
        <f t="shared" si="704"/>
        <v/>
      </c>
      <c r="AF2276" s="140">
        <f t="shared" si="705"/>
        <v>0</v>
      </c>
      <c r="AG2276" s="116">
        <f t="shared" si="706"/>
        <v>5.6193311775958439E-2</v>
      </c>
      <c r="AH2276" s="116" t="str">
        <f t="shared" si="707"/>
        <v/>
      </c>
      <c r="AL2276" s="126">
        <f t="shared" si="687"/>
        <v>11.795199999999745</v>
      </c>
      <c r="AM2276" s="116">
        <f t="shared" si="688"/>
        <v>0.10749818219532797</v>
      </c>
      <c r="AN2276" s="116">
        <f t="shared" si="689"/>
        <v>2.2313444199362209E-4</v>
      </c>
      <c r="AO2276" s="116" t="str">
        <f t="shared" si="685"/>
        <v/>
      </c>
      <c r="AP2276" s="118" t="str">
        <f t="shared" si="686"/>
        <v/>
      </c>
    </row>
    <row r="2277" spans="11:42" ht="20.100000000000001" customHeight="1" x14ac:dyDescent="0.25">
      <c r="K2277" s="123">
        <v>1837</v>
      </c>
      <c r="L2277" s="116">
        <f t="shared" si="690"/>
        <v>26.709818578037048</v>
      </c>
      <c r="M2277" s="140">
        <f t="shared" si="691"/>
        <v>1.8407659397111904E-4</v>
      </c>
      <c r="N2277" s="140">
        <f t="shared" si="692"/>
        <v>0.99959301494312092</v>
      </c>
      <c r="O2277" s="116">
        <f t="shared" si="693"/>
        <v>1.8407659397111904E-4</v>
      </c>
      <c r="P2277" s="116" t="str">
        <f t="shared" si="694"/>
        <v/>
      </c>
      <c r="Q2277" s="116" t="str">
        <f t="shared" si="695"/>
        <v/>
      </c>
      <c r="R2277" s="116">
        <f t="shared" si="696"/>
        <v>0</v>
      </c>
      <c r="S2277" s="116">
        <f t="shared" si="697"/>
        <v>1.8407659397111904E-4</v>
      </c>
      <c r="T2277" s="116" t="str">
        <f t="shared" si="698"/>
        <v/>
      </c>
      <c r="Y2277" s="123">
        <v>1837</v>
      </c>
      <c r="Z2277" s="116">
        <f t="shared" si="699"/>
        <v>8.8674240453521985E-2</v>
      </c>
      <c r="AA2277" s="140">
        <f t="shared" si="700"/>
        <v>5.54462311070891E-2</v>
      </c>
      <c r="AB2277" s="140">
        <f t="shared" si="701"/>
        <v>0.99959301494312092</v>
      </c>
      <c r="AC2277" s="116">
        <f t="shared" si="702"/>
        <v>5.54462311070891E-2</v>
      </c>
      <c r="AD2277" s="116" t="str">
        <f t="shared" si="703"/>
        <v/>
      </c>
      <c r="AE2277" s="116" t="str">
        <f t="shared" si="704"/>
        <v/>
      </c>
      <c r="AF2277" s="140">
        <f t="shared" si="705"/>
        <v>0</v>
      </c>
      <c r="AG2277" s="116">
        <f t="shared" si="706"/>
        <v>5.54462311070891E-2</v>
      </c>
      <c r="AH2277" s="116" t="str">
        <f t="shared" si="707"/>
        <v/>
      </c>
      <c r="AL2277" s="126">
        <f t="shared" si="687"/>
        <v>11.801599999999745</v>
      </c>
      <c r="AM2277" s="116">
        <f t="shared" si="688"/>
        <v>0.10727504775333435</v>
      </c>
      <c r="AN2277" s="116">
        <f t="shared" si="689"/>
        <v>2.2272330521247441E-4</v>
      </c>
      <c r="AO2277" s="116" t="str">
        <f t="shared" si="685"/>
        <v/>
      </c>
      <c r="AP2277" s="118" t="str">
        <f t="shared" si="686"/>
        <v/>
      </c>
    </row>
    <row r="2278" spans="11:42" ht="20.100000000000001" customHeight="1" x14ac:dyDescent="0.25">
      <c r="K2278" s="123">
        <v>1838</v>
      </c>
      <c r="L2278" s="116">
        <f t="shared" si="690"/>
        <v>26.741729950292761</v>
      </c>
      <c r="M2278" s="140">
        <f t="shared" si="691"/>
        <v>1.81626420437237E-4</v>
      </c>
      <c r="N2278" s="140">
        <f t="shared" si="692"/>
        <v>0.9995988499061047</v>
      </c>
      <c r="O2278" s="116">
        <f t="shared" si="693"/>
        <v>1.81626420437237E-4</v>
      </c>
      <c r="P2278" s="116" t="str">
        <f t="shared" si="694"/>
        <v/>
      </c>
      <c r="Q2278" s="116" t="str">
        <f t="shared" si="695"/>
        <v/>
      </c>
      <c r="R2278" s="116">
        <f t="shared" si="696"/>
        <v>0</v>
      </c>
      <c r="S2278" s="116">
        <f t="shared" si="697"/>
        <v>1.81626420437237E-4</v>
      </c>
      <c r="T2278" s="116" t="str">
        <f t="shared" si="698"/>
        <v/>
      </c>
      <c r="Y2278" s="123">
        <v>1838</v>
      </c>
      <c r="Z2278" s="116">
        <f t="shared" si="699"/>
        <v>8.8780183393131928E-2</v>
      </c>
      <c r="AA2278" s="140">
        <f t="shared" si="700"/>
        <v>5.4708207412270907E-2</v>
      </c>
      <c r="AB2278" s="140">
        <f t="shared" si="701"/>
        <v>0.9995988499061047</v>
      </c>
      <c r="AC2278" s="116">
        <f t="shared" si="702"/>
        <v>5.4708207412270907E-2</v>
      </c>
      <c r="AD2278" s="116" t="str">
        <f t="shared" si="703"/>
        <v/>
      </c>
      <c r="AE2278" s="116" t="str">
        <f t="shared" si="704"/>
        <v/>
      </c>
      <c r="AF2278" s="140">
        <f t="shared" si="705"/>
        <v>0</v>
      </c>
      <c r="AG2278" s="116">
        <f t="shared" si="706"/>
        <v>5.4708207412270907E-2</v>
      </c>
      <c r="AH2278" s="116" t="str">
        <f t="shared" si="707"/>
        <v/>
      </c>
      <c r="AL2278" s="126">
        <f t="shared" si="687"/>
        <v>11.807999999999744</v>
      </c>
      <c r="AM2278" s="116">
        <f t="shared" si="688"/>
        <v>0.10705232444812188</v>
      </c>
      <c r="AN2278" s="116">
        <f t="shared" si="689"/>
        <v>2.2231276261129584E-4</v>
      </c>
      <c r="AO2278" s="116" t="str">
        <f t="shared" si="685"/>
        <v/>
      </c>
      <c r="AP2278" s="118" t="str">
        <f t="shared" si="686"/>
        <v/>
      </c>
    </row>
    <row r="2279" spans="11:42" ht="20.100000000000001" customHeight="1" x14ac:dyDescent="0.25">
      <c r="K2279" s="123">
        <v>1839</v>
      </c>
      <c r="L2279" s="116">
        <f t="shared" si="690"/>
        <v>26.773641322548482</v>
      </c>
      <c r="M2279" s="140">
        <f t="shared" si="691"/>
        <v>1.792059929125829E-4</v>
      </c>
      <c r="N2279" s="140">
        <f t="shared" si="692"/>
        <v>0.99960460715615995</v>
      </c>
      <c r="O2279" s="116">
        <f t="shared" si="693"/>
        <v>1.792059929125829E-4</v>
      </c>
      <c r="P2279" s="116" t="str">
        <f t="shared" si="694"/>
        <v/>
      </c>
      <c r="Q2279" s="116" t="str">
        <f t="shared" si="695"/>
        <v/>
      </c>
      <c r="R2279" s="116">
        <f t="shared" si="696"/>
        <v>0</v>
      </c>
      <c r="S2279" s="116">
        <f t="shared" si="697"/>
        <v>1.792059929125829E-4</v>
      </c>
      <c r="T2279" s="116" t="str">
        <f t="shared" si="698"/>
        <v/>
      </c>
      <c r="Y2279" s="123">
        <v>1839</v>
      </c>
      <c r="Z2279" s="116">
        <f t="shared" si="699"/>
        <v>8.8886126332741872E-2</v>
      </c>
      <c r="AA2279" s="140">
        <f t="shared" si="700"/>
        <v>5.3979143596960523E-2</v>
      </c>
      <c r="AB2279" s="140">
        <f t="shared" si="701"/>
        <v>0.99960460715615995</v>
      </c>
      <c r="AC2279" s="116">
        <f t="shared" si="702"/>
        <v>5.3979143596960523E-2</v>
      </c>
      <c r="AD2279" s="116" t="str">
        <f t="shared" si="703"/>
        <v/>
      </c>
      <c r="AE2279" s="116" t="str">
        <f t="shared" si="704"/>
        <v/>
      </c>
      <c r="AF2279" s="140">
        <f t="shared" si="705"/>
        <v>0</v>
      </c>
      <c r="AG2279" s="116">
        <f t="shared" si="706"/>
        <v>5.3979143596960523E-2</v>
      </c>
      <c r="AH2279" s="116" t="str">
        <f t="shared" si="707"/>
        <v/>
      </c>
      <c r="AL2279" s="126">
        <f t="shared" si="687"/>
        <v>11.814399999999743</v>
      </c>
      <c r="AM2279" s="116">
        <f t="shared" si="688"/>
        <v>0.10683001168551058</v>
      </c>
      <c r="AN2279" s="116">
        <f t="shared" si="689"/>
        <v>2.2190281387467203E-4</v>
      </c>
      <c r="AO2279" s="116" t="str">
        <f t="shared" si="685"/>
        <v/>
      </c>
      <c r="AP2279" s="118" t="str">
        <f t="shared" si="686"/>
        <v/>
      </c>
    </row>
    <row r="2280" spans="11:42" ht="20.100000000000001" customHeight="1" x14ac:dyDescent="0.25">
      <c r="K2280" s="123">
        <v>1840</v>
      </c>
      <c r="L2280" s="116">
        <f t="shared" si="690"/>
        <v>26.805552694804202</v>
      </c>
      <c r="M2280" s="140">
        <f t="shared" si="691"/>
        <v>1.7681499192671971E-4</v>
      </c>
      <c r="N2280" s="140">
        <f t="shared" si="692"/>
        <v>0.99961028763741799</v>
      </c>
      <c r="O2280" s="116">
        <f t="shared" si="693"/>
        <v>1.7681499192671971E-4</v>
      </c>
      <c r="P2280" s="116" t="str">
        <f t="shared" si="694"/>
        <v/>
      </c>
      <c r="Q2280" s="116" t="str">
        <f t="shared" si="695"/>
        <v/>
      </c>
      <c r="R2280" s="116">
        <f t="shared" si="696"/>
        <v>0</v>
      </c>
      <c r="S2280" s="116">
        <f t="shared" si="697"/>
        <v>1.7681499192671971E-4</v>
      </c>
      <c r="T2280" s="116" t="str">
        <f t="shared" si="698"/>
        <v/>
      </c>
      <c r="Y2280" s="123">
        <v>1840</v>
      </c>
      <c r="Z2280" s="116">
        <f t="shared" si="699"/>
        <v>8.8992069272351815E-2</v>
      </c>
      <c r="AA2280" s="140">
        <f t="shared" si="700"/>
        <v>5.3258943432564571E-2</v>
      </c>
      <c r="AB2280" s="140">
        <f t="shared" si="701"/>
        <v>0.99961028763741799</v>
      </c>
      <c r="AC2280" s="116">
        <f t="shared" si="702"/>
        <v>5.3258943432564571E-2</v>
      </c>
      <c r="AD2280" s="116" t="str">
        <f t="shared" si="703"/>
        <v/>
      </c>
      <c r="AE2280" s="116" t="str">
        <f t="shared" si="704"/>
        <v/>
      </c>
      <c r="AF2280" s="140">
        <f t="shared" si="705"/>
        <v>0</v>
      </c>
      <c r="AG2280" s="116">
        <f t="shared" si="706"/>
        <v>5.3258943432564571E-2</v>
      </c>
      <c r="AH2280" s="116" t="str">
        <f t="shared" si="707"/>
        <v/>
      </c>
      <c r="AL2280" s="126">
        <f t="shared" si="687"/>
        <v>11.820799999999743</v>
      </c>
      <c r="AM2280" s="116">
        <f t="shared" si="688"/>
        <v>0.10660810887163591</v>
      </c>
      <c r="AN2280" s="116">
        <f t="shared" si="689"/>
        <v>2.2149345868466286E-4</v>
      </c>
      <c r="AO2280" s="116" t="str">
        <f t="shared" si="685"/>
        <v/>
      </c>
      <c r="AP2280" s="118" t="str">
        <f t="shared" si="686"/>
        <v/>
      </c>
    </row>
    <row r="2281" spans="11:42" ht="20.100000000000001" customHeight="1" x14ac:dyDescent="0.25">
      <c r="K2281" s="123">
        <v>1841</v>
      </c>
      <c r="L2281" s="116">
        <f t="shared" si="690"/>
        <v>26.837464067059923</v>
      </c>
      <c r="M2281" s="140">
        <f t="shared" si="691"/>
        <v>1.7445310086608483E-4</v>
      </c>
      <c r="N2281" s="140">
        <f t="shared" si="692"/>
        <v>0.99961589228386039</v>
      </c>
      <c r="O2281" s="116">
        <f t="shared" si="693"/>
        <v>1.7445310086608483E-4</v>
      </c>
      <c r="P2281" s="116" t="str">
        <f t="shared" si="694"/>
        <v/>
      </c>
      <c r="Q2281" s="116" t="str">
        <f t="shared" si="695"/>
        <v/>
      </c>
      <c r="R2281" s="116">
        <f t="shared" si="696"/>
        <v>0</v>
      </c>
      <c r="S2281" s="116">
        <f t="shared" si="697"/>
        <v>1.7445310086608483E-4</v>
      </c>
      <c r="T2281" s="116" t="str">
        <f t="shared" si="698"/>
        <v/>
      </c>
      <c r="Y2281" s="123">
        <v>1841</v>
      </c>
      <c r="Z2281" s="116">
        <f t="shared" si="699"/>
        <v>8.9098012211961758E-2</v>
      </c>
      <c r="AA2281" s="140">
        <f t="shared" si="700"/>
        <v>5.2547511551017112E-2</v>
      </c>
      <c r="AB2281" s="140">
        <f t="shared" si="701"/>
        <v>0.99961589228386039</v>
      </c>
      <c r="AC2281" s="116">
        <f t="shared" si="702"/>
        <v>5.2547511551017112E-2</v>
      </c>
      <c r="AD2281" s="116" t="str">
        <f t="shared" si="703"/>
        <v/>
      </c>
      <c r="AE2281" s="116" t="str">
        <f t="shared" si="704"/>
        <v/>
      </c>
      <c r="AF2281" s="140">
        <f t="shared" si="705"/>
        <v>0</v>
      </c>
      <c r="AG2281" s="116">
        <f t="shared" si="706"/>
        <v>5.2547511551017112E-2</v>
      </c>
      <c r="AH2281" s="116" t="str">
        <f t="shared" si="707"/>
        <v/>
      </c>
      <c r="AL2281" s="126">
        <f t="shared" si="687"/>
        <v>11.827199999999742</v>
      </c>
      <c r="AM2281" s="116">
        <f t="shared" si="688"/>
        <v>0.10638661541295125</v>
      </c>
      <c r="AN2281" s="116">
        <f t="shared" si="689"/>
        <v>2.2108469672163511E-4</v>
      </c>
      <c r="AO2281" s="116" t="str">
        <f t="shared" si="685"/>
        <v/>
      </c>
      <c r="AP2281" s="118" t="str">
        <f t="shared" si="686"/>
        <v/>
      </c>
    </row>
    <row r="2282" spans="11:42" ht="20.100000000000001" customHeight="1" x14ac:dyDescent="0.25">
      <c r="K2282" s="123">
        <v>1842</v>
      </c>
      <c r="L2282" s="116">
        <f t="shared" si="690"/>
        <v>26.869375439315643</v>
      </c>
      <c r="M2282" s="140">
        <f t="shared" si="691"/>
        <v>1.7212000595600216E-4</v>
      </c>
      <c r="N2282" s="140">
        <f t="shared" si="692"/>
        <v>0.99962142201941095</v>
      </c>
      <c r="O2282" s="116">
        <f t="shared" si="693"/>
        <v>1.7212000595600216E-4</v>
      </c>
      <c r="P2282" s="116" t="str">
        <f t="shared" si="694"/>
        <v/>
      </c>
      <c r="Q2282" s="116" t="str">
        <f t="shared" si="695"/>
        <v/>
      </c>
      <c r="R2282" s="116">
        <f t="shared" si="696"/>
        <v>0</v>
      </c>
      <c r="S2282" s="116">
        <f t="shared" si="697"/>
        <v>1.7212000595600216E-4</v>
      </c>
      <c r="T2282" s="116" t="str">
        <f t="shared" si="698"/>
        <v/>
      </c>
      <c r="Y2282" s="123">
        <v>1842</v>
      </c>
      <c r="Z2282" s="116">
        <f t="shared" si="699"/>
        <v>8.9203955151571701E-2</v>
      </c>
      <c r="AA2282" s="140">
        <f t="shared" si="700"/>
        <v>5.1844753439361131E-2</v>
      </c>
      <c r="AB2282" s="140">
        <f t="shared" si="701"/>
        <v>0.99962142201941095</v>
      </c>
      <c r="AC2282" s="116">
        <f t="shared" si="702"/>
        <v>5.1844753439361131E-2</v>
      </c>
      <c r="AD2282" s="116" t="str">
        <f t="shared" si="703"/>
        <v/>
      </c>
      <c r="AE2282" s="116" t="str">
        <f t="shared" si="704"/>
        <v/>
      </c>
      <c r="AF2282" s="140">
        <f t="shared" si="705"/>
        <v>0</v>
      </c>
      <c r="AG2282" s="116">
        <f t="shared" si="706"/>
        <v>5.1844753439361131E-2</v>
      </c>
      <c r="AH2282" s="116" t="str">
        <f t="shared" si="707"/>
        <v/>
      </c>
      <c r="AL2282" s="126">
        <f t="shared" si="687"/>
        <v>11.833599999999741</v>
      </c>
      <c r="AM2282" s="116">
        <f t="shared" si="688"/>
        <v>0.10616553071622961</v>
      </c>
      <c r="AN2282" s="116">
        <f t="shared" si="689"/>
        <v>2.2067652766361023E-4</v>
      </c>
      <c r="AO2282" s="116" t="str">
        <f t="shared" si="685"/>
        <v/>
      </c>
      <c r="AP2282" s="118" t="str">
        <f t="shared" si="686"/>
        <v/>
      </c>
    </row>
    <row r="2283" spans="11:42" ht="20.100000000000001" customHeight="1" x14ac:dyDescent="0.25">
      <c r="K2283" s="123">
        <v>1843</v>
      </c>
      <c r="L2283" s="116">
        <f t="shared" si="690"/>
        <v>26.901286811571364</v>
      </c>
      <c r="M2283" s="140">
        <f t="shared" si="691"/>
        <v>1.6981539624270664E-4</v>
      </c>
      <c r="N2283" s="140">
        <f t="shared" si="692"/>
        <v>0.99962687775802539</v>
      </c>
      <c r="O2283" s="116">
        <f t="shared" si="693"/>
        <v>1.6981539624270664E-4</v>
      </c>
      <c r="P2283" s="116" t="str">
        <f t="shared" si="694"/>
        <v/>
      </c>
      <c r="Q2283" s="116" t="str">
        <f t="shared" si="695"/>
        <v/>
      </c>
      <c r="R2283" s="116">
        <f t="shared" si="696"/>
        <v>0</v>
      </c>
      <c r="S2283" s="116">
        <f t="shared" si="697"/>
        <v>1.6981539624270664E-4</v>
      </c>
      <c r="T2283" s="116" t="str">
        <f t="shared" si="698"/>
        <v/>
      </c>
      <c r="Y2283" s="123">
        <v>1843</v>
      </c>
      <c r="Z2283" s="116">
        <f t="shared" si="699"/>
        <v>8.9309898091181644E-2</v>
      </c>
      <c r="AA2283" s="140">
        <f t="shared" si="700"/>
        <v>5.1150575434334149E-2</v>
      </c>
      <c r="AB2283" s="140">
        <f t="shared" si="701"/>
        <v>0.99962687775802539</v>
      </c>
      <c r="AC2283" s="116">
        <f t="shared" si="702"/>
        <v>5.1150575434334149E-2</v>
      </c>
      <c r="AD2283" s="116" t="str">
        <f t="shared" si="703"/>
        <v/>
      </c>
      <c r="AE2283" s="116" t="str">
        <f t="shared" si="704"/>
        <v/>
      </c>
      <c r="AF2283" s="140">
        <f t="shared" si="705"/>
        <v>0</v>
      </c>
      <c r="AG2283" s="116">
        <f t="shared" si="706"/>
        <v>5.1150575434334149E-2</v>
      </c>
      <c r="AH2283" s="116" t="str">
        <f t="shared" si="707"/>
        <v/>
      </c>
      <c r="AL2283" s="126">
        <f t="shared" si="687"/>
        <v>11.839999999999741</v>
      </c>
      <c r="AM2283" s="116">
        <f t="shared" si="688"/>
        <v>0.105944854188566</v>
      </c>
      <c r="AN2283" s="116">
        <f t="shared" si="689"/>
        <v>2.2026895118737455E-4</v>
      </c>
      <c r="AO2283" s="116" t="str">
        <f t="shared" si="685"/>
        <v/>
      </c>
      <c r="AP2283" s="118" t="str">
        <f t="shared" si="686"/>
        <v/>
      </c>
    </row>
    <row r="2284" spans="11:42" ht="20.100000000000001" customHeight="1" x14ac:dyDescent="0.25">
      <c r="K2284" s="123">
        <v>1844</v>
      </c>
      <c r="L2284" s="116">
        <f t="shared" si="690"/>
        <v>26.933198183827077</v>
      </c>
      <c r="M2284" s="140">
        <f t="shared" si="691"/>
        <v>1.6753896357538586E-4</v>
      </c>
      <c r="N2284" s="140">
        <f t="shared" si="692"/>
        <v>0.99963226040378128</v>
      </c>
      <c r="O2284" s="116">
        <f t="shared" si="693"/>
        <v>1.6753896357538586E-4</v>
      </c>
      <c r="P2284" s="116" t="str">
        <f t="shared" si="694"/>
        <v/>
      </c>
      <c r="Q2284" s="116" t="str">
        <f t="shared" si="695"/>
        <v/>
      </c>
      <c r="R2284" s="116">
        <f t="shared" si="696"/>
        <v>0</v>
      </c>
      <c r="S2284" s="116">
        <f t="shared" si="697"/>
        <v>1.6753896357538586E-4</v>
      </c>
      <c r="T2284" s="116" t="str">
        <f t="shared" si="698"/>
        <v/>
      </c>
      <c r="Y2284" s="123">
        <v>1844</v>
      </c>
      <c r="Z2284" s="116">
        <f t="shared" si="699"/>
        <v>8.9415841030791587E-2</v>
      </c>
      <c r="AA2284" s="140">
        <f t="shared" si="700"/>
        <v>5.0464884716959098E-2</v>
      </c>
      <c r="AB2284" s="140">
        <f t="shared" si="701"/>
        <v>0.99963226040378128</v>
      </c>
      <c r="AC2284" s="116">
        <f t="shared" si="702"/>
        <v>5.0464884716959098E-2</v>
      </c>
      <c r="AD2284" s="116" t="str">
        <f t="shared" si="703"/>
        <v/>
      </c>
      <c r="AE2284" s="116" t="str">
        <f t="shared" si="704"/>
        <v/>
      </c>
      <c r="AF2284" s="140">
        <f t="shared" si="705"/>
        <v>0</v>
      </c>
      <c r="AG2284" s="116">
        <f t="shared" si="706"/>
        <v>5.0464884716959098E-2</v>
      </c>
      <c r="AH2284" s="116" t="str">
        <f t="shared" si="707"/>
        <v/>
      </c>
      <c r="AL2284" s="126">
        <f t="shared" si="687"/>
        <v>11.84639999999974</v>
      </c>
      <c r="AM2284" s="116">
        <f t="shared" si="688"/>
        <v>0.10572458523737863</v>
      </c>
      <c r="AN2284" s="116">
        <f t="shared" si="689"/>
        <v>2.198619669667029E-4</v>
      </c>
      <c r="AO2284" s="116" t="str">
        <f t="shared" si="685"/>
        <v/>
      </c>
      <c r="AP2284" s="118" t="str">
        <f t="shared" si="686"/>
        <v/>
      </c>
    </row>
    <row r="2285" spans="11:42" ht="20.100000000000001" customHeight="1" x14ac:dyDescent="0.25">
      <c r="K2285" s="123">
        <v>1845</v>
      </c>
      <c r="L2285" s="116">
        <f t="shared" si="690"/>
        <v>26.965109556082798</v>
      </c>
      <c r="M2285" s="140">
        <f t="shared" si="691"/>
        <v>1.6529040258823837E-4</v>
      </c>
      <c r="N2285" s="140">
        <f t="shared" si="692"/>
        <v>0.99963757085096694</v>
      </c>
      <c r="O2285" s="116">
        <f t="shared" si="693"/>
        <v>1.6529040258823837E-4</v>
      </c>
      <c r="P2285" s="116" t="str">
        <f t="shared" si="694"/>
        <v/>
      </c>
      <c r="Q2285" s="116" t="str">
        <f t="shared" si="695"/>
        <v/>
      </c>
      <c r="R2285" s="116">
        <f t="shared" si="696"/>
        <v>0</v>
      </c>
      <c r="S2285" s="116">
        <f t="shared" si="697"/>
        <v>1.6529040258823837E-4</v>
      </c>
      <c r="T2285" s="116" t="str">
        <f t="shared" si="698"/>
        <v/>
      </c>
      <c r="Y2285" s="123">
        <v>1845</v>
      </c>
      <c r="Z2285" s="116">
        <f t="shared" si="699"/>
        <v>8.9521783970401531E-2</v>
      </c>
      <c r="AA2285" s="140">
        <f t="shared" si="700"/>
        <v>4.9787589307140098E-2</v>
      </c>
      <c r="AB2285" s="140">
        <f t="shared" si="701"/>
        <v>0.99963757085096694</v>
      </c>
      <c r="AC2285" s="116">
        <f t="shared" si="702"/>
        <v>4.9787589307140098E-2</v>
      </c>
      <c r="AD2285" s="116" t="str">
        <f t="shared" si="703"/>
        <v/>
      </c>
      <c r="AE2285" s="116" t="str">
        <f t="shared" si="704"/>
        <v/>
      </c>
      <c r="AF2285" s="140">
        <f t="shared" si="705"/>
        <v>0</v>
      </c>
      <c r="AG2285" s="116">
        <f t="shared" si="706"/>
        <v>4.9787589307140098E-2</v>
      </c>
      <c r="AH2285" s="116" t="str">
        <f t="shared" si="707"/>
        <v/>
      </c>
      <c r="AL2285" s="126">
        <f t="shared" si="687"/>
        <v>11.852799999999739</v>
      </c>
      <c r="AM2285" s="116">
        <f t="shared" si="688"/>
        <v>0.10550472327041192</v>
      </c>
      <c r="AN2285" s="116">
        <f t="shared" si="689"/>
        <v>2.1945557467442645E-4</v>
      </c>
      <c r="AO2285" s="116" t="str">
        <f t="shared" si="685"/>
        <v/>
      </c>
      <c r="AP2285" s="118" t="str">
        <f t="shared" si="686"/>
        <v/>
      </c>
    </row>
    <row r="2286" spans="11:42" ht="20.100000000000001" customHeight="1" x14ac:dyDescent="0.25">
      <c r="K2286" s="123">
        <v>1846</v>
      </c>
      <c r="L2286" s="116">
        <f t="shared" si="690"/>
        <v>26.997020928338518</v>
      </c>
      <c r="M2286" s="140">
        <f t="shared" si="691"/>
        <v>1.6306941068255359E-4</v>
      </c>
      <c r="N2286" s="140">
        <f t="shared" si="692"/>
        <v>0.99964280998417054</v>
      </c>
      <c r="O2286" s="116">
        <f t="shared" si="693"/>
        <v>1.6306941068255359E-4</v>
      </c>
      <c r="P2286" s="116" t="str">
        <f t="shared" si="694"/>
        <v/>
      </c>
      <c r="Q2286" s="116" t="str">
        <f t="shared" si="695"/>
        <v/>
      </c>
      <c r="R2286" s="116">
        <f t="shared" si="696"/>
        <v>0</v>
      </c>
      <c r="S2286" s="116">
        <f t="shared" si="697"/>
        <v>1.6306941068255359E-4</v>
      </c>
      <c r="T2286" s="116" t="str">
        <f t="shared" si="698"/>
        <v/>
      </c>
      <c r="Y2286" s="123">
        <v>1846</v>
      </c>
      <c r="Z2286" s="116">
        <f t="shared" si="699"/>
        <v>8.9627726910011474E-2</v>
      </c>
      <c r="AA2286" s="140">
        <f t="shared" si="700"/>
        <v>4.9118598058264129E-2</v>
      </c>
      <c r="AB2286" s="140">
        <f t="shared" si="701"/>
        <v>0.99964280998417065</v>
      </c>
      <c r="AC2286" s="116">
        <f t="shared" si="702"/>
        <v>4.9118598058264129E-2</v>
      </c>
      <c r="AD2286" s="116" t="str">
        <f t="shared" si="703"/>
        <v/>
      </c>
      <c r="AE2286" s="116" t="str">
        <f t="shared" si="704"/>
        <v/>
      </c>
      <c r="AF2286" s="140">
        <f t="shared" si="705"/>
        <v>0</v>
      </c>
      <c r="AG2286" s="116">
        <f t="shared" si="706"/>
        <v>4.9118598058264129E-2</v>
      </c>
      <c r="AH2286" s="116" t="str">
        <f t="shared" si="707"/>
        <v/>
      </c>
      <c r="AL2286" s="126">
        <f t="shared" si="687"/>
        <v>11.859199999999738</v>
      </c>
      <c r="AM2286" s="116">
        <f t="shared" si="688"/>
        <v>0.1052852676957375</v>
      </c>
      <c r="AN2286" s="116">
        <f t="shared" si="689"/>
        <v>2.190497739810171E-4</v>
      </c>
      <c r="AO2286" s="116" t="str">
        <f t="shared" si="685"/>
        <v/>
      </c>
      <c r="AP2286" s="118" t="str">
        <f t="shared" si="686"/>
        <v/>
      </c>
    </row>
    <row r="2287" spans="11:42" ht="20.100000000000001" customHeight="1" x14ac:dyDescent="0.25">
      <c r="K2287" s="123">
        <v>1847</v>
      </c>
      <c r="L2287" s="116">
        <f t="shared" si="690"/>
        <v>27.028932300594239</v>
      </c>
      <c r="M2287" s="140">
        <f t="shared" si="691"/>
        <v>1.608756880088085E-4</v>
      </c>
      <c r="N2287" s="140">
        <f t="shared" si="692"/>
        <v>0.99964797867836785</v>
      </c>
      <c r="O2287" s="116">
        <f t="shared" si="693"/>
        <v>1.608756880088085E-4</v>
      </c>
      <c r="P2287" s="116" t="str">
        <f t="shared" si="694"/>
        <v/>
      </c>
      <c r="Q2287" s="116" t="str">
        <f t="shared" si="695"/>
        <v/>
      </c>
      <c r="R2287" s="116">
        <f t="shared" si="696"/>
        <v>0</v>
      </c>
      <c r="S2287" s="116">
        <f t="shared" si="697"/>
        <v>1.608756880088085E-4</v>
      </c>
      <c r="T2287" s="116" t="str">
        <f t="shared" si="698"/>
        <v/>
      </c>
      <c r="Y2287" s="123">
        <v>1847</v>
      </c>
      <c r="Z2287" s="116">
        <f t="shared" si="699"/>
        <v>8.9733669849621417E-2</v>
      </c>
      <c r="AA2287" s="140">
        <f t="shared" si="700"/>
        <v>4.8457820651809036E-2</v>
      </c>
      <c r="AB2287" s="140">
        <f t="shared" si="701"/>
        <v>0.99964797867836785</v>
      </c>
      <c r="AC2287" s="116">
        <f t="shared" si="702"/>
        <v>4.8457820651809036E-2</v>
      </c>
      <c r="AD2287" s="116" t="str">
        <f t="shared" si="703"/>
        <v/>
      </c>
      <c r="AE2287" s="116" t="str">
        <f t="shared" si="704"/>
        <v/>
      </c>
      <c r="AF2287" s="140">
        <f t="shared" si="705"/>
        <v>0</v>
      </c>
      <c r="AG2287" s="116">
        <f t="shared" si="706"/>
        <v>4.8457820651809036E-2</v>
      </c>
      <c r="AH2287" s="116" t="str">
        <f t="shared" si="707"/>
        <v/>
      </c>
      <c r="AL2287" s="126">
        <f t="shared" si="687"/>
        <v>11.865599999999738</v>
      </c>
      <c r="AM2287" s="116">
        <f t="shared" si="688"/>
        <v>0.10506621792175648</v>
      </c>
      <c r="AN2287" s="116">
        <f t="shared" si="689"/>
        <v>2.1864456455500392E-4</v>
      </c>
      <c r="AO2287" s="116" t="str">
        <f t="shared" si="685"/>
        <v/>
      </c>
      <c r="AP2287" s="118" t="str">
        <f t="shared" si="686"/>
        <v/>
      </c>
    </row>
    <row r="2288" spans="11:42" ht="20.100000000000001" customHeight="1" x14ac:dyDescent="0.25">
      <c r="K2288" s="123">
        <v>1848</v>
      </c>
      <c r="L2288" s="116">
        <f t="shared" si="690"/>
        <v>27.060843672849959</v>
      </c>
      <c r="M2288" s="140">
        <f t="shared" si="691"/>
        <v>1.5870893744878974E-4</v>
      </c>
      <c r="N2288" s="140">
        <f t="shared" si="692"/>
        <v>0.99965307779900925</v>
      </c>
      <c r="O2288" s="116">
        <f t="shared" si="693"/>
        <v>1.5870893744878974E-4</v>
      </c>
      <c r="P2288" s="116" t="str">
        <f t="shared" si="694"/>
        <v/>
      </c>
      <c r="Q2288" s="116" t="str">
        <f t="shared" si="695"/>
        <v/>
      </c>
      <c r="R2288" s="116">
        <f t="shared" si="696"/>
        <v>0</v>
      </c>
      <c r="S2288" s="116">
        <f t="shared" si="697"/>
        <v>1.5870893744878974E-4</v>
      </c>
      <c r="T2288" s="116" t="str">
        <f t="shared" si="698"/>
        <v/>
      </c>
      <c r="Y2288" s="123">
        <v>1848</v>
      </c>
      <c r="Z2288" s="116">
        <f t="shared" si="699"/>
        <v>8.983961278923136E-2</v>
      </c>
      <c r="AA2288" s="140">
        <f t="shared" si="700"/>
        <v>4.7805167591957957E-2</v>
      </c>
      <c r="AB2288" s="140">
        <f t="shared" si="701"/>
        <v>0.99965307779900925</v>
      </c>
      <c r="AC2288" s="116">
        <f t="shared" si="702"/>
        <v>4.7805167591957957E-2</v>
      </c>
      <c r="AD2288" s="116" t="str">
        <f t="shared" si="703"/>
        <v/>
      </c>
      <c r="AE2288" s="116" t="str">
        <f t="shared" si="704"/>
        <v/>
      </c>
      <c r="AF2288" s="140">
        <f t="shared" si="705"/>
        <v>0</v>
      </c>
      <c r="AG2288" s="116">
        <f t="shared" si="706"/>
        <v>4.7805167591957957E-2</v>
      </c>
      <c r="AH2288" s="116" t="str">
        <f t="shared" si="707"/>
        <v/>
      </c>
      <c r="AL2288" s="126">
        <f t="shared" si="687"/>
        <v>11.871999999999737</v>
      </c>
      <c r="AM2288" s="116">
        <f t="shared" si="688"/>
        <v>0.10484757335720148</v>
      </c>
      <c r="AN2288" s="116">
        <f t="shared" si="689"/>
        <v>2.1823994606283426E-4</v>
      </c>
      <c r="AO2288" s="116" t="str">
        <f t="shared" si="685"/>
        <v/>
      </c>
      <c r="AP2288" s="118" t="str">
        <f t="shared" si="686"/>
        <v/>
      </c>
    </row>
    <row r="2289" spans="11:42" ht="20.100000000000001" customHeight="1" x14ac:dyDescent="0.25">
      <c r="K2289" s="123">
        <v>1849</v>
      </c>
      <c r="L2289" s="116">
        <f t="shared" si="690"/>
        <v>27.09275504510568</v>
      </c>
      <c r="M2289" s="140">
        <f t="shared" si="691"/>
        <v>1.5656886459773585E-4</v>
      </c>
      <c r="N2289" s="140">
        <f t="shared" si="692"/>
        <v>0.99965810820210743</v>
      </c>
      <c r="O2289" s="116">
        <f t="shared" si="693"/>
        <v>1.5656886459773585E-4</v>
      </c>
      <c r="P2289" s="116" t="str">
        <f t="shared" si="694"/>
        <v/>
      </c>
      <c r="Q2289" s="116" t="str">
        <f t="shared" si="695"/>
        <v/>
      </c>
      <c r="R2289" s="116">
        <f t="shared" si="696"/>
        <v>0</v>
      </c>
      <c r="S2289" s="116">
        <f t="shared" si="697"/>
        <v>1.5656886459773585E-4</v>
      </c>
      <c r="T2289" s="116" t="str">
        <f t="shared" si="698"/>
        <v/>
      </c>
      <c r="Y2289" s="123">
        <v>1849</v>
      </c>
      <c r="Z2289" s="116">
        <f t="shared" si="699"/>
        <v>8.9945555728841303E-2</v>
      </c>
      <c r="AA2289" s="140">
        <f t="shared" si="700"/>
        <v>4.7160550200220655E-2</v>
      </c>
      <c r="AB2289" s="140">
        <f t="shared" si="701"/>
        <v>0.99965810820210743</v>
      </c>
      <c r="AC2289" s="116">
        <f t="shared" si="702"/>
        <v>4.7160550200220655E-2</v>
      </c>
      <c r="AD2289" s="116" t="str">
        <f t="shared" si="703"/>
        <v/>
      </c>
      <c r="AE2289" s="116" t="str">
        <f t="shared" si="704"/>
        <v/>
      </c>
      <c r="AF2289" s="140">
        <f t="shared" si="705"/>
        <v>0</v>
      </c>
      <c r="AG2289" s="116">
        <f t="shared" si="706"/>
        <v>4.7160550200220655E-2</v>
      </c>
      <c r="AH2289" s="116" t="str">
        <f t="shared" si="707"/>
        <v/>
      </c>
      <c r="AL2289" s="126">
        <f t="shared" si="687"/>
        <v>11.878399999999736</v>
      </c>
      <c r="AM2289" s="116">
        <f t="shared" si="688"/>
        <v>0.10462933341113864</v>
      </c>
      <c r="AN2289" s="116">
        <f t="shared" si="689"/>
        <v>2.1783591816972037E-4</v>
      </c>
      <c r="AO2289" s="116" t="str">
        <f t="shared" ref="AO2289:AO2352" si="708">IF(AM2289&lt;(1-$AK$437),AN2289,"")</f>
        <v/>
      </c>
      <c r="AP2289" s="118" t="str">
        <f t="shared" ref="AP2289:AP2352" si="709">IF(AM2289&lt;(1-$AK$443),AN2289,"")</f>
        <v/>
      </c>
    </row>
    <row r="2290" spans="11:42" ht="20.100000000000001" customHeight="1" x14ac:dyDescent="0.25">
      <c r="K2290" s="123">
        <v>1850</v>
      </c>
      <c r="L2290" s="116">
        <f t="shared" si="690"/>
        <v>27.124666417361393</v>
      </c>
      <c r="M2290" s="140">
        <f t="shared" si="691"/>
        <v>1.5445517774650752E-4</v>
      </c>
      <c r="N2290" s="140">
        <f t="shared" si="692"/>
        <v>0.99966307073432314</v>
      </c>
      <c r="O2290" s="116">
        <f t="shared" si="693"/>
        <v>1.5445517774650752E-4</v>
      </c>
      <c r="P2290" s="116" t="str">
        <f t="shared" si="694"/>
        <v/>
      </c>
      <c r="Q2290" s="116" t="str">
        <f t="shared" si="695"/>
        <v/>
      </c>
      <c r="R2290" s="116">
        <f t="shared" si="696"/>
        <v>0</v>
      </c>
      <c r="S2290" s="116">
        <f t="shared" si="697"/>
        <v>1.5445517774650752E-4</v>
      </c>
      <c r="T2290" s="116" t="str">
        <f t="shared" si="698"/>
        <v/>
      </c>
      <c r="Y2290" s="123">
        <v>1850</v>
      </c>
      <c r="Z2290" s="116">
        <f t="shared" si="699"/>
        <v>9.0051498668451246E-2</v>
      </c>
      <c r="AA2290" s="140">
        <f t="shared" si="700"/>
        <v>4.6523880610062858E-2</v>
      </c>
      <c r="AB2290" s="140">
        <f t="shared" si="701"/>
        <v>0.99966307073432314</v>
      </c>
      <c r="AC2290" s="116">
        <f t="shared" si="702"/>
        <v>4.6523880610062858E-2</v>
      </c>
      <c r="AD2290" s="116" t="str">
        <f t="shared" si="703"/>
        <v/>
      </c>
      <c r="AE2290" s="116" t="str">
        <f t="shared" si="704"/>
        <v/>
      </c>
      <c r="AF2290" s="140">
        <f t="shared" si="705"/>
        <v>0</v>
      </c>
      <c r="AG2290" s="116">
        <f t="shared" si="706"/>
        <v>4.6523880610062858E-2</v>
      </c>
      <c r="AH2290" s="116" t="str">
        <f t="shared" si="707"/>
        <v/>
      </c>
      <c r="AL2290" s="126">
        <f t="shared" ref="AL2290:AL2353" si="710">AL2289+$AO$430</f>
        <v>11.884799999999736</v>
      </c>
      <c r="AM2290" s="116">
        <f t="shared" ref="AM2290:AM2353" si="711">_xlfn.CHISQ.DIST.RT(AL2290,7)</f>
        <v>0.10441149749296892</v>
      </c>
      <c r="AN2290" s="116">
        <f t="shared" ref="AN2290:AN2353" si="712">AM2290-AM2291</f>
        <v>2.1743248053804343E-4</v>
      </c>
      <c r="AO2290" s="116" t="str">
        <f t="shared" si="708"/>
        <v/>
      </c>
      <c r="AP2290" s="118" t="str">
        <f t="shared" si="709"/>
        <v/>
      </c>
    </row>
    <row r="2291" spans="11:42" ht="20.100000000000001" customHeight="1" x14ac:dyDescent="0.25">
      <c r="K2291" s="123">
        <v>1851</v>
      </c>
      <c r="L2291" s="116">
        <f t="shared" si="690"/>
        <v>27.156577789617113</v>
      </c>
      <c r="M2291" s="140">
        <f t="shared" si="691"/>
        <v>1.5236758786378059E-4</v>
      </c>
      <c r="N2291" s="140">
        <f t="shared" si="692"/>
        <v>0.99966796623305099</v>
      </c>
      <c r="O2291" s="116">
        <f t="shared" si="693"/>
        <v>1.5236758786378059E-4</v>
      </c>
      <c r="P2291" s="116" t="str">
        <f t="shared" si="694"/>
        <v/>
      </c>
      <c r="Q2291" s="116" t="str">
        <f t="shared" si="695"/>
        <v/>
      </c>
      <c r="R2291" s="116">
        <f t="shared" si="696"/>
        <v>0</v>
      </c>
      <c r="S2291" s="116">
        <f t="shared" si="697"/>
        <v>1.5236758786378059E-4</v>
      </c>
      <c r="T2291" s="116" t="str">
        <f t="shared" si="698"/>
        <v/>
      </c>
      <c r="Y2291" s="123">
        <v>1851</v>
      </c>
      <c r="Z2291" s="116">
        <f t="shared" si="699"/>
        <v>9.015744160806119E-2</v>
      </c>
      <c r="AA2291" s="140">
        <f t="shared" si="700"/>
        <v>4.5895071761542623E-2</v>
      </c>
      <c r="AB2291" s="140">
        <f t="shared" si="701"/>
        <v>0.99966796623305099</v>
      </c>
      <c r="AC2291" s="116">
        <f t="shared" si="702"/>
        <v>4.5895071761542623E-2</v>
      </c>
      <c r="AD2291" s="116" t="str">
        <f t="shared" si="703"/>
        <v/>
      </c>
      <c r="AE2291" s="116" t="str">
        <f t="shared" si="704"/>
        <v/>
      </c>
      <c r="AF2291" s="140">
        <f t="shared" si="705"/>
        <v>0</v>
      </c>
      <c r="AG2291" s="116">
        <f t="shared" si="706"/>
        <v>4.5895071761542623E-2</v>
      </c>
      <c r="AH2291" s="116" t="str">
        <f t="shared" si="707"/>
        <v/>
      </c>
      <c r="AL2291" s="126">
        <f t="shared" si="710"/>
        <v>11.891199999999735</v>
      </c>
      <c r="AM2291" s="116">
        <f t="shared" si="711"/>
        <v>0.10419406501243088</v>
      </c>
      <c r="AN2291" s="116">
        <f t="shared" si="712"/>
        <v>2.1702963282926868E-4</v>
      </c>
      <c r="AO2291" s="116" t="str">
        <f t="shared" si="708"/>
        <v/>
      </c>
      <c r="AP2291" s="118" t="str">
        <f t="shared" si="709"/>
        <v/>
      </c>
    </row>
    <row r="2292" spans="11:42" ht="20.100000000000001" customHeight="1" x14ac:dyDescent="0.25">
      <c r="K2292" s="123">
        <v>1852</v>
      </c>
      <c r="L2292" s="116">
        <f t="shared" si="690"/>
        <v>27.188489161872834</v>
      </c>
      <c r="M2292" s="140">
        <f t="shared" si="691"/>
        <v>1.5030580857826982E-4</v>
      </c>
      <c r="N2292" s="140">
        <f t="shared" si="692"/>
        <v>0.99967279552650479</v>
      </c>
      <c r="O2292" s="116">
        <f t="shared" si="693"/>
        <v>1.5030580857826982E-4</v>
      </c>
      <c r="P2292" s="116" t="str">
        <f t="shared" si="694"/>
        <v/>
      </c>
      <c r="Q2292" s="116" t="str">
        <f t="shared" si="695"/>
        <v/>
      </c>
      <c r="R2292" s="116">
        <f t="shared" si="696"/>
        <v>0</v>
      </c>
      <c r="S2292" s="116">
        <f t="shared" si="697"/>
        <v>1.5030580857826982E-4</v>
      </c>
      <c r="T2292" s="116" t="str">
        <f t="shared" si="698"/>
        <v/>
      </c>
      <c r="Y2292" s="123">
        <v>1852</v>
      </c>
      <c r="Z2292" s="116">
        <f t="shared" si="699"/>
        <v>9.0263384547671133E-2</v>
      </c>
      <c r="AA2292" s="140">
        <f t="shared" si="700"/>
        <v>4.5274037395955827E-2</v>
      </c>
      <c r="AB2292" s="140">
        <f t="shared" si="701"/>
        <v>0.99967279552650479</v>
      </c>
      <c r="AC2292" s="116">
        <f t="shared" si="702"/>
        <v>4.5274037395955827E-2</v>
      </c>
      <c r="AD2292" s="116" t="str">
        <f t="shared" si="703"/>
        <v/>
      </c>
      <c r="AE2292" s="116" t="str">
        <f t="shared" si="704"/>
        <v/>
      </c>
      <c r="AF2292" s="140">
        <f t="shared" si="705"/>
        <v>0</v>
      </c>
      <c r="AG2292" s="116">
        <f t="shared" si="706"/>
        <v>4.5274037395955827E-2</v>
      </c>
      <c r="AH2292" s="116" t="str">
        <f t="shared" si="707"/>
        <v/>
      </c>
      <c r="AL2292" s="126">
        <f t="shared" si="710"/>
        <v>11.897599999999734</v>
      </c>
      <c r="AM2292" s="116">
        <f t="shared" si="711"/>
        <v>0.10397703537960161</v>
      </c>
      <c r="AN2292" s="116">
        <f t="shared" si="712"/>
        <v>2.1662737470232174E-4</v>
      </c>
      <c r="AO2292" s="116" t="str">
        <f t="shared" si="708"/>
        <v/>
      </c>
      <c r="AP2292" s="118" t="str">
        <f t="shared" si="709"/>
        <v/>
      </c>
    </row>
    <row r="2293" spans="11:42" ht="20.100000000000001" customHeight="1" x14ac:dyDescent="0.25">
      <c r="K2293" s="123">
        <v>1853</v>
      </c>
      <c r="L2293" s="116">
        <f t="shared" si="690"/>
        <v>27.220400534128554</v>
      </c>
      <c r="M2293" s="140">
        <f t="shared" si="691"/>
        <v>1.4826955616097898E-4</v>
      </c>
      <c r="N2293" s="140">
        <f t="shared" si="692"/>
        <v>0.99967755943380199</v>
      </c>
      <c r="O2293" s="116">
        <f t="shared" si="693"/>
        <v>1.4826955616097898E-4</v>
      </c>
      <c r="P2293" s="116" t="str">
        <f t="shared" si="694"/>
        <v/>
      </c>
      <c r="Q2293" s="116" t="str">
        <f t="shared" si="695"/>
        <v/>
      </c>
      <c r="R2293" s="116">
        <f t="shared" si="696"/>
        <v>0</v>
      </c>
      <c r="S2293" s="116">
        <f t="shared" si="697"/>
        <v>1.4826955616097898E-4</v>
      </c>
      <c r="T2293" s="116" t="str">
        <f t="shared" si="698"/>
        <v/>
      </c>
      <c r="Y2293" s="123">
        <v>1853</v>
      </c>
      <c r="Z2293" s="116">
        <f t="shared" si="699"/>
        <v>9.0369327487281076E-2</v>
      </c>
      <c r="AA2293" s="140">
        <f t="shared" si="700"/>
        <v>4.466069205048958E-2</v>
      </c>
      <c r="AB2293" s="140">
        <f t="shared" si="701"/>
        <v>0.99967755943380199</v>
      </c>
      <c r="AC2293" s="116">
        <f t="shared" si="702"/>
        <v>4.466069205048958E-2</v>
      </c>
      <c r="AD2293" s="116" t="str">
        <f t="shared" si="703"/>
        <v/>
      </c>
      <c r="AE2293" s="116" t="str">
        <f t="shared" si="704"/>
        <v/>
      </c>
      <c r="AF2293" s="140">
        <f t="shared" si="705"/>
        <v>0</v>
      </c>
      <c r="AG2293" s="116">
        <f t="shared" si="706"/>
        <v>4.466069205048958E-2</v>
      </c>
      <c r="AH2293" s="116" t="str">
        <f t="shared" si="707"/>
        <v/>
      </c>
      <c r="AL2293" s="126">
        <f t="shared" si="710"/>
        <v>11.903999999999733</v>
      </c>
      <c r="AM2293" s="116">
        <f t="shared" si="711"/>
        <v>0.10376040800489929</v>
      </c>
      <c r="AN2293" s="116">
        <f t="shared" si="712"/>
        <v>2.1622570581442124E-4</v>
      </c>
      <c r="AO2293" s="116" t="str">
        <f t="shared" si="708"/>
        <v/>
      </c>
      <c r="AP2293" s="118" t="str">
        <f t="shared" si="709"/>
        <v/>
      </c>
    </row>
    <row r="2294" spans="11:42" ht="20.100000000000001" customHeight="1" x14ac:dyDescent="0.25">
      <c r="K2294" s="123">
        <v>1854</v>
      </c>
      <c r="L2294" s="116">
        <f t="shared" si="690"/>
        <v>27.252311906384275</v>
      </c>
      <c r="M2294" s="140">
        <f t="shared" si="691"/>
        <v>1.4625854950748281E-4</v>
      </c>
      <c r="N2294" s="140">
        <f t="shared" si="692"/>
        <v>0.99968225876504779</v>
      </c>
      <c r="O2294" s="116">
        <f t="shared" si="693"/>
        <v>1.4625854950748281E-4</v>
      </c>
      <c r="P2294" s="116" t="str">
        <f t="shared" si="694"/>
        <v/>
      </c>
      <c r="Q2294" s="116" t="str">
        <f t="shared" si="695"/>
        <v/>
      </c>
      <c r="R2294" s="116">
        <f t="shared" si="696"/>
        <v>0</v>
      </c>
      <c r="S2294" s="116">
        <f t="shared" si="697"/>
        <v>1.4625854950748281E-4</v>
      </c>
      <c r="T2294" s="116" t="str">
        <f t="shared" si="698"/>
        <v/>
      </c>
      <c r="Y2294" s="123">
        <v>1854</v>
      </c>
      <c r="Z2294" s="116">
        <f t="shared" si="699"/>
        <v>9.0475270426891019E-2</v>
      </c>
      <c r="AA2294" s="140">
        <f t="shared" si="700"/>
        <v>4.4054951052885399E-2</v>
      </c>
      <c r="AB2294" s="140">
        <f t="shared" si="701"/>
        <v>0.99968225876504779</v>
      </c>
      <c r="AC2294" s="116">
        <f t="shared" si="702"/>
        <v>4.4054951052885399E-2</v>
      </c>
      <c r="AD2294" s="116" t="str">
        <f t="shared" si="703"/>
        <v/>
      </c>
      <c r="AE2294" s="116" t="str">
        <f t="shared" si="704"/>
        <v/>
      </c>
      <c r="AF2294" s="140">
        <f t="shared" si="705"/>
        <v>0</v>
      </c>
      <c r="AG2294" s="116">
        <f t="shared" si="706"/>
        <v>4.4054951052885399E-2</v>
      </c>
      <c r="AH2294" s="116" t="str">
        <f t="shared" si="707"/>
        <v/>
      </c>
      <c r="AL2294" s="126">
        <f t="shared" si="710"/>
        <v>11.910399999999733</v>
      </c>
      <c r="AM2294" s="116">
        <f t="shared" si="711"/>
        <v>0.10354418229908487</v>
      </c>
      <c r="AN2294" s="116">
        <f t="shared" si="712"/>
        <v>2.1582462582095396E-4</v>
      </c>
      <c r="AO2294" s="116" t="str">
        <f t="shared" si="708"/>
        <v/>
      </c>
      <c r="AP2294" s="118" t="str">
        <f t="shared" si="709"/>
        <v/>
      </c>
    </row>
    <row r="2295" spans="11:42" ht="20.100000000000001" customHeight="1" x14ac:dyDescent="0.25">
      <c r="K2295" s="123">
        <v>1855</v>
      </c>
      <c r="L2295" s="116">
        <f t="shared" si="690"/>
        <v>27.284223278639995</v>
      </c>
      <c r="M2295" s="140">
        <f t="shared" si="691"/>
        <v>1.4427251012023794E-4</v>
      </c>
      <c r="N2295" s="140">
        <f t="shared" si="692"/>
        <v>0.99968689432141877</v>
      </c>
      <c r="O2295" s="116">
        <f t="shared" si="693"/>
        <v>1.4427251012023794E-4</v>
      </c>
      <c r="P2295" s="116" t="str">
        <f t="shared" si="694"/>
        <v/>
      </c>
      <c r="Q2295" s="116" t="str">
        <f t="shared" si="695"/>
        <v/>
      </c>
      <c r="R2295" s="116">
        <f t="shared" si="696"/>
        <v>0</v>
      </c>
      <c r="S2295" s="116">
        <f t="shared" si="697"/>
        <v>1.4427251012023794E-4</v>
      </c>
      <c r="T2295" s="116" t="str">
        <f t="shared" si="698"/>
        <v/>
      </c>
      <c r="Y2295" s="123">
        <v>1855</v>
      </c>
      <c r="Z2295" s="116">
        <f t="shared" si="699"/>
        <v>9.0581213366500962E-2</v>
      </c>
      <c r="AA2295" s="140">
        <f t="shared" si="700"/>
        <v>4.3456730516111292E-2</v>
      </c>
      <c r="AB2295" s="140">
        <f t="shared" si="701"/>
        <v>0.99968689432141877</v>
      </c>
      <c r="AC2295" s="116">
        <f t="shared" si="702"/>
        <v>4.3456730516111292E-2</v>
      </c>
      <c r="AD2295" s="116" t="str">
        <f t="shared" si="703"/>
        <v/>
      </c>
      <c r="AE2295" s="116" t="str">
        <f t="shared" si="704"/>
        <v/>
      </c>
      <c r="AF2295" s="140">
        <f t="shared" si="705"/>
        <v>0</v>
      </c>
      <c r="AG2295" s="116">
        <f t="shared" si="706"/>
        <v>4.3456730516111292E-2</v>
      </c>
      <c r="AH2295" s="116" t="str">
        <f t="shared" si="707"/>
        <v/>
      </c>
      <c r="AL2295" s="126">
        <f t="shared" si="710"/>
        <v>11.916799999999732</v>
      </c>
      <c r="AM2295" s="116">
        <f t="shared" si="711"/>
        <v>0.10332835767326391</v>
      </c>
      <c r="AN2295" s="116">
        <f t="shared" si="712"/>
        <v>2.1542413437584951E-4</v>
      </c>
      <c r="AO2295" s="116" t="str">
        <f t="shared" si="708"/>
        <v/>
      </c>
      <c r="AP2295" s="118" t="str">
        <f t="shared" si="709"/>
        <v/>
      </c>
    </row>
    <row r="2296" spans="11:42" ht="20.100000000000001" customHeight="1" x14ac:dyDescent="0.25">
      <c r="K2296" s="123">
        <v>1856</v>
      </c>
      <c r="L2296" s="116">
        <f t="shared" ref="L2296:L2359" si="713">$L$434+(K2296*$L$437)</f>
        <v>27.316134650895709</v>
      </c>
      <c r="M2296" s="140">
        <f t="shared" ref="M2296:M2359" si="714">_xlfn.NORM.DIST($L2296,$L$431,$L$432,0)</f>
        <v>1.4231116209092955E-4</v>
      </c>
      <c r="N2296" s="140">
        <f t="shared" ref="N2296:N2359" si="715">_xlfn.NORM.DIST($L2296,$L$431,$L$432,1)</f>
        <v>0.99969146689524535</v>
      </c>
      <c r="O2296" s="116">
        <f t="shared" ref="O2296:O2359" si="716">IF(OR(N2296&lt;$P$436,N2296&gt;$P$437),M2296,"")</f>
        <v>1.4231116209092955E-4</v>
      </c>
      <c r="P2296" s="116" t="str">
        <f t="shared" ref="P2296:P2359" si="717">IF(AND(N2296&gt;$P$436,N2296&lt;$P$437),M2296,"")</f>
        <v/>
      </c>
      <c r="Q2296" s="116" t="str">
        <f t="shared" ref="Q2296:Q2359" si="718">IF(M2296=MAX($M$440:$M$2440),M2296,"")</f>
        <v/>
      </c>
      <c r="R2296" s="116">
        <f t="shared" ref="R2296:R2359" si="719">_xlfn.NORM.DIST(L2296,$P$432,$P$433,0)</f>
        <v>0</v>
      </c>
      <c r="S2296" s="116">
        <f t="shared" ref="S2296:S2359" si="720">IF(R2296=MAX($R$440:$R$2440),M2296,"")</f>
        <v>1.4231116209092955E-4</v>
      </c>
      <c r="T2296" s="116" t="str">
        <f t="shared" ref="T2296:T2359" si="721">IF(S2296=MIN($S$440:$S$2440),S2296,"")</f>
        <v/>
      </c>
      <c r="Y2296" s="123">
        <v>1856</v>
      </c>
      <c r="Z2296" s="116">
        <f t="shared" ref="Z2296:Z2359" si="722">$Z$434+(Y2296*$Z$437)</f>
        <v>9.0687156306110905E-2</v>
      </c>
      <c r="AA2296" s="140">
        <f t="shared" ref="AA2296:AA2359" si="723">_xlfn.NORM.DIST(Z2296,Z$431,Z$432,0)</f>
        <v>4.2865947333043795E-2</v>
      </c>
      <c r="AB2296" s="140">
        <f t="shared" ref="AB2296:AB2359" si="724">_xlfn.NORM.DIST(Z2296,Z$431,Z$432,1)</f>
        <v>0.99969146689524535</v>
      </c>
      <c r="AC2296" s="116">
        <f t="shared" ref="AC2296:AC2359" si="725">IF(OR(AB2296&lt;$AD$436,AB2296&gt;$AD$437),AA2296,"")</f>
        <v>4.2865947333043795E-2</v>
      </c>
      <c r="AD2296" s="116" t="str">
        <f t="shared" ref="AD2296:AD2359" si="726">IF(AND(AB2296&gt;$AD$436,AB2296&lt;$AD$437),AA2296,"")</f>
        <v/>
      </c>
      <c r="AE2296" s="116" t="str">
        <f t="shared" ref="AE2296:AE2359" si="727">IF(AA2296=MAX($AA$440:$AA$2440),AA2296,"")</f>
        <v/>
      </c>
      <c r="AF2296" s="140">
        <f t="shared" ref="AF2296:AF2359" si="728">_xlfn.NORM.DIST(Z2296,$AD$432,$AD$433,0)</f>
        <v>0</v>
      </c>
      <c r="AG2296" s="116">
        <f t="shared" ref="AG2296:AG2359" si="729">IF(AF2296=MAX($AF$440:$AF$2440),AA2296,"")</f>
        <v>4.2865947333043795E-2</v>
      </c>
      <c r="AH2296" s="116" t="str">
        <f t="shared" ref="AH2296:AH2359" si="730">IF(AG2296=MIN($AG$440:$AG$2440),AG2296,"")</f>
        <v/>
      </c>
      <c r="AL2296" s="126">
        <f t="shared" si="710"/>
        <v>11.923199999999731</v>
      </c>
      <c r="AM2296" s="116">
        <f t="shared" si="711"/>
        <v>0.10311293353888806</v>
      </c>
      <c r="AN2296" s="116">
        <f t="shared" si="712"/>
        <v>2.1502423113041458E-4</v>
      </c>
      <c r="AO2296" s="116" t="str">
        <f t="shared" si="708"/>
        <v/>
      </c>
      <c r="AP2296" s="118" t="str">
        <f t="shared" si="709"/>
        <v/>
      </c>
    </row>
    <row r="2297" spans="11:42" ht="20.100000000000001" customHeight="1" x14ac:dyDescent="0.25">
      <c r="K2297" s="123">
        <v>1857</v>
      </c>
      <c r="L2297" s="116">
        <f t="shared" si="713"/>
        <v>27.348046023151429</v>
      </c>
      <c r="M2297" s="140">
        <f t="shared" si="714"/>
        <v>1.4037423208284862E-4</v>
      </c>
      <c r="N2297" s="140">
        <f t="shared" si="715"/>
        <v>0.99969597727009463</v>
      </c>
      <c r="O2297" s="116">
        <f t="shared" si="716"/>
        <v>1.4037423208284862E-4</v>
      </c>
      <c r="P2297" s="116" t="str">
        <f t="shared" si="717"/>
        <v/>
      </c>
      <c r="Q2297" s="116" t="str">
        <f t="shared" si="718"/>
        <v/>
      </c>
      <c r="R2297" s="116">
        <f t="shared" si="719"/>
        <v>0</v>
      </c>
      <c r="S2297" s="116">
        <f t="shared" si="720"/>
        <v>1.4037423208284862E-4</v>
      </c>
      <c r="T2297" s="116" t="str">
        <f t="shared" si="721"/>
        <v/>
      </c>
      <c r="Y2297" s="123">
        <v>1857</v>
      </c>
      <c r="Z2297" s="116">
        <f t="shared" si="722"/>
        <v>9.0793099245720849E-2</v>
      </c>
      <c r="AA2297" s="140">
        <f t="shared" si="723"/>
        <v>4.2282519171160486E-2</v>
      </c>
      <c r="AB2297" s="140">
        <f t="shared" si="724"/>
        <v>0.99969597727009463</v>
      </c>
      <c r="AC2297" s="116">
        <f t="shared" si="725"/>
        <v>4.2282519171160486E-2</v>
      </c>
      <c r="AD2297" s="116" t="str">
        <f t="shared" si="726"/>
        <v/>
      </c>
      <c r="AE2297" s="116" t="str">
        <f t="shared" si="727"/>
        <v/>
      </c>
      <c r="AF2297" s="140">
        <f t="shared" si="728"/>
        <v>0</v>
      </c>
      <c r="AG2297" s="116">
        <f t="shared" si="729"/>
        <v>4.2282519171160486E-2</v>
      </c>
      <c r="AH2297" s="116" t="str">
        <f t="shared" si="730"/>
        <v/>
      </c>
      <c r="AL2297" s="126">
        <f t="shared" si="710"/>
        <v>11.929599999999731</v>
      </c>
      <c r="AM2297" s="116">
        <f t="shared" si="711"/>
        <v>0.10289790930775765</v>
      </c>
      <c r="AN2297" s="116">
        <f t="shared" si="712"/>
        <v>2.1462491573487341E-4</v>
      </c>
      <c r="AO2297" s="116" t="str">
        <f t="shared" si="708"/>
        <v/>
      </c>
      <c r="AP2297" s="118" t="str">
        <f t="shared" si="709"/>
        <v/>
      </c>
    </row>
    <row r="2298" spans="11:42" ht="20.100000000000001" customHeight="1" x14ac:dyDescent="0.25">
      <c r="K2298" s="123">
        <v>1858</v>
      </c>
      <c r="L2298" s="116">
        <f t="shared" si="713"/>
        <v>27.37995739540715</v>
      </c>
      <c r="M2298" s="140">
        <f t="shared" si="714"/>
        <v>1.384614493133075E-4</v>
      </c>
      <c r="N2298" s="140">
        <f t="shared" si="715"/>
        <v>0.99970042622085187</v>
      </c>
      <c r="O2298" s="116">
        <f t="shared" si="716"/>
        <v>1.384614493133075E-4</v>
      </c>
      <c r="P2298" s="116" t="str">
        <f t="shared" si="717"/>
        <v/>
      </c>
      <c r="Q2298" s="116" t="str">
        <f t="shared" si="718"/>
        <v/>
      </c>
      <c r="R2298" s="116">
        <f t="shared" si="719"/>
        <v>0</v>
      </c>
      <c r="S2298" s="116">
        <f t="shared" si="720"/>
        <v>1.384614493133075E-4</v>
      </c>
      <c r="T2298" s="116" t="str">
        <f t="shared" si="721"/>
        <v/>
      </c>
      <c r="Y2298" s="123">
        <v>1858</v>
      </c>
      <c r="Z2298" s="116">
        <f t="shared" si="722"/>
        <v>9.0899042185330792E-2</v>
      </c>
      <c r="AA2298" s="140">
        <f t="shared" si="723"/>
        <v>4.170636446724265E-2</v>
      </c>
      <c r="AB2298" s="140">
        <f t="shared" si="724"/>
        <v>0.99970042622085187</v>
      </c>
      <c r="AC2298" s="116">
        <f t="shared" si="725"/>
        <v>4.170636446724265E-2</v>
      </c>
      <c r="AD2298" s="116" t="str">
        <f t="shared" si="726"/>
        <v/>
      </c>
      <c r="AE2298" s="116" t="str">
        <f t="shared" si="727"/>
        <v/>
      </c>
      <c r="AF2298" s="140">
        <f t="shared" si="728"/>
        <v>0</v>
      </c>
      <c r="AG2298" s="116">
        <f t="shared" si="729"/>
        <v>4.170636446724265E-2</v>
      </c>
      <c r="AH2298" s="116" t="str">
        <f t="shared" si="730"/>
        <v/>
      </c>
      <c r="AL2298" s="126">
        <f t="shared" si="710"/>
        <v>11.93599999999973</v>
      </c>
      <c r="AM2298" s="116">
        <f t="shared" si="711"/>
        <v>0.10268328439202278</v>
      </c>
      <c r="AN2298" s="116">
        <f t="shared" si="712"/>
        <v>2.142261878372298E-4</v>
      </c>
      <c r="AO2298" s="116" t="str">
        <f t="shared" si="708"/>
        <v/>
      </c>
      <c r="AP2298" s="118" t="str">
        <f t="shared" si="709"/>
        <v/>
      </c>
    </row>
    <row r="2299" spans="11:42" ht="20.100000000000001" customHeight="1" x14ac:dyDescent="0.25">
      <c r="K2299" s="123">
        <v>1859</v>
      </c>
      <c r="L2299" s="116">
        <f t="shared" si="713"/>
        <v>27.41186876766287</v>
      </c>
      <c r="M2299" s="140">
        <f t="shared" si="714"/>
        <v>1.3657254553608929E-4</v>
      </c>
      <c r="N2299" s="140">
        <f t="shared" si="715"/>
        <v>0.99970481451380178</v>
      </c>
      <c r="O2299" s="116">
        <f t="shared" si="716"/>
        <v>1.3657254553608929E-4</v>
      </c>
      <c r="P2299" s="116" t="str">
        <f t="shared" si="717"/>
        <v/>
      </c>
      <c r="Q2299" s="116" t="str">
        <f t="shared" si="718"/>
        <v/>
      </c>
      <c r="R2299" s="116">
        <f t="shared" si="719"/>
        <v>0</v>
      </c>
      <c r="S2299" s="116">
        <f t="shared" si="720"/>
        <v>1.3657254553608929E-4</v>
      </c>
      <c r="T2299" s="116" t="str">
        <f t="shared" si="721"/>
        <v/>
      </c>
      <c r="Y2299" s="123">
        <v>1859</v>
      </c>
      <c r="Z2299" s="116">
        <f t="shared" si="722"/>
        <v>9.1004985124940735E-2</v>
      </c>
      <c r="AA2299" s="140">
        <f t="shared" si="723"/>
        <v>4.1137402422089242E-2</v>
      </c>
      <c r="AB2299" s="140">
        <f t="shared" si="724"/>
        <v>0.99970481451380178</v>
      </c>
      <c r="AC2299" s="116">
        <f t="shared" si="725"/>
        <v>4.1137402422089242E-2</v>
      </c>
      <c r="AD2299" s="116" t="str">
        <f t="shared" si="726"/>
        <v/>
      </c>
      <c r="AE2299" s="116" t="str">
        <f t="shared" si="727"/>
        <v/>
      </c>
      <c r="AF2299" s="140">
        <f t="shared" si="728"/>
        <v>0</v>
      </c>
      <c r="AG2299" s="116">
        <f t="shared" si="729"/>
        <v>4.1137402422089242E-2</v>
      </c>
      <c r="AH2299" s="116" t="str">
        <f t="shared" si="730"/>
        <v/>
      </c>
      <c r="AL2299" s="126">
        <f t="shared" si="710"/>
        <v>11.942399999999729</v>
      </c>
      <c r="AM2299" s="116">
        <f t="shared" si="711"/>
        <v>0.10246905820418555</v>
      </c>
      <c r="AN2299" s="116">
        <f t="shared" si="712"/>
        <v>2.1382804708393321E-4</v>
      </c>
      <c r="AO2299" s="116" t="str">
        <f t="shared" si="708"/>
        <v/>
      </c>
      <c r="AP2299" s="118" t="str">
        <f t="shared" si="709"/>
        <v/>
      </c>
    </row>
    <row r="2300" spans="11:42" ht="20.100000000000001" customHeight="1" x14ac:dyDescent="0.25">
      <c r="K2300" s="123">
        <v>1860</v>
      </c>
      <c r="L2300" s="116">
        <f t="shared" si="713"/>
        <v>27.443780139918591</v>
      </c>
      <c r="M2300" s="140">
        <f t="shared" si="714"/>
        <v>1.3470725502393637E-4</v>
      </c>
      <c r="N2300" s="140">
        <f t="shared" si="715"/>
        <v>0.9997091429067092</v>
      </c>
      <c r="O2300" s="116">
        <f t="shared" si="716"/>
        <v>1.3470725502393637E-4</v>
      </c>
      <c r="P2300" s="116" t="str">
        <f t="shared" si="717"/>
        <v/>
      </c>
      <c r="Q2300" s="116" t="str">
        <f t="shared" si="718"/>
        <v/>
      </c>
      <c r="R2300" s="116">
        <f t="shared" si="719"/>
        <v>0</v>
      </c>
      <c r="S2300" s="116">
        <f t="shared" si="720"/>
        <v>1.3470725502393637E-4</v>
      </c>
      <c r="T2300" s="116" t="str">
        <f t="shared" si="721"/>
        <v/>
      </c>
      <c r="Y2300" s="123">
        <v>1860</v>
      </c>
      <c r="Z2300" s="116">
        <f t="shared" si="722"/>
        <v>9.1110928064550678E-2</v>
      </c>
      <c r="AA2300" s="140">
        <f t="shared" si="723"/>
        <v>4.0575552995241855E-2</v>
      </c>
      <c r="AB2300" s="140">
        <f t="shared" si="724"/>
        <v>0.9997091429067092</v>
      </c>
      <c r="AC2300" s="116">
        <f t="shared" si="725"/>
        <v>4.0575552995241855E-2</v>
      </c>
      <c r="AD2300" s="116" t="str">
        <f t="shared" si="726"/>
        <v/>
      </c>
      <c r="AE2300" s="116" t="str">
        <f t="shared" si="727"/>
        <v/>
      </c>
      <c r="AF2300" s="140">
        <f t="shared" si="728"/>
        <v>0</v>
      </c>
      <c r="AG2300" s="116">
        <f t="shared" si="729"/>
        <v>4.0575552995241855E-2</v>
      </c>
      <c r="AH2300" s="116" t="str">
        <f t="shared" si="730"/>
        <v/>
      </c>
      <c r="AL2300" s="126">
        <f t="shared" si="710"/>
        <v>11.948799999999729</v>
      </c>
      <c r="AM2300" s="116">
        <f t="shared" si="711"/>
        <v>0.10225523015710161</v>
      </c>
      <c r="AN2300" s="116">
        <f t="shared" si="712"/>
        <v>2.1343049311918494E-4</v>
      </c>
      <c r="AO2300" s="116" t="str">
        <f t="shared" si="708"/>
        <v/>
      </c>
      <c r="AP2300" s="118" t="str">
        <f t="shared" si="709"/>
        <v/>
      </c>
    </row>
    <row r="2301" spans="11:42" ht="20.100000000000001" customHeight="1" x14ac:dyDescent="0.25">
      <c r="K2301" s="123">
        <v>1861</v>
      </c>
      <c r="L2301" s="116">
        <f t="shared" si="713"/>
        <v>27.475691512174311</v>
      </c>
      <c r="M2301" s="140">
        <f t="shared" si="714"/>
        <v>1.3286531455107575E-4</v>
      </c>
      <c r="N2301" s="140">
        <f t="shared" si="715"/>
        <v>0.99971341214889942</v>
      </c>
      <c r="O2301" s="116">
        <f t="shared" si="716"/>
        <v>1.3286531455107575E-4</v>
      </c>
      <c r="P2301" s="116" t="str">
        <f t="shared" si="717"/>
        <v/>
      </c>
      <c r="Q2301" s="116" t="str">
        <f t="shared" si="718"/>
        <v/>
      </c>
      <c r="R2301" s="116">
        <f t="shared" si="719"/>
        <v>0</v>
      </c>
      <c r="S2301" s="116">
        <f t="shared" si="720"/>
        <v>1.3286531455107575E-4</v>
      </c>
      <c r="T2301" s="116" t="str">
        <f t="shared" si="721"/>
        <v/>
      </c>
      <c r="Y2301" s="123">
        <v>1861</v>
      </c>
      <c r="Z2301" s="116">
        <f t="shared" si="722"/>
        <v>9.1216871004160621E-2</v>
      </c>
      <c r="AA2301" s="140">
        <f t="shared" si="723"/>
        <v>4.0020736899721562E-2</v>
      </c>
      <c r="AB2301" s="140">
        <f t="shared" si="724"/>
        <v>0.99971341214889942</v>
      </c>
      <c r="AC2301" s="116">
        <f t="shared" si="725"/>
        <v>4.0020736899721562E-2</v>
      </c>
      <c r="AD2301" s="116" t="str">
        <f t="shared" si="726"/>
        <v/>
      </c>
      <c r="AE2301" s="116" t="str">
        <f t="shared" si="727"/>
        <v/>
      </c>
      <c r="AF2301" s="140">
        <f t="shared" si="728"/>
        <v>0</v>
      </c>
      <c r="AG2301" s="116">
        <f t="shared" si="729"/>
        <v>4.0020736899721562E-2</v>
      </c>
      <c r="AH2301" s="116" t="str">
        <f t="shared" si="730"/>
        <v/>
      </c>
      <c r="AL2301" s="126">
        <f t="shared" si="710"/>
        <v>11.955199999999728</v>
      </c>
      <c r="AM2301" s="116">
        <f t="shared" si="711"/>
        <v>0.10204179966398243</v>
      </c>
      <c r="AN2301" s="116">
        <f t="shared" si="712"/>
        <v>2.1303352558618704E-4</v>
      </c>
      <c r="AO2301" s="116" t="str">
        <f t="shared" si="708"/>
        <v/>
      </c>
      <c r="AP2301" s="118" t="str">
        <f t="shared" si="709"/>
        <v/>
      </c>
    </row>
    <row r="2302" spans="11:42" ht="20.100000000000001" customHeight="1" x14ac:dyDescent="0.25">
      <c r="K2302" s="123">
        <v>1862</v>
      </c>
      <c r="L2302" s="116">
        <f t="shared" si="713"/>
        <v>27.507602884430025</v>
      </c>
      <c r="M2302" s="140">
        <f t="shared" si="714"/>
        <v>1.3104646337578604E-4</v>
      </c>
      <c r="N2302" s="140">
        <f t="shared" si="715"/>
        <v>0.99971762298133715</v>
      </c>
      <c r="O2302" s="116">
        <f t="shared" si="716"/>
        <v>1.3104646337578604E-4</v>
      </c>
      <c r="P2302" s="116" t="str">
        <f t="shared" si="717"/>
        <v/>
      </c>
      <c r="Q2302" s="116" t="str">
        <f t="shared" si="718"/>
        <v/>
      </c>
      <c r="R2302" s="116">
        <f t="shared" si="719"/>
        <v>0</v>
      </c>
      <c r="S2302" s="116">
        <f t="shared" si="720"/>
        <v>1.3104646337578604E-4</v>
      </c>
      <c r="T2302" s="116" t="str">
        <f t="shared" si="721"/>
        <v/>
      </c>
      <c r="Y2302" s="123">
        <v>1862</v>
      </c>
      <c r="Z2302" s="116">
        <f t="shared" si="722"/>
        <v>9.1322813943770564E-2</v>
      </c>
      <c r="AA2302" s="140">
        <f t="shared" si="723"/>
        <v>3.9472875596777486E-2</v>
      </c>
      <c r="AB2302" s="140">
        <f t="shared" si="724"/>
        <v>0.99971762298133715</v>
      </c>
      <c r="AC2302" s="116">
        <f t="shared" si="725"/>
        <v>3.9472875596777486E-2</v>
      </c>
      <c r="AD2302" s="116" t="str">
        <f t="shared" si="726"/>
        <v/>
      </c>
      <c r="AE2302" s="116" t="str">
        <f t="shared" si="727"/>
        <v/>
      </c>
      <c r="AF2302" s="140">
        <f t="shared" si="728"/>
        <v>0</v>
      </c>
      <c r="AG2302" s="116">
        <f t="shared" si="729"/>
        <v>3.9472875596777486E-2</v>
      </c>
      <c r="AH2302" s="116" t="str">
        <f t="shared" si="730"/>
        <v/>
      </c>
      <c r="AL2302" s="126">
        <f t="shared" si="710"/>
        <v>11.961599999999727</v>
      </c>
      <c r="AM2302" s="116">
        <f t="shared" si="711"/>
        <v>0.10182876613839624</v>
      </c>
      <c r="AN2302" s="116">
        <f t="shared" si="712"/>
        <v>2.1263714412547707E-4</v>
      </c>
      <c r="AO2302" s="116" t="str">
        <f t="shared" si="708"/>
        <v/>
      </c>
      <c r="AP2302" s="118" t="str">
        <f t="shared" si="709"/>
        <v/>
      </c>
    </row>
    <row r="2303" spans="11:42" ht="20.100000000000001" customHeight="1" x14ac:dyDescent="0.25">
      <c r="K2303" s="123">
        <v>1863</v>
      </c>
      <c r="L2303" s="116">
        <f t="shared" si="713"/>
        <v>27.539514256685745</v>
      </c>
      <c r="M2303" s="140">
        <f t="shared" si="714"/>
        <v>1.2925044322300379E-4</v>
      </c>
      <c r="N2303" s="140">
        <f t="shared" si="715"/>
        <v>0.9997217761367061</v>
      </c>
      <c r="O2303" s="116">
        <f t="shared" si="716"/>
        <v>1.2925044322300379E-4</v>
      </c>
      <c r="P2303" s="116" t="str">
        <f t="shared" si="717"/>
        <v/>
      </c>
      <c r="Q2303" s="116" t="str">
        <f t="shared" si="718"/>
        <v/>
      </c>
      <c r="R2303" s="116">
        <f t="shared" si="719"/>
        <v>0</v>
      </c>
      <c r="S2303" s="116">
        <f t="shared" si="720"/>
        <v>1.2925044322300379E-4</v>
      </c>
      <c r="T2303" s="116" t="str">
        <f t="shared" si="721"/>
        <v/>
      </c>
      <c r="Y2303" s="123">
        <v>1863</v>
      </c>
      <c r="Z2303" s="116">
        <f t="shared" si="722"/>
        <v>9.1428756883380508E-2</v>
      </c>
      <c r="AA2303" s="140">
        <f t="shared" si="723"/>
        <v>3.8931891290647939E-2</v>
      </c>
      <c r="AB2303" s="140">
        <f t="shared" si="724"/>
        <v>0.9997217761367061</v>
      </c>
      <c r="AC2303" s="116">
        <f t="shared" si="725"/>
        <v>3.8931891290647939E-2</v>
      </c>
      <c r="AD2303" s="116" t="str">
        <f t="shared" si="726"/>
        <v/>
      </c>
      <c r="AE2303" s="116" t="str">
        <f t="shared" si="727"/>
        <v/>
      </c>
      <c r="AF2303" s="140">
        <f t="shared" si="728"/>
        <v>0</v>
      </c>
      <c r="AG2303" s="116">
        <f t="shared" si="729"/>
        <v>3.8931891290647939E-2</v>
      </c>
      <c r="AH2303" s="116" t="str">
        <f t="shared" si="730"/>
        <v/>
      </c>
      <c r="AL2303" s="126">
        <f t="shared" si="710"/>
        <v>11.967999999999726</v>
      </c>
      <c r="AM2303" s="116">
        <f t="shared" si="711"/>
        <v>0.10161612899427076</v>
      </c>
      <c r="AN2303" s="116">
        <f t="shared" si="712"/>
        <v>2.1224134837674602E-4</v>
      </c>
      <c r="AO2303" s="116" t="str">
        <f t="shared" si="708"/>
        <v/>
      </c>
      <c r="AP2303" s="118" t="str">
        <f t="shared" si="709"/>
        <v/>
      </c>
    </row>
    <row r="2304" spans="11:42" ht="20.100000000000001" customHeight="1" x14ac:dyDescent="0.25">
      <c r="K2304" s="123">
        <v>1864</v>
      </c>
      <c r="L2304" s="116">
        <f t="shared" si="713"/>
        <v>27.571425628941466</v>
      </c>
      <c r="M2304" s="140">
        <f t="shared" si="714"/>
        <v>1.274769982669733E-4</v>
      </c>
      <c r="N2304" s="140">
        <f t="shared" si="715"/>
        <v>0.99972587233948729</v>
      </c>
      <c r="O2304" s="116">
        <f t="shared" si="716"/>
        <v>1.274769982669733E-4</v>
      </c>
      <c r="P2304" s="116" t="str">
        <f t="shared" si="717"/>
        <v/>
      </c>
      <c r="Q2304" s="116" t="str">
        <f t="shared" si="718"/>
        <v/>
      </c>
      <c r="R2304" s="116">
        <f t="shared" si="719"/>
        <v>0</v>
      </c>
      <c r="S2304" s="116">
        <f t="shared" si="720"/>
        <v>1.274769982669733E-4</v>
      </c>
      <c r="T2304" s="116" t="str">
        <f t="shared" si="721"/>
        <v/>
      </c>
      <c r="Y2304" s="123">
        <v>1864</v>
      </c>
      <c r="Z2304" s="116">
        <f t="shared" si="722"/>
        <v>9.1534699822990451E-2</v>
      </c>
      <c r="AA2304" s="140">
        <f t="shared" si="723"/>
        <v>3.8397706923334003E-2</v>
      </c>
      <c r="AB2304" s="140">
        <f t="shared" si="724"/>
        <v>0.99972587233948729</v>
      </c>
      <c r="AC2304" s="116">
        <f t="shared" si="725"/>
        <v>3.8397706923334003E-2</v>
      </c>
      <c r="AD2304" s="116" t="str">
        <f t="shared" si="726"/>
        <v/>
      </c>
      <c r="AE2304" s="116" t="str">
        <f t="shared" si="727"/>
        <v/>
      </c>
      <c r="AF2304" s="140">
        <f t="shared" si="728"/>
        <v>0</v>
      </c>
      <c r="AG2304" s="116">
        <f t="shared" si="729"/>
        <v>3.8397706923334003E-2</v>
      </c>
      <c r="AH2304" s="116" t="str">
        <f t="shared" si="730"/>
        <v/>
      </c>
      <c r="AL2304" s="126">
        <f t="shared" si="710"/>
        <v>11.974399999999726</v>
      </c>
      <c r="AM2304" s="116">
        <f t="shared" si="711"/>
        <v>0.10140388764589402</v>
      </c>
      <c r="AN2304" s="116">
        <f t="shared" si="712"/>
        <v>2.1184613797683993E-4</v>
      </c>
      <c r="AO2304" s="116" t="str">
        <f t="shared" si="708"/>
        <v/>
      </c>
      <c r="AP2304" s="118" t="str">
        <f t="shared" si="709"/>
        <v/>
      </c>
    </row>
    <row r="2305" spans="11:42" ht="20.100000000000001" customHeight="1" x14ac:dyDescent="0.25">
      <c r="K2305" s="123">
        <v>1865</v>
      </c>
      <c r="L2305" s="116">
        <f t="shared" si="713"/>
        <v>27.603337001197186</v>
      </c>
      <c r="M2305" s="140">
        <f t="shared" si="714"/>
        <v>1.2572587511393822E-4</v>
      </c>
      <c r="N2305" s="140">
        <f t="shared" si="715"/>
        <v>0.99972991230603647</v>
      </c>
      <c r="O2305" s="116">
        <f t="shared" si="716"/>
        <v>1.2572587511393822E-4</v>
      </c>
      <c r="P2305" s="116" t="str">
        <f t="shared" si="717"/>
        <v/>
      </c>
      <c r="Q2305" s="116" t="str">
        <f t="shared" si="718"/>
        <v/>
      </c>
      <c r="R2305" s="116">
        <f t="shared" si="719"/>
        <v>0</v>
      </c>
      <c r="S2305" s="116">
        <f t="shared" si="720"/>
        <v>1.2572587511393822E-4</v>
      </c>
      <c r="T2305" s="116" t="str">
        <f t="shared" si="721"/>
        <v/>
      </c>
      <c r="Y2305" s="123">
        <v>1865</v>
      </c>
      <c r="Z2305" s="116">
        <f t="shared" si="722"/>
        <v>9.1640642762600366E-2</v>
      </c>
      <c r="AA2305" s="140">
        <f t="shared" si="723"/>
        <v>3.7870246169386328E-2</v>
      </c>
      <c r="AB2305" s="140">
        <f t="shared" si="724"/>
        <v>0.99972991230603647</v>
      </c>
      <c r="AC2305" s="116">
        <f t="shared" si="725"/>
        <v>3.7870246169386328E-2</v>
      </c>
      <c r="AD2305" s="116" t="str">
        <f t="shared" si="726"/>
        <v/>
      </c>
      <c r="AE2305" s="116" t="str">
        <f t="shared" si="727"/>
        <v/>
      </c>
      <c r="AF2305" s="140">
        <f t="shared" si="728"/>
        <v>0</v>
      </c>
      <c r="AG2305" s="116">
        <f t="shared" si="729"/>
        <v>3.7870246169386328E-2</v>
      </c>
      <c r="AH2305" s="116" t="str">
        <f t="shared" si="730"/>
        <v/>
      </c>
      <c r="AL2305" s="126">
        <f t="shared" si="710"/>
        <v>11.980799999999725</v>
      </c>
      <c r="AM2305" s="116">
        <f t="shared" si="711"/>
        <v>0.10119204150791718</v>
      </c>
      <c r="AN2305" s="116">
        <f t="shared" si="712"/>
        <v>2.1145151256206363E-4</v>
      </c>
      <c r="AO2305" s="116" t="str">
        <f t="shared" si="708"/>
        <v/>
      </c>
      <c r="AP2305" s="118" t="str">
        <f t="shared" si="709"/>
        <v/>
      </c>
    </row>
    <row r="2306" spans="11:42" ht="20.100000000000001" customHeight="1" x14ac:dyDescent="0.25">
      <c r="K2306" s="123">
        <v>1866</v>
      </c>
      <c r="L2306" s="116">
        <f t="shared" si="713"/>
        <v>27.635248373452907</v>
      </c>
      <c r="M2306" s="140">
        <f t="shared" si="714"/>
        <v>1.2399682278487831E-4</v>
      </c>
      <c r="N2306" s="140">
        <f t="shared" si="715"/>
        <v>0.9997338967446624</v>
      </c>
      <c r="O2306" s="116">
        <f t="shared" si="716"/>
        <v>1.2399682278487831E-4</v>
      </c>
      <c r="P2306" s="116" t="str">
        <f t="shared" si="717"/>
        <v/>
      </c>
      <c r="Q2306" s="116" t="str">
        <f t="shared" si="718"/>
        <v/>
      </c>
      <c r="R2306" s="116">
        <f t="shared" si="719"/>
        <v>0</v>
      </c>
      <c r="S2306" s="116">
        <f t="shared" si="720"/>
        <v>1.2399682278487831E-4</v>
      </c>
      <c r="T2306" s="116" t="str">
        <f t="shared" si="721"/>
        <v/>
      </c>
      <c r="Y2306" s="123">
        <v>1866</v>
      </c>
      <c r="Z2306" s="116">
        <f t="shared" si="722"/>
        <v>9.1746585702210309E-2</v>
      </c>
      <c r="AA2306" s="140">
        <f t="shared" si="723"/>
        <v>3.7349433430704571E-2</v>
      </c>
      <c r="AB2306" s="140">
        <f t="shared" si="724"/>
        <v>0.9997338967446624</v>
      </c>
      <c r="AC2306" s="116">
        <f t="shared" si="725"/>
        <v>3.7349433430704571E-2</v>
      </c>
      <c r="AD2306" s="116" t="str">
        <f t="shared" si="726"/>
        <v/>
      </c>
      <c r="AE2306" s="116" t="str">
        <f t="shared" si="727"/>
        <v/>
      </c>
      <c r="AF2306" s="140">
        <f t="shared" si="728"/>
        <v>0</v>
      </c>
      <c r="AG2306" s="116">
        <f t="shared" si="729"/>
        <v>3.7349433430704571E-2</v>
      </c>
      <c r="AH2306" s="116" t="str">
        <f t="shared" si="730"/>
        <v/>
      </c>
      <c r="AL2306" s="126">
        <f t="shared" si="710"/>
        <v>11.987199999999724</v>
      </c>
      <c r="AM2306" s="116">
        <f t="shared" si="711"/>
        <v>0.10098058999535511</v>
      </c>
      <c r="AN2306" s="116">
        <f t="shared" si="712"/>
        <v>2.1105747176598799E-4</v>
      </c>
      <c r="AO2306" s="116" t="str">
        <f t="shared" si="708"/>
        <v/>
      </c>
      <c r="AP2306" s="118" t="str">
        <f t="shared" si="709"/>
        <v/>
      </c>
    </row>
    <row r="2307" spans="11:42" ht="20.100000000000001" customHeight="1" x14ac:dyDescent="0.25">
      <c r="K2307" s="123">
        <v>1867</v>
      </c>
      <c r="L2307" s="116">
        <f t="shared" si="713"/>
        <v>27.667159745708627</v>
      </c>
      <c r="M2307" s="140">
        <f t="shared" si="714"/>
        <v>1.2228959269828987E-4</v>
      </c>
      <c r="N2307" s="140">
        <f t="shared" si="715"/>
        <v>0.99973782635570241</v>
      </c>
      <c r="O2307" s="116">
        <f t="shared" si="716"/>
        <v>1.2228959269828987E-4</v>
      </c>
      <c r="P2307" s="116" t="str">
        <f t="shared" si="717"/>
        <v/>
      </c>
      <c r="Q2307" s="116" t="str">
        <f t="shared" si="718"/>
        <v/>
      </c>
      <c r="R2307" s="116">
        <f t="shared" si="719"/>
        <v>0</v>
      </c>
      <c r="S2307" s="116">
        <f t="shared" si="720"/>
        <v>1.2228959269828987E-4</v>
      </c>
      <c r="T2307" s="116" t="str">
        <f t="shared" si="721"/>
        <v/>
      </c>
      <c r="Y2307" s="123">
        <v>1867</v>
      </c>
      <c r="Z2307" s="116">
        <f t="shared" si="722"/>
        <v>9.1852528641820252E-2</v>
      </c>
      <c r="AA2307" s="140">
        <f t="shared" si="723"/>
        <v>3.6835193831351656E-2</v>
      </c>
      <c r="AB2307" s="140">
        <f t="shared" si="724"/>
        <v>0.99973782635570241</v>
      </c>
      <c r="AC2307" s="116">
        <f t="shared" si="725"/>
        <v>3.6835193831351656E-2</v>
      </c>
      <c r="AD2307" s="116" t="str">
        <f t="shared" si="726"/>
        <v/>
      </c>
      <c r="AE2307" s="116" t="str">
        <f t="shared" si="727"/>
        <v/>
      </c>
      <c r="AF2307" s="140">
        <f t="shared" si="728"/>
        <v>0</v>
      </c>
      <c r="AG2307" s="116">
        <f t="shared" si="729"/>
        <v>3.6835193831351656E-2</v>
      </c>
      <c r="AH2307" s="116" t="str">
        <f t="shared" si="730"/>
        <v/>
      </c>
      <c r="AL2307" s="126">
        <f t="shared" si="710"/>
        <v>11.993599999999724</v>
      </c>
      <c r="AM2307" s="116">
        <f t="shared" si="711"/>
        <v>0.10076953252358913</v>
      </c>
      <c r="AN2307" s="116">
        <f t="shared" si="712"/>
        <v>2.1066401522112921E-4</v>
      </c>
      <c r="AO2307" s="116" t="str">
        <f t="shared" si="708"/>
        <v/>
      </c>
      <c r="AP2307" s="118" t="str">
        <f t="shared" si="709"/>
        <v/>
      </c>
    </row>
    <row r="2308" spans="11:42" ht="20.100000000000001" customHeight="1" x14ac:dyDescent="0.25">
      <c r="K2308" s="123">
        <v>1868</v>
      </c>
      <c r="L2308" s="116">
        <f t="shared" si="713"/>
        <v>27.699071117964341</v>
      </c>
      <c r="M2308" s="140">
        <f t="shared" si="714"/>
        <v>1.2060393865301413E-4</v>
      </c>
      <c r="N2308" s="140">
        <f t="shared" si="715"/>
        <v>0.99974170183159972</v>
      </c>
      <c r="O2308" s="116">
        <f t="shared" si="716"/>
        <v>1.2060393865301413E-4</v>
      </c>
      <c r="P2308" s="116" t="str">
        <f t="shared" si="717"/>
        <v/>
      </c>
      <c r="Q2308" s="116" t="str">
        <f t="shared" si="718"/>
        <v/>
      </c>
      <c r="R2308" s="116">
        <f t="shared" si="719"/>
        <v>0</v>
      </c>
      <c r="S2308" s="116">
        <f t="shared" si="720"/>
        <v>1.2060393865301413E-4</v>
      </c>
      <c r="T2308" s="116" t="str">
        <f t="shared" si="721"/>
        <v/>
      </c>
      <c r="Y2308" s="123">
        <v>1868</v>
      </c>
      <c r="Z2308" s="116">
        <f t="shared" si="722"/>
        <v>9.1958471581430196E-2</v>
      </c>
      <c r="AA2308" s="140">
        <f t="shared" si="723"/>
        <v>3.6327453212380692E-2</v>
      </c>
      <c r="AB2308" s="140">
        <f t="shared" si="724"/>
        <v>0.99974170183159972</v>
      </c>
      <c r="AC2308" s="116">
        <f t="shared" si="725"/>
        <v>3.6327453212380692E-2</v>
      </c>
      <c r="AD2308" s="116" t="str">
        <f t="shared" si="726"/>
        <v/>
      </c>
      <c r="AE2308" s="116" t="str">
        <f t="shared" si="727"/>
        <v/>
      </c>
      <c r="AF2308" s="140">
        <f t="shared" si="728"/>
        <v>0</v>
      </c>
      <c r="AG2308" s="116">
        <f t="shared" si="729"/>
        <v>3.6327453212380692E-2</v>
      </c>
      <c r="AH2308" s="116" t="str">
        <f t="shared" si="730"/>
        <v/>
      </c>
      <c r="AL2308" s="126">
        <f t="shared" si="710"/>
        <v>11.999999999999723</v>
      </c>
      <c r="AM2308" s="116">
        <f t="shared" si="711"/>
        <v>0.100558868508368</v>
      </c>
      <c r="AN2308" s="116">
        <f t="shared" si="712"/>
        <v>2.1027114255793566E-4</v>
      </c>
      <c r="AO2308" s="116" t="str">
        <f t="shared" si="708"/>
        <v/>
      </c>
      <c r="AP2308" s="118" t="str">
        <f t="shared" si="709"/>
        <v/>
      </c>
    </row>
    <row r="2309" spans="11:42" ht="20.100000000000001" customHeight="1" x14ac:dyDescent="0.25">
      <c r="K2309" s="123">
        <v>1869</v>
      </c>
      <c r="L2309" s="116">
        <f t="shared" si="713"/>
        <v>27.730982490220061</v>
      </c>
      <c r="M2309" s="140">
        <f t="shared" si="714"/>
        <v>1.1893961681111132E-4</v>
      </c>
      <c r="N2309" s="140">
        <f t="shared" si="715"/>
        <v>0.99974552385697857</v>
      </c>
      <c r="O2309" s="116">
        <f t="shared" si="716"/>
        <v>1.1893961681111132E-4</v>
      </c>
      <c r="P2309" s="116" t="str">
        <f t="shared" si="717"/>
        <v/>
      </c>
      <c r="Q2309" s="116" t="str">
        <f t="shared" si="718"/>
        <v/>
      </c>
      <c r="R2309" s="116">
        <f t="shared" si="719"/>
        <v>0</v>
      </c>
      <c r="S2309" s="116">
        <f t="shared" si="720"/>
        <v>1.1893961681111132E-4</v>
      </c>
      <c r="T2309" s="116" t="str">
        <f t="shared" si="721"/>
        <v/>
      </c>
      <c r="Y2309" s="123">
        <v>1869</v>
      </c>
      <c r="Z2309" s="116">
        <f t="shared" si="722"/>
        <v>9.2064414521040139E-2</v>
      </c>
      <c r="AA2309" s="140">
        <f t="shared" si="723"/>
        <v>3.5826138126676753E-2</v>
      </c>
      <c r="AB2309" s="140">
        <f t="shared" si="724"/>
        <v>0.99974552385697857</v>
      </c>
      <c r="AC2309" s="116">
        <f t="shared" si="725"/>
        <v>3.5826138126676753E-2</v>
      </c>
      <c r="AD2309" s="116" t="str">
        <f t="shared" si="726"/>
        <v/>
      </c>
      <c r="AE2309" s="116" t="str">
        <f t="shared" si="727"/>
        <v/>
      </c>
      <c r="AF2309" s="140">
        <f t="shared" si="728"/>
        <v>0</v>
      </c>
      <c r="AG2309" s="116">
        <f t="shared" si="729"/>
        <v>3.5826138126676753E-2</v>
      </c>
      <c r="AH2309" s="116" t="str">
        <f t="shared" si="730"/>
        <v/>
      </c>
      <c r="AL2309" s="126">
        <f t="shared" si="710"/>
        <v>12.006399999999722</v>
      </c>
      <c r="AM2309" s="116">
        <f t="shared" si="711"/>
        <v>0.10034859736581006</v>
      </c>
      <c r="AN2309" s="116">
        <f t="shared" si="712"/>
        <v>2.0987885340505164E-4</v>
      </c>
      <c r="AO2309" s="116" t="str">
        <f t="shared" si="708"/>
        <v/>
      </c>
      <c r="AP2309" s="118" t="str">
        <f t="shared" si="709"/>
        <v/>
      </c>
    </row>
    <row r="2310" spans="11:42" ht="20.100000000000001" customHeight="1" x14ac:dyDescent="0.25">
      <c r="K2310" s="123">
        <v>1870</v>
      </c>
      <c r="L2310" s="116">
        <f t="shared" si="713"/>
        <v>27.762893862475782</v>
      </c>
      <c r="M2310" s="140">
        <f t="shared" si="714"/>
        <v>1.1729638568078436E-4</v>
      </c>
      <c r="N2310" s="140">
        <f t="shared" si="715"/>
        <v>0.99974929310871952</v>
      </c>
      <c r="O2310" s="116">
        <f t="shared" si="716"/>
        <v>1.1729638568078436E-4</v>
      </c>
      <c r="P2310" s="116" t="str">
        <f t="shared" si="717"/>
        <v/>
      </c>
      <c r="Q2310" s="116" t="str">
        <f t="shared" si="718"/>
        <v/>
      </c>
      <c r="R2310" s="116">
        <f t="shared" si="719"/>
        <v>0</v>
      </c>
      <c r="S2310" s="116">
        <f t="shared" si="720"/>
        <v>1.1729638568078436E-4</v>
      </c>
      <c r="T2310" s="116" t="str">
        <f t="shared" si="721"/>
        <v/>
      </c>
      <c r="Y2310" s="123">
        <v>1870</v>
      </c>
      <c r="Z2310" s="116">
        <f t="shared" si="722"/>
        <v>9.2170357460650082E-2</v>
      </c>
      <c r="AA2310" s="140">
        <f t="shared" si="723"/>
        <v>3.5331175833813087E-2</v>
      </c>
      <c r="AB2310" s="140">
        <f t="shared" si="724"/>
        <v>0.99974929310871952</v>
      </c>
      <c r="AC2310" s="116">
        <f t="shared" si="725"/>
        <v>3.5331175833813087E-2</v>
      </c>
      <c r="AD2310" s="116" t="str">
        <f t="shared" si="726"/>
        <v/>
      </c>
      <c r="AE2310" s="116" t="str">
        <f t="shared" si="727"/>
        <v/>
      </c>
      <c r="AF2310" s="140">
        <f t="shared" si="728"/>
        <v>0</v>
      </c>
      <c r="AG2310" s="116">
        <f t="shared" si="729"/>
        <v>3.5331175833813087E-2</v>
      </c>
      <c r="AH2310" s="116" t="str">
        <f t="shared" si="730"/>
        <v/>
      </c>
      <c r="AL2310" s="126">
        <f t="shared" si="710"/>
        <v>12.012799999999721</v>
      </c>
      <c r="AM2310" s="116">
        <f t="shared" si="711"/>
        <v>0.10013871851240501</v>
      </c>
      <c r="AN2310" s="116">
        <f t="shared" si="712"/>
        <v>2.0948714738990015E-4</v>
      </c>
      <c r="AO2310" s="116" t="str">
        <f t="shared" si="708"/>
        <v/>
      </c>
      <c r="AP2310" s="118" t="str">
        <f t="shared" si="709"/>
        <v/>
      </c>
    </row>
    <row r="2311" spans="11:42" ht="20.100000000000001" customHeight="1" x14ac:dyDescent="0.25">
      <c r="K2311" s="123">
        <v>1871</v>
      </c>
      <c r="L2311" s="116">
        <f t="shared" si="713"/>
        <v>27.794805234731502</v>
      </c>
      <c r="M2311" s="140">
        <f t="shared" si="714"/>
        <v>1.156740060993501E-4</v>
      </c>
      <c r="N2311" s="140">
        <f t="shared" si="715"/>
        <v>0.99975301025603369</v>
      </c>
      <c r="O2311" s="116">
        <f t="shared" si="716"/>
        <v>1.156740060993501E-4</v>
      </c>
      <c r="P2311" s="116" t="str">
        <f t="shared" si="717"/>
        <v/>
      </c>
      <c r="Q2311" s="116" t="str">
        <f t="shared" si="718"/>
        <v/>
      </c>
      <c r="R2311" s="116">
        <f t="shared" si="719"/>
        <v>0</v>
      </c>
      <c r="S2311" s="116">
        <f t="shared" si="720"/>
        <v>1.156740060993501E-4</v>
      </c>
      <c r="T2311" s="116" t="str">
        <f t="shared" si="721"/>
        <v/>
      </c>
      <c r="Y2311" s="123">
        <v>1871</v>
      </c>
      <c r="Z2311" s="116">
        <f t="shared" si="722"/>
        <v>9.2276300400260025E-2</v>
      </c>
      <c r="AA2311" s="140">
        <f t="shared" si="723"/>
        <v>3.4842494294922123E-2</v>
      </c>
      <c r="AB2311" s="140">
        <f t="shared" si="724"/>
        <v>0.99975301025603369</v>
      </c>
      <c r="AC2311" s="116">
        <f t="shared" si="725"/>
        <v>3.4842494294922123E-2</v>
      </c>
      <c r="AD2311" s="116" t="str">
        <f t="shared" si="726"/>
        <v/>
      </c>
      <c r="AE2311" s="116" t="str">
        <f t="shared" si="727"/>
        <v/>
      </c>
      <c r="AF2311" s="140">
        <f t="shared" si="728"/>
        <v>0</v>
      </c>
      <c r="AG2311" s="116">
        <f t="shared" si="729"/>
        <v>3.4842494294922123E-2</v>
      </c>
      <c r="AH2311" s="116" t="str">
        <f t="shared" si="730"/>
        <v/>
      </c>
      <c r="AL2311" s="126">
        <f t="shared" si="710"/>
        <v>12.019199999999721</v>
      </c>
      <c r="AM2311" s="116">
        <f t="shared" si="711"/>
        <v>9.9929231365015109E-2</v>
      </c>
      <c r="AN2311" s="116">
        <f t="shared" si="712"/>
        <v>2.0909602413776707E-4</v>
      </c>
      <c r="AO2311" s="116" t="str">
        <f t="shared" si="708"/>
        <v/>
      </c>
      <c r="AP2311" s="118" t="str">
        <f t="shared" si="709"/>
        <v/>
      </c>
    </row>
    <row r="2312" spans="11:42" ht="20.100000000000001" customHeight="1" x14ac:dyDescent="0.25">
      <c r="K2312" s="123">
        <v>1872</v>
      </c>
      <c r="L2312" s="116">
        <f t="shared" si="713"/>
        <v>27.826716606987222</v>
      </c>
      <c r="M2312" s="140">
        <f t="shared" si="714"/>
        <v>1.1407224121626256E-4</v>
      </c>
      <c r="N2312" s="140">
        <f t="shared" si="715"/>
        <v>0.99975667596053763</v>
      </c>
      <c r="O2312" s="116">
        <f t="shared" si="716"/>
        <v>1.1407224121626256E-4</v>
      </c>
      <c r="P2312" s="116" t="str">
        <f t="shared" si="717"/>
        <v/>
      </c>
      <c r="Q2312" s="116" t="str">
        <f t="shared" si="718"/>
        <v/>
      </c>
      <c r="R2312" s="116">
        <f t="shared" si="719"/>
        <v>0</v>
      </c>
      <c r="S2312" s="116">
        <f t="shared" si="720"/>
        <v>1.1407224121626256E-4</v>
      </c>
      <c r="T2312" s="116" t="str">
        <f t="shared" si="721"/>
        <v/>
      </c>
      <c r="Y2312" s="123">
        <v>1872</v>
      </c>
      <c r="Z2312" s="116">
        <f t="shared" si="722"/>
        <v>9.2382243339869968E-2</v>
      </c>
      <c r="AA2312" s="140">
        <f t="shared" si="723"/>
        <v>3.4360022167581342E-2</v>
      </c>
      <c r="AB2312" s="140">
        <f t="shared" si="724"/>
        <v>0.99975667596053763</v>
      </c>
      <c r="AC2312" s="116">
        <f t="shared" si="725"/>
        <v>3.4360022167581342E-2</v>
      </c>
      <c r="AD2312" s="116" t="str">
        <f t="shared" si="726"/>
        <v/>
      </c>
      <c r="AE2312" s="116" t="str">
        <f t="shared" si="727"/>
        <v/>
      </c>
      <c r="AF2312" s="140">
        <f t="shared" si="728"/>
        <v>0</v>
      </c>
      <c r="AG2312" s="116">
        <f t="shared" si="729"/>
        <v>3.4360022167581342E-2</v>
      </c>
      <c r="AH2312" s="116" t="str">
        <f t="shared" si="730"/>
        <v/>
      </c>
      <c r="AL2312" s="126">
        <f t="shared" si="710"/>
        <v>12.02559999999972</v>
      </c>
      <c r="AM2312" s="116">
        <f t="shared" si="711"/>
        <v>9.9720135340877342E-2</v>
      </c>
      <c r="AN2312" s="116">
        <f t="shared" si="712"/>
        <v>2.0870548327243943E-4</v>
      </c>
      <c r="AO2312" s="116" t="str">
        <f t="shared" si="708"/>
        <v/>
      </c>
      <c r="AP2312" s="118" t="str">
        <f t="shared" si="709"/>
        <v/>
      </c>
    </row>
    <row r="2313" spans="11:42" ht="20.100000000000001" customHeight="1" x14ac:dyDescent="0.25">
      <c r="K2313" s="123">
        <v>1873</v>
      </c>
      <c r="L2313" s="116">
        <f t="shared" si="713"/>
        <v>27.858627979242943</v>
      </c>
      <c r="M2313" s="140">
        <f t="shared" si="714"/>
        <v>1.1249085647618491E-4</v>
      </c>
      <c r="N2313" s="140">
        <f t="shared" si="715"/>
        <v>0.99976029087632601</v>
      </c>
      <c r="O2313" s="116">
        <f t="shared" si="716"/>
        <v>1.1249085647618491E-4</v>
      </c>
      <c r="P2313" s="116" t="str">
        <f t="shared" si="717"/>
        <v/>
      </c>
      <c r="Q2313" s="116" t="str">
        <f t="shared" si="718"/>
        <v/>
      </c>
      <c r="R2313" s="116">
        <f t="shared" si="719"/>
        <v>0</v>
      </c>
      <c r="S2313" s="116">
        <f t="shared" si="720"/>
        <v>1.1249085647618491E-4</v>
      </c>
      <c r="T2313" s="116" t="str">
        <f t="shared" si="721"/>
        <v/>
      </c>
      <c r="Y2313" s="123">
        <v>1873</v>
      </c>
      <c r="Z2313" s="116">
        <f t="shared" si="722"/>
        <v>9.2488186279479911E-2</v>
      </c>
      <c r="AA2313" s="140">
        <f t="shared" si="723"/>
        <v>3.3883688800714899E-2</v>
      </c>
      <c r="AB2313" s="140">
        <f t="shared" si="724"/>
        <v>0.99976029087632601</v>
      </c>
      <c r="AC2313" s="116">
        <f t="shared" si="725"/>
        <v>3.3883688800714899E-2</v>
      </c>
      <c r="AD2313" s="116" t="str">
        <f t="shared" si="726"/>
        <v/>
      </c>
      <c r="AE2313" s="116" t="str">
        <f t="shared" si="727"/>
        <v/>
      </c>
      <c r="AF2313" s="140">
        <f t="shared" si="728"/>
        <v>0</v>
      </c>
      <c r="AG2313" s="116">
        <f t="shared" si="729"/>
        <v>3.3883688800714899E-2</v>
      </c>
      <c r="AH2313" s="116" t="str">
        <f t="shared" si="730"/>
        <v/>
      </c>
      <c r="AL2313" s="126">
        <f t="shared" si="710"/>
        <v>12.031999999999719</v>
      </c>
      <c r="AM2313" s="116">
        <f t="shared" si="711"/>
        <v>9.9511429857604902E-2</v>
      </c>
      <c r="AN2313" s="116">
        <f t="shared" si="712"/>
        <v>2.0831552441605283E-4</v>
      </c>
      <c r="AO2313" s="116" t="str">
        <f t="shared" si="708"/>
        <v/>
      </c>
      <c r="AP2313" s="118" t="str">
        <f t="shared" si="709"/>
        <v/>
      </c>
    </row>
    <row r="2314" spans="11:42" ht="20.100000000000001" customHeight="1" x14ac:dyDescent="0.25">
      <c r="K2314" s="123">
        <v>1874</v>
      </c>
      <c r="L2314" s="116">
        <f t="shared" si="713"/>
        <v>27.890539351498656</v>
      </c>
      <c r="M2314" s="140">
        <f t="shared" si="714"/>
        <v>1.1092961960211523E-4</v>
      </c>
      <c r="N2314" s="140">
        <f t="shared" si="715"/>
        <v>0.999763855650045</v>
      </c>
      <c r="O2314" s="116">
        <f t="shared" si="716"/>
        <v>1.1092961960211523E-4</v>
      </c>
      <c r="P2314" s="116" t="str">
        <f t="shared" si="717"/>
        <v/>
      </c>
      <c r="Q2314" s="116" t="str">
        <f t="shared" si="718"/>
        <v/>
      </c>
      <c r="R2314" s="116">
        <f t="shared" si="719"/>
        <v>0</v>
      </c>
      <c r="S2314" s="116">
        <f t="shared" si="720"/>
        <v>1.1092961960211523E-4</v>
      </c>
      <c r="T2314" s="116" t="str">
        <f t="shared" si="721"/>
        <v/>
      </c>
      <c r="Y2314" s="123">
        <v>1874</v>
      </c>
      <c r="Z2314" s="116">
        <f t="shared" si="722"/>
        <v>9.2594129219089855E-2</v>
      </c>
      <c r="AA2314" s="140">
        <f t="shared" si="723"/>
        <v>3.3413424229510533E-2</v>
      </c>
      <c r="AB2314" s="140">
        <f t="shared" si="724"/>
        <v>0.999763855650045</v>
      </c>
      <c r="AC2314" s="116">
        <f t="shared" si="725"/>
        <v>3.3413424229510533E-2</v>
      </c>
      <c r="AD2314" s="116" t="str">
        <f t="shared" si="726"/>
        <v/>
      </c>
      <c r="AE2314" s="116" t="str">
        <f t="shared" si="727"/>
        <v/>
      </c>
      <c r="AF2314" s="140">
        <f t="shared" si="728"/>
        <v>0</v>
      </c>
      <c r="AG2314" s="116">
        <f t="shared" si="729"/>
        <v>3.3413424229510533E-2</v>
      </c>
      <c r="AH2314" s="116" t="str">
        <f t="shared" si="730"/>
        <v/>
      </c>
      <c r="AL2314" s="126">
        <f t="shared" si="710"/>
        <v>12.038399999999719</v>
      </c>
      <c r="AM2314" s="116">
        <f t="shared" si="711"/>
        <v>9.9303114333188849E-2</v>
      </c>
      <c r="AN2314" s="116">
        <f t="shared" si="712"/>
        <v>2.0792614718893876E-4</v>
      </c>
      <c r="AO2314" s="116" t="str">
        <f t="shared" si="708"/>
        <v/>
      </c>
      <c r="AP2314" s="118" t="str">
        <f t="shared" si="709"/>
        <v/>
      </c>
    </row>
    <row r="2315" spans="11:42" ht="20.100000000000001" customHeight="1" x14ac:dyDescent="0.25">
      <c r="K2315" s="123">
        <v>1875</v>
      </c>
      <c r="L2315" s="116">
        <f t="shared" si="713"/>
        <v>27.922450723754377</v>
      </c>
      <c r="M2315" s="140">
        <f t="shared" si="714"/>
        <v>1.0938830057856347E-4</v>
      </c>
      <c r="N2315" s="140">
        <f t="shared" si="715"/>
        <v>0.99976737092096446</v>
      </c>
      <c r="O2315" s="116">
        <f t="shared" si="716"/>
        <v>1.0938830057856347E-4</v>
      </c>
      <c r="P2315" s="116" t="str">
        <f t="shared" si="717"/>
        <v/>
      </c>
      <c r="Q2315" s="116" t="str">
        <f t="shared" si="718"/>
        <v/>
      </c>
      <c r="R2315" s="116">
        <f t="shared" si="719"/>
        <v>0</v>
      </c>
      <c r="S2315" s="116">
        <f t="shared" si="720"/>
        <v>1.0938830057856347E-4</v>
      </c>
      <c r="T2315" s="116" t="str">
        <f t="shared" si="721"/>
        <v/>
      </c>
      <c r="Y2315" s="123">
        <v>1875</v>
      </c>
      <c r="Z2315" s="116">
        <f t="shared" si="722"/>
        <v>9.2700072158699798E-2</v>
      </c>
      <c r="AA2315" s="140">
        <f t="shared" si="723"/>
        <v>3.2949159170352543E-2</v>
      </c>
      <c r="AB2315" s="140">
        <f t="shared" si="724"/>
        <v>0.99976737092096446</v>
      </c>
      <c r="AC2315" s="116">
        <f t="shared" si="725"/>
        <v>3.2949159170352543E-2</v>
      </c>
      <c r="AD2315" s="116" t="str">
        <f t="shared" si="726"/>
        <v/>
      </c>
      <c r="AE2315" s="116" t="str">
        <f t="shared" si="727"/>
        <v/>
      </c>
      <c r="AF2315" s="140">
        <f t="shared" si="728"/>
        <v>0</v>
      </c>
      <c r="AG2315" s="116">
        <f t="shared" si="729"/>
        <v>3.2949159170352543E-2</v>
      </c>
      <c r="AH2315" s="116" t="str">
        <f t="shared" si="730"/>
        <v/>
      </c>
      <c r="AL2315" s="126">
        <f t="shared" si="710"/>
        <v>12.044799999999718</v>
      </c>
      <c r="AM2315" s="116">
        <f t="shared" si="711"/>
        <v>9.9095188185999911E-2</v>
      </c>
      <c r="AN2315" s="116">
        <f t="shared" si="712"/>
        <v>2.0753735121006867E-4</v>
      </c>
      <c r="AO2315" s="116" t="str">
        <f t="shared" si="708"/>
        <v/>
      </c>
      <c r="AP2315" s="118" t="str">
        <f t="shared" si="709"/>
        <v/>
      </c>
    </row>
    <row r="2316" spans="11:42" ht="20.100000000000001" customHeight="1" x14ac:dyDescent="0.25">
      <c r="K2316" s="123">
        <v>1876</v>
      </c>
      <c r="L2316" s="116">
        <f t="shared" si="713"/>
        <v>27.954362096010097</v>
      </c>
      <c r="M2316" s="140">
        <f t="shared" si="714"/>
        <v>1.0786667163478436E-4</v>
      </c>
      <c r="N2316" s="140">
        <f t="shared" si="715"/>
        <v>0.99977083732105032</v>
      </c>
      <c r="O2316" s="116">
        <f t="shared" si="716"/>
        <v>1.0786667163478436E-4</v>
      </c>
      <c r="P2316" s="116" t="str">
        <f t="shared" si="717"/>
        <v/>
      </c>
      <c r="Q2316" s="116" t="str">
        <f t="shared" si="718"/>
        <v/>
      </c>
      <c r="R2316" s="116">
        <f t="shared" si="719"/>
        <v>0</v>
      </c>
      <c r="S2316" s="116">
        <f t="shared" si="720"/>
        <v>1.0786667163478436E-4</v>
      </c>
      <c r="T2316" s="116" t="str">
        <f t="shared" si="721"/>
        <v/>
      </c>
      <c r="Y2316" s="123">
        <v>1876</v>
      </c>
      <c r="Z2316" s="116">
        <f t="shared" si="722"/>
        <v>9.2806015098309741E-2</v>
      </c>
      <c r="AA2316" s="140">
        <f t="shared" si="723"/>
        <v>3.2490825015770941E-2</v>
      </c>
      <c r="AB2316" s="140">
        <f t="shared" si="724"/>
        <v>0.99977083732105032</v>
      </c>
      <c r="AC2316" s="116">
        <f t="shared" si="725"/>
        <v>3.2490825015770941E-2</v>
      </c>
      <c r="AD2316" s="116" t="str">
        <f t="shared" si="726"/>
        <v/>
      </c>
      <c r="AE2316" s="116" t="str">
        <f t="shared" si="727"/>
        <v/>
      </c>
      <c r="AF2316" s="140">
        <f t="shared" si="728"/>
        <v>0</v>
      </c>
      <c r="AG2316" s="116">
        <f t="shared" si="729"/>
        <v>3.2490825015770941E-2</v>
      </c>
      <c r="AH2316" s="116" t="str">
        <f t="shared" si="730"/>
        <v/>
      </c>
      <c r="AL2316" s="126">
        <f t="shared" si="710"/>
        <v>12.051199999999717</v>
      </c>
      <c r="AM2316" s="116">
        <f t="shared" si="711"/>
        <v>9.8887650834789842E-2</v>
      </c>
      <c r="AN2316" s="116">
        <f t="shared" si="712"/>
        <v>2.0714913609644336E-4</v>
      </c>
      <c r="AO2316" s="116" t="str">
        <f t="shared" si="708"/>
        <v/>
      </c>
      <c r="AP2316" s="118" t="str">
        <f t="shared" si="709"/>
        <v/>
      </c>
    </row>
    <row r="2317" spans="11:42" ht="20.100000000000001" customHeight="1" x14ac:dyDescent="0.25">
      <c r="K2317" s="123">
        <v>1877</v>
      </c>
      <c r="L2317" s="116">
        <f t="shared" si="713"/>
        <v>27.986273468265818</v>
      </c>
      <c r="M2317" s="140">
        <f t="shared" si="714"/>
        <v>1.0636450722806246E-4</v>
      </c>
      <c r="N2317" s="140">
        <f t="shared" si="715"/>
        <v>0.9997742554750354</v>
      </c>
      <c r="O2317" s="116">
        <f t="shared" si="716"/>
        <v>1.0636450722806246E-4</v>
      </c>
      <c r="P2317" s="116" t="str">
        <f t="shared" si="717"/>
        <v/>
      </c>
      <c r="Q2317" s="116" t="str">
        <f t="shared" si="718"/>
        <v/>
      </c>
      <c r="R2317" s="116">
        <f t="shared" si="719"/>
        <v>0</v>
      </c>
      <c r="S2317" s="116">
        <f t="shared" si="720"/>
        <v>1.0636450722806246E-4</v>
      </c>
      <c r="T2317" s="116" t="str">
        <f t="shared" si="721"/>
        <v/>
      </c>
      <c r="Y2317" s="123">
        <v>1877</v>
      </c>
      <c r="Z2317" s="116">
        <f t="shared" si="722"/>
        <v>9.2911958037919684E-2</v>
      </c>
      <c r="AA2317" s="140">
        <f t="shared" si="723"/>
        <v>3.2038353829407062E-2</v>
      </c>
      <c r="AB2317" s="140">
        <f t="shared" si="724"/>
        <v>0.9997742554750354</v>
      </c>
      <c r="AC2317" s="116">
        <f t="shared" si="725"/>
        <v>3.2038353829407062E-2</v>
      </c>
      <c r="AD2317" s="116" t="str">
        <f t="shared" si="726"/>
        <v/>
      </c>
      <c r="AE2317" s="116" t="str">
        <f t="shared" si="727"/>
        <v/>
      </c>
      <c r="AF2317" s="140">
        <f t="shared" si="728"/>
        <v>0</v>
      </c>
      <c r="AG2317" s="116">
        <f t="shared" si="729"/>
        <v>3.2038353829407062E-2</v>
      </c>
      <c r="AH2317" s="116" t="str">
        <f t="shared" si="730"/>
        <v/>
      </c>
      <c r="AL2317" s="126">
        <f t="shared" si="710"/>
        <v>12.057599999999717</v>
      </c>
      <c r="AM2317" s="116">
        <f t="shared" si="711"/>
        <v>9.8680501698693399E-2</v>
      </c>
      <c r="AN2317" s="116">
        <f t="shared" si="712"/>
        <v>2.0676150146364813E-4</v>
      </c>
      <c r="AO2317" s="116" t="str">
        <f t="shared" si="708"/>
        <v/>
      </c>
      <c r="AP2317" s="118" t="str">
        <f t="shared" si="709"/>
        <v/>
      </c>
    </row>
    <row r="2318" spans="11:42" ht="20.100000000000001" customHeight="1" x14ac:dyDescent="0.25">
      <c r="K2318" s="123">
        <v>1878</v>
      </c>
      <c r="L2318" s="116">
        <f t="shared" si="713"/>
        <v>28.018184840521538</v>
      </c>
      <c r="M2318" s="140">
        <f t="shared" si="714"/>
        <v>1.0488158402705438E-4</v>
      </c>
      <c r="N2318" s="140">
        <f t="shared" si="715"/>
        <v>0.99977762600049058</v>
      </c>
      <c r="O2318" s="116">
        <f t="shared" si="716"/>
        <v>1.0488158402705438E-4</v>
      </c>
      <c r="P2318" s="116" t="str">
        <f t="shared" si="717"/>
        <v/>
      </c>
      <c r="Q2318" s="116" t="str">
        <f t="shared" si="718"/>
        <v/>
      </c>
      <c r="R2318" s="116">
        <f t="shared" si="719"/>
        <v>0</v>
      </c>
      <c r="S2318" s="116">
        <f t="shared" si="720"/>
        <v>1.0488158402705438E-4</v>
      </c>
      <c r="T2318" s="116" t="str">
        <f t="shared" si="721"/>
        <v/>
      </c>
      <c r="Y2318" s="123">
        <v>1878</v>
      </c>
      <c r="Z2318" s="116">
        <f t="shared" si="722"/>
        <v>9.3017900977529627E-2</v>
      </c>
      <c r="AA2318" s="140">
        <f t="shared" si="723"/>
        <v>3.159167834099566E-2</v>
      </c>
      <c r="AB2318" s="140">
        <f t="shared" si="724"/>
        <v>0.99977762600049058</v>
      </c>
      <c r="AC2318" s="116">
        <f t="shared" si="725"/>
        <v>3.159167834099566E-2</v>
      </c>
      <c r="AD2318" s="116" t="str">
        <f t="shared" si="726"/>
        <v/>
      </c>
      <c r="AE2318" s="116" t="str">
        <f t="shared" si="727"/>
        <v/>
      </c>
      <c r="AF2318" s="140">
        <f t="shared" si="728"/>
        <v>0</v>
      </c>
      <c r="AG2318" s="116">
        <f t="shared" si="729"/>
        <v>3.159167834099566E-2</v>
      </c>
      <c r="AH2318" s="116" t="str">
        <f t="shared" si="730"/>
        <v/>
      </c>
      <c r="AL2318" s="126">
        <f t="shared" si="710"/>
        <v>12.063999999999716</v>
      </c>
      <c r="AM2318" s="116">
        <f t="shared" si="711"/>
        <v>9.847374019722975E-2</v>
      </c>
      <c r="AN2318" s="116">
        <f t="shared" si="712"/>
        <v>2.0637444692550577E-4</v>
      </c>
      <c r="AO2318" s="116" t="str">
        <f t="shared" si="708"/>
        <v/>
      </c>
      <c r="AP2318" s="118" t="str">
        <f t="shared" si="709"/>
        <v/>
      </c>
    </row>
    <row r="2319" spans="11:42" ht="20.100000000000001" customHeight="1" x14ac:dyDescent="0.25">
      <c r="K2319" s="123">
        <v>1879</v>
      </c>
      <c r="L2319" s="116">
        <f t="shared" si="713"/>
        <v>28.050096212777259</v>
      </c>
      <c r="M2319" s="140">
        <f t="shared" si="714"/>
        <v>1.0341768089518526E-4</v>
      </c>
      <c r="N2319" s="140">
        <f t="shared" si="715"/>
        <v>0.99978094950789476</v>
      </c>
      <c r="O2319" s="116">
        <f t="shared" si="716"/>
        <v>1.0341768089518526E-4</v>
      </c>
      <c r="P2319" s="116" t="str">
        <f t="shared" si="717"/>
        <v/>
      </c>
      <c r="Q2319" s="116" t="str">
        <f t="shared" si="718"/>
        <v/>
      </c>
      <c r="R2319" s="116">
        <f t="shared" si="719"/>
        <v>0</v>
      </c>
      <c r="S2319" s="116">
        <f t="shared" si="720"/>
        <v>1.0341768089518526E-4</v>
      </c>
      <c r="T2319" s="116" t="str">
        <f t="shared" si="721"/>
        <v/>
      </c>
      <c r="Y2319" s="123">
        <v>1879</v>
      </c>
      <c r="Z2319" s="116">
        <f t="shared" si="722"/>
        <v>9.312384391713957E-2</v>
      </c>
      <c r="AA2319" s="140">
        <f t="shared" si="723"/>
        <v>3.1150731941364081E-2</v>
      </c>
      <c r="AB2319" s="140">
        <f t="shared" si="724"/>
        <v>0.99978094950789476</v>
      </c>
      <c r="AC2319" s="116">
        <f t="shared" si="725"/>
        <v>3.1150731941364081E-2</v>
      </c>
      <c r="AD2319" s="116" t="str">
        <f t="shared" si="726"/>
        <v/>
      </c>
      <c r="AE2319" s="116" t="str">
        <f t="shared" si="727"/>
        <v/>
      </c>
      <c r="AF2319" s="140">
        <f t="shared" si="728"/>
        <v>0</v>
      </c>
      <c r="AG2319" s="116">
        <f t="shared" si="729"/>
        <v>3.1150731941364081E-2</v>
      </c>
      <c r="AH2319" s="116" t="str">
        <f t="shared" si="730"/>
        <v/>
      </c>
      <c r="AL2319" s="126">
        <f t="shared" si="710"/>
        <v>12.070399999999715</v>
      </c>
      <c r="AM2319" s="116">
        <f t="shared" si="711"/>
        <v>9.8267365750304245E-2</v>
      </c>
      <c r="AN2319" s="116">
        <f t="shared" si="712"/>
        <v>2.0598797209435415E-4</v>
      </c>
      <c r="AO2319" s="116" t="str">
        <f t="shared" si="708"/>
        <v/>
      </c>
      <c r="AP2319" s="118" t="str">
        <f t="shared" si="709"/>
        <v/>
      </c>
    </row>
    <row r="2320" spans="11:42" ht="20.100000000000001" customHeight="1" x14ac:dyDescent="0.25">
      <c r="K2320" s="123">
        <v>1880</v>
      </c>
      <c r="L2320" s="116">
        <f t="shared" si="713"/>
        <v>28.082007585032972</v>
      </c>
      <c r="M2320" s="140">
        <f t="shared" si="714"/>
        <v>1.0197257887410438E-4</v>
      </c>
      <c r="N2320" s="140">
        <f t="shared" si="715"/>
        <v>0.99978422660070532</v>
      </c>
      <c r="O2320" s="116">
        <f t="shared" si="716"/>
        <v>1.0197257887410438E-4</v>
      </c>
      <c r="P2320" s="116" t="str">
        <f t="shared" si="717"/>
        <v/>
      </c>
      <c r="Q2320" s="116" t="str">
        <f t="shared" si="718"/>
        <v/>
      </c>
      <c r="R2320" s="116">
        <f t="shared" si="719"/>
        <v>0</v>
      </c>
      <c r="S2320" s="116">
        <f t="shared" si="720"/>
        <v>1.0197257887410438E-4</v>
      </c>
      <c r="T2320" s="116" t="str">
        <f t="shared" si="721"/>
        <v/>
      </c>
      <c r="Y2320" s="123">
        <v>1880</v>
      </c>
      <c r="Z2320" s="116">
        <f t="shared" si="722"/>
        <v>9.3229786856749514E-2</v>
      </c>
      <c r="AA2320" s="140">
        <f t="shared" si="723"/>
        <v>3.0715448677448666E-2</v>
      </c>
      <c r="AB2320" s="140">
        <f t="shared" si="724"/>
        <v>0.99978422660070532</v>
      </c>
      <c r="AC2320" s="116">
        <f t="shared" si="725"/>
        <v>3.0715448677448666E-2</v>
      </c>
      <c r="AD2320" s="116" t="str">
        <f t="shared" si="726"/>
        <v/>
      </c>
      <c r="AE2320" s="116" t="str">
        <f t="shared" si="727"/>
        <v/>
      </c>
      <c r="AF2320" s="140">
        <f t="shared" si="728"/>
        <v>0</v>
      </c>
      <c r="AG2320" s="116">
        <f t="shared" si="729"/>
        <v>3.0715448677448666E-2</v>
      </c>
      <c r="AH2320" s="116" t="str">
        <f t="shared" si="730"/>
        <v/>
      </c>
      <c r="AL2320" s="126">
        <f t="shared" si="710"/>
        <v>12.076799999999714</v>
      </c>
      <c r="AM2320" s="116">
        <f t="shared" si="711"/>
        <v>9.8061377778209891E-2</v>
      </c>
      <c r="AN2320" s="116">
        <f t="shared" si="712"/>
        <v>2.0560207658074092E-4</v>
      </c>
      <c r="AO2320" s="116" t="str">
        <f t="shared" si="708"/>
        <v/>
      </c>
      <c r="AP2320" s="118" t="str">
        <f t="shared" si="709"/>
        <v/>
      </c>
    </row>
    <row r="2321" spans="11:42" ht="20.100000000000001" customHeight="1" x14ac:dyDescent="0.25">
      <c r="K2321" s="123">
        <v>1881</v>
      </c>
      <c r="L2321" s="116">
        <f t="shared" si="713"/>
        <v>28.113918957288693</v>
      </c>
      <c r="M2321" s="140">
        <f t="shared" si="714"/>
        <v>1.0054606116719683E-4</v>
      </c>
      <c r="N2321" s="140">
        <f t="shared" si="715"/>
        <v>0.99978745787542633</v>
      </c>
      <c r="O2321" s="116">
        <f t="shared" si="716"/>
        <v>1.0054606116719683E-4</v>
      </c>
      <c r="P2321" s="116" t="str">
        <f t="shared" si="717"/>
        <v/>
      </c>
      <c r="Q2321" s="116" t="str">
        <f t="shared" si="718"/>
        <v/>
      </c>
      <c r="R2321" s="116">
        <f t="shared" si="719"/>
        <v>0</v>
      </c>
      <c r="S2321" s="116">
        <f t="shared" si="720"/>
        <v>1.0054606116719683E-4</v>
      </c>
      <c r="T2321" s="116" t="str">
        <f t="shared" si="721"/>
        <v/>
      </c>
      <c r="Y2321" s="123">
        <v>1881</v>
      </c>
      <c r="Z2321" s="116">
        <f t="shared" si="722"/>
        <v>9.3335729796359457E-2</v>
      </c>
      <c r="AA2321" s="140">
        <f t="shared" si="723"/>
        <v>3.0285763247328443E-2</v>
      </c>
      <c r="AB2321" s="140">
        <f t="shared" si="724"/>
        <v>0.99978745787542633</v>
      </c>
      <c r="AC2321" s="116">
        <f t="shared" si="725"/>
        <v>3.0285763247328443E-2</v>
      </c>
      <c r="AD2321" s="116" t="str">
        <f t="shared" si="726"/>
        <v/>
      </c>
      <c r="AE2321" s="116" t="str">
        <f t="shared" si="727"/>
        <v/>
      </c>
      <c r="AF2321" s="140">
        <f t="shared" si="728"/>
        <v>0</v>
      </c>
      <c r="AG2321" s="116">
        <f t="shared" si="729"/>
        <v>3.0285763247328443E-2</v>
      </c>
      <c r="AH2321" s="116" t="str">
        <f t="shared" si="730"/>
        <v/>
      </c>
      <c r="AL2321" s="126">
        <f t="shared" si="710"/>
        <v>12.083199999999714</v>
      </c>
      <c r="AM2321" s="116">
        <f t="shared" si="711"/>
        <v>9.785577570162915E-2</v>
      </c>
      <c r="AN2321" s="116">
        <f t="shared" si="712"/>
        <v>2.0521675999396471E-4</v>
      </c>
      <c r="AO2321" s="116" t="str">
        <f t="shared" si="708"/>
        <v/>
      </c>
      <c r="AP2321" s="118" t="str">
        <f t="shared" si="709"/>
        <v/>
      </c>
    </row>
    <row r="2322" spans="11:42" ht="20.100000000000001" customHeight="1" x14ac:dyDescent="0.25">
      <c r="K2322" s="123">
        <v>1882</v>
      </c>
      <c r="L2322" s="116">
        <f t="shared" si="713"/>
        <v>28.145830329544413</v>
      </c>
      <c r="M2322" s="140">
        <f t="shared" si="714"/>
        <v>9.9137913123155101E-5</v>
      </c>
      <c r="N2322" s="140">
        <f t="shared" si="715"/>
        <v>0.99979064392167838</v>
      </c>
      <c r="O2322" s="116">
        <f t="shared" si="716"/>
        <v>9.9137913123155101E-5</v>
      </c>
      <c r="P2322" s="116" t="str">
        <f t="shared" si="717"/>
        <v/>
      </c>
      <c r="Q2322" s="116" t="str">
        <f t="shared" si="718"/>
        <v/>
      </c>
      <c r="R2322" s="116">
        <f t="shared" si="719"/>
        <v>0</v>
      </c>
      <c r="S2322" s="116">
        <f t="shared" si="720"/>
        <v>9.9137913123155101E-5</v>
      </c>
      <c r="T2322" s="116" t="str">
        <f t="shared" si="721"/>
        <v/>
      </c>
      <c r="Y2322" s="123">
        <v>1882</v>
      </c>
      <c r="Z2322" s="116">
        <f t="shared" si="722"/>
        <v>9.34416727359694E-2</v>
      </c>
      <c r="AA2322" s="140">
        <f t="shared" si="723"/>
        <v>2.9861610995276296E-2</v>
      </c>
      <c r="AB2322" s="140">
        <f t="shared" si="724"/>
        <v>0.99979064392167838</v>
      </c>
      <c r="AC2322" s="116">
        <f t="shared" si="725"/>
        <v>2.9861610995276296E-2</v>
      </c>
      <c r="AD2322" s="116" t="str">
        <f t="shared" si="726"/>
        <v/>
      </c>
      <c r="AE2322" s="116" t="str">
        <f t="shared" si="727"/>
        <v/>
      </c>
      <c r="AF2322" s="140">
        <f t="shared" si="728"/>
        <v>0</v>
      </c>
      <c r="AG2322" s="116">
        <f t="shared" si="729"/>
        <v>2.9861610995276296E-2</v>
      </c>
      <c r="AH2322" s="116" t="str">
        <f t="shared" si="730"/>
        <v/>
      </c>
      <c r="AL2322" s="126">
        <f t="shared" si="710"/>
        <v>12.089599999999713</v>
      </c>
      <c r="AM2322" s="116">
        <f t="shared" si="711"/>
        <v>9.7650558941635185E-2</v>
      </c>
      <c r="AN2322" s="116">
        <f t="shared" si="712"/>
        <v>2.048320219412425E-4</v>
      </c>
      <c r="AO2322" s="116" t="str">
        <f t="shared" si="708"/>
        <v/>
      </c>
      <c r="AP2322" s="118" t="str">
        <f t="shared" si="709"/>
        <v/>
      </c>
    </row>
    <row r="2323" spans="11:42" ht="20.100000000000001" customHeight="1" x14ac:dyDescent="0.25">
      <c r="K2323" s="123">
        <v>1883</v>
      </c>
      <c r="L2323" s="116">
        <f t="shared" si="713"/>
        <v>28.177741701800134</v>
      </c>
      <c r="M2323" s="140">
        <f t="shared" si="714"/>
        <v>9.774792221960847E-5</v>
      </c>
      <c r="N2323" s="140">
        <f t="shared" si="715"/>
        <v>0.99979378532226604</v>
      </c>
      <c r="O2323" s="116">
        <f t="shared" si="716"/>
        <v>9.774792221960847E-5</v>
      </c>
      <c r="P2323" s="116" t="str">
        <f t="shared" si="717"/>
        <v/>
      </c>
      <c r="Q2323" s="116" t="str">
        <f t="shared" si="718"/>
        <v/>
      </c>
      <c r="R2323" s="116">
        <f t="shared" si="719"/>
        <v>0</v>
      </c>
      <c r="S2323" s="116">
        <f t="shared" si="720"/>
        <v>9.774792221960847E-5</v>
      </c>
      <c r="T2323" s="116" t="str">
        <f t="shared" si="721"/>
        <v/>
      </c>
      <c r="Y2323" s="123">
        <v>1883</v>
      </c>
      <c r="Z2323" s="116">
        <f t="shared" si="722"/>
        <v>9.3547615675579343E-2</v>
      </c>
      <c r="AA2323" s="140">
        <f t="shared" si="723"/>
        <v>2.9442927906828446E-2</v>
      </c>
      <c r="AB2323" s="140">
        <f t="shared" si="724"/>
        <v>0.99979378532226604</v>
      </c>
      <c r="AC2323" s="116">
        <f t="shared" si="725"/>
        <v>2.9442927906828446E-2</v>
      </c>
      <c r="AD2323" s="116" t="str">
        <f t="shared" si="726"/>
        <v/>
      </c>
      <c r="AE2323" s="116" t="str">
        <f t="shared" si="727"/>
        <v/>
      </c>
      <c r="AF2323" s="140">
        <f t="shared" si="728"/>
        <v>0</v>
      </c>
      <c r="AG2323" s="116">
        <f t="shared" si="729"/>
        <v>2.9442927906828446E-2</v>
      </c>
      <c r="AH2323" s="116" t="str">
        <f t="shared" si="730"/>
        <v/>
      </c>
      <c r="AL2323" s="126">
        <f t="shared" si="710"/>
        <v>12.095999999999712</v>
      </c>
      <c r="AM2323" s="116">
        <f t="shared" si="711"/>
        <v>9.7445726919693942E-2</v>
      </c>
      <c r="AN2323" s="116">
        <f t="shared" si="712"/>
        <v>2.044478620287643E-4</v>
      </c>
      <c r="AO2323" s="116" t="str">
        <f t="shared" si="708"/>
        <v/>
      </c>
      <c r="AP2323" s="118" t="str">
        <f t="shared" si="709"/>
        <v/>
      </c>
    </row>
    <row r="2324" spans="11:42" ht="20.100000000000001" customHeight="1" x14ac:dyDescent="0.25">
      <c r="K2324" s="123">
        <v>1884</v>
      </c>
      <c r="L2324" s="116">
        <f t="shared" si="713"/>
        <v>28.209653074055854</v>
      </c>
      <c r="M2324" s="140">
        <f t="shared" si="714"/>
        <v>9.6375878046814277E-5</v>
      </c>
      <c r="N2324" s="140">
        <f t="shared" si="715"/>
        <v>0.99979688265324562</v>
      </c>
      <c r="O2324" s="116">
        <f t="shared" si="716"/>
        <v>9.6375878046814277E-5</v>
      </c>
      <c r="P2324" s="116" t="str">
        <f t="shared" si="717"/>
        <v/>
      </c>
      <c r="Q2324" s="116" t="str">
        <f t="shared" si="718"/>
        <v/>
      </c>
      <c r="R2324" s="116">
        <f t="shared" si="719"/>
        <v>0</v>
      </c>
      <c r="S2324" s="116">
        <f t="shared" si="720"/>
        <v>9.6375878046814277E-5</v>
      </c>
      <c r="T2324" s="116" t="str">
        <f t="shared" si="721"/>
        <v/>
      </c>
      <c r="Y2324" s="123">
        <v>1884</v>
      </c>
      <c r="Z2324" s="116">
        <f t="shared" si="722"/>
        <v>9.3653558615189286E-2</v>
      </c>
      <c r="AA2324" s="140">
        <f t="shared" si="723"/>
        <v>2.9029650603871523E-2</v>
      </c>
      <c r="AB2324" s="140">
        <f t="shared" si="724"/>
        <v>0.99979688265324562</v>
      </c>
      <c r="AC2324" s="116">
        <f t="shared" si="725"/>
        <v>2.9029650603871523E-2</v>
      </c>
      <c r="AD2324" s="116" t="str">
        <f t="shared" si="726"/>
        <v/>
      </c>
      <c r="AE2324" s="116" t="str">
        <f t="shared" si="727"/>
        <v/>
      </c>
      <c r="AF2324" s="140">
        <f t="shared" si="728"/>
        <v>0</v>
      </c>
      <c r="AG2324" s="116">
        <f t="shared" si="729"/>
        <v>2.9029650603871523E-2</v>
      </c>
      <c r="AH2324" s="116" t="str">
        <f t="shared" si="730"/>
        <v/>
      </c>
      <c r="AL2324" s="126">
        <f t="shared" si="710"/>
        <v>12.102399999999712</v>
      </c>
      <c r="AM2324" s="116">
        <f t="shared" si="711"/>
        <v>9.7241279057665178E-2</v>
      </c>
      <c r="AN2324" s="116">
        <f t="shared" si="712"/>
        <v>2.0406427986058295E-4</v>
      </c>
      <c r="AO2324" s="116" t="str">
        <f t="shared" si="708"/>
        <v/>
      </c>
      <c r="AP2324" s="118" t="str">
        <f t="shared" si="709"/>
        <v/>
      </c>
    </row>
    <row r="2325" spans="11:42" ht="20.100000000000001" customHeight="1" x14ac:dyDescent="0.25">
      <c r="K2325" s="123">
        <v>1885</v>
      </c>
      <c r="L2325" s="116">
        <f t="shared" si="713"/>
        <v>28.241564446311575</v>
      </c>
      <c r="M2325" s="140">
        <f t="shared" si="714"/>
        <v>9.5021572291407484E-5</v>
      </c>
      <c r="N2325" s="140">
        <f t="shared" si="715"/>
        <v>0.99979993648399268</v>
      </c>
      <c r="O2325" s="116">
        <f t="shared" si="716"/>
        <v>9.5021572291407484E-5</v>
      </c>
      <c r="P2325" s="116" t="str">
        <f t="shared" si="717"/>
        <v/>
      </c>
      <c r="Q2325" s="116" t="str">
        <f t="shared" si="718"/>
        <v/>
      </c>
      <c r="R2325" s="116">
        <f t="shared" si="719"/>
        <v>0</v>
      </c>
      <c r="S2325" s="116">
        <f t="shared" si="720"/>
        <v>9.5021572291407484E-5</v>
      </c>
      <c r="T2325" s="116" t="str">
        <f t="shared" si="721"/>
        <v/>
      </c>
      <c r="Y2325" s="123">
        <v>1885</v>
      </c>
      <c r="Z2325" s="116">
        <f t="shared" si="722"/>
        <v>9.3759501554799229E-2</v>
      </c>
      <c r="AA2325" s="140">
        <f t="shared" si="723"/>
        <v>2.8621716339748148E-2</v>
      </c>
      <c r="AB2325" s="140">
        <f t="shared" si="724"/>
        <v>0.99979993648399268</v>
      </c>
      <c r="AC2325" s="116">
        <f t="shared" si="725"/>
        <v>2.8621716339748148E-2</v>
      </c>
      <c r="AD2325" s="116" t="str">
        <f t="shared" si="726"/>
        <v/>
      </c>
      <c r="AE2325" s="116" t="str">
        <f t="shared" si="727"/>
        <v/>
      </c>
      <c r="AF2325" s="140">
        <f t="shared" si="728"/>
        <v>0</v>
      </c>
      <c r="AG2325" s="116">
        <f t="shared" si="729"/>
        <v>2.8621716339748148E-2</v>
      </c>
      <c r="AH2325" s="116" t="str">
        <f t="shared" si="730"/>
        <v/>
      </c>
      <c r="AL2325" s="126">
        <f t="shared" si="710"/>
        <v>12.108799999999711</v>
      </c>
      <c r="AM2325" s="116">
        <f t="shared" si="711"/>
        <v>9.7037214777804595E-2</v>
      </c>
      <c r="AN2325" s="116">
        <f t="shared" si="712"/>
        <v>2.0368127503973821E-4</v>
      </c>
      <c r="AO2325" s="116" t="str">
        <f t="shared" si="708"/>
        <v/>
      </c>
      <c r="AP2325" s="118" t="str">
        <f t="shared" si="709"/>
        <v/>
      </c>
    </row>
    <row r="2326" spans="11:42" ht="20.100000000000001" customHeight="1" x14ac:dyDescent="0.25">
      <c r="K2326" s="123">
        <v>1886</v>
      </c>
      <c r="L2326" s="116">
        <f t="shared" si="713"/>
        <v>28.273475818567288</v>
      </c>
      <c r="M2326" s="140">
        <f t="shared" si="714"/>
        <v>9.3684798720214282E-5</v>
      </c>
      <c r="N2326" s="140">
        <f t="shared" si="715"/>
        <v>0.99980294737726838</v>
      </c>
      <c r="O2326" s="116">
        <f t="shared" si="716"/>
        <v>9.3684798720214282E-5</v>
      </c>
      <c r="P2326" s="116" t="str">
        <f t="shared" si="717"/>
        <v/>
      </c>
      <c r="Q2326" s="116" t="str">
        <f t="shared" si="718"/>
        <v/>
      </c>
      <c r="R2326" s="116">
        <f t="shared" si="719"/>
        <v>0</v>
      </c>
      <c r="S2326" s="116">
        <f t="shared" si="720"/>
        <v>9.3684798720214282E-5</v>
      </c>
      <c r="T2326" s="116" t="str">
        <f t="shared" si="721"/>
        <v/>
      </c>
      <c r="Y2326" s="123">
        <v>1886</v>
      </c>
      <c r="Z2326" s="116">
        <f t="shared" si="722"/>
        <v>9.3865444494409173E-2</v>
      </c>
      <c r="AA2326" s="140">
        <f t="shared" si="723"/>
        <v>2.821906299438106E-2</v>
      </c>
      <c r="AB2326" s="140">
        <f t="shared" si="724"/>
        <v>0.99980294737726838</v>
      </c>
      <c r="AC2326" s="116">
        <f t="shared" si="725"/>
        <v>2.821906299438106E-2</v>
      </c>
      <c r="AD2326" s="116" t="str">
        <f t="shared" si="726"/>
        <v/>
      </c>
      <c r="AE2326" s="116" t="str">
        <f t="shared" si="727"/>
        <v/>
      </c>
      <c r="AF2326" s="140">
        <f t="shared" si="728"/>
        <v>0</v>
      </c>
      <c r="AG2326" s="116">
        <f t="shared" si="729"/>
        <v>2.821906299438106E-2</v>
      </c>
      <c r="AH2326" s="116" t="str">
        <f t="shared" si="730"/>
        <v/>
      </c>
      <c r="AL2326" s="126">
        <f t="shared" si="710"/>
        <v>12.11519999999971</v>
      </c>
      <c r="AM2326" s="116">
        <f t="shared" si="711"/>
        <v>9.6833533502764857E-2</v>
      </c>
      <c r="AN2326" s="116">
        <f t="shared" si="712"/>
        <v>2.0329884716721591E-4</v>
      </c>
      <c r="AO2326" s="116" t="str">
        <f t="shared" si="708"/>
        <v/>
      </c>
      <c r="AP2326" s="118" t="str">
        <f t="shared" si="709"/>
        <v/>
      </c>
    </row>
    <row r="2327" spans="11:42" ht="20.100000000000001" customHeight="1" x14ac:dyDescent="0.25">
      <c r="K2327" s="123">
        <v>1887</v>
      </c>
      <c r="L2327" s="116">
        <f t="shared" si="713"/>
        <v>28.305387190823009</v>
      </c>
      <c r="M2327" s="140">
        <f t="shared" si="714"/>
        <v>9.2365353164124925E-5</v>
      </c>
      <c r="N2327" s="140">
        <f t="shared" si="715"/>
        <v>0.99980591588928558</v>
      </c>
      <c r="O2327" s="116">
        <f t="shared" si="716"/>
        <v>9.2365353164124925E-5</v>
      </c>
      <c r="P2327" s="116" t="str">
        <f t="shared" si="717"/>
        <v/>
      </c>
      <c r="Q2327" s="116" t="str">
        <f t="shared" si="718"/>
        <v/>
      </c>
      <c r="R2327" s="116">
        <f t="shared" si="719"/>
        <v>0</v>
      </c>
      <c r="S2327" s="116">
        <f t="shared" si="720"/>
        <v>9.2365353164124925E-5</v>
      </c>
      <c r="T2327" s="116" t="str">
        <f t="shared" si="721"/>
        <v/>
      </c>
      <c r="Y2327" s="123">
        <v>1887</v>
      </c>
      <c r="Z2327" s="116">
        <f t="shared" si="722"/>
        <v>9.3971387434019116E-2</v>
      </c>
      <c r="AA2327" s="140">
        <f t="shared" si="723"/>
        <v>2.7821629069415963E-2</v>
      </c>
      <c r="AB2327" s="140">
        <f t="shared" si="724"/>
        <v>0.99980591588928558</v>
      </c>
      <c r="AC2327" s="116">
        <f t="shared" si="725"/>
        <v>2.7821629069415963E-2</v>
      </c>
      <c r="AD2327" s="116" t="str">
        <f t="shared" si="726"/>
        <v/>
      </c>
      <c r="AE2327" s="116" t="str">
        <f t="shared" si="727"/>
        <v/>
      </c>
      <c r="AF2327" s="140">
        <f t="shared" si="728"/>
        <v>0</v>
      </c>
      <c r="AG2327" s="116">
        <f t="shared" si="729"/>
        <v>2.7821629069415963E-2</v>
      </c>
      <c r="AH2327" s="116" t="str">
        <f t="shared" si="730"/>
        <v/>
      </c>
      <c r="AL2327" s="126">
        <f t="shared" si="710"/>
        <v>12.121599999999709</v>
      </c>
      <c r="AM2327" s="116">
        <f t="shared" si="711"/>
        <v>9.6630234655597641E-2</v>
      </c>
      <c r="AN2327" s="116">
        <f t="shared" si="712"/>
        <v>2.0291699584297496E-4</v>
      </c>
      <c r="AO2327" s="116" t="str">
        <f t="shared" si="708"/>
        <v/>
      </c>
      <c r="AP2327" s="118" t="str">
        <f t="shared" si="709"/>
        <v/>
      </c>
    </row>
    <row r="2328" spans="11:42" ht="20.100000000000001" customHeight="1" x14ac:dyDescent="0.25">
      <c r="K2328" s="123">
        <v>1888</v>
      </c>
      <c r="L2328" s="116">
        <f t="shared" si="713"/>
        <v>28.337298563078729</v>
      </c>
      <c r="M2328" s="140">
        <f t="shared" si="714"/>
        <v>9.1063033502033062E-5</v>
      </c>
      <c r="N2328" s="140">
        <f t="shared" si="715"/>
        <v>0.99980884256977454</v>
      </c>
      <c r="O2328" s="116">
        <f t="shared" si="716"/>
        <v>9.1063033502033062E-5</v>
      </c>
      <c r="P2328" s="116" t="str">
        <f t="shared" si="717"/>
        <v/>
      </c>
      <c r="Q2328" s="116" t="str">
        <f t="shared" si="718"/>
        <v/>
      </c>
      <c r="R2328" s="116">
        <f t="shared" si="719"/>
        <v>0</v>
      </c>
      <c r="S2328" s="116">
        <f t="shared" si="720"/>
        <v>9.1063033502033062E-5</v>
      </c>
      <c r="T2328" s="116" t="str">
        <f t="shared" si="721"/>
        <v/>
      </c>
      <c r="Y2328" s="123">
        <v>1888</v>
      </c>
      <c r="Z2328" s="116">
        <f t="shared" si="722"/>
        <v>9.4077330373629059E-2</v>
      </c>
      <c r="AA2328" s="140">
        <f t="shared" si="723"/>
        <v>2.7429353683383013E-2</v>
      </c>
      <c r="AB2328" s="140">
        <f t="shared" si="724"/>
        <v>0.99980884256977454</v>
      </c>
      <c r="AC2328" s="116">
        <f t="shared" si="725"/>
        <v>2.7429353683383013E-2</v>
      </c>
      <c r="AD2328" s="116" t="str">
        <f t="shared" si="726"/>
        <v/>
      </c>
      <c r="AE2328" s="116" t="str">
        <f t="shared" si="727"/>
        <v/>
      </c>
      <c r="AF2328" s="140">
        <f t="shared" si="728"/>
        <v>0</v>
      </c>
      <c r="AG2328" s="116">
        <f t="shared" si="729"/>
        <v>2.7429353683383013E-2</v>
      </c>
      <c r="AH2328" s="116" t="str">
        <f t="shared" si="730"/>
        <v/>
      </c>
      <c r="AL2328" s="126">
        <f t="shared" si="710"/>
        <v>12.127999999999709</v>
      </c>
      <c r="AM2328" s="116">
        <f t="shared" si="711"/>
        <v>9.6427317659754666E-2</v>
      </c>
      <c r="AN2328" s="116">
        <f t="shared" si="712"/>
        <v>2.0253572066482317E-4</v>
      </c>
      <c r="AO2328" s="116" t="str">
        <f t="shared" si="708"/>
        <v/>
      </c>
      <c r="AP2328" s="118" t="str">
        <f t="shared" si="709"/>
        <v/>
      </c>
    </row>
    <row r="2329" spans="11:42" ht="20.100000000000001" customHeight="1" x14ac:dyDescent="0.25">
      <c r="K2329" s="123">
        <v>1889</v>
      </c>
      <c r="L2329" s="116">
        <f t="shared" si="713"/>
        <v>28.36920993533445</v>
      </c>
      <c r="M2329" s="140">
        <f t="shared" si="714"/>
        <v>8.9777639644834635E-5</v>
      </c>
      <c r="N2329" s="140">
        <f t="shared" si="715"/>
        <v>0.99981172796204831</v>
      </c>
      <c r="O2329" s="116">
        <f t="shared" si="716"/>
        <v>8.9777639644834635E-5</v>
      </c>
      <c r="P2329" s="116" t="str">
        <f t="shared" si="717"/>
        <v/>
      </c>
      <c r="Q2329" s="116" t="str">
        <f t="shared" si="718"/>
        <v/>
      </c>
      <c r="R2329" s="116">
        <f t="shared" si="719"/>
        <v>0</v>
      </c>
      <c r="S2329" s="116">
        <f t="shared" si="720"/>
        <v>8.9777639644834635E-5</v>
      </c>
      <c r="T2329" s="116" t="str">
        <f t="shared" si="721"/>
        <v/>
      </c>
      <c r="Y2329" s="123">
        <v>1889</v>
      </c>
      <c r="Z2329" s="116">
        <f t="shared" si="722"/>
        <v>9.4183273313239002E-2</v>
      </c>
      <c r="AA2329" s="140">
        <f t="shared" si="723"/>
        <v>2.7042176566877706E-2</v>
      </c>
      <c r="AB2329" s="140">
        <f t="shared" si="724"/>
        <v>0.99981172796204831</v>
      </c>
      <c r="AC2329" s="116">
        <f t="shared" si="725"/>
        <v>2.7042176566877706E-2</v>
      </c>
      <c r="AD2329" s="116" t="str">
        <f t="shared" si="726"/>
        <v/>
      </c>
      <c r="AE2329" s="116" t="str">
        <f t="shared" si="727"/>
        <v/>
      </c>
      <c r="AF2329" s="140">
        <f t="shared" si="728"/>
        <v>0</v>
      </c>
      <c r="AG2329" s="116">
        <f t="shared" si="729"/>
        <v>2.7042176566877706E-2</v>
      </c>
      <c r="AH2329" s="116" t="str">
        <f t="shared" si="730"/>
        <v/>
      </c>
      <c r="AL2329" s="126">
        <f t="shared" si="710"/>
        <v>12.134399999999708</v>
      </c>
      <c r="AM2329" s="116">
        <f t="shared" si="711"/>
        <v>9.6224781939089843E-2</v>
      </c>
      <c r="AN2329" s="116">
        <f t="shared" si="712"/>
        <v>2.0215502122979123E-4</v>
      </c>
      <c r="AO2329" s="116" t="str">
        <f t="shared" si="708"/>
        <v/>
      </c>
      <c r="AP2329" s="118" t="str">
        <f t="shared" si="709"/>
        <v/>
      </c>
    </row>
    <row r="2330" spans="11:42" ht="20.100000000000001" customHeight="1" x14ac:dyDescent="0.25">
      <c r="K2330" s="123">
        <v>1890</v>
      </c>
      <c r="L2330" s="116">
        <f t="shared" si="713"/>
        <v>28.40112130759017</v>
      </c>
      <c r="M2330" s="140">
        <f t="shared" si="714"/>
        <v>8.8508973519493223E-5</v>
      </c>
      <c r="N2330" s="140">
        <f t="shared" si="715"/>
        <v>0.99981457260306672</v>
      </c>
      <c r="O2330" s="116">
        <f t="shared" si="716"/>
        <v>8.8508973519493223E-5</v>
      </c>
      <c r="P2330" s="116" t="str">
        <f t="shared" si="717"/>
        <v/>
      </c>
      <c r="Q2330" s="116" t="str">
        <f t="shared" si="718"/>
        <v/>
      </c>
      <c r="R2330" s="116">
        <f t="shared" si="719"/>
        <v>0</v>
      </c>
      <c r="S2330" s="116">
        <f t="shared" si="720"/>
        <v>8.8508973519493223E-5</v>
      </c>
      <c r="T2330" s="116" t="str">
        <f t="shared" si="721"/>
        <v/>
      </c>
      <c r="Y2330" s="123">
        <v>1890</v>
      </c>
      <c r="Z2330" s="116">
        <f t="shared" si="722"/>
        <v>9.4289216252848945E-2</v>
      </c>
      <c r="AA2330" s="140">
        <f t="shared" si="723"/>
        <v>2.6660038057760991E-2</v>
      </c>
      <c r="AB2330" s="140">
        <f t="shared" si="724"/>
        <v>0.99981457260306672</v>
      </c>
      <c r="AC2330" s="116">
        <f t="shared" si="725"/>
        <v>2.6660038057760991E-2</v>
      </c>
      <c r="AD2330" s="116" t="str">
        <f t="shared" si="726"/>
        <v/>
      </c>
      <c r="AE2330" s="116" t="str">
        <f t="shared" si="727"/>
        <v/>
      </c>
      <c r="AF2330" s="140">
        <f t="shared" si="728"/>
        <v>0</v>
      </c>
      <c r="AG2330" s="116">
        <f t="shared" si="729"/>
        <v>2.6660038057760991E-2</v>
      </c>
      <c r="AH2330" s="116" t="str">
        <f t="shared" si="730"/>
        <v/>
      </c>
      <c r="AL2330" s="126">
        <f t="shared" si="710"/>
        <v>12.140799999999707</v>
      </c>
      <c r="AM2330" s="116">
        <f t="shared" si="711"/>
        <v>9.6022626917860052E-2</v>
      </c>
      <c r="AN2330" s="116">
        <f t="shared" si="712"/>
        <v>2.0177489713259222E-4</v>
      </c>
      <c r="AO2330" s="116" t="str">
        <f t="shared" si="708"/>
        <v/>
      </c>
      <c r="AP2330" s="118" t="str">
        <f t="shared" si="709"/>
        <v/>
      </c>
    </row>
    <row r="2331" spans="11:42" ht="20.100000000000001" customHeight="1" x14ac:dyDescent="0.25">
      <c r="K2331" s="123">
        <v>1891</v>
      </c>
      <c r="L2331" s="116">
        <f t="shared" si="713"/>
        <v>28.433032679845891</v>
      </c>
      <c r="M2331" s="140">
        <f t="shared" si="714"/>
        <v>8.7256839053169587E-5</v>
      </c>
      <c r="N2331" s="140">
        <f t="shared" si="715"/>
        <v>0.99981737702350082</v>
      </c>
      <c r="O2331" s="116">
        <f t="shared" si="716"/>
        <v>8.7256839053169587E-5</v>
      </c>
      <c r="P2331" s="116" t="str">
        <f t="shared" si="717"/>
        <v/>
      </c>
      <c r="Q2331" s="116" t="str">
        <f t="shared" si="718"/>
        <v/>
      </c>
      <c r="R2331" s="116">
        <f t="shared" si="719"/>
        <v>0</v>
      </c>
      <c r="S2331" s="116">
        <f t="shared" si="720"/>
        <v>8.7256839053169587E-5</v>
      </c>
      <c r="T2331" s="116" t="str">
        <f t="shared" si="721"/>
        <v/>
      </c>
      <c r="Y2331" s="123">
        <v>1891</v>
      </c>
      <c r="Z2331" s="116">
        <f t="shared" si="722"/>
        <v>9.4395159192458888E-2</v>
      </c>
      <c r="AA2331" s="140">
        <f t="shared" si="723"/>
        <v>2.6282879096378723E-2</v>
      </c>
      <c r="AB2331" s="140">
        <f t="shared" si="724"/>
        <v>0.99981737702350082</v>
      </c>
      <c r="AC2331" s="116">
        <f t="shared" si="725"/>
        <v>2.6282879096378723E-2</v>
      </c>
      <c r="AD2331" s="116" t="str">
        <f t="shared" si="726"/>
        <v/>
      </c>
      <c r="AE2331" s="116" t="str">
        <f t="shared" si="727"/>
        <v/>
      </c>
      <c r="AF2331" s="140">
        <f t="shared" si="728"/>
        <v>0</v>
      </c>
      <c r="AG2331" s="116">
        <f t="shared" si="729"/>
        <v>2.6282879096378723E-2</v>
      </c>
      <c r="AH2331" s="116" t="str">
        <f t="shared" si="730"/>
        <v/>
      </c>
      <c r="AL2331" s="126">
        <f t="shared" si="710"/>
        <v>12.147199999999707</v>
      </c>
      <c r="AM2331" s="116">
        <f t="shared" si="711"/>
        <v>9.5820852020727459E-2</v>
      </c>
      <c r="AN2331" s="116">
        <f t="shared" si="712"/>
        <v>2.0139534796707881E-4</v>
      </c>
      <c r="AO2331" s="116" t="str">
        <f t="shared" si="708"/>
        <v/>
      </c>
      <c r="AP2331" s="118" t="str">
        <f t="shared" si="709"/>
        <v/>
      </c>
    </row>
    <row r="2332" spans="11:42" ht="20.100000000000001" customHeight="1" x14ac:dyDescent="0.25">
      <c r="K2332" s="123">
        <v>1892</v>
      </c>
      <c r="L2332" s="116">
        <f t="shared" si="713"/>
        <v>28.464944052101604</v>
      </c>
      <c r="M2332" s="140">
        <f t="shared" si="714"/>
        <v>8.6021042157415913E-5</v>
      </c>
      <c r="N2332" s="140">
        <f t="shared" si="715"/>
        <v>0.99982014174779654</v>
      </c>
      <c r="O2332" s="116">
        <f t="shared" si="716"/>
        <v>8.6021042157415913E-5</v>
      </c>
      <c r="P2332" s="116" t="str">
        <f t="shared" si="717"/>
        <v/>
      </c>
      <c r="Q2332" s="116" t="str">
        <f t="shared" si="718"/>
        <v/>
      </c>
      <c r="R2332" s="116">
        <f t="shared" si="719"/>
        <v>0</v>
      </c>
      <c r="S2332" s="116">
        <f t="shared" si="720"/>
        <v>8.6021042157415913E-5</v>
      </c>
      <c r="T2332" s="116" t="str">
        <f t="shared" si="721"/>
        <v/>
      </c>
      <c r="Y2332" s="123">
        <v>1892</v>
      </c>
      <c r="Z2332" s="116">
        <f t="shared" si="722"/>
        <v>9.4501102132068832E-2</v>
      </c>
      <c r="AA2332" s="140">
        <f t="shared" si="723"/>
        <v>2.591064122080099E-2</v>
      </c>
      <c r="AB2332" s="140">
        <f t="shared" si="724"/>
        <v>0.99982014174779654</v>
      </c>
      <c r="AC2332" s="116">
        <f t="shared" si="725"/>
        <v>2.591064122080099E-2</v>
      </c>
      <c r="AD2332" s="116" t="str">
        <f t="shared" si="726"/>
        <v/>
      </c>
      <c r="AE2332" s="116" t="str">
        <f t="shared" si="727"/>
        <v/>
      </c>
      <c r="AF2332" s="140">
        <f t="shared" si="728"/>
        <v>0</v>
      </c>
      <c r="AG2332" s="116">
        <f t="shared" si="729"/>
        <v>2.591064122080099E-2</v>
      </c>
      <c r="AH2332" s="116" t="str">
        <f t="shared" si="730"/>
        <v/>
      </c>
      <c r="AL2332" s="126">
        <f t="shared" si="710"/>
        <v>12.153599999999706</v>
      </c>
      <c r="AM2332" s="116">
        <f t="shared" si="711"/>
        <v>9.5619456672760381E-2</v>
      </c>
      <c r="AN2332" s="116">
        <f t="shared" si="712"/>
        <v>2.0101637332531341E-4</v>
      </c>
      <c r="AO2332" s="116" t="str">
        <f t="shared" si="708"/>
        <v/>
      </c>
      <c r="AP2332" s="118" t="str">
        <f t="shared" si="709"/>
        <v/>
      </c>
    </row>
    <row r="2333" spans="11:42" ht="20.100000000000001" customHeight="1" x14ac:dyDescent="0.25">
      <c r="K2333" s="123">
        <v>1893</v>
      </c>
      <c r="L2333" s="116">
        <f t="shared" si="713"/>
        <v>28.496855424357324</v>
      </c>
      <c r="M2333" s="140">
        <f t="shared" si="714"/>
        <v>8.4801390712435567E-5</v>
      </c>
      <c r="N2333" s="140">
        <f t="shared" si="715"/>
        <v>0.99982286729423753</v>
      </c>
      <c r="O2333" s="116">
        <f t="shared" si="716"/>
        <v>8.4801390712435567E-5</v>
      </c>
      <c r="P2333" s="116" t="str">
        <f t="shared" si="717"/>
        <v/>
      </c>
      <c r="Q2333" s="116" t="str">
        <f t="shared" si="718"/>
        <v/>
      </c>
      <c r="R2333" s="116">
        <f t="shared" si="719"/>
        <v>0</v>
      </c>
      <c r="S2333" s="116">
        <f t="shared" si="720"/>
        <v>8.4801390712435567E-5</v>
      </c>
      <c r="T2333" s="116" t="str">
        <f t="shared" si="721"/>
        <v/>
      </c>
      <c r="Y2333" s="123">
        <v>1893</v>
      </c>
      <c r="Z2333" s="116">
        <f t="shared" si="722"/>
        <v>9.4607045071678775E-2</v>
      </c>
      <c r="AA2333" s="140">
        <f t="shared" si="723"/>
        <v>2.554326656208104E-2</v>
      </c>
      <c r="AB2333" s="140">
        <f t="shared" si="724"/>
        <v>0.99982286729423753</v>
      </c>
      <c r="AC2333" s="116">
        <f t="shared" si="725"/>
        <v>2.554326656208104E-2</v>
      </c>
      <c r="AD2333" s="116" t="str">
        <f t="shared" si="726"/>
        <v/>
      </c>
      <c r="AE2333" s="116" t="str">
        <f t="shared" si="727"/>
        <v/>
      </c>
      <c r="AF2333" s="140">
        <f t="shared" si="728"/>
        <v>0</v>
      </c>
      <c r="AG2333" s="116">
        <f t="shared" si="729"/>
        <v>2.554326656208104E-2</v>
      </c>
      <c r="AH2333" s="116" t="str">
        <f t="shared" si="730"/>
        <v/>
      </c>
      <c r="AL2333" s="126">
        <f t="shared" si="710"/>
        <v>12.159999999999705</v>
      </c>
      <c r="AM2333" s="116">
        <f t="shared" si="711"/>
        <v>9.5418440299435067E-2</v>
      </c>
      <c r="AN2333" s="116">
        <f t="shared" si="712"/>
        <v>2.0063797279776252E-4</v>
      </c>
      <c r="AO2333" s="116" t="str">
        <f t="shared" si="708"/>
        <v/>
      </c>
      <c r="AP2333" s="118" t="str">
        <f t="shared" si="709"/>
        <v/>
      </c>
    </row>
    <row r="2334" spans="11:42" ht="20.100000000000001" customHeight="1" x14ac:dyDescent="0.25">
      <c r="K2334" s="123">
        <v>1894</v>
      </c>
      <c r="L2334" s="116">
        <f t="shared" si="713"/>
        <v>28.528766796613045</v>
      </c>
      <c r="M2334" s="140">
        <f t="shared" si="714"/>
        <v>8.3597694551411792E-5</v>
      </c>
      <c r="N2334" s="140">
        <f t="shared" si="715"/>
        <v>0.99982555417500785</v>
      </c>
      <c r="O2334" s="116">
        <f t="shared" si="716"/>
        <v>8.3597694551411792E-5</v>
      </c>
      <c r="P2334" s="116" t="str">
        <f t="shared" si="717"/>
        <v/>
      </c>
      <c r="Q2334" s="116" t="str">
        <f t="shared" si="718"/>
        <v/>
      </c>
      <c r="R2334" s="116">
        <f t="shared" si="719"/>
        <v>0</v>
      </c>
      <c r="S2334" s="116">
        <f t="shared" si="720"/>
        <v>8.3597694551411792E-5</v>
      </c>
      <c r="T2334" s="116" t="str">
        <f t="shared" si="721"/>
        <v/>
      </c>
      <c r="Y2334" s="123">
        <v>1894</v>
      </c>
      <c r="Z2334" s="116">
        <f t="shared" si="722"/>
        <v>9.4712988011288718E-2</v>
      </c>
      <c r="AA2334" s="140">
        <f t="shared" si="723"/>
        <v>2.518069783953443E-2</v>
      </c>
      <c r="AB2334" s="140">
        <f t="shared" si="724"/>
        <v>0.99982555417500785</v>
      </c>
      <c r="AC2334" s="116">
        <f t="shared" si="725"/>
        <v>2.518069783953443E-2</v>
      </c>
      <c r="AD2334" s="116" t="str">
        <f t="shared" si="726"/>
        <v/>
      </c>
      <c r="AE2334" s="116" t="str">
        <f t="shared" si="727"/>
        <v/>
      </c>
      <c r="AF2334" s="140">
        <f t="shared" si="728"/>
        <v>0</v>
      </c>
      <c r="AG2334" s="116">
        <f t="shared" si="729"/>
        <v>2.518069783953443E-2</v>
      </c>
      <c r="AH2334" s="116" t="str">
        <f t="shared" si="730"/>
        <v/>
      </c>
      <c r="AL2334" s="126">
        <f t="shared" si="710"/>
        <v>12.166399999999705</v>
      </c>
      <c r="AM2334" s="116">
        <f t="shared" si="711"/>
        <v>9.5217802326637305E-2</v>
      </c>
      <c r="AN2334" s="116">
        <f t="shared" si="712"/>
        <v>2.002601459738379E-4</v>
      </c>
      <c r="AO2334" s="116" t="str">
        <f t="shared" si="708"/>
        <v/>
      </c>
      <c r="AP2334" s="118" t="str">
        <f t="shared" si="709"/>
        <v/>
      </c>
    </row>
    <row r="2335" spans="11:42" ht="20.100000000000001" customHeight="1" x14ac:dyDescent="0.25">
      <c r="K2335" s="123">
        <v>1895</v>
      </c>
      <c r="L2335" s="116">
        <f t="shared" si="713"/>
        <v>28.560678168868765</v>
      </c>
      <c r="M2335" s="140">
        <f t="shared" si="714"/>
        <v>8.2409765444899877E-5</v>
      </c>
      <c r="N2335" s="140">
        <f t="shared" si="715"/>
        <v>0.99982820289625407</v>
      </c>
      <c r="O2335" s="116">
        <f t="shared" si="716"/>
        <v>8.2409765444899877E-5</v>
      </c>
      <c r="P2335" s="116" t="str">
        <f t="shared" si="717"/>
        <v/>
      </c>
      <c r="Q2335" s="116" t="str">
        <f t="shared" si="718"/>
        <v/>
      </c>
      <c r="R2335" s="116">
        <f t="shared" si="719"/>
        <v>0</v>
      </c>
      <c r="S2335" s="116">
        <f t="shared" si="720"/>
        <v>8.2409765444899877E-5</v>
      </c>
      <c r="T2335" s="116" t="str">
        <f t="shared" si="721"/>
        <v/>
      </c>
      <c r="Y2335" s="123">
        <v>1895</v>
      </c>
      <c r="Z2335" s="116">
        <f t="shared" si="722"/>
        <v>9.4818930950898661E-2</v>
      </c>
      <c r="AA2335" s="140">
        <f t="shared" si="723"/>
        <v>2.4822878356038188E-2</v>
      </c>
      <c r="AB2335" s="140">
        <f t="shared" si="724"/>
        <v>0.99982820289625407</v>
      </c>
      <c r="AC2335" s="116">
        <f t="shared" si="725"/>
        <v>2.4822878356038188E-2</v>
      </c>
      <c r="AD2335" s="116" t="str">
        <f t="shared" si="726"/>
        <v/>
      </c>
      <c r="AE2335" s="116" t="str">
        <f t="shared" si="727"/>
        <v/>
      </c>
      <c r="AF2335" s="140">
        <f t="shared" si="728"/>
        <v>0</v>
      </c>
      <c r="AG2335" s="116">
        <f t="shared" si="729"/>
        <v>2.4822878356038188E-2</v>
      </c>
      <c r="AH2335" s="116" t="str">
        <f t="shared" si="730"/>
        <v/>
      </c>
      <c r="AL2335" s="126">
        <f t="shared" si="710"/>
        <v>12.172799999999704</v>
      </c>
      <c r="AM2335" s="116">
        <f t="shared" si="711"/>
        <v>9.5017542180663467E-2</v>
      </c>
      <c r="AN2335" s="116">
        <f t="shared" si="712"/>
        <v>1.9988289244098068E-4</v>
      </c>
      <c r="AO2335" s="116" t="str">
        <f t="shared" si="708"/>
        <v/>
      </c>
      <c r="AP2335" s="118" t="str">
        <f t="shared" si="709"/>
        <v/>
      </c>
    </row>
    <row r="2336" spans="11:42" ht="20.100000000000001" customHeight="1" x14ac:dyDescent="0.25">
      <c r="K2336" s="123">
        <v>1896</v>
      </c>
      <c r="L2336" s="116">
        <f t="shared" si="713"/>
        <v>28.592589541124486</v>
      </c>
      <c r="M2336" s="140">
        <f t="shared" si="714"/>
        <v>8.1237417085289153E-5</v>
      </c>
      <c r="N2336" s="140">
        <f t="shared" si="715"/>
        <v>0.99983081395814677</v>
      </c>
      <c r="O2336" s="116">
        <f t="shared" si="716"/>
        <v>8.1237417085289153E-5</v>
      </c>
      <c r="P2336" s="116" t="str">
        <f t="shared" si="717"/>
        <v/>
      </c>
      <c r="Q2336" s="116" t="str">
        <f t="shared" si="718"/>
        <v/>
      </c>
      <c r="R2336" s="116">
        <f t="shared" si="719"/>
        <v>0</v>
      </c>
      <c r="S2336" s="116">
        <f t="shared" si="720"/>
        <v>8.1237417085289153E-5</v>
      </c>
      <c r="T2336" s="116" t="str">
        <f t="shared" si="721"/>
        <v/>
      </c>
      <c r="Y2336" s="123">
        <v>1896</v>
      </c>
      <c r="Z2336" s="116">
        <f t="shared" si="722"/>
        <v>9.4924873890508604E-2</v>
      </c>
      <c r="AA2336" s="140">
        <f t="shared" si="723"/>
        <v>2.4469751993350341E-2</v>
      </c>
      <c r="AB2336" s="140">
        <f t="shared" si="724"/>
        <v>0.99983081395814677</v>
      </c>
      <c r="AC2336" s="116">
        <f t="shared" si="725"/>
        <v>2.4469751993350341E-2</v>
      </c>
      <c r="AD2336" s="116" t="str">
        <f t="shared" si="726"/>
        <v/>
      </c>
      <c r="AE2336" s="116" t="str">
        <f t="shared" si="727"/>
        <v/>
      </c>
      <c r="AF2336" s="140">
        <f t="shared" si="728"/>
        <v>0</v>
      </c>
      <c r="AG2336" s="116">
        <f t="shared" si="729"/>
        <v>2.4469751993350341E-2</v>
      </c>
      <c r="AH2336" s="116" t="str">
        <f t="shared" si="730"/>
        <v/>
      </c>
      <c r="AL2336" s="126">
        <f t="shared" si="710"/>
        <v>12.179199999999703</v>
      </c>
      <c r="AM2336" s="116">
        <f t="shared" si="711"/>
        <v>9.4817659288222486E-2</v>
      </c>
      <c r="AN2336" s="116">
        <f t="shared" si="712"/>
        <v>1.9950621178538297E-4</v>
      </c>
      <c r="AO2336" s="116" t="str">
        <f t="shared" si="708"/>
        <v/>
      </c>
      <c r="AP2336" s="118" t="str">
        <f t="shared" si="709"/>
        <v/>
      </c>
    </row>
    <row r="2337" spans="11:42" ht="20.100000000000001" customHeight="1" x14ac:dyDescent="0.25">
      <c r="K2337" s="123">
        <v>1897</v>
      </c>
      <c r="L2337" s="116">
        <f t="shared" si="713"/>
        <v>28.624500913380206</v>
      </c>
      <c r="M2337" s="140">
        <f t="shared" si="714"/>
        <v>8.0080465071332688E-5</v>
      </c>
      <c r="N2337" s="140">
        <f t="shared" si="715"/>
        <v>0.99983338785494169</v>
      </c>
      <c r="O2337" s="116">
        <f t="shared" si="716"/>
        <v>8.0080465071332688E-5</v>
      </c>
      <c r="P2337" s="116" t="str">
        <f t="shared" si="717"/>
        <v/>
      </c>
      <c r="Q2337" s="116" t="str">
        <f t="shared" si="718"/>
        <v/>
      </c>
      <c r="R2337" s="116">
        <f t="shared" si="719"/>
        <v>0</v>
      </c>
      <c r="S2337" s="116">
        <f t="shared" si="720"/>
        <v>8.0080465071332688E-5</v>
      </c>
      <c r="T2337" s="116" t="str">
        <f t="shared" si="721"/>
        <v/>
      </c>
      <c r="Y2337" s="123">
        <v>1897</v>
      </c>
      <c r="Z2337" s="116">
        <f t="shared" si="722"/>
        <v>9.5030816830118547E-2</v>
      </c>
      <c r="AA2337" s="140">
        <f t="shared" si="723"/>
        <v>2.412126320745012E-2</v>
      </c>
      <c r="AB2337" s="140">
        <f t="shared" si="724"/>
        <v>0.99983338785494169</v>
      </c>
      <c r="AC2337" s="116">
        <f t="shared" si="725"/>
        <v>2.412126320745012E-2</v>
      </c>
      <c r="AD2337" s="116" t="str">
        <f t="shared" si="726"/>
        <v/>
      </c>
      <c r="AE2337" s="116" t="str">
        <f t="shared" si="727"/>
        <v/>
      </c>
      <c r="AF2337" s="140">
        <f t="shared" si="728"/>
        <v>0</v>
      </c>
      <c r="AG2337" s="116">
        <f t="shared" si="729"/>
        <v>2.412126320745012E-2</v>
      </c>
      <c r="AH2337" s="116" t="str">
        <f t="shared" si="730"/>
        <v/>
      </c>
      <c r="AL2337" s="126">
        <f t="shared" si="710"/>
        <v>12.185599999999702</v>
      </c>
      <c r="AM2337" s="116">
        <f t="shared" si="711"/>
        <v>9.4618153076437103E-2</v>
      </c>
      <c r="AN2337" s="116">
        <f t="shared" si="712"/>
        <v>1.9913010359187688E-4</v>
      </c>
      <c r="AO2337" s="116" t="str">
        <f t="shared" si="708"/>
        <v/>
      </c>
      <c r="AP2337" s="118" t="str">
        <f t="shared" si="709"/>
        <v/>
      </c>
    </row>
    <row r="2338" spans="11:42" ht="20.100000000000001" customHeight="1" x14ac:dyDescent="0.25">
      <c r="K2338" s="123">
        <v>1898</v>
      </c>
      <c r="L2338" s="116">
        <f t="shared" si="713"/>
        <v>28.65641228563592</v>
      </c>
      <c r="M2338" s="140">
        <f t="shared" si="714"/>
        <v>7.8938726892744491E-5</v>
      </c>
      <c r="N2338" s="140">
        <f t="shared" si="715"/>
        <v>0.99983592507504016</v>
      </c>
      <c r="O2338" s="116">
        <f t="shared" si="716"/>
        <v>7.8938726892744491E-5</v>
      </c>
      <c r="P2338" s="116" t="str">
        <f t="shared" si="717"/>
        <v/>
      </c>
      <c r="Q2338" s="116" t="str">
        <f t="shared" si="718"/>
        <v/>
      </c>
      <c r="R2338" s="116">
        <f t="shared" si="719"/>
        <v>0</v>
      </c>
      <c r="S2338" s="116">
        <f t="shared" si="720"/>
        <v>7.8938726892744491E-5</v>
      </c>
      <c r="T2338" s="116" t="str">
        <f t="shared" si="721"/>
        <v/>
      </c>
      <c r="Y2338" s="123">
        <v>1898</v>
      </c>
      <c r="Z2338" s="116">
        <f t="shared" si="722"/>
        <v>9.5136759769728491E-2</v>
      </c>
      <c r="AA2338" s="140">
        <f t="shared" si="723"/>
        <v>2.3777357023898441E-2</v>
      </c>
      <c r="AB2338" s="140">
        <f t="shared" si="724"/>
        <v>0.99983592507504016</v>
      </c>
      <c r="AC2338" s="116">
        <f t="shared" si="725"/>
        <v>2.3777357023898441E-2</v>
      </c>
      <c r="AD2338" s="116" t="str">
        <f t="shared" si="726"/>
        <v/>
      </c>
      <c r="AE2338" s="116" t="str">
        <f t="shared" si="727"/>
        <v/>
      </c>
      <c r="AF2338" s="140">
        <f t="shared" si="728"/>
        <v>0</v>
      </c>
      <c r="AG2338" s="116">
        <f t="shared" si="729"/>
        <v>2.3777357023898441E-2</v>
      </c>
      <c r="AH2338" s="116" t="str">
        <f t="shared" si="730"/>
        <v/>
      </c>
      <c r="AL2338" s="126">
        <f t="shared" si="710"/>
        <v>12.191999999999702</v>
      </c>
      <c r="AM2338" s="116">
        <f t="shared" si="711"/>
        <v>9.4419022972845226E-2</v>
      </c>
      <c r="AN2338" s="116">
        <f t="shared" si="712"/>
        <v>1.9875456744379572E-4</v>
      </c>
      <c r="AO2338" s="116" t="str">
        <f t="shared" si="708"/>
        <v/>
      </c>
      <c r="AP2338" s="118" t="str">
        <f t="shared" si="709"/>
        <v/>
      </c>
    </row>
    <row r="2339" spans="11:42" ht="20.100000000000001" customHeight="1" x14ac:dyDescent="0.25">
      <c r="K2339" s="123">
        <v>1899</v>
      </c>
      <c r="L2339" s="116">
        <f t="shared" si="713"/>
        <v>28.68832365789164</v>
      </c>
      <c r="M2339" s="140">
        <f t="shared" si="714"/>
        <v>7.7812021914866345E-5</v>
      </c>
      <c r="N2339" s="140">
        <f t="shared" si="715"/>
        <v>0.99983842610104956</v>
      </c>
      <c r="O2339" s="116">
        <f t="shared" si="716"/>
        <v>7.7812021914866345E-5</v>
      </c>
      <c r="P2339" s="116" t="str">
        <f t="shared" si="717"/>
        <v/>
      </c>
      <c r="Q2339" s="116" t="str">
        <f t="shared" si="718"/>
        <v/>
      </c>
      <c r="R2339" s="116">
        <f t="shared" si="719"/>
        <v>0</v>
      </c>
      <c r="S2339" s="116">
        <f t="shared" si="720"/>
        <v>7.7812021914866345E-5</v>
      </c>
      <c r="T2339" s="116" t="str">
        <f t="shared" si="721"/>
        <v/>
      </c>
      <c r="Y2339" s="123">
        <v>1899</v>
      </c>
      <c r="Z2339" s="116">
        <f t="shared" si="722"/>
        <v>9.5242702709338434E-2</v>
      </c>
      <c r="AA2339" s="140">
        <f t="shared" si="723"/>
        <v>2.3437979033219532E-2</v>
      </c>
      <c r="AB2339" s="140">
        <f t="shared" si="724"/>
        <v>0.99983842610104956</v>
      </c>
      <c r="AC2339" s="116">
        <f t="shared" si="725"/>
        <v>2.3437979033219532E-2</v>
      </c>
      <c r="AD2339" s="116" t="str">
        <f t="shared" si="726"/>
        <v/>
      </c>
      <c r="AE2339" s="116" t="str">
        <f t="shared" si="727"/>
        <v/>
      </c>
      <c r="AF2339" s="140">
        <f t="shared" si="728"/>
        <v>0</v>
      </c>
      <c r="AG2339" s="116">
        <f t="shared" si="729"/>
        <v>2.3437979033219532E-2</v>
      </c>
      <c r="AH2339" s="116" t="str">
        <f t="shared" si="730"/>
        <v/>
      </c>
      <c r="AL2339" s="126">
        <f t="shared" si="710"/>
        <v>12.198399999999701</v>
      </c>
      <c r="AM2339" s="116">
        <f t="shared" si="711"/>
        <v>9.4220268405401431E-2</v>
      </c>
      <c r="AN2339" s="116">
        <f t="shared" si="712"/>
        <v>1.9837960292290457E-4</v>
      </c>
      <c r="AO2339" s="116" t="str">
        <f t="shared" si="708"/>
        <v/>
      </c>
      <c r="AP2339" s="118" t="str">
        <f t="shared" si="709"/>
        <v/>
      </c>
    </row>
    <row r="2340" spans="11:42" ht="20.100000000000001" customHeight="1" x14ac:dyDescent="0.25">
      <c r="K2340" s="123">
        <v>1900</v>
      </c>
      <c r="L2340" s="116">
        <f t="shared" si="713"/>
        <v>28.720235030147361</v>
      </c>
      <c r="M2340" s="140">
        <f t="shared" si="714"/>
        <v>7.670017136340557E-5</v>
      </c>
      <c r="N2340" s="140">
        <f t="shared" si="715"/>
        <v>0.99984089140984245</v>
      </c>
      <c r="O2340" s="116">
        <f t="shared" si="716"/>
        <v>7.670017136340557E-5</v>
      </c>
      <c r="P2340" s="116" t="str">
        <f t="shared" si="717"/>
        <v/>
      </c>
      <c r="Q2340" s="116" t="str">
        <f t="shared" si="718"/>
        <v/>
      </c>
      <c r="R2340" s="116">
        <f t="shared" si="719"/>
        <v>0</v>
      </c>
      <c r="S2340" s="116">
        <f t="shared" si="720"/>
        <v>7.670017136340557E-5</v>
      </c>
      <c r="T2340" s="116" t="str">
        <f t="shared" si="721"/>
        <v/>
      </c>
      <c r="Y2340" s="123">
        <v>1900</v>
      </c>
      <c r="Z2340" s="116">
        <f t="shared" si="722"/>
        <v>9.5348645648948377E-2</v>
      </c>
      <c r="AA2340" s="140">
        <f t="shared" si="723"/>
        <v>2.3103075386303348E-2</v>
      </c>
      <c r="AB2340" s="140">
        <f t="shared" si="724"/>
        <v>0.99984089140984245</v>
      </c>
      <c r="AC2340" s="116">
        <f t="shared" si="725"/>
        <v>2.3103075386303348E-2</v>
      </c>
      <c r="AD2340" s="116" t="str">
        <f t="shared" si="726"/>
        <v/>
      </c>
      <c r="AE2340" s="116" t="str">
        <f t="shared" si="727"/>
        <v/>
      </c>
      <c r="AF2340" s="140">
        <f t="shared" si="728"/>
        <v>0</v>
      </c>
      <c r="AG2340" s="116">
        <f t="shared" si="729"/>
        <v>2.3103075386303348E-2</v>
      </c>
      <c r="AH2340" s="116" t="str">
        <f t="shared" si="730"/>
        <v/>
      </c>
      <c r="AL2340" s="126">
        <f t="shared" si="710"/>
        <v>12.2047999999997</v>
      </c>
      <c r="AM2340" s="116">
        <f t="shared" si="711"/>
        <v>9.4021888802478526E-2</v>
      </c>
      <c r="AN2340" s="116">
        <f t="shared" si="712"/>
        <v>1.980052096096363E-4</v>
      </c>
      <c r="AO2340" s="116" t="str">
        <f t="shared" si="708"/>
        <v/>
      </c>
      <c r="AP2340" s="118" t="str">
        <f t="shared" si="709"/>
        <v/>
      </c>
    </row>
    <row r="2341" spans="11:42" ht="20.100000000000001" customHeight="1" x14ac:dyDescent="0.25">
      <c r="K2341" s="123">
        <v>1901</v>
      </c>
      <c r="L2341" s="116">
        <f t="shared" si="713"/>
        <v>28.752146402403081</v>
      </c>
      <c r="M2341" s="140">
        <f t="shared" si="714"/>
        <v>7.5602998309240083E-5</v>
      </c>
      <c r="N2341" s="140">
        <f t="shared" si="715"/>
        <v>0.99984332147261612</v>
      </c>
      <c r="O2341" s="116">
        <f t="shared" si="716"/>
        <v>7.5602998309240083E-5</v>
      </c>
      <c r="P2341" s="116" t="str">
        <f t="shared" si="717"/>
        <v/>
      </c>
      <c r="Q2341" s="116" t="str">
        <f t="shared" si="718"/>
        <v/>
      </c>
      <c r="R2341" s="116">
        <f t="shared" si="719"/>
        <v>0</v>
      </c>
      <c r="S2341" s="116">
        <f t="shared" si="720"/>
        <v>7.5602998309240083E-5</v>
      </c>
      <c r="T2341" s="116" t="str">
        <f t="shared" si="721"/>
        <v/>
      </c>
      <c r="Y2341" s="123">
        <v>1901</v>
      </c>
      <c r="Z2341" s="116">
        <f t="shared" si="722"/>
        <v>9.545458858855832E-2</v>
      </c>
      <c r="AA2341" s="140">
        <f t="shared" si="723"/>
        <v>2.2772592789829019E-2</v>
      </c>
      <c r="AB2341" s="140">
        <f t="shared" si="724"/>
        <v>0.99984332147261612</v>
      </c>
      <c r="AC2341" s="116">
        <f t="shared" si="725"/>
        <v>2.2772592789829019E-2</v>
      </c>
      <c r="AD2341" s="116" t="str">
        <f t="shared" si="726"/>
        <v/>
      </c>
      <c r="AE2341" s="116" t="str">
        <f t="shared" si="727"/>
        <v/>
      </c>
      <c r="AF2341" s="140">
        <f t="shared" si="728"/>
        <v>0</v>
      </c>
      <c r="AG2341" s="116">
        <f t="shared" si="729"/>
        <v>2.2772592789829019E-2</v>
      </c>
      <c r="AH2341" s="116" t="str">
        <f t="shared" si="730"/>
        <v/>
      </c>
      <c r="AL2341" s="126">
        <f t="shared" si="710"/>
        <v>12.2111999999997</v>
      </c>
      <c r="AM2341" s="116">
        <f t="shared" si="711"/>
        <v>9.382388359286889E-2</v>
      </c>
      <c r="AN2341" s="116">
        <f t="shared" si="712"/>
        <v>1.9763138708292494E-4</v>
      </c>
      <c r="AO2341" s="116" t="str">
        <f t="shared" si="708"/>
        <v/>
      </c>
      <c r="AP2341" s="118" t="str">
        <f t="shared" si="709"/>
        <v/>
      </c>
    </row>
    <row r="2342" spans="11:42" ht="20.100000000000001" customHeight="1" x14ac:dyDescent="0.25">
      <c r="K2342" s="123">
        <v>1902</v>
      </c>
      <c r="L2342" s="116">
        <f t="shared" si="713"/>
        <v>28.784057774658802</v>
      </c>
      <c r="M2342" s="140">
        <f t="shared" si="714"/>
        <v>7.4520327653295796E-5</v>
      </c>
      <c r="N2342" s="140">
        <f t="shared" si="715"/>
        <v>0.99984571675495104</v>
      </c>
      <c r="O2342" s="116">
        <f t="shared" si="716"/>
        <v>7.4520327653295796E-5</v>
      </c>
      <c r="P2342" s="116" t="str">
        <f t="shared" si="717"/>
        <v/>
      </c>
      <c r="Q2342" s="116" t="str">
        <f t="shared" si="718"/>
        <v/>
      </c>
      <c r="R2342" s="116">
        <f t="shared" si="719"/>
        <v>0</v>
      </c>
      <c r="S2342" s="116">
        <f t="shared" si="720"/>
        <v>7.4520327653295796E-5</v>
      </c>
      <c r="T2342" s="116" t="str">
        <f t="shared" si="721"/>
        <v/>
      </c>
      <c r="Y2342" s="123">
        <v>1902</v>
      </c>
      <c r="Z2342" s="116">
        <f t="shared" si="722"/>
        <v>9.5560531528168263E-2</v>
      </c>
      <c r="AA2342" s="140">
        <f t="shared" si="723"/>
        <v>2.2446478501709569E-2</v>
      </c>
      <c r="AB2342" s="140">
        <f t="shared" si="724"/>
        <v>0.99984571675495104</v>
      </c>
      <c r="AC2342" s="116">
        <f t="shared" si="725"/>
        <v>2.2446478501709569E-2</v>
      </c>
      <c r="AD2342" s="116" t="str">
        <f t="shared" si="726"/>
        <v/>
      </c>
      <c r="AE2342" s="116" t="str">
        <f t="shared" si="727"/>
        <v/>
      </c>
      <c r="AF2342" s="140">
        <f t="shared" si="728"/>
        <v>0</v>
      </c>
      <c r="AG2342" s="116">
        <f t="shared" si="729"/>
        <v>2.2446478501709569E-2</v>
      </c>
      <c r="AH2342" s="116" t="str">
        <f t="shared" si="730"/>
        <v/>
      </c>
      <c r="AL2342" s="126">
        <f t="shared" si="710"/>
        <v>12.217599999999699</v>
      </c>
      <c r="AM2342" s="116">
        <f t="shared" si="711"/>
        <v>9.3626252205785965E-2</v>
      </c>
      <c r="AN2342" s="116">
        <f t="shared" si="712"/>
        <v>1.9725813492062205E-4</v>
      </c>
      <c r="AO2342" s="116" t="str">
        <f t="shared" si="708"/>
        <v/>
      </c>
      <c r="AP2342" s="118" t="str">
        <f t="shared" si="709"/>
        <v/>
      </c>
    </row>
    <row r="2343" spans="11:42" ht="20.100000000000001" customHeight="1" x14ac:dyDescent="0.25">
      <c r="K2343" s="123">
        <v>1903</v>
      </c>
      <c r="L2343" s="116">
        <f t="shared" si="713"/>
        <v>28.815969146914515</v>
      </c>
      <c r="M2343" s="140">
        <f t="shared" si="714"/>
        <v>7.34519861114948E-5</v>
      </c>
      <c r="N2343" s="140">
        <f t="shared" si="715"/>
        <v>0.99984807771686879</v>
      </c>
      <c r="O2343" s="116">
        <f t="shared" si="716"/>
        <v>7.34519861114948E-5</v>
      </c>
      <c r="P2343" s="116" t="str">
        <f t="shared" si="717"/>
        <v/>
      </c>
      <c r="Q2343" s="116" t="str">
        <f t="shared" si="718"/>
        <v/>
      </c>
      <c r="R2343" s="116">
        <f t="shared" si="719"/>
        <v>0</v>
      </c>
      <c r="S2343" s="116">
        <f t="shared" si="720"/>
        <v>7.34519861114948E-5</v>
      </c>
      <c r="T2343" s="116" t="str">
        <f t="shared" si="721"/>
        <v/>
      </c>
      <c r="Y2343" s="123">
        <v>1903</v>
      </c>
      <c r="Z2343" s="116">
        <f t="shared" si="722"/>
        <v>9.5666474467778206E-2</v>
      </c>
      <c r="AA2343" s="140">
        <f t="shared" si="723"/>
        <v>2.2124680326558031E-2</v>
      </c>
      <c r="AB2343" s="140">
        <f t="shared" si="724"/>
        <v>0.99984807771686879</v>
      </c>
      <c r="AC2343" s="116">
        <f t="shared" si="725"/>
        <v>2.2124680326558031E-2</v>
      </c>
      <c r="AD2343" s="116" t="str">
        <f t="shared" si="726"/>
        <v/>
      </c>
      <c r="AE2343" s="116" t="str">
        <f t="shared" si="727"/>
        <v/>
      </c>
      <c r="AF2343" s="140">
        <f t="shared" si="728"/>
        <v>0</v>
      </c>
      <c r="AG2343" s="116">
        <f t="shared" si="729"/>
        <v>2.2124680326558031E-2</v>
      </c>
      <c r="AH2343" s="116" t="str">
        <f t="shared" si="730"/>
        <v/>
      </c>
      <c r="AL2343" s="126">
        <f t="shared" si="710"/>
        <v>12.223999999999698</v>
      </c>
      <c r="AM2343" s="116">
        <f t="shared" si="711"/>
        <v>9.3428994070865343E-2</v>
      </c>
      <c r="AN2343" s="116">
        <f t="shared" si="712"/>
        <v>1.9688545269865021E-4</v>
      </c>
      <c r="AO2343" s="116" t="str">
        <f t="shared" si="708"/>
        <v/>
      </c>
      <c r="AP2343" s="118" t="str">
        <f t="shared" si="709"/>
        <v/>
      </c>
    </row>
    <row r="2344" spans="11:42" ht="20.100000000000001" customHeight="1" x14ac:dyDescent="0.25">
      <c r="K2344" s="123">
        <v>1904</v>
      </c>
      <c r="L2344" s="116">
        <f t="shared" si="713"/>
        <v>28.847880519170236</v>
      </c>
      <c r="M2344" s="140">
        <f t="shared" si="714"/>
        <v>7.2397802199772814E-5</v>
      </c>
      <c r="N2344" s="140">
        <f t="shared" si="715"/>
        <v>0.99985040481289034</v>
      </c>
      <c r="O2344" s="116">
        <f t="shared" si="716"/>
        <v>7.2397802199772814E-5</v>
      </c>
      <c r="P2344" s="116" t="str">
        <f t="shared" si="717"/>
        <v/>
      </c>
      <c r="Q2344" s="116" t="str">
        <f t="shared" si="718"/>
        <v/>
      </c>
      <c r="R2344" s="116">
        <f t="shared" si="719"/>
        <v>0</v>
      </c>
      <c r="S2344" s="116">
        <f t="shared" si="720"/>
        <v>7.2397802199772814E-5</v>
      </c>
      <c r="T2344" s="116" t="str">
        <f t="shared" si="721"/>
        <v/>
      </c>
      <c r="Y2344" s="123">
        <v>1904</v>
      </c>
      <c r="Z2344" s="116">
        <f t="shared" si="722"/>
        <v>9.577241740738815E-2</v>
      </c>
      <c r="AA2344" s="140">
        <f t="shared" si="723"/>
        <v>2.1807146611174957E-2</v>
      </c>
      <c r="AB2344" s="140">
        <f t="shared" si="724"/>
        <v>0.99985040481289034</v>
      </c>
      <c r="AC2344" s="116">
        <f t="shared" si="725"/>
        <v>2.1807146611174957E-2</v>
      </c>
      <c r="AD2344" s="116" t="str">
        <f t="shared" si="726"/>
        <v/>
      </c>
      <c r="AE2344" s="116" t="str">
        <f t="shared" si="727"/>
        <v/>
      </c>
      <c r="AF2344" s="140">
        <f t="shared" si="728"/>
        <v>0</v>
      </c>
      <c r="AG2344" s="116">
        <f t="shared" si="729"/>
        <v>2.1807146611174957E-2</v>
      </c>
      <c r="AH2344" s="116" t="str">
        <f t="shared" si="730"/>
        <v/>
      </c>
      <c r="AL2344" s="126">
        <f t="shared" si="710"/>
        <v>12.230399999999698</v>
      </c>
      <c r="AM2344" s="116">
        <f t="shared" si="711"/>
        <v>9.3232108618166692E-2</v>
      </c>
      <c r="AN2344" s="116">
        <f t="shared" si="712"/>
        <v>1.9651333999186338E-4</v>
      </c>
      <c r="AO2344" s="116" t="str">
        <f t="shared" si="708"/>
        <v/>
      </c>
      <c r="AP2344" s="118" t="str">
        <f t="shared" si="709"/>
        <v/>
      </c>
    </row>
    <row r="2345" spans="11:42" ht="20.100000000000001" customHeight="1" x14ac:dyDescent="0.25">
      <c r="K2345" s="123">
        <v>1905</v>
      </c>
      <c r="L2345" s="116">
        <f t="shared" si="713"/>
        <v>28.879791891425956</v>
      </c>
      <c r="M2345" s="140">
        <f t="shared" si="714"/>
        <v>7.1357606219171651E-5</v>
      </c>
      <c r="N2345" s="140">
        <f t="shared" si="715"/>
        <v>0.99985269849209257</v>
      </c>
      <c r="O2345" s="116">
        <f t="shared" si="716"/>
        <v>7.1357606219171651E-5</v>
      </c>
      <c r="P2345" s="116" t="str">
        <f t="shared" si="717"/>
        <v/>
      </c>
      <c r="Q2345" s="116" t="str">
        <f t="shared" si="718"/>
        <v/>
      </c>
      <c r="R2345" s="116">
        <f t="shared" si="719"/>
        <v>0</v>
      </c>
      <c r="S2345" s="116">
        <f t="shared" si="720"/>
        <v>7.1357606219171651E-5</v>
      </c>
      <c r="T2345" s="116" t="str">
        <f t="shared" si="721"/>
        <v/>
      </c>
      <c r="Y2345" s="123">
        <v>1905</v>
      </c>
      <c r="Z2345" s="116">
        <f t="shared" si="722"/>
        <v>9.5878360346998093E-2</v>
      </c>
      <c r="AA2345" s="140">
        <f t="shared" si="723"/>
        <v>2.1493826240057481E-2</v>
      </c>
      <c r="AB2345" s="140">
        <f t="shared" si="724"/>
        <v>0.99985269849209257</v>
      </c>
      <c r="AC2345" s="116">
        <f t="shared" si="725"/>
        <v>2.1493826240057481E-2</v>
      </c>
      <c r="AD2345" s="116" t="str">
        <f t="shared" si="726"/>
        <v/>
      </c>
      <c r="AE2345" s="116" t="str">
        <f t="shared" si="727"/>
        <v/>
      </c>
      <c r="AF2345" s="140">
        <f t="shared" si="728"/>
        <v>0</v>
      </c>
      <c r="AG2345" s="116">
        <f t="shared" si="729"/>
        <v>2.1493826240057481E-2</v>
      </c>
      <c r="AH2345" s="116" t="str">
        <f t="shared" si="730"/>
        <v/>
      </c>
      <c r="AL2345" s="126">
        <f t="shared" si="710"/>
        <v>12.236799999999697</v>
      </c>
      <c r="AM2345" s="116">
        <f t="shared" si="711"/>
        <v>9.3035595278174829E-2</v>
      </c>
      <c r="AN2345" s="116">
        <f t="shared" si="712"/>
        <v>1.9614179637379714E-4</v>
      </c>
      <c r="AO2345" s="116" t="str">
        <f t="shared" si="708"/>
        <v/>
      </c>
      <c r="AP2345" s="118" t="str">
        <f t="shared" si="709"/>
        <v/>
      </c>
    </row>
    <row r="2346" spans="11:42" ht="20.100000000000001" customHeight="1" x14ac:dyDescent="0.25">
      <c r="K2346" s="123">
        <v>1906</v>
      </c>
      <c r="L2346" s="116">
        <f t="shared" si="713"/>
        <v>28.911703263681677</v>
      </c>
      <c r="M2346" s="140">
        <f t="shared" si="714"/>
        <v>7.0331230241001206E-5</v>
      </c>
      <c r="N2346" s="140">
        <f t="shared" si="715"/>
        <v>0.99985495919816547</v>
      </c>
      <c r="O2346" s="116">
        <f t="shared" si="716"/>
        <v>7.0331230241001206E-5</v>
      </c>
      <c r="P2346" s="116" t="str">
        <f t="shared" si="717"/>
        <v/>
      </c>
      <c r="Q2346" s="116" t="str">
        <f t="shared" si="718"/>
        <v/>
      </c>
      <c r="R2346" s="116">
        <f t="shared" si="719"/>
        <v>0</v>
      </c>
      <c r="S2346" s="116">
        <f t="shared" si="720"/>
        <v>7.0331230241001206E-5</v>
      </c>
      <c r="T2346" s="116" t="str">
        <f t="shared" si="721"/>
        <v/>
      </c>
      <c r="Y2346" s="123">
        <v>1906</v>
      </c>
      <c r="Z2346" s="116">
        <f t="shared" si="722"/>
        <v>9.5984303286608036E-2</v>
      </c>
      <c r="AA2346" s="140">
        <f t="shared" si="723"/>
        <v>2.1184668630930215E-2</v>
      </c>
      <c r="AB2346" s="140">
        <f t="shared" si="724"/>
        <v>0.99985495919816547</v>
      </c>
      <c r="AC2346" s="116">
        <f t="shared" si="725"/>
        <v>2.1184668630930215E-2</v>
      </c>
      <c r="AD2346" s="116" t="str">
        <f t="shared" si="726"/>
        <v/>
      </c>
      <c r="AE2346" s="116" t="str">
        <f t="shared" si="727"/>
        <v/>
      </c>
      <c r="AF2346" s="140">
        <f t="shared" si="728"/>
        <v>0</v>
      </c>
      <c r="AG2346" s="116">
        <f t="shared" si="729"/>
        <v>2.1184668630930215E-2</v>
      </c>
      <c r="AH2346" s="116" t="str">
        <f t="shared" si="730"/>
        <v/>
      </c>
      <c r="AL2346" s="126">
        <f t="shared" si="710"/>
        <v>12.243199999999696</v>
      </c>
      <c r="AM2346" s="116">
        <f t="shared" si="711"/>
        <v>9.2839453481801032E-2</v>
      </c>
      <c r="AN2346" s="116">
        <f t="shared" si="712"/>
        <v>1.9577082141629398E-4</v>
      </c>
      <c r="AO2346" s="116" t="str">
        <f t="shared" si="708"/>
        <v/>
      </c>
      <c r="AP2346" s="118" t="str">
        <f t="shared" si="709"/>
        <v/>
      </c>
    </row>
    <row r="2347" spans="11:42" ht="20.100000000000001" customHeight="1" x14ac:dyDescent="0.25">
      <c r="K2347" s="123">
        <v>1907</v>
      </c>
      <c r="L2347" s="116">
        <f t="shared" si="713"/>
        <v>28.943614635937397</v>
      </c>
      <c r="M2347" s="140">
        <f t="shared" si="714"/>
        <v>6.9318508092074506E-5</v>
      </c>
      <c r="N2347" s="140">
        <f t="shared" si="715"/>
        <v>0.99985718736946827</v>
      </c>
      <c r="O2347" s="116">
        <f t="shared" si="716"/>
        <v>6.9318508092074506E-5</v>
      </c>
      <c r="P2347" s="116" t="str">
        <f t="shared" si="717"/>
        <v/>
      </c>
      <c r="Q2347" s="116" t="str">
        <f t="shared" si="718"/>
        <v/>
      </c>
      <c r="R2347" s="116">
        <f t="shared" si="719"/>
        <v>0</v>
      </c>
      <c r="S2347" s="116">
        <f t="shared" si="720"/>
        <v>6.9318508092074506E-5</v>
      </c>
      <c r="T2347" s="116" t="str">
        <f t="shared" si="721"/>
        <v/>
      </c>
      <c r="Y2347" s="123">
        <v>1907</v>
      </c>
      <c r="Z2347" s="116">
        <f t="shared" si="722"/>
        <v>9.6090246226217979E-2</v>
      </c>
      <c r="AA2347" s="140">
        <f t="shared" si="723"/>
        <v>2.0879623730297864E-2</v>
      </c>
      <c r="AB2347" s="140">
        <f t="shared" si="724"/>
        <v>0.99985718736946827</v>
      </c>
      <c r="AC2347" s="116">
        <f t="shared" si="725"/>
        <v>2.0879623730297864E-2</v>
      </c>
      <c r="AD2347" s="116" t="str">
        <f t="shared" si="726"/>
        <v/>
      </c>
      <c r="AE2347" s="116" t="str">
        <f t="shared" si="727"/>
        <v/>
      </c>
      <c r="AF2347" s="140">
        <f t="shared" si="728"/>
        <v>0</v>
      </c>
      <c r="AG2347" s="116">
        <f t="shared" si="729"/>
        <v>2.0879623730297864E-2</v>
      </c>
      <c r="AH2347" s="116" t="str">
        <f t="shared" si="730"/>
        <v/>
      </c>
      <c r="AL2347" s="126">
        <f t="shared" si="710"/>
        <v>12.249599999999695</v>
      </c>
      <c r="AM2347" s="116">
        <f t="shared" si="711"/>
        <v>9.2643682660384738E-2</v>
      </c>
      <c r="AN2347" s="116">
        <f t="shared" si="712"/>
        <v>1.9540041469014169E-4</v>
      </c>
      <c r="AO2347" s="116" t="str">
        <f t="shared" si="708"/>
        <v/>
      </c>
      <c r="AP2347" s="118" t="str">
        <f t="shared" si="709"/>
        <v/>
      </c>
    </row>
    <row r="2348" spans="11:42" ht="20.100000000000001" customHeight="1" x14ac:dyDescent="0.25">
      <c r="K2348" s="123">
        <v>1908</v>
      </c>
      <c r="L2348" s="116">
        <f t="shared" si="713"/>
        <v>28.975526008193118</v>
      </c>
      <c r="M2348" s="140">
        <f t="shared" si="714"/>
        <v>6.8319275340015783E-5</v>
      </c>
      <c r="N2348" s="140">
        <f t="shared" si="715"/>
        <v>0.99985938343908509</v>
      </c>
      <c r="O2348" s="116">
        <f t="shared" si="716"/>
        <v>6.8319275340015783E-5</v>
      </c>
      <c r="P2348" s="116" t="str">
        <f t="shared" si="717"/>
        <v/>
      </c>
      <c r="Q2348" s="116" t="str">
        <f t="shared" si="718"/>
        <v/>
      </c>
      <c r="R2348" s="116">
        <f t="shared" si="719"/>
        <v>0</v>
      </c>
      <c r="S2348" s="116">
        <f t="shared" si="720"/>
        <v>6.8319275340015783E-5</v>
      </c>
      <c r="T2348" s="116" t="str">
        <f t="shared" si="721"/>
        <v/>
      </c>
      <c r="Y2348" s="123">
        <v>1908</v>
      </c>
      <c r="Z2348" s="116">
        <f t="shared" si="722"/>
        <v>9.6196189165827922E-2</v>
      </c>
      <c r="AA2348" s="140">
        <f t="shared" si="723"/>
        <v>2.057864200901989E-2</v>
      </c>
      <c r="AB2348" s="140">
        <f t="shared" si="724"/>
        <v>0.99985938343908509</v>
      </c>
      <c r="AC2348" s="116">
        <f t="shared" si="725"/>
        <v>2.057864200901989E-2</v>
      </c>
      <c r="AD2348" s="116" t="str">
        <f t="shared" si="726"/>
        <v/>
      </c>
      <c r="AE2348" s="116" t="str">
        <f t="shared" si="727"/>
        <v/>
      </c>
      <c r="AF2348" s="140">
        <f t="shared" si="728"/>
        <v>0</v>
      </c>
      <c r="AG2348" s="116">
        <f t="shared" si="729"/>
        <v>2.057864200901989E-2</v>
      </c>
      <c r="AH2348" s="116" t="str">
        <f t="shared" si="730"/>
        <v/>
      </c>
      <c r="AL2348" s="126">
        <f t="shared" si="710"/>
        <v>12.255999999999695</v>
      </c>
      <c r="AM2348" s="116">
        <f t="shared" si="711"/>
        <v>9.2448282245694596E-2</v>
      </c>
      <c r="AN2348" s="116">
        <f t="shared" si="712"/>
        <v>1.9503057576461535E-4</v>
      </c>
      <c r="AO2348" s="116" t="str">
        <f t="shared" si="708"/>
        <v/>
      </c>
      <c r="AP2348" s="118" t="str">
        <f t="shared" si="709"/>
        <v/>
      </c>
    </row>
    <row r="2349" spans="11:42" ht="20.100000000000001" customHeight="1" x14ac:dyDescent="0.25">
      <c r="K2349" s="123">
        <v>1909</v>
      </c>
      <c r="L2349" s="116">
        <f t="shared" si="713"/>
        <v>29.007437380448831</v>
      </c>
      <c r="M2349" s="140">
        <f t="shared" si="714"/>
        <v>6.7333369278642523E-5</v>
      </c>
      <c r="N2349" s="140">
        <f t="shared" si="715"/>
        <v>0.99986154783488057</v>
      </c>
      <c r="O2349" s="116">
        <f t="shared" si="716"/>
        <v>6.7333369278642523E-5</v>
      </c>
      <c r="P2349" s="116" t="str">
        <f t="shared" si="717"/>
        <v/>
      </c>
      <c r="Q2349" s="116" t="str">
        <f t="shared" si="718"/>
        <v/>
      </c>
      <c r="R2349" s="116">
        <f t="shared" si="719"/>
        <v>0</v>
      </c>
      <c r="S2349" s="116">
        <f t="shared" si="720"/>
        <v>6.7333369278642523E-5</v>
      </c>
      <c r="T2349" s="116" t="str">
        <f t="shared" si="721"/>
        <v/>
      </c>
      <c r="Y2349" s="123">
        <v>1909</v>
      </c>
      <c r="Z2349" s="116">
        <f t="shared" si="722"/>
        <v>9.6302132105437865E-2</v>
      </c>
      <c r="AA2349" s="140">
        <f t="shared" si="723"/>
        <v>2.0281674457907076E-2</v>
      </c>
      <c r="AB2349" s="140">
        <f t="shared" si="724"/>
        <v>0.99986154783488057</v>
      </c>
      <c r="AC2349" s="116">
        <f t="shared" si="725"/>
        <v>2.0281674457907076E-2</v>
      </c>
      <c r="AD2349" s="116" t="str">
        <f t="shared" si="726"/>
        <v/>
      </c>
      <c r="AE2349" s="116" t="str">
        <f t="shared" si="727"/>
        <v/>
      </c>
      <c r="AF2349" s="140">
        <f t="shared" si="728"/>
        <v>0</v>
      </c>
      <c r="AG2349" s="116">
        <f t="shared" si="729"/>
        <v>2.0281674457907076E-2</v>
      </c>
      <c r="AH2349" s="116" t="str">
        <f t="shared" si="730"/>
        <v/>
      </c>
      <c r="AL2349" s="126">
        <f t="shared" si="710"/>
        <v>12.262399999999694</v>
      </c>
      <c r="AM2349" s="116">
        <f t="shared" si="711"/>
        <v>9.2253251669929981E-2</v>
      </c>
      <c r="AN2349" s="116">
        <f t="shared" si="712"/>
        <v>1.9466130420767169E-4</v>
      </c>
      <c r="AO2349" s="116" t="str">
        <f t="shared" si="708"/>
        <v/>
      </c>
      <c r="AP2349" s="118" t="str">
        <f t="shared" si="709"/>
        <v/>
      </c>
    </row>
    <row r="2350" spans="11:42" ht="20.100000000000001" customHeight="1" x14ac:dyDescent="0.25">
      <c r="K2350" s="123">
        <v>1910</v>
      </c>
      <c r="L2350" s="116">
        <f t="shared" si="713"/>
        <v>29.039348752704552</v>
      </c>
      <c r="M2350" s="140">
        <f t="shared" si="714"/>
        <v>6.6360628913418544E-5</v>
      </c>
      <c r="N2350" s="140">
        <f t="shared" si="715"/>
        <v>0.99986368097955425</v>
      </c>
      <c r="O2350" s="116">
        <f t="shared" si="716"/>
        <v>6.6360628913418544E-5</v>
      </c>
      <c r="P2350" s="116" t="str">
        <f t="shared" si="717"/>
        <v/>
      </c>
      <c r="Q2350" s="116" t="str">
        <f t="shared" si="718"/>
        <v/>
      </c>
      <c r="R2350" s="116">
        <f t="shared" si="719"/>
        <v>0</v>
      </c>
      <c r="S2350" s="116">
        <f t="shared" si="720"/>
        <v>6.6360628913418544E-5</v>
      </c>
      <c r="T2350" s="116" t="str">
        <f t="shared" si="721"/>
        <v/>
      </c>
      <c r="Y2350" s="123">
        <v>1910</v>
      </c>
      <c r="Z2350" s="116">
        <f t="shared" si="722"/>
        <v>9.6408075045047809E-2</v>
      </c>
      <c r="AA2350" s="140">
        <f t="shared" si="723"/>
        <v>1.9988672583340313E-2</v>
      </c>
      <c r="AB2350" s="140">
        <f t="shared" si="724"/>
        <v>0.99986368097955425</v>
      </c>
      <c r="AC2350" s="116">
        <f t="shared" si="725"/>
        <v>1.9988672583340313E-2</v>
      </c>
      <c r="AD2350" s="116" t="str">
        <f t="shared" si="726"/>
        <v/>
      </c>
      <c r="AE2350" s="116" t="str">
        <f t="shared" si="727"/>
        <v/>
      </c>
      <c r="AF2350" s="140">
        <f t="shared" si="728"/>
        <v>0</v>
      </c>
      <c r="AG2350" s="116">
        <f t="shared" si="729"/>
        <v>1.9988672583340313E-2</v>
      </c>
      <c r="AH2350" s="116" t="str">
        <f t="shared" si="730"/>
        <v/>
      </c>
      <c r="AL2350" s="126">
        <f t="shared" si="710"/>
        <v>12.268799999999693</v>
      </c>
      <c r="AM2350" s="116">
        <f t="shared" si="711"/>
        <v>9.2058590365722309E-2</v>
      </c>
      <c r="AN2350" s="116">
        <f t="shared" si="712"/>
        <v>1.9429259958562983E-4</v>
      </c>
      <c r="AO2350" s="116" t="str">
        <f t="shared" si="708"/>
        <v/>
      </c>
      <c r="AP2350" s="118" t="str">
        <f t="shared" si="709"/>
        <v/>
      </c>
    </row>
    <row r="2351" spans="11:42" ht="20.100000000000001" customHeight="1" x14ac:dyDescent="0.25">
      <c r="K2351" s="123">
        <v>1911</v>
      </c>
      <c r="L2351" s="116">
        <f t="shared" si="713"/>
        <v>29.071260124960272</v>
      </c>
      <c r="M2351" s="140">
        <f t="shared" si="714"/>
        <v>6.54008949469842E-5</v>
      </c>
      <c r="N2351" s="140">
        <f t="shared" si="715"/>
        <v>0.99986578329069531</v>
      </c>
      <c r="O2351" s="116">
        <f t="shared" si="716"/>
        <v>6.54008949469842E-5</v>
      </c>
      <c r="P2351" s="116" t="str">
        <f t="shared" si="717"/>
        <v/>
      </c>
      <c r="Q2351" s="116" t="str">
        <f t="shared" si="718"/>
        <v/>
      </c>
      <c r="R2351" s="116">
        <f t="shared" si="719"/>
        <v>0</v>
      </c>
      <c r="S2351" s="116">
        <f t="shared" si="720"/>
        <v>6.54008949469842E-5</v>
      </c>
      <c r="T2351" s="116" t="str">
        <f t="shared" si="721"/>
        <v/>
      </c>
      <c r="Y2351" s="123">
        <v>1911</v>
      </c>
      <c r="Z2351" s="116">
        <f t="shared" si="722"/>
        <v>9.6514017984657752E-2</v>
      </c>
      <c r="AA2351" s="140">
        <f t="shared" si="723"/>
        <v>1.969958840291168E-2</v>
      </c>
      <c r="AB2351" s="140">
        <f t="shared" si="724"/>
        <v>0.99986578329069531</v>
      </c>
      <c r="AC2351" s="116">
        <f t="shared" si="725"/>
        <v>1.969958840291168E-2</v>
      </c>
      <c r="AD2351" s="116" t="str">
        <f t="shared" si="726"/>
        <v/>
      </c>
      <c r="AE2351" s="116" t="str">
        <f t="shared" si="727"/>
        <v/>
      </c>
      <c r="AF2351" s="140">
        <f t="shared" si="728"/>
        <v>0</v>
      </c>
      <c r="AG2351" s="116">
        <f t="shared" si="729"/>
        <v>1.969958840291168E-2</v>
      </c>
      <c r="AH2351" s="116" t="str">
        <f t="shared" si="730"/>
        <v/>
      </c>
      <c r="AL2351" s="126">
        <f t="shared" si="710"/>
        <v>12.275199999999693</v>
      </c>
      <c r="AM2351" s="116">
        <f t="shared" si="711"/>
        <v>9.1864297766136679E-2</v>
      </c>
      <c r="AN2351" s="116">
        <f t="shared" si="712"/>
        <v>1.9392446146429543E-4</v>
      </c>
      <c r="AO2351" s="116" t="str">
        <f t="shared" si="708"/>
        <v/>
      </c>
      <c r="AP2351" s="118" t="str">
        <f t="shared" si="709"/>
        <v/>
      </c>
    </row>
    <row r="2352" spans="11:42" ht="20.100000000000001" customHeight="1" x14ac:dyDescent="0.25">
      <c r="K2352" s="123">
        <v>1912</v>
      </c>
      <c r="L2352" s="116">
        <f t="shared" si="713"/>
        <v>29.103171497215993</v>
      </c>
      <c r="M2352" s="140">
        <f t="shared" si="714"/>
        <v>6.4454009764758612E-5</v>
      </c>
      <c r="N2352" s="140">
        <f t="shared" si="715"/>
        <v>0.99986785518083676</v>
      </c>
      <c r="O2352" s="116">
        <f t="shared" si="716"/>
        <v>6.4454009764758612E-5</v>
      </c>
      <c r="P2352" s="116" t="str">
        <f t="shared" si="717"/>
        <v/>
      </c>
      <c r="Q2352" s="116" t="str">
        <f t="shared" si="718"/>
        <v/>
      </c>
      <c r="R2352" s="116">
        <f t="shared" si="719"/>
        <v>0</v>
      </c>
      <c r="S2352" s="116">
        <f t="shared" si="720"/>
        <v>6.4454009764758612E-5</v>
      </c>
      <c r="T2352" s="116" t="str">
        <f t="shared" si="721"/>
        <v/>
      </c>
      <c r="Y2352" s="123">
        <v>1912</v>
      </c>
      <c r="Z2352" s="116">
        <f t="shared" si="722"/>
        <v>9.6619960924267695E-2</v>
      </c>
      <c r="AA2352" s="140">
        <f t="shared" si="723"/>
        <v>1.9414374441087744E-2</v>
      </c>
      <c r="AB2352" s="140">
        <f t="shared" si="724"/>
        <v>0.99986785518083676</v>
      </c>
      <c r="AC2352" s="116">
        <f t="shared" si="725"/>
        <v>1.9414374441087744E-2</v>
      </c>
      <c r="AD2352" s="116" t="str">
        <f t="shared" si="726"/>
        <v/>
      </c>
      <c r="AE2352" s="116" t="str">
        <f t="shared" si="727"/>
        <v/>
      </c>
      <c r="AF2352" s="140">
        <f t="shared" si="728"/>
        <v>0</v>
      </c>
      <c r="AG2352" s="116">
        <f t="shared" si="729"/>
        <v>1.9414374441087744E-2</v>
      </c>
      <c r="AH2352" s="116" t="str">
        <f t="shared" si="730"/>
        <v/>
      </c>
      <c r="AL2352" s="126">
        <f t="shared" si="710"/>
        <v>12.281599999999692</v>
      </c>
      <c r="AM2352" s="116">
        <f t="shared" si="711"/>
        <v>9.1670373304672384E-2</v>
      </c>
      <c r="AN2352" s="116">
        <f t="shared" si="712"/>
        <v>1.9355688940704552E-4</v>
      </c>
      <c r="AO2352" s="116" t="str">
        <f t="shared" si="708"/>
        <v/>
      </c>
      <c r="AP2352" s="118" t="str">
        <f t="shared" si="709"/>
        <v/>
      </c>
    </row>
    <row r="2353" spans="11:42" ht="20.100000000000001" customHeight="1" x14ac:dyDescent="0.25">
      <c r="K2353" s="123">
        <v>1913</v>
      </c>
      <c r="L2353" s="116">
        <f t="shared" si="713"/>
        <v>29.135082869471713</v>
      </c>
      <c r="M2353" s="140">
        <f t="shared" si="714"/>
        <v>6.3519817420616424E-5</v>
      </c>
      <c r="N2353" s="140">
        <f t="shared" si="715"/>
        <v>0.99986989705750806</v>
      </c>
      <c r="O2353" s="116">
        <f t="shared" si="716"/>
        <v>6.3519817420616424E-5</v>
      </c>
      <c r="P2353" s="116" t="str">
        <f t="shared" si="717"/>
        <v/>
      </c>
      <c r="Q2353" s="116" t="str">
        <f t="shared" si="718"/>
        <v/>
      </c>
      <c r="R2353" s="116">
        <f t="shared" si="719"/>
        <v>0</v>
      </c>
      <c r="S2353" s="116">
        <f t="shared" si="720"/>
        <v>6.3519817420616424E-5</v>
      </c>
      <c r="T2353" s="116" t="str">
        <f t="shared" si="721"/>
        <v/>
      </c>
      <c r="Y2353" s="123">
        <v>1913</v>
      </c>
      <c r="Z2353" s="116">
        <f t="shared" si="722"/>
        <v>9.6725903863877638E-2</v>
      </c>
      <c r="AA2353" s="140">
        <f t="shared" si="723"/>
        <v>1.9132983724895369E-2</v>
      </c>
      <c r="AB2353" s="140">
        <f t="shared" si="724"/>
        <v>0.99986989705750806</v>
      </c>
      <c r="AC2353" s="116">
        <f t="shared" si="725"/>
        <v>1.9132983724895369E-2</v>
      </c>
      <c r="AD2353" s="116" t="str">
        <f t="shared" si="726"/>
        <v/>
      </c>
      <c r="AE2353" s="116" t="str">
        <f t="shared" si="727"/>
        <v/>
      </c>
      <c r="AF2353" s="140">
        <f t="shared" si="728"/>
        <v>0</v>
      </c>
      <c r="AG2353" s="116">
        <f t="shared" si="729"/>
        <v>1.9132983724895369E-2</v>
      </c>
      <c r="AH2353" s="116" t="str">
        <f t="shared" si="730"/>
        <v/>
      </c>
      <c r="AL2353" s="126">
        <f t="shared" si="710"/>
        <v>12.287999999999691</v>
      </c>
      <c r="AM2353" s="116">
        <f t="shared" si="711"/>
        <v>9.1476816415265338E-2</v>
      </c>
      <c r="AN2353" s="116">
        <f t="shared" si="712"/>
        <v>1.9318988297674367E-4</v>
      </c>
      <c r="AO2353" s="116" t="str">
        <f t="shared" ref="AO2353:AO2416" si="731">IF(AM2353&lt;(1-$AK$437),AN2353,"")</f>
        <v/>
      </c>
      <c r="AP2353" s="118" t="str">
        <f t="shared" ref="AP2353:AP2416" si="732">IF(AM2353&lt;(1-$AK$443),AN2353,"")</f>
        <v/>
      </c>
    </row>
    <row r="2354" spans="11:42" ht="20.100000000000001" customHeight="1" x14ac:dyDescent="0.25">
      <c r="K2354" s="123">
        <v>1914</v>
      </c>
      <c r="L2354" s="116">
        <f t="shared" si="713"/>
        <v>29.166994241727433</v>
      </c>
      <c r="M2354" s="140">
        <f t="shared" si="714"/>
        <v>6.2598163622640176E-5</v>
      </c>
      <c r="N2354" s="140">
        <f t="shared" si="715"/>
        <v>0.99987190932328884</v>
      </c>
      <c r="O2354" s="116">
        <f t="shared" si="716"/>
        <v>6.2598163622640176E-5</v>
      </c>
      <c r="P2354" s="116" t="str">
        <f t="shared" si="717"/>
        <v/>
      </c>
      <c r="Q2354" s="116" t="str">
        <f t="shared" si="718"/>
        <v/>
      </c>
      <c r="R2354" s="116">
        <f t="shared" si="719"/>
        <v>0</v>
      </c>
      <c r="S2354" s="116">
        <f t="shared" si="720"/>
        <v>6.2598163622640176E-5</v>
      </c>
      <c r="T2354" s="116" t="str">
        <f t="shared" si="721"/>
        <v/>
      </c>
      <c r="Y2354" s="123">
        <v>1914</v>
      </c>
      <c r="Z2354" s="116">
        <f t="shared" si="722"/>
        <v>9.6831846803487581E-2</v>
      </c>
      <c r="AA2354" s="140">
        <f t="shared" si="723"/>
        <v>1.88553697796301E-2</v>
      </c>
      <c r="AB2354" s="140">
        <f t="shared" si="724"/>
        <v>0.99987190932328884</v>
      </c>
      <c r="AC2354" s="116">
        <f t="shared" si="725"/>
        <v>1.88553697796301E-2</v>
      </c>
      <c r="AD2354" s="116" t="str">
        <f t="shared" si="726"/>
        <v/>
      </c>
      <c r="AE2354" s="116" t="str">
        <f t="shared" si="727"/>
        <v/>
      </c>
      <c r="AF2354" s="140">
        <f t="shared" si="728"/>
        <v>0</v>
      </c>
      <c r="AG2354" s="116">
        <f t="shared" si="729"/>
        <v>1.88553697796301E-2</v>
      </c>
      <c r="AH2354" s="116" t="str">
        <f t="shared" si="730"/>
        <v/>
      </c>
      <c r="AL2354" s="126">
        <f t="shared" ref="AL2354:AL2417" si="733">AL2353+$AO$430</f>
        <v>12.29439999999969</v>
      </c>
      <c r="AM2354" s="116">
        <f t="shared" ref="AM2354:AM2417" si="734">_xlfn.CHISQ.DIST.RT(AL2354,7)</f>
        <v>9.1283626532288595E-2</v>
      </c>
      <c r="AN2354" s="116">
        <f t="shared" ref="AN2354:AN2417" si="735">AM2354-AM2355</f>
        <v>1.9282344173479626E-4</v>
      </c>
      <c r="AO2354" s="116" t="str">
        <f t="shared" si="731"/>
        <v/>
      </c>
      <c r="AP2354" s="118" t="str">
        <f t="shared" si="732"/>
        <v/>
      </c>
    </row>
    <row r="2355" spans="11:42" ht="20.100000000000001" customHeight="1" x14ac:dyDescent="0.25">
      <c r="K2355" s="123">
        <v>1915</v>
      </c>
      <c r="L2355" s="116">
        <f t="shared" si="713"/>
        <v>29.198905613983147</v>
      </c>
      <c r="M2355" s="140">
        <f t="shared" si="714"/>
        <v>6.1688895718947523E-5</v>
      </c>
      <c r="N2355" s="140">
        <f t="shared" si="715"/>
        <v>0.99987389237586155</v>
      </c>
      <c r="O2355" s="116">
        <f t="shared" si="716"/>
        <v>6.1688895718947523E-5</v>
      </c>
      <c r="P2355" s="116" t="str">
        <f t="shared" si="717"/>
        <v/>
      </c>
      <c r="Q2355" s="116" t="str">
        <f t="shared" si="718"/>
        <v/>
      </c>
      <c r="R2355" s="116">
        <f t="shared" si="719"/>
        <v>0</v>
      </c>
      <c r="S2355" s="116">
        <f t="shared" si="720"/>
        <v>6.1688895718947523E-5</v>
      </c>
      <c r="T2355" s="116" t="str">
        <f t="shared" si="721"/>
        <v/>
      </c>
      <c r="Y2355" s="123">
        <v>1915</v>
      </c>
      <c r="Z2355" s="116">
        <f t="shared" si="722"/>
        <v>9.6937789743097524E-2</v>
      </c>
      <c r="AA2355" s="140">
        <f t="shared" si="723"/>
        <v>1.8581486624586935E-2</v>
      </c>
      <c r="AB2355" s="140">
        <f t="shared" si="724"/>
        <v>0.99987389237586155</v>
      </c>
      <c r="AC2355" s="116">
        <f t="shared" si="725"/>
        <v>1.8581486624586935E-2</v>
      </c>
      <c r="AD2355" s="116" t="str">
        <f t="shared" si="726"/>
        <v/>
      </c>
      <c r="AE2355" s="116" t="str">
        <f t="shared" si="727"/>
        <v/>
      </c>
      <c r="AF2355" s="140">
        <f t="shared" si="728"/>
        <v>0</v>
      </c>
      <c r="AG2355" s="116">
        <f t="shared" si="729"/>
        <v>1.8581486624586935E-2</v>
      </c>
      <c r="AH2355" s="116" t="str">
        <f t="shared" si="730"/>
        <v/>
      </c>
      <c r="AL2355" s="126">
        <f t="shared" si="733"/>
        <v>12.30079999999969</v>
      </c>
      <c r="AM2355" s="116">
        <f t="shared" si="734"/>
        <v>9.1090803090553799E-2</v>
      </c>
      <c r="AN2355" s="116">
        <f t="shared" si="735"/>
        <v>1.9245756524091662E-4</v>
      </c>
      <c r="AO2355" s="116" t="str">
        <f t="shared" si="731"/>
        <v/>
      </c>
      <c r="AP2355" s="118" t="str">
        <f t="shared" si="732"/>
        <v/>
      </c>
    </row>
    <row r="2356" spans="11:42" ht="20.100000000000001" customHeight="1" x14ac:dyDescent="0.25">
      <c r="K2356" s="123">
        <v>1916</v>
      </c>
      <c r="L2356" s="116">
        <f t="shared" si="713"/>
        <v>29.230816986238867</v>
      </c>
      <c r="M2356" s="140">
        <f t="shared" si="714"/>
        <v>6.0791862683592457E-5</v>
      </c>
      <c r="N2356" s="140">
        <f t="shared" si="715"/>
        <v>0.99987584660806283</v>
      </c>
      <c r="O2356" s="116">
        <f t="shared" si="716"/>
        <v>6.0791862683592457E-5</v>
      </c>
      <c r="P2356" s="116" t="str">
        <f t="shared" si="717"/>
        <v/>
      </c>
      <c r="Q2356" s="116" t="str">
        <f t="shared" si="718"/>
        <v/>
      </c>
      <c r="R2356" s="116">
        <f t="shared" si="719"/>
        <v>0</v>
      </c>
      <c r="S2356" s="116">
        <f t="shared" si="720"/>
        <v>6.0791862683592457E-5</v>
      </c>
      <c r="T2356" s="116" t="str">
        <f t="shared" si="721"/>
        <v/>
      </c>
      <c r="Y2356" s="123">
        <v>1916</v>
      </c>
      <c r="Z2356" s="116">
        <f t="shared" si="722"/>
        <v>9.7043732682707468E-2</v>
      </c>
      <c r="AA2356" s="140">
        <f t="shared" si="723"/>
        <v>1.8311288768813955E-2</v>
      </c>
      <c r="AB2356" s="140">
        <f t="shared" si="724"/>
        <v>0.99987584660806283</v>
      </c>
      <c r="AC2356" s="116">
        <f t="shared" si="725"/>
        <v>1.8311288768813955E-2</v>
      </c>
      <c r="AD2356" s="116" t="str">
        <f t="shared" si="726"/>
        <v/>
      </c>
      <c r="AE2356" s="116" t="str">
        <f t="shared" si="727"/>
        <v/>
      </c>
      <c r="AF2356" s="140">
        <f t="shared" si="728"/>
        <v>0</v>
      </c>
      <c r="AG2356" s="116">
        <f t="shared" si="729"/>
        <v>1.8311288768813955E-2</v>
      </c>
      <c r="AH2356" s="116" t="str">
        <f t="shared" si="730"/>
        <v/>
      </c>
      <c r="AL2356" s="126">
        <f t="shared" si="733"/>
        <v>12.307199999999689</v>
      </c>
      <c r="AM2356" s="116">
        <f t="shared" si="734"/>
        <v>9.0898345525312882E-2</v>
      </c>
      <c r="AN2356" s="116">
        <f t="shared" si="735"/>
        <v>1.9209225305392985E-4</v>
      </c>
      <c r="AO2356" s="116" t="str">
        <f t="shared" si="731"/>
        <v/>
      </c>
      <c r="AP2356" s="118" t="str">
        <f t="shared" si="732"/>
        <v/>
      </c>
    </row>
    <row r="2357" spans="11:42" ht="20.100000000000001" customHeight="1" x14ac:dyDescent="0.25">
      <c r="K2357" s="123">
        <v>1917</v>
      </c>
      <c r="L2357" s="116">
        <f t="shared" si="713"/>
        <v>29.262728358494588</v>
      </c>
      <c r="M2357" s="140">
        <f t="shared" si="714"/>
        <v>5.9906915102544338E-5</v>
      </c>
      <c r="N2357" s="140">
        <f t="shared" si="715"/>
        <v>0.99987777240793585</v>
      </c>
      <c r="O2357" s="116">
        <f t="shared" si="716"/>
        <v>5.9906915102544338E-5</v>
      </c>
      <c r="P2357" s="116" t="str">
        <f t="shared" si="717"/>
        <v/>
      </c>
      <c r="Q2357" s="116" t="str">
        <f t="shared" si="718"/>
        <v/>
      </c>
      <c r="R2357" s="116">
        <f t="shared" si="719"/>
        <v>0</v>
      </c>
      <c r="S2357" s="116">
        <f t="shared" si="720"/>
        <v>5.9906915102544338E-5</v>
      </c>
      <c r="T2357" s="116" t="str">
        <f t="shared" si="721"/>
        <v/>
      </c>
      <c r="Y2357" s="123">
        <v>1917</v>
      </c>
      <c r="Z2357" s="116">
        <f t="shared" si="722"/>
        <v>9.7149675622317383E-2</v>
      </c>
      <c r="AA2357" s="140">
        <f t="shared" si="723"/>
        <v>1.8044731206888771E-2</v>
      </c>
      <c r="AB2357" s="140">
        <f t="shared" si="724"/>
        <v>0.99987777240793585</v>
      </c>
      <c r="AC2357" s="116">
        <f t="shared" si="725"/>
        <v>1.8044731206888771E-2</v>
      </c>
      <c r="AD2357" s="116" t="str">
        <f t="shared" si="726"/>
        <v/>
      </c>
      <c r="AE2357" s="116" t="str">
        <f t="shared" si="727"/>
        <v/>
      </c>
      <c r="AF2357" s="140">
        <f t="shared" si="728"/>
        <v>0</v>
      </c>
      <c r="AG2357" s="116">
        <f t="shared" si="729"/>
        <v>1.8044731206888771E-2</v>
      </c>
      <c r="AH2357" s="116" t="str">
        <f t="shared" si="730"/>
        <v/>
      </c>
      <c r="AL2357" s="126">
        <f t="shared" si="733"/>
        <v>12.313599999999688</v>
      </c>
      <c r="AM2357" s="116">
        <f t="shared" si="734"/>
        <v>9.0706253272258952E-2</v>
      </c>
      <c r="AN2357" s="116">
        <f t="shared" si="735"/>
        <v>1.9172750473138434E-4</v>
      </c>
      <c r="AO2357" s="116" t="str">
        <f t="shared" si="731"/>
        <v/>
      </c>
      <c r="AP2357" s="118" t="str">
        <f t="shared" si="732"/>
        <v/>
      </c>
    </row>
    <row r="2358" spans="11:42" ht="20.100000000000001" customHeight="1" x14ac:dyDescent="0.25">
      <c r="K2358" s="123">
        <v>1918</v>
      </c>
      <c r="L2358" s="116">
        <f t="shared" si="713"/>
        <v>29.294639730750308</v>
      </c>
      <c r="M2358" s="140">
        <f t="shared" si="714"/>
        <v>5.9033905159741006E-5</v>
      </c>
      <c r="N2358" s="140">
        <f t="shared" si="715"/>
        <v>0.99987967015878143</v>
      </c>
      <c r="O2358" s="116">
        <f t="shared" si="716"/>
        <v>5.9033905159741006E-5</v>
      </c>
      <c r="P2358" s="116" t="str">
        <f t="shared" si="717"/>
        <v/>
      </c>
      <c r="Q2358" s="116" t="str">
        <f t="shared" si="718"/>
        <v/>
      </c>
      <c r="R2358" s="116">
        <f t="shared" si="719"/>
        <v>0</v>
      </c>
      <c r="S2358" s="116">
        <f t="shared" si="720"/>
        <v>5.9033905159741006E-5</v>
      </c>
      <c r="T2358" s="116" t="str">
        <f t="shared" si="721"/>
        <v/>
      </c>
      <c r="Y2358" s="123">
        <v>1918</v>
      </c>
      <c r="Z2358" s="116">
        <f t="shared" si="722"/>
        <v>9.7255618561927326E-2</v>
      </c>
      <c r="AA2358" s="140">
        <f t="shared" si="723"/>
        <v>1.7781769414717329E-2</v>
      </c>
      <c r="AB2358" s="140">
        <f t="shared" si="724"/>
        <v>0.99987967015878143</v>
      </c>
      <c r="AC2358" s="116">
        <f t="shared" si="725"/>
        <v>1.7781769414717329E-2</v>
      </c>
      <c r="AD2358" s="116" t="str">
        <f t="shared" si="726"/>
        <v/>
      </c>
      <c r="AE2358" s="116" t="str">
        <f t="shared" si="727"/>
        <v/>
      </c>
      <c r="AF2358" s="140">
        <f t="shared" si="728"/>
        <v>0</v>
      </c>
      <c r="AG2358" s="116">
        <f t="shared" si="729"/>
        <v>1.7781769414717329E-2</v>
      </c>
      <c r="AH2358" s="116" t="str">
        <f t="shared" si="730"/>
        <v/>
      </c>
      <c r="AL2358" s="126">
        <f t="shared" si="733"/>
        <v>12.319999999999688</v>
      </c>
      <c r="AM2358" s="116">
        <f t="shared" si="734"/>
        <v>9.0514525767527568E-2</v>
      </c>
      <c r="AN2358" s="116">
        <f t="shared" si="735"/>
        <v>1.913633198290382E-4</v>
      </c>
      <c r="AO2358" s="116" t="str">
        <f t="shared" si="731"/>
        <v/>
      </c>
      <c r="AP2358" s="118" t="str">
        <f t="shared" si="732"/>
        <v/>
      </c>
    </row>
    <row r="2359" spans="11:42" ht="20.100000000000001" customHeight="1" x14ac:dyDescent="0.25">
      <c r="K2359" s="123">
        <v>1919</v>
      </c>
      <c r="L2359" s="116">
        <f t="shared" si="713"/>
        <v>29.326551103006029</v>
      </c>
      <c r="M2359" s="140">
        <f t="shared" si="714"/>
        <v>5.8172686623218038E-5</v>
      </c>
      <c r="N2359" s="140">
        <f t="shared" si="715"/>
        <v>0.9998815402392085</v>
      </c>
      <c r="O2359" s="116">
        <f t="shared" si="716"/>
        <v>5.8172686623218038E-5</v>
      </c>
      <c r="P2359" s="116" t="str">
        <f t="shared" si="717"/>
        <v/>
      </c>
      <c r="Q2359" s="116" t="str">
        <f t="shared" si="718"/>
        <v/>
      </c>
      <c r="R2359" s="116">
        <f t="shared" si="719"/>
        <v>0</v>
      </c>
      <c r="S2359" s="116">
        <f t="shared" si="720"/>
        <v>5.8172686623218038E-5</v>
      </c>
      <c r="T2359" s="116" t="str">
        <f t="shared" si="721"/>
        <v/>
      </c>
      <c r="Y2359" s="123">
        <v>1919</v>
      </c>
      <c r="Z2359" s="116">
        <f t="shared" si="722"/>
        <v>9.7361561501537269E-2</v>
      </c>
      <c r="AA2359" s="140">
        <f t="shared" si="723"/>
        <v>1.7522359345356456E-2</v>
      </c>
      <c r="AB2359" s="140">
        <f t="shared" si="724"/>
        <v>0.9998815402392085</v>
      </c>
      <c r="AC2359" s="116">
        <f t="shared" si="725"/>
        <v>1.7522359345356456E-2</v>
      </c>
      <c r="AD2359" s="116" t="str">
        <f t="shared" si="726"/>
        <v/>
      </c>
      <c r="AE2359" s="116" t="str">
        <f t="shared" si="727"/>
        <v/>
      </c>
      <c r="AF2359" s="140">
        <f t="shared" si="728"/>
        <v>0</v>
      </c>
      <c r="AG2359" s="116">
        <f t="shared" si="729"/>
        <v>1.7522359345356456E-2</v>
      </c>
      <c r="AH2359" s="116" t="str">
        <f t="shared" si="730"/>
        <v/>
      </c>
      <c r="AL2359" s="126">
        <f t="shared" si="733"/>
        <v>12.326399999999687</v>
      </c>
      <c r="AM2359" s="116">
        <f t="shared" si="734"/>
        <v>9.032316244769853E-2</v>
      </c>
      <c r="AN2359" s="116">
        <f t="shared" si="735"/>
        <v>1.9099969790216387E-4</v>
      </c>
      <c r="AO2359" s="116" t="str">
        <f t="shared" si="731"/>
        <v/>
      </c>
      <c r="AP2359" s="118" t="str">
        <f t="shared" si="732"/>
        <v/>
      </c>
    </row>
    <row r="2360" spans="11:42" ht="20.100000000000001" customHeight="1" x14ac:dyDescent="0.25">
      <c r="K2360" s="123">
        <v>1920</v>
      </c>
      <c r="L2360" s="116">
        <f t="shared" ref="L2360:L2423" si="736">$L$434+(K2360*$L$437)</f>
        <v>29.358462475261749</v>
      </c>
      <c r="M2360" s="140">
        <f t="shared" ref="M2360:M2423" si="737">_xlfn.NORM.DIST($L2360,$L$431,$L$432,0)</f>
        <v>5.7323114831314806E-5</v>
      </c>
      <c r="N2360" s="140">
        <f t="shared" ref="N2360:N2423" si="738">_xlfn.NORM.DIST($L2360,$L$431,$L$432,1)</f>
        <v>0.99988338302318458</v>
      </c>
      <c r="O2360" s="116">
        <f t="shared" ref="O2360:O2423" si="739">IF(OR(N2360&lt;$P$436,N2360&gt;$P$437),M2360,"")</f>
        <v>5.7323114831314806E-5</v>
      </c>
      <c r="P2360" s="116" t="str">
        <f t="shared" ref="P2360:P2423" si="740">IF(AND(N2360&gt;$P$436,N2360&lt;$P$437),M2360,"")</f>
        <v/>
      </c>
      <c r="Q2360" s="116" t="str">
        <f t="shared" ref="Q2360:Q2423" si="741">IF(M2360=MAX($M$440:$M$2440),M2360,"")</f>
        <v/>
      </c>
      <c r="R2360" s="116">
        <f t="shared" ref="R2360:R2423" si="742">_xlfn.NORM.DIST(L2360,$P$432,$P$433,0)</f>
        <v>0</v>
      </c>
      <c r="S2360" s="116">
        <f t="shared" ref="S2360:S2423" si="743">IF(R2360=MAX($R$440:$R$2440),M2360,"")</f>
        <v>5.7323114831314806E-5</v>
      </c>
      <c r="T2360" s="116" t="str">
        <f t="shared" ref="T2360:T2423" si="744">IF(S2360=MIN($S$440:$S$2440),S2360,"")</f>
        <v/>
      </c>
      <c r="Y2360" s="123">
        <v>1920</v>
      </c>
      <c r="Z2360" s="116">
        <f t="shared" ref="Z2360:Z2423" si="745">$Z$434+(Y2360*$Z$437)</f>
        <v>9.7467504441147212E-2</v>
      </c>
      <c r="AA2360" s="140">
        <f t="shared" ref="AA2360:AA2423" si="746">_xlfn.NORM.DIST(Z2360,Z$431,Z$432,0)</f>
        <v>1.7266457424858519E-2</v>
      </c>
      <c r="AB2360" s="140">
        <f t="shared" ref="AB2360:AB2423" si="747">_xlfn.NORM.DIST(Z2360,Z$431,Z$432,1)</f>
        <v>0.99988338302318458</v>
      </c>
      <c r="AC2360" s="116">
        <f t="shared" ref="AC2360:AC2423" si="748">IF(OR(AB2360&lt;$AD$436,AB2360&gt;$AD$437),AA2360,"")</f>
        <v>1.7266457424858519E-2</v>
      </c>
      <c r="AD2360" s="116" t="str">
        <f t="shared" ref="AD2360:AD2423" si="749">IF(AND(AB2360&gt;$AD$436,AB2360&lt;$AD$437),AA2360,"")</f>
        <v/>
      </c>
      <c r="AE2360" s="116" t="str">
        <f t="shared" ref="AE2360:AE2423" si="750">IF(AA2360=MAX($AA$440:$AA$2440),AA2360,"")</f>
        <v/>
      </c>
      <c r="AF2360" s="140">
        <f t="shared" ref="AF2360:AF2423" si="751">_xlfn.NORM.DIST(Z2360,$AD$432,$AD$433,0)</f>
        <v>0</v>
      </c>
      <c r="AG2360" s="116">
        <f t="shared" ref="AG2360:AG2423" si="752">IF(AF2360=MAX($AF$440:$AF$2440),AA2360,"")</f>
        <v>1.7266457424858519E-2</v>
      </c>
      <c r="AH2360" s="116" t="str">
        <f t="shared" ref="AH2360:AH2423" si="753">IF(AG2360=MIN($AG$440:$AG$2440),AG2360,"")</f>
        <v/>
      </c>
      <c r="AL2360" s="126">
        <f t="shared" si="733"/>
        <v>12.332799999999686</v>
      </c>
      <c r="AM2360" s="116">
        <f t="shared" si="734"/>
        <v>9.0132162749796366E-2</v>
      </c>
      <c r="AN2360" s="116">
        <f t="shared" si="735"/>
        <v>1.9063663850400758E-4</v>
      </c>
      <c r="AO2360" s="116" t="str">
        <f t="shared" si="731"/>
        <v/>
      </c>
      <c r="AP2360" s="118" t="str">
        <f t="shared" si="732"/>
        <v/>
      </c>
    </row>
    <row r="2361" spans="11:42" ht="20.100000000000001" customHeight="1" x14ac:dyDescent="0.25">
      <c r="K2361" s="123">
        <v>1921</v>
      </c>
      <c r="L2361" s="116">
        <f t="shared" si="736"/>
        <v>29.390373847517463</v>
      </c>
      <c r="M2361" s="140">
        <f t="shared" si="737"/>
        <v>5.6485046678957031E-5</v>
      </c>
      <c r="N2361" s="140">
        <f t="shared" si="738"/>
        <v>0.99988519888008609</v>
      </c>
      <c r="O2361" s="116">
        <f t="shared" si="739"/>
        <v>5.6485046678957031E-5</v>
      </c>
      <c r="P2361" s="116" t="str">
        <f t="shared" si="740"/>
        <v/>
      </c>
      <c r="Q2361" s="116" t="str">
        <f t="shared" si="741"/>
        <v/>
      </c>
      <c r="R2361" s="116">
        <f t="shared" si="742"/>
        <v>0</v>
      </c>
      <c r="S2361" s="116">
        <f t="shared" si="743"/>
        <v>5.6485046678957031E-5</v>
      </c>
      <c r="T2361" s="116" t="str">
        <f t="shared" si="744"/>
        <v/>
      </c>
      <c r="Y2361" s="123">
        <v>1921</v>
      </c>
      <c r="Z2361" s="116">
        <f t="shared" si="745"/>
        <v>9.7573447380757156E-2</v>
      </c>
      <c r="AA2361" s="140">
        <f t="shared" si="746"/>
        <v>1.7014020548139587E-2</v>
      </c>
      <c r="AB2361" s="140">
        <f t="shared" si="747"/>
        <v>0.99988519888008609</v>
      </c>
      <c r="AC2361" s="116">
        <f t="shared" si="748"/>
        <v>1.7014020548139587E-2</v>
      </c>
      <c r="AD2361" s="116" t="str">
        <f t="shared" si="749"/>
        <v/>
      </c>
      <c r="AE2361" s="116" t="str">
        <f t="shared" si="750"/>
        <v/>
      </c>
      <c r="AF2361" s="140">
        <f t="shared" si="751"/>
        <v>0</v>
      </c>
      <c r="AG2361" s="116">
        <f t="shared" si="752"/>
        <v>1.7014020548139587E-2</v>
      </c>
      <c r="AH2361" s="116" t="str">
        <f t="shared" si="753"/>
        <v/>
      </c>
      <c r="AL2361" s="126">
        <f t="shared" si="733"/>
        <v>12.339199999999686</v>
      </c>
      <c r="AM2361" s="116">
        <f t="shared" si="734"/>
        <v>8.9941526111292358E-2</v>
      </c>
      <c r="AN2361" s="116">
        <f t="shared" si="735"/>
        <v>1.9027414118696906E-4</v>
      </c>
      <c r="AO2361" s="116" t="str">
        <f t="shared" si="731"/>
        <v/>
      </c>
      <c r="AP2361" s="118" t="str">
        <f t="shared" si="732"/>
        <v/>
      </c>
    </row>
    <row r="2362" spans="11:42" ht="20.100000000000001" customHeight="1" x14ac:dyDescent="0.25">
      <c r="K2362" s="123">
        <v>1922</v>
      </c>
      <c r="L2362" s="116">
        <f t="shared" si="736"/>
        <v>29.422285219773183</v>
      </c>
      <c r="M2362" s="140">
        <f t="shared" si="737"/>
        <v>5.5658340604014619E-5</v>
      </c>
      <c r="N2362" s="140">
        <f t="shared" si="738"/>
        <v>0.99988698817474686</v>
      </c>
      <c r="O2362" s="116">
        <f t="shared" si="739"/>
        <v>5.5658340604014619E-5</v>
      </c>
      <c r="P2362" s="116" t="str">
        <f t="shared" si="740"/>
        <v/>
      </c>
      <c r="Q2362" s="116" t="str">
        <f t="shared" si="741"/>
        <v/>
      </c>
      <c r="R2362" s="116">
        <f t="shared" si="742"/>
        <v>0</v>
      </c>
      <c r="S2362" s="116">
        <f t="shared" si="743"/>
        <v>5.5658340604014619E-5</v>
      </c>
      <c r="T2362" s="116" t="str">
        <f t="shared" si="744"/>
        <v/>
      </c>
      <c r="Y2362" s="123">
        <v>1922</v>
      </c>
      <c r="Z2362" s="116">
        <f t="shared" si="745"/>
        <v>9.7679390320367099E-2</v>
      </c>
      <c r="AA2362" s="140">
        <f t="shared" si="746"/>
        <v>1.6765006074870484E-2</v>
      </c>
      <c r="AB2362" s="140">
        <f t="shared" si="747"/>
        <v>0.99988698817474686</v>
      </c>
      <c r="AC2362" s="116">
        <f t="shared" si="748"/>
        <v>1.6765006074870484E-2</v>
      </c>
      <c r="AD2362" s="116" t="str">
        <f t="shared" si="749"/>
        <v/>
      </c>
      <c r="AE2362" s="116" t="str">
        <f t="shared" si="750"/>
        <v/>
      </c>
      <c r="AF2362" s="140">
        <f t="shared" si="751"/>
        <v>0</v>
      </c>
      <c r="AG2362" s="116">
        <f t="shared" si="752"/>
        <v>1.6765006074870484E-2</v>
      </c>
      <c r="AH2362" s="116" t="str">
        <f t="shared" si="753"/>
        <v/>
      </c>
      <c r="AL2362" s="126">
        <f t="shared" si="733"/>
        <v>12.345599999999685</v>
      </c>
      <c r="AM2362" s="116">
        <f t="shared" si="734"/>
        <v>8.9751251970105389E-2</v>
      </c>
      <c r="AN2362" s="116">
        <f t="shared" si="735"/>
        <v>1.8991220550237942E-4</v>
      </c>
      <c r="AO2362" s="116" t="str">
        <f t="shared" si="731"/>
        <v/>
      </c>
      <c r="AP2362" s="118" t="str">
        <f t="shared" si="732"/>
        <v/>
      </c>
    </row>
    <row r="2363" spans="11:42" ht="20.100000000000001" customHeight="1" x14ac:dyDescent="0.25">
      <c r="K2363" s="123">
        <v>1923</v>
      </c>
      <c r="L2363" s="116">
        <f t="shared" si="736"/>
        <v>29.454196592028904</v>
      </c>
      <c r="M2363" s="140">
        <f t="shared" si="737"/>
        <v>5.4842856573738427E-5</v>
      </c>
      <c r="N2363" s="140">
        <f t="shared" si="738"/>
        <v>0.99988875126750809</v>
      </c>
      <c r="O2363" s="116">
        <f t="shared" si="739"/>
        <v>5.4842856573738427E-5</v>
      </c>
      <c r="P2363" s="116" t="str">
        <f t="shared" si="740"/>
        <v/>
      </c>
      <c r="Q2363" s="116" t="str">
        <f t="shared" si="741"/>
        <v/>
      </c>
      <c r="R2363" s="116">
        <f t="shared" si="742"/>
        <v>0</v>
      </c>
      <c r="S2363" s="116">
        <f t="shared" si="743"/>
        <v>5.4842856573738427E-5</v>
      </c>
      <c r="T2363" s="116" t="str">
        <f t="shared" si="744"/>
        <v/>
      </c>
      <c r="Y2363" s="123">
        <v>1923</v>
      </c>
      <c r="Z2363" s="116">
        <f t="shared" si="745"/>
        <v>9.7785333259977042E-2</v>
      </c>
      <c r="AA2363" s="140">
        <f t="shared" si="746"/>
        <v>1.651937182539101E-2</v>
      </c>
      <c r="AB2363" s="140">
        <f t="shared" si="747"/>
        <v>0.99988875126750809</v>
      </c>
      <c r="AC2363" s="116">
        <f t="shared" si="748"/>
        <v>1.651937182539101E-2</v>
      </c>
      <c r="AD2363" s="116" t="str">
        <f t="shared" si="749"/>
        <v/>
      </c>
      <c r="AE2363" s="116" t="str">
        <f t="shared" si="750"/>
        <v/>
      </c>
      <c r="AF2363" s="140">
        <f t="shared" si="751"/>
        <v>0</v>
      </c>
      <c r="AG2363" s="116">
        <f t="shared" si="752"/>
        <v>1.651937182539101E-2</v>
      </c>
      <c r="AH2363" s="116" t="str">
        <f t="shared" si="753"/>
        <v/>
      </c>
      <c r="AL2363" s="126">
        <f t="shared" si="733"/>
        <v>12.351999999999684</v>
      </c>
      <c r="AM2363" s="116">
        <f t="shared" si="734"/>
        <v>8.956133976460301E-2</v>
      </c>
      <c r="AN2363" s="116">
        <f t="shared" si="735"/>
        <v>1.8955083099977954E-4</v>
      </c>
      <c r="AO2363" s="116" t="str">
        <f t="shared" si="731"/>
        <v/>
      </c>
      <c r="AP2363" s="118" t="str">
        <f t="shared" si="732"/>
        <v/>
      </c>
    </row>
    <row r="2364" spans="11:42" ht="20.100000000000001" customHeight="1" x14ac:dyDescent="0.25">
      <c r="K2364" s="123">
        <v>1924</v>
      </c>
      <c r="L2364" s="116">
        <f t="shared" si="736"/>
        <v>29.486107964284624</v>
      </c>
      <c r="M2364" s="140">
        <f t="shared" si="737"/>
        <v>5.4038456071272463E-5</v>
      </c>
      <c r="N2364" s="140">
        <f t="shared" si="738"/>
        <v>0.99989048851426654</v>
      </c>
      <c r="O2364" s="116">
        <f t="shared" si="739"/>
        <v>5.4038456071272463E-5</v>
      </c>
      <c r="P2364" s="116" t="str">
        <f t="shared" si="740"/>
        <v/>
      </c>
      <c r="Q2364" s="116" t="str">
        <f t="shared" si="741"/>
        <v/>
      </c>
      <c r="R2364" s="116">
        <f t="shared" si="742"/>
        <v>0</v>
      </c>
      <c r="S2364" s="116">
        <f t="shared" si="743"/>
        <v>5.4038456071272463E-5</v>
      </c>
      <c r="T2364" s="116" t="str">
        <f t="shared" si="744"/>
        <v/>
      </c>
      <c r="Y2364" s="123">
        <v>1924</v>
      </c>
      <c r="Z2364" s="116">
        <f t="shared" si="745"/>
        <v>9.7891276199586985E-2</v>
      </c>
      <c r="AA2364" s="140">
        <f t="shared" si="746"/>
        <v>1.6277076076647492E-2</v>
      </c>
      <c r="AB2364" s="140">
        <f t="shared" si="747"/>
        <v>0.99989048851426654</v>
      </c>
      <c r="AC2364" s="116">
        <f t="shared" si="748"/>
        <v>1.6277076076647492E-2</v>
      </c>
      <c r="AD2364" s="116" t="str">
        <f t="shared" si="749"/>
        <v/>
      </c>
      <c r="AE2364" s="116" t="str">
        <f t="shared" si="750"/>
        <v/>
      </c>
      <c r="AF2364" s="140">
        <f t="shared" si="751"/>
        <v>0</v>
      </c>
      <c r="AG2364" s="116">
        <f t="shared" si="752"/>
        <v>1.6277076076647492E-2</v>
      </c>
      <c r="AH2364" s="116" t="str">
        <f t="shared" si="753"/>
        <v/>
      </c>
      <c r="AL2364" s="126">
        <f t="shared" si="733"/>
        <v>12.358399999999683</v>
      </c>
      <c r="AM2364" s="116">
        <f t="shared" si="734"/>
        <v>8.937178893360323E-2</v>
      </c>
      <c r="AN2364" s="116">
        <f t="shared" si="735"/>
        <v>1.8919001722787765E-4</v>
      </c>
      <c r="AO2364" s="116" t="str">
        <f t="shared" si="731"/>
        <v/>
      </c>
      <c r="AP2364" s="118" t="str">
        <f t="shared" si="732"/>
        <v/>
      </c>
    </row>
    <row r="2365" spans="11:42" ht="20.100000000000001" customHeight="1" x14ac:dyDescent="0.25">
      <c r="K2365" s="123">
        <v>1925</v>
      </c>
      <c r="L2365" s="116">
        <f t="shared" si="736"/>
        <v>29.518019336540345</v>
      </c>
      <c r="M2365" s="140">
        <f t="shared" si="737"/>
        <v>5.3245002082243194E-5</v>
      </c>
      <c r="N2365" s="140">
        <f t="shared" si="738"/>
        <v>0.99989220026652259</v>
      </c>
      <c r="O2365" s="116">
        <f t="shared" si="739"/>
        <v>5.3245002082243194E-5</v>
      </c>
      <c r="P2365" s="116" t="str">
        <f t="shared" si="740"/>
        <v/>
      </c>
      <c r="Q2365" s="116" t="str">
        <f t="shared" si="741"/>
        <v/>
      </c>
      <c r="R2365" s="116">
        <f t="shared" si="742"/>
        <v>0</v>
      </c>
      <c r="S2365" s="116">
        <f t="shared" si="743"/>
        <v>5.3245002082243194E-5</v>
      </c>
      <c r="T2365" s="116" t="str">
        <f t="shared" si="744"/>
        <v/>
      </c>
      <c r="Y2365" s="123">
        <v>1925</v>
      </c>
      <c r="Z2365" s="116">
        <f t="shared" si="745"/>
        <v>9.7997219139196928E-2</v>
      </c>
      <c r="AA2365" s="140">
        <f t="shared" si="746"/>
        <v>1.6038077558153275E-2</v>
      </c>
      <c r="AB2365" s="140">
        <f t="shared" si="747"/>
        <v>0.99989220026652259</v>
      </c>
      <c r="AC2365" s="116">
        <f t="shared" si="748"/>
        <v>1.6038077558153275E-2</v>
      </c>
      <c r="AD2365" s="116" t="str">
        <f t="shared" si="749"/>
        <v/>
      </c>
      <c r="AE2365" s="116" t="str">
        <f t="shared" si="750"/>
        <v/>
      </c>
      <c r="AF2365" s="140">
        <f t="shared" si="751"/>
        <v>0</v>
      </c>
      <c r="AG2365" s="116">
        <f t="shared" si="752"/>
        <v>1.6038077558153275E-2</v>
      </c>
      <c r="AH2365" s="116" t="str">
        <f t="shared" si="753"/>
        <v/>
      </c>
      <c r="AL2365" s="126">
        <f t="shared" si="733"/>
        <v>12.364799999999683</v>
      </c>
      <c r="AM2365" s="116">
        <f t="shared" si="734"/>
        <v>8.9182598916375352E-2</v>
      </c>
      <c r="AN2365" s="116">
        <f t="shared" si="735"/>
        <v>1.8882976373407745E-4</v>
      </c>
      <c r="AO2365" s="116" t="str">
        <f t="shared" si="731"/>
        <v/>
      </c>
      <c r="AP2365" s="118" t="str">
        <f t="shared" si="732"/>
        <v/>
      </c>
    </row>
    <row r="2366" spans="11:42" ht="20.100000000000001" customHeight="1" x14ac:dyDescent="0.25">
      <c r="K2366" s="123">
        <v>1926</v>
      </c>
      <c r="L2366" s="116">
        <f t="shared" si="736"/>
        <v>29.549930708796065</v>
      </c>
      <c r="M2366" s="140">
        <f t="shared" si="737"/>
        <v>5.2462359081426906E-5</v>
      </c>
      <c r="N2366" s="140">
        <f t="shared" si="738"/>
        <v>0.99989388687142822</v>
      </c>
      <c r="O2366" s="116">
        <f t="shared" si="739"/>
        <v>5.2462359081426906E-5</v>
      </c>
      <c r="P2366" s="116" t="str">
        <f t="shared" si="740"/>
        <v/>
      </c>
      <c r="Q2366" s="116" t="str">
        <f t="shared" si="741"/>
        <v/>
      </c>
      <c r="R2366" s="116">
        <f t="shared" si="742"/>
        <v>0</v>
      </c>
      <c r="S2366" s="116">
        <f t="shared" si="743"/>
        <v>5.2462359081426906E-5</v>
      </c>
      <c r="T2366" s="116" t="str">
        <f t="shared" si="744"/>
        <v/>
      </c>
      <c r="Y2366" s="123">
        <v>1926</v>
      </c>
      <c r="Z2366" s="116">
        <f t="shared" si="745"/>
        <v>9.8103162078806871E-2</v>
      </c>
      <c r="AA2366" s="140">
        <f t="shared" si="746"/>
        <v>1.5802335447972722E-2</v>
      </c>
      <c r="AB2366" s="140">
        <f t="shared" si="747"/>
        <v>0.99989388687142822</v>
      </c>
      <c r="AC2366" s="116">
        <f t="shared" si="748"/>
        <v>1.5802335447972722E-2</v>
      </c>
      <c r="AD2366" s="116" t="str">
        <f t="shared" si="749"/>
        <v/>
      </c>
      <c r="AE2366" s="116" t="str">
        <f t="shared" si="750"/>
        <v/>
      </c>
      <c r="AF2366" s="140">
        <f t="shared" si="751"/>
        <v>0</v>
      </c>
      <c r="AG2366" s="116">
        <f t="shared" si="752"/>
        <v>1.5802335447972722E-2</v>
      </c>
      <c r="AH2366" s="116" t="str">
        <f t="shared" si="753"/>
        <v/>
      </c>
      <c r="AL2366" s="126">
        <f t="shared" si="733"/>
        <v>12.371199999999682</v>
      </c>
      <c r="AM2366" s="116">
        <f t="shared" si="734"/>
        <v>8.8993769152641275E-2</v>
      </c>
      <c r="AN2366" s="116">
        <f t="shared" si="735"/>
        <v>1.8847007006445038E-4</v>
      </c>
      <c r="AO2366" s="116" t="str">
        <f t="shared" si="731"/>
        <v/>
      </c>
      <c r="AP2366" s="118" t="str">
        <f t="shared" si="732"/>
        <v/>
      </c>
    </row>
    <row r="2367" spans="11:42" ht="20.100000000000001" customHeight="1" x14ac:dyDescent="0.25">
      <c r="K2367" s="123">
        <v>1927</v>
      </c>
      <c r="L2367" s="116">
        <f t="shared" si="736"/>
        <v>29.581842081051779</v>
      </c>
      <c r="M2367" s="140">
        <f t="shared" si="737"/>
        <v>5.1690393019494588E-5</v>
      </c>
      <c r="N2367" s="140">
        <f t="shared" si="738"/>
        <v>0.99989554867183417</v>
      </c>
      <c r="O2367" s="116">
        <f t="shared" si="739"/>
        <v>5.1690393019494588E-5</v>
      </c>
      <c r="P2367" s="116" t="str">
        <f t="shared" si="740"/>
        <v/>
      </c>
      <c r="Q2367" s="116" t="str">
        <f t="shared" si="741"/>
        <v/>
      </c>
      <c r="R2367" s="116">
        <f t="shared" si="742"/>
        <v>0</v>
      </c>
      <c r="S2367" s="116">
        <f t="shared" si="743"/>
        <v>5.1690393019494588E-5</v>
      </c>
      <c r="T2367" s="116" t="str">
        <f t="shared" si="744"/>
        <v/>
      </c>
      <c r="Y2367" s="123">
        <v>1927</v>
      </c>
      <c r="Z2367" s="116">
        <f t="shared" si="745"/>
        <v>9.8209105018416815E-2</v>
      </c>
      <c r="AA2367" s="140">
        <f t="shared" si="746"/>
        <v>1.5569809368728475E-2</v>
      </c>
      <c r="AB2367" s="140">
        <f t="shared" si="747"/>
        <v>0.99989554867183417</v>
      </c>
      <c r="AC2367" s="116">
        <f t="shared" si="748"/>
        <v>1.5569809368728475E-2</v>
      </c>
      <c r="AD2367" s="116" t="str">
        <f t="shared" si="749"/>
        <v/>
      </c>
      <c r="AE2367" s="116" t="str">
        <f t="shared" si="750"/>
        <v/>
      </c>
      <c r="AF2367" s="140">
        <f t="shared" si="751"/>
        <v>0</v>
      </c>
      <c r="AG2367" s="116">
        <f t="shared" si="752"/>
        <v>1.5569809368728475E-2</v>
      </c>
      <c r="AH2367" s="116" t="str">
        <f t="shared" si="753"/>
        <v/>
      </c>
      <c r="AL2367" s="126">
        <f t="shared" si="733"/>
        <v>12.377599999999681</v>
      </c>
      <c r="AM2367" s="116">
        <f t="shared" si="734"/>
        <v>8.8805299082576825E-2</v>
      </c>
      <c r="AN2367" s="116">
        <f t="shared" si="735"/>
        <v>1.8811093576409643E-4</v>
      </c>
      <c r="AO2367" s="116" t="str">
        <f t="shared" si="731"/>
        <v/>
      </c>
      <c r="AP2367" s="118" t="str">
        <f t="shared" si="732"/>
        <v/>
      </c>
    </row>
    <row r="2368" spans="11:42" ht="20.100000000000001" customHeight="1" x14ac:dyDescent="0.25">
      <c r="K2368" s="123">
        <v>1928</v>
      </c>
      <c r="L2368" s="116">
        <f t="shared" si="736"/>
        <v>29.613753453307499</v>
      </c>
      <c r="M2368" s="140">
        <f t="shared" si="737"/>
        <v>5.0928971309832415E-5</v>
      </c>
      <c r="N2368" s="140">
        <f t="shared" si="738"/>
        <v>0.9998971860063367</v>
      </c>
      <c r="O2368" s="116">
        <f t="shared" si="739"/>
        <v>5.0928971309832415E-5</v>
      </c>
      <c r="P2368" s="116" t="str">
        <f t="shared" si="740"/>
        <v/>
      </c>
      <c r="Q2368" s="116" t="str">
        <f t="shared" si="741"/>
        <v/>
      </c>
      <c r="R2368" s="116">
        <f t="shared" si="742"/>
        <v>0</v>
      </c>
      <c r="S2368" s="116">
        <f t="shared" si="743"/>
        <v>5.0928971309832415E-5</v>
      </c>
      <c r="T2368" s="116" t="str">
        <f t="shared" si="744"/>
        <v/>
      </c>
      <c r="Y2368" s="123">
        <v>1928</v>
      </c>
      <c r="Z2368" s="116">
        <f t="shared" si="745"/>
        <v>9.8315047958026758E-2</v>
      </c>
      <c r="AA2368" s="140">
        <f t="shared" si="746"/>
        <v>1.5340459383632026E-2</v>
      </c>
      <c r="AB2368" s="140">
        <f t="shared" si="747"/>
        <v>0.9998971860063367</v>
      </c>
      <c r="AC2368" s="116">
        <f t="shared" si="748"/>
        <v>1.5340459383632026E-2</v>
      </c>
      <c r="AD2368" s="116" t="str">
        <f t="shared" si="749"/>
        <v/>
      </c>
      <c r="AE2368" s="116" t="str">
        <f t="shared" si="750"/>
        <v/>
      </c>
      <c r="AF2368" s="140">
        <f t="shared" si="751"/>
        <v>0</v>
      </c>
      <c r="AG2368" s="116">
        <f t="shared" si="752"/>
        <v>1.5340459383632026E-2</v>
      </c>
      <c r="AH2368" s="116" t="str">
        <f t="shared" si="753"/>
        <v/>
      </c>
      <c r="AL2368" s="126">
        <f t="shared" si="733"/>
        <v>12.383999999999681</v>
      </c>
      <c r="AM2368" s="116">
        <f t="shared" si="734"/>
        <v>8.8617188146812728E-2</v>
      </c>
      <c r="AN2368" s="116">
        <f t="shared" si="735"/>
        <v>1.8775236037664456E-4</v>
      </c>
      <c r="AO2368" s="116" t="str">
        <f t="shared" si="731"/>
        <v/>
      </c>
      <c r="AP2368" s="118" t="str">
        <f t="shared" si="732"/>
        <v/>
      </c>
    </row>
    <row r="2369" spans="11:42" ht="20.100000000000001" customHeight="1" x14ac:dyDescent="0.25">
      <c r="K2369" s="123">
        <v>1929</v>
      </c>
      <c r="L2369" s="116">
        <f t="shared" si="736"/>
        <v>29.64566482556322</v>
      </c>
      <c r="M2369" s="140">
        <f t="shared" si="737"/>
        <v>5.0177962815442924E-5</v>
      </c>
      <c r="N2369" s="140">
        <f t="shared" si="738"/>
        <v>0.99989879920932445</v>
      </c>
      <c r="O2369" s="116">
        <f t="shared" si="739"/>
        <v>5.0177962815442924E-5</v>
      </c>
      <c r="P2369" s="116" t="str">
        <f t="shared" si="740"/>
        <v/>
      </c>
      <c r="Q2369" s="116" t="str">
        <f t="shared" si="741"/>
        <v/>
      </c>
      <c r="R2369" s="116">
        <f t="shared" si="742"/>
        <v>0</v>
      </c>
      <c r="S2369" s="116">
        <f t="shared" si="743"/>
        <v>5.0177962815442924E-5</v>
      </c>
      <c r="T2369" s="116" t="str">
        <f t="shared" si="744"/>
        <v/>
      </c>
      <c r="Y2369" s="123">
        <v>1929</v>
      </c>
      <c r="Z2369" s="116">
        <f t="shared" si="745"/>
        <v>9.8420990897636701E-2</v>
      </c>
      <c r="AA2369" s="140">
        <f t="shared" si="746"/>
        <v>1.5114245992537693E-2</v>
      </c>
      <c r="AB2369" s="140">
        <f t="shared" si="747"/>
        <v>0.99989879920932445</v>
      </c>
      <c r="AC2369" s="116">
        <f t="shared" si="748"/>
        <v>1.5114245992537693E-2</v>
      </c>
      <c r="AD2369" s="116" t="str">
        <f t="shared" si="749"/>
        <v/>
      </c>
      <c r="AE2369" s="116" t="str">
        <f t="shared" si="750"/>
        <v/>
      </c>
      <c r="AF2369" s="140">
        <f t="shared" si="751"/>
        <v>0</v>
      </c>
      <c r="AG2369" s="116">
        <f t="shared" si="752"/>
        <v>1.5114245992537693E-2</v>
      </c>
      <c r="AH2369" s="116" t="str">
        <f t="shared" si="753"/>
        <v/>
      </c>
      <c r="AL2369" s="126">
        <f t="shared" si="733"/>
        <v>12.39039999999968</v>
      </c>
      <c r="AM2369" s="116">
        <f t="shared" si="734"/>
        <v>8.8429435786436084E-2</v>
      </c>
      <c r="AN2369" s="116">
        <f t="shared" si="735"/>
        <v>1.8739434344478001E-4</v>
      </c>
      <c r="AO2369" s="116" t="str">
        <f t="shared" si="731"/>
        <v/>
      </c>
      <c r="AP2369" s="118" t="str">
        <f t="shared" si="732"/>
        <v/>
      </c>
    </row>
    <row r="2370" spans="11:42" ht="20.100000000000001" customHeight="1" x14ac:dyDescent="0.25">
      <c r="K2370" s="123">
        <v>1930</v>
      </c>
      <c r="L2370" s="116">
        <f t="shared" si="736"/>
        <v>29.67757619781894</v>
      </c>
      <c r="M2370" s="140">
        <f t="shared" si="737"/>
        <v>4.9437237835921782E-5</v>
      </c>
      <c r="N2370" s="140">
        <f t="shared" si="738"/>
        <v>0.99990038861102404</v>
      </c>
      <c r="O2370" s="116">
        <f t="shared" si="739"/>
        <v>4.9437237835921782E-5</v>
      </c>
      <c r="P2370" s="116" t="str">
        <f t="shared" si="740"/>
        <v/>
      </c>
      <c r="Q2370" s="116" t="str">
        <f t="shared" si="741"/>
        <v/>
      </c>
      <c r="R2370" s="116">
        <f t="shared" si="742"/>
        <v>0</v>
      </c>
      <c r="S2370" s="116">
        <f t="shared" si="743"/>
        <v>4.9437237835921782E-5</v>
      </c>
      <c r="T2370" s="116" t="str">
        <f t="shared" si="744"/>
        <v/>
      </c>
      <c r="Y2370" s="123">
        <v>1930</v>
      </c>
      <c r="Z2370" s="116">
        <f t="shared" si="745"/>
        <v>9.8526933837246644E-2</v>
      </c>
      <c r="AA2370" s="140">
        <f t="shared" si="746"/>
        <v>1.4891130128020071E-2</v>
      </c>
      <c r="AB2370" s="140">
        <f t="shared" si="747"/>
        <v>0.99990038861102404</v>
      </c>
      <c r="AC2370" s="116">
        <f t="shared" si="748"/>
        <v>1.4891130128020071E-2</v>
      </c>
      <c r="AD2370" s="116" t="str">
        <f t="shared" si="749"/>
        <v/>
      </c>
      <c r="AE2370" s="116" t="str">
        <f t="shared" si="750"/>
        <v/>
      </c>
      <c r="AF2370" s="140">
        <f t="shared" si="751"/>
        <v>0</v>
      </c>
      <c r="AG2370" s="116">
        <f t="shared" si="752"/>
        <v>1.4891130128020071E-2</v>
      </c>
      <c r="AH2370" s="116" t="str">
        <f t="shared" si="753"/>
        <v/>
      </c>
      <c r="AL2370" s="126">
        <f t="shared" si="733"/>
        <v>12.396799999999679</v>
      </c>
      <c r="AM2370" s="116">
        <f t="shared" si="734"/>
        <v>8.8242041442991304E-2</v>
      </c>
      <c r="AN2370" s="116">
        <f t="shared" si="735"/>
        <v>1.8703688450974476E-4</v>
      </c>
      <c r="AO2370" s="116" t="str">
        <f t="shared" si="731"/>
        <v/>
      </c>
      <c r="AP2370" s="118" t="str">
        <f t="shared" si="732"/>
        <v/>
      </c>
    </row>
    <row r="2371" spans="11:42" ht="20.100000000000001" customHeight="1" x14ac:dyDescent="0.25">
      <c r="K2371" s="123">
        <v>1931</v>
      </c>
      <c r="L2371" s="116">
        <f t="shared" si="736"/>
        <v>29.709487570074661</v>
      </c>
      <c r="M2371" s="140">
        <f t="shared" si="737"/>
        <v>4.8706668094512592E-5</v>
      </c>
      <c r="N2371" s="140">
        <f t="shared" si="738"/>
        <v>0.99990195453754616</v>
      </c>
      <c r="O2371" s="116">
        <f t="shared" si="739"/>
        <v>4.8706668094512592E-5</v>
      </c>
      <c r="P2371" s="116" t="str">
        <f t="shared" si="740"/>
        <v/>
      </c>
      <c r="Q2371" s="116" t="str">
        <f t="shared" si="741"/>
        <v/>
      </c>
      <c r="R2371" s="116">
        <f t="shared" si="742"/>
        <v>0</v>
      </c>
      <c r="S2371" s="116">
        <f t="shared" si="743"/>
        <v>4.8706668094512592E-5</v>
      </c>
      <c r="T2371" s="116" t="str">
        <f t="shared" si="744"/>
        <v/>
      </c>
      <c r="Y2371" s="123">
        <v>1931</v>
      </c>
      <c r="Z2371" s="116">
        <f t="shared" si="745"/>
        <v>9.8632876776856587E-2</v>
      </c>
      <c r="AA2371" s="140">
        <f t="shared" si="746"/>
        <v>1.4671073151474884E-2</v>
      </c>
      <c r="AB2371" s="140">
        <f t="shared" si="747"/>
        <v>0.99990195453754616</v>
      </c>
      <c r="AC2371" s="116">
        <f t="shared" si="748"/>
        <v>1.4671073151474884E-2</v>
      </c>
      <c r="AD2371" s="116" t="str">
        <f t="shared" si="749"/>
        <v/>
      </c>
      <c r="AE2371" s="116" t="str">
        <f t="shared" si="750"/>
        <v/>
      </c>
      <c r="AF2371" s="140">
        <f t="shared" si="751"/>
        <v>0</v>
      </c>
      <c r="AG2371" s="116">
        <f t="shared" si="752"/>
        <v>1.4671073151474884E-2</v>
      </c>
      <c r="AH2371" s="116" t="str">
        <f t="shared" si="753"/>
        <v/>
      </c>
      <c r="AL2371" s="126">
        <f t="shared" si="733"/>
        <v>12.403199999999678</v>
      </c>
      <c r="AM2371" s="116">
        <f t="shared" si="734"/>
        <v>8.8055004558481559E-2</v>
      </c>
      <c r="AN2371" s="116">
        <f t="shared" si="735"/>
        <v>1.8667998311180933E-4</v>
      </c>
      <c r="AO2371" s="116" t="str">
        <f t="shared" si="731"/>
        <v/>
      </c>
      <c r="AP2371" s="118" t="str">
        <f t="shared" si="732"/>
        <v/>
      </c>
    </row>
    <row r="2372" spans="11:42" ht="20.100000000000001" customHeight="1" x14ac:dyDescent="0.25">
      <c r="K2372" s="123">
        <v>1932</v>
      </c>
      <c r="L2372" s="116">
        <f t="shared" si="736"/>
        <v>29.741398942330381</v>
      </c>
      <c r="M2372" s="140">
        <f t="shared" si="737"/>
        <v>4.7986126725240467E-5</v>
      </c>
      <c r="N2372" s="140">
        <f t="shared" si="738"/>
        <v>0.99990349731093042</v>
      </c>
      <c r="O2372" s="116">
        <f t="shared" si="739"/>
        <v>4.7986126725240467E-5</v>
      </c>
      <c r="P2372" s="116" t="str">
        <f t="shared" si="740"/>
        <v/>
      </c>
      <c r="Q2372" s="116" t="str">
        <f t="shared" si="741"/>
        <v/>
      </c>
      <c r="R2372" s="116">
        <f t="shared" si="742"/>
        <v>0</v>
      </c>
      <c r="S2372" s="116">
        <f t="shared" si="743"/>
        <v>4.7986126725240467E-5</v>
      </c>
      <c r="T2372" s="116" t="str">
        <f t="shared" si="744"/>
        <v/>
      </c>
      <c r="Y2372" s="123">
        <v>1932</v>
      </c>
      <c r="Z2372" s="116">
        <f t="shared" si="745"/>
        <v>9.873881971646653E-2</v>
      </c>
      <c r="AA2372" s="140">
        <f t="shared" si="746"/>
        <v>1.4454036849243306E-2</v>
      </c>
      <c r="AB2372" s="140">
        <f t="shared" si="747"/>
        <v>0.99990349731093042</v>
      </c>
      <c r="AC2372" s="116">
        <f t="shared" si="748"/>
        <v>1.4454036849243306E-2</v>
      </c>
      <c r="AD2372" s="116" t="str">
        <f t="shared" si="749"/>
        <v/>
      </c>
      <c r="AE2372" s="116" t="str">
        <f t="shared" si="750"/>
        <v/>
      </c>
      <c r="AF2372" s="140">
        <f t="shared" si="751"/>
        <v>0</v>
      </c>
      <c r="AG2372" s="116">
        <f t="shared" si="752"/>
        <v>1.4454036849243306E-2</v>
      </c>
      <c r="AH2372" s="116" t="str">
        <f t="shared" si="753"/>
        <v/>
      </c>
      <c r="AL2372" s="126">
        <f t="shared" si="733"/>
        <v>12.409599999999678</v>
      </c>
      <c r="AM2372" s="116">
        <f t="shared" si="734"/>
        <v>8.7868324575369749E-2</v>
      </c>
      <c r="AN2372" s="116">
        <f t="shared" si="735"/>
        <v>1.8632363878998137E-4</v>
      </c>
      <c r="AO2372" s="116" t="str">
        <f t="shared" si="731"/>
        <v/>
      </c>
      <c r="AP2372" s="118" t="str">
        <f t="shared" si="732"/>
        <v/>
      </c>
    </row>
    <row r="2373" spans="11:42" ht="20.100000000000001" customHeight="1" x14ac:dyDescent="0.25">
      <c r="K2373" s="123">
        <v>1933</v>
      </c>
      <c r="L2373" s="116">
        <f t="shared" si="736"/>
        <v>29.773310314586094</v>
      </c>
      <c r="M2373" s="140">
        <f t="shared" si="737"/>
        <v>4.7275488260123397E-5</v>
      </c>
      <c r="N2373" s="140">
        <f t="shared" si="738"/>
        <v>0.99990501724919023</v>
      </c>
      <c r="O2373" s="116">
        <f t="shared" si="739"/>
        <v>4.7275488260123397E-5</v>
      </c>
      <c r="P2373" s="116" t="str">
        <f t="shared" si="740"/>
        <v/>
      </c>
      <c r="Q2373" s="116" t="str">
        <f t="shared" si="741"/>
        <v/>
      </c>
      <c r="R2373" s="116">
        <f t="shared" si="742"/>
        <v>0</v>
      </c>
      <c r="S2373" s="116">
        <f t="shared" si="743"/>
        <v>4.7275488260123397E-5</v>
      </c>
      <c r="T2373" s="116" t="str">
        <f t="shared" si="744"/>
        <v/>
      </c>
      <c r="Y2373" s="123">
        <v>1933</v>
      </c>
      <c r="Z2373" s="116">
        <f t="shared" si="745"/>
        <v>9.8844762656076474E-2</v>
      </c>
      <c r="AA2373" s="140">
        <f t="shared" si="746"/>
        <v>1.4239983428759779E-2</v>
      </c>
      <c r="AB2373" s="140">
        <f t="shared" si="747"/>
        <v>0.99990501724919023</v>
      </c>
      <c r="AC2373" s="116">
        <f t="shared" si="748"/>
        <v>1.4239983428759779E-2</v>
      </c>
      <c r="AD2373" s="116" t="str">
        <f t="shared" si="749"/>
        <v/>
      </c>
      <c r="AE2373" s="116" t="str">
        <f t="shared" si="750"/>
        <v/>
      </c>
      <c r="AF2373" s="140">
        <f t="shared" si="751"/>
        <v>0</v>
      </c>
      <c r="AG2373" s="116">
        <f t="shared" si="752"/>
        <v>1.4239983428759779E-2</v>
      </c>
      <c r="AH2373" s="116" t="str">
        <f t="shared" si="753"/>
        <v/>
      </c>
      <c r="AL2373" s="126">
        <f t="shared" si="733"/>
        <v>12.415999999999677</v>
      </c>
      <c r="AM2373" s="116">
        <f t="shared" si="734"/>
        <v>8.7682000936579768E-2</v>
      </c>
      <c r="AN2373" s="116">
        <f t="shared" si="735"/>
        <v>1.8596785108206115E-4</v>
      </c>
      <c r="AO2373" s="116" t="str">
        <f t="shared" si="731"/>
        <v/>
      </c>
      <c r="AP2373" s="118" t="str">
        <f t="shared" si="732"/>
        <v/>
      </c>
    </row>
    <row r="2374" spans="11:42" ht="20.100000000000001" customHeight="1" x14ac:dyDescent="0.25">
      <c r="K2374" s="123">
        <v>1934</v>
      </c>
      <c r="L2374" s="116">
        <f t="shared" si="736"/>
        <v>29.805221686841815</v>
      </c>
      <c r="M2374" s="140">
        <f t="shared" si="737"/>
        <v>4.6574628616460648E-5</v>
      </c>
      <c r="N2374" s="140">
        <f t="shared" si="738"/>
        <v>0.99990651466635738</v>
      </c>
      <c r="O2374" s="116">
        <f t="shared" si="739"/>
        <v>4.6574628616460648E-5</v>
      </c>
      <c r="P2374" s="116" t="str">
        <f t="shared" si="740"/>
        <v/>
      </c>
      <c r="Q2374" s="116" t="str">
        <f t="shared" si="741"/>
        <v/>
      </c>
      <c r="R2374" s="116">
        <f t="shared" si="742"/>
        <v>0</v>
      </c>
      <c r="S2374" s="116">
        <f t="shared" si="743"/>
        <v>4.6574628616460648E-5</v>
      </c>
      <c r="T2374" s="116" t="str">
        <f t="shared" si="744"/>
        <v/>
      </c>
      <c r="Y2374" s="123">
        <v>1934</v>
      </c>
      <c r="Z2374" s="116">
        <f t="shared" si="745"/>
        <v>9.8950705595686417E-2</v>
      </c>
      <c r="AA2374" s="140">
        <f t="shared" si="746"/>
        <v>1.4028875514723428E-2</v>
      </c>
      <c r="AB2374" s="140">
        <f t="shared" si="747"/>
        <v>0.99990651466635738</v>
      </c>
      <c r="AC2374" s="116">
        <f t="shared" si="748"/>
        <v>1.4028875514723428E-2</v>
      </c>
      <c r="AD2374" s="116" t="str">
        <f t="shared" si="749"/>
        <v/>
      </c>
      <c r="AE2374" s="116" t="str">
        <f t="shared" si="750"/>
        <v/>
      </c>
      <c r="AF2374" s="140">
        <f t="shared" si="751"/>
        <v>0</v>
      </c>
      <c r="AG2374" s="116">
        <f t="shared" si="752"/>
        <v>1.4028875514723428E-2</v>
      </c>
      <c r="AH2374" s="116" t="str">
        <f t="shared" si="753"/>
        <v/>
      </c>
      <c r="AL2374" s="126">
        <f t="shared" si="733"/>
        <v>12.422399999999676</v>
      </c>
      <c r="AM2374" s="116">
        <f t="shared" si="734"/>
        <v>8.7496033085497707E-2</v>
      </c>
      <c r="AN2374" s="116">
        <f t="shared" si="735"/>
        <v>1.8561261952487751E-4</v>
      </c>
      <c r="AO2374" s="116" t="str">
        <f t="shared" si="731"/>
        <v/>
      </c>
      <c r="AP2374" s="118" t="str">
        <f t="shared" si="732"/>
        <v/>
      </c>
    </row>
    <row r="2375" spans="11:42" ht="20.100000000000001" customHeight="1" x14ac:dyDescent="0.25">
      <c r="K2375" s="123">
        <v>1935</v>
      </c>
      <c r="L2375" s="116">
        <f t="shared" si="736"/>
        <v>29.837133059097535</v>
      </c>
      <c r="M2375" s="140">
        <f t="shared" si="737"/>
        <v>4.5883425084200954E-5</v>
      </c>
      <c r="N2375" s="140">
        <f t="shared" si="738"/>
        <v>0.99990798987252594</v>
      </c>
      <c r="O2375" s="116">
        <f t="shared" si="739"/>
        <v>4.5883425084200954E-5</v>
      </c>
      <c r="P2375" s="116" t="str">
        <f t="shared" si="740"/>
        <v/>
      </c>
      <c r="Q2375" s="116" t="str">
        <f t="shared" si="741"/>
        <v/>
      </c>
      <c r="R2375" s="116">
        <f t="shared" si="742"/>
        <v>0</v>
      </c>
      <c r="S2375" s="116">
        <f t="shared" si="743"/>
        <v>4.5883425084200954E-5</v>
      </c>
      <c r="T2375" s="116" t="str">
        <f t="shared" si="744"/>
        <v/>
      </c>
      <c r="Y2375" s="123">
        <v>1935</v>
      </c>
      <c r="Z2375" s="116">
        <f t="shared" si="745"/>
        <v>9.905664853529636E-2</v>
      </c>
      <c r="AA2375" s="140">
        <f t="shared" si="746"/>
        <v>1.3820676145292921E-2</v>
      </c>
      <c r="AB2375" s="140">
        <f t="shared" si="747"/>
        <v>0.99990798987252594</v>
      </c>
      <c r="AC2375" s="116">
        <f t="shared" si="748"/>
        <v>1.3820676145292921E-2</v>
      </c>
      <c r="AD2375" s="116" t="str">
        <f t="shared" si="749"/>
        <v/>
      </c>
      <c r="AE2375" s="116" t="str">
        <f t="shared" si="750"/>
        <v/>
      </c>
      <c r="AF2375" s="140">
        <f t="shared" si="751"/>
        <v>0</v>
      </c>
      <c r="AG2375" s="116">
        <f t="shared" si="752"/>
        <v>1.3820676145292921E-2</v>
      </c>
      <c r="AH2375" s="116" t="str">
        <f t="shared" si="753"/>
        <v/>
      </c>
      <c r="AL2375" s="126">
        <f t="shared" si="733"/>
        <v>12.428799999999676</v>
      </c>
      <c r="AM2375" s="116">
        <f t="shared" si="734"/>
        <v>8.7310420465972829E-2</v>
      </c>
      <c r="AN2375" s="116">
        <f t="shared" si="735"/>
        <v>1.8525794365394088E-4</v>
      </c>
      <c r="AO2375" s="116" t="str">
        <f t="shared" si="731"/>
        <v/>
      </c>
      <c r="AP2375" s="118" t="str">
        <f t="shared" si="732"/>
        <v/>
      </c>
    </row>
    <row r="2376" spans="11:42" ht="20.100000000000001" customHeight="1" x14ac:dyDescent="0.25">
      <c r="K2376" s="123">
        <v>1936</v>
      </c>
      <c r="L2376" s="116">
        <f t="shared" si="736"/>
        <v>29.869044431353256</v>
      </c>
      <c r="M2376" s="140">
        <f t="shared" si="737"/>
        <v>4.5201756313388012E-5</v>
      </c>
      <c r="N2376" s="140">
        <f t="shared" si="738"/>
        <v>0.99990944317389574</v>
      </c>
      <c r="O2376" s="116">
        <f t="shared" si="739"/>
        <v>4.5201756313388012E-5</v>
      </c>
      <c r="P2376" s="116" t="str">
        <f t="shared" si="740"/>
        <v/>
      </c>
      <c r="Q2376" s="116" t="str">
        <f t="shared" si="741"/>
        <v/>
      </c>
      <c r="R2376" s="116">
        <f t="shared" si="742"/>
        <v>0</v>
      </c>
      <c r="S2376" s="116">
        <f t="shared" si="743"/>
        <v>4.5201756313388012E-5</v>
      </c>
      <c r="T2376" s="116" t="str">
        <f t="shared" si="744"/>
        <v/>
      </c>
      <c r="Y2376" s="123">
        <v>1936</v>
      </c>
      <c r="Z2376" s="116">
        <f t="shared" si="745"/>
        <v>9.9162591474906303E-2</v>
      </c>
      <c r="AA2376" s="140">
        <f t="shared" si="746"/>
        <v>1.3615348768304895E-2</v>
      </c>
      <c r="AB2376" s="140">
        <f t="shared" si="747"/>
        <v>0.99990944317389574</v>
      </c>
      <c r="AC2376" s="116">
        <f t="shared" si="748"/>
        <v>1.3615348768304895E-2</v>
      </c>
      <c r="AD2376" s="116" t="str">
        <f t="shared" si="749"/>
        <v/>
      </c>
      <c r="AE2376" s="116" t="str">
        <f t="shared" si="750"/>
        <v/>
      </c>
      <c r="AF2376" s="140">
        <f t="shared" si="751"/>
        <v>0</v>
      </c>
      <c r="AG2376" s="116">
        <f t="shared" si="752"/>
        <v>1.3615348768304895E-2</v>
      </c>
      <c r="AH2376" s="116" t="str">
        <f t="shared" si="753"/>
        <v/>
      </c>
      <c r="AL2376" s="126">
        <f t="shared" si="733"/>
        <v>12.435199999999675</v>
      </c>
      <c r="AM2376" s="116">
        <f t="shared" si="734"/>
        <v>8.7125162522318889E-2</v>
      </c>
      <c r="AN2376" s="116">
        <f t="shared" si="735"/>
        <v>1.8490382300355435E-4</v>
      </c>
      <c r="AO2376" s="116" t="str">
        <f t="shared" si="731"/>
        <v/>
      </c>
      <c r="AP2376" s="118" t="str">
        <f t="shared" si="732"/>
        <v/>
      </c>
    </row>
    <row r="2377" spans="11:42" ht="20.100000000000001" customHeight="1" x14ac:dyDescent="0.25">
      <c r="K2377" s="123">
        <v>1937</v>
      </c>
      <c r="L2377" s="116">
        <f t="shared" si="736"/>
        <v>29.900955803608976</v>
      </c>
      <c r="M2377" s="140">
        <f t="shared" si="737"/>
        <v>4.4529502301683727E-5</v>
      </c>
      <c r="N2377" s="140">
        <f t="shared" si="738"/>
        <v>0.99991087487281605</v>
      </c>
      <c r="O2377" s="116">
        <f t="shared" si="739"/>
        <v>4.4529502301683727E-5</v>
      </c>
      <c r="P2377" s="116" t="str">
        <f t="shared" si="740"/>
        <v/>
      </c>
      <c r="Q2377" s="116" t="str">
        <f t="shared" si="741"/>
        <v/>
      </c>
      <c r="R2377" s="116">
        <f t="shared" si="742"/>
        <v>0</v>
      </c>
      <c r="S2377" s="116">
        <f t="shared" si="743"/>
        <v>4.4529502301683727E-5</v>
      </c>
      <c r="T2377" s="116" t="str">
        <f t="shared" si="744"/>
        <v/>
      </c>
      <c r="Y2377" s="123">
        <v>1937</v>
      </c>
      <c r="Z2377" s="116">
        <f t="shared" si="745"/>
        <v>9.9268534414516246E-2</v>
      </c>
      <c r="AA2377" s="140">
        <f t="shared" si="746"/>
        <v>1.3412857237515964E-2</v>
      </c>
      <c r="AB2377" s="140">
        <f t="shared" si="747"/>
        <v>0.99991087487281605</v>
      </c>
      <c r="AC2377" s="116">
        <f t="shared" si="748"/>
        <v>1.3412857237515964E-2</v>
      </c>
      <c r="AD2377" s="116" t="str">
        <f t="shared" si="749"/>
        <v/>
      </c>
      <c r="AE2377" s="116" t="str">
        <f t="shared" si="750"/>
        <v/>
      </c>
      <c r="AF2377" s="140">
        <f t="shared" si="751"/>
        <v>0</v>
      </c>
      <c r="AG2377" s="116">
        <f t="shared" si="752"/>
        <v>1.3412857237515964E-2</v>
      </c>
      <c r="AH2377" s="116" t="str">
        <f t="shared" si="753"/>
        <v/>
      </c>
      <c r="AL2377" s="126">
        <f t="shared" si="733"/>
        <v>12.441599999999674</v>
      </c>
      <c r="AM2377" s="116">
        <f t="shared" si="734"/>
        <v>8.6940258699315334E-2</v>
      </c>
      <c r="AN2377" s="116">
        <f t="shared" si="735"/>
        <v>1.8455025710727158E-4</v>
      </c>
      <c r="AO2377" s="116" t="str">
        <f t="shared" si="731"/>
        <v/>
      </c>
      <c r="AP2377" s="118" t="str">
        <f t="shared" si="732"/>
        <v/>
      </c>
    </row>
    <row r="2378" spans="11:42" ht="20.100000000000001" customHeight="1" x14ac:dyDescent="0.25">
      <c r="K2378" s="123">
        <v>1938</v>
      </c>
      <c r="L2378" s="116">
        <f t="shared" si="736"/>
        <v>29.932867175864697</v>
      </c>
      <c r="M2378" s="140">
        <f t="shared" si="737"/>
        <v>4.3866544381970637E-5</v>
      </c>
      <c r="N2378" s="140">
        <f t="shared" si="738"/>
        <v>0.99991228526782761</v>
      </c>
      <c r="O2378" s="116">
        <f t="shared" si="739"/>
        <v>4.3866544381970637E-5</v>
      </c>
      <c r="P2378" s="116" t="str">
        <f t="shared" si="740"/>
        <v/>
      </c>
      <c r="Q2378" s="116" t="str">
        <f t="shared" si="741"/>
        <v/>
      </c>
      <c r="R2378" s="116">
        <f t="shared" si="742"/>
        <v>0</v>
      </c>
      <c r="S2378" s="116">
        <f t="shared" si="743"/>
        <v>4.3866544381970637E-5</v>
      </c>
      <c r="T2378" s="116" t="str">
        <f t="shared" si="744"/>
        <v/>
      </c>
      <c r="Y2378" s="123">
        <v>1938</v>
      </c>
      <c r="Z2378" s="116">
        <f t="shared" si="745"/>
        <v>9.9374477354126189E-2</v>
      </c>
      <c r="AA2378" s="140">
        <f t="shared" si="746"/>
        <v>1.3213165808868334E-2</v>
      </c>
      <c r="AB2378" s="140">
        <f t="shared" si="747"/>
        <v>0.99991228526782761</v>
      </c>
      <c r="AC2378" s="116">
        <f t="shared" si="748"/>
        <v>1.3213165808868334E-2</v>
      </c>
      <c r="AD2378" s="116" t="str">
        <f t="shared" si="749"/>
        <v/>
      </c>
      <c r="AE2378" s="116" t="str">
        <f t="shared" si="750"/>
        <v/>
      </c>
      <c r="AF2378" s="140">
        <f t="shared" si="751"/>
        <v>0</v>
      </c>
      <c r="AG2378" s="116">
        <f t="shared" si="752"/>
        <v>1.3213165808868334E-2</v>
      </c>
      <c r="AH2378" s="116" t="str">
        <f t="shared" si="753"/>
        <v/>
      </c>
      <c r="AL2378" s="126">
        <f t="shared" si="733"/>
        <v>12.447999999999674</v>
      </c>
      <c r="AM2378" s="116">
        <f t="shared" si="734"/>
        <v>8.6755708442208063E-2</v>
      </c>
      <c r="AN2378" s="116">
        <f t="shared" si="735"/>
        <v>1.8419724549696703E-4</v>
      </c>
      <c r="AO2378" s="116" t="str">
        <f t="shared" si="731"/>
        <v/>
      </c>
      <c r="AP2378" s="118" t="str">
        <f t="shared" si="732"/>
        <v/>
      </c>
    </row>
    <row r="2379" spans="11:42" ht="20.100000000000001" customHeight="1" x14ac:dyDescent="0.25">
      <c r="K2379" s="123">
        <v>1939</v>
      </c>
      <c r="L2379" s="116">
        <f t="shared" si="736"/>
        <v>29.96477854812041</v>
      </c>
      <c r="M2379" s="140">
        <f t="shared" si="737"/>
        <v>4.3212765210032402E-5</v>
      </c>
      <c r="N2379" s="140">
        <f t="shared" si="738"/>
        <v>0.99991367465370573</v>
      </c>
      <c r="O2379" s="116">
        <f t="shared" si="739"/>
        <v>4.3212765210032402E-5</v>
      </c>
      <c r="P2379" s="116" t="str">
        <f t="shared" si="740"/>
        <v/>
      </c>
      <c r="Q2379" s="116" t="str">
        <f t="shared" si="741"/>
        <v/>
      </c>
      <c r="R2379" s="116">
        <f t="shared" si="742"/>
        <v>0</v>
      </c>
      <c r="S2379" s="116">
        <f t="shared" si="743"/>
        <v>4.3212765210032402E-5</v>
      </c>
      <c r="T2379" s="116" t="str">
        <f t="shared" si="744"/>
        <v/>
      </c>
      <c r="Y2379" s="123">
        <v>1939</v>
      </c>
      <c r="Z2379" s="116">
        <f t="shared" si="745"/>
        <v>9.9480420293736133E-2</v>
      </c>
      <c r="AA2379" s="140">
        <f t="shared" si="746"/>
        <v>1.3016239136778879E-2</v>
      </c>
      <c r="AB2379" s="140">
        <f t="shared" si="747"/>
        <v>0.99991367465370573</v>
      </c>
      <c r="AC2379" s="116">
        <f t="shared" si="748"/>
        <v>1.3016239136778879E-2</v>
      </c>
      <c r="AD2379" s="116" t="str">
        <f t="shared" si="749"/>
        <v/>
      </c>
      <c r="AE2379" s="116" t="str">
        <f t="shared" si="750"/>
        <v/>
      </c>
      <c r="AF2379" s="140">
        <f t="shared" si="751"/>
        <v>0</v>
      </c>
      <c r="AG2379" s="116">
        <f t="shared" si="752"/>
        <v>1.3016239136778879E-2</v>
      </c>
      <c r="AH2379" s="116" t="str">
        <f t="shared" si="753"/>
        <v/>
      </c>
      <c r="AL2379" s="126">
        <f t="shared" si="733"/>
        <v>12.454399999999673</v>
      </c>
      <c r="AM2379" s="116">
        <f t="shared" si="734"/>
        <v>8.6571511196711096E-2</v>
      </c>
      <c r="AN2379" s="116">
        <f t="shared" si="735"/>
        <v>1.8384478770379353E-4</v>
      </c>
      <c r="AO2379" s="116" t="str">
        <f t="shared" si="731"/>
        <v/>
      </c>
      <c r="AP2379" s="118" t="str">
        <f t="shared" si="732"/>
        <v/>
      </c>
    </row>
    <row r="2380" spans="11:42" ht="20.100000000000001" customHeight="1" x14ac:dyDescent="0.25">
      <c r="K2380" s="123">
        <v>1940</v>
      </c>
      <c r="L2380" s="116">
        <f t="shared" si="736"/>
        <v>29.996689920376131</v>
      </c>
      <c r="M2380" s="140">
        <f t="shared" si="737"/>
        <v>4.2568048752311639E-5</v>
      </c>
      <c r="N2380" s="140">
        <f t="shared" si="738"/>
        <v>0.99991504332150205</v>
      </c>
      <c r="O2380" s="116">
        <f t="shared" si="739"/>
        <v>4.2568048752311639E-5</v>
      </c>
      <c r="P2380" s="116" t="str">
        <f t="shared" si="740"/>
        <v/>
      </c>
      <c r="Q2380" s="116" t="str">
        <f t="shared" si="741"/>
        <v/>
      </c>
      <c r="R2380" s="116">
        <f t="shared" si="742"/>
        <v>0</v>
      </c>
      <c r="S2380" s="116">
        <f t="shared" si="743"/>
        <v>4.2568048752311639E-5</v>
      </c>
      <c r="T2380" s="116" t="str">
        <f t="shared" si="744"/>
        <v/>
      </c>
      <c r="Y2380" s="123">
        <v>1940</v>
      </c>
      <c r="Z2380" s="116">
        <f t="shared" si="745"/>
        <v>9.9586363233346076E-2</v>
      </c>
      <c r="AA2380" s="140">
        <f t="shared" si="746"/>
        <v>1.2822042270451917E-2</v>
      </c>
      <c r="AB2380" s="140">
        <f t="shared" si="747"/>
        <v>0.99991504332150205</v>
      </c>
      <c r="AC2380" s="116">
        <f t="shared" si="748"/>
        <v>1.2822042270451917E-2</v>
      </c>
      <c r="AD2380" s="116" t="str">
        <f t="shared" si="749"/>
        <v/>
      </c>
      <c r="AE2380" s="116" t="str">
        <f t="shared" si="750"/>
        <v/>
      </c>
      <c r="AF2380" s="140">
        <f t="shared" si="751"/>
        <v>0</v>
      </c>
      <c r="AG2380" s="116">
        <f t="shared" si="752"/>
        <v>1.2822042270451917E-2</v>
      </c>
      <c r="AH2380" s="116" t="str">
        <f t="shared" si="753"/>
        <v/>
      </c>
      <c r="AL2380" s="126">
        <f t="shared" si="733"/>
        <v>12.460799999999672</v>
      </c>
      <c r="AM2380" s="116">
        <f t="shared" si="734"/>
        <v>8.6387666409007302E-2</v>
      </c>
      <c r="AN2380" s="116">
        <f t="shared" si="735"/>
        <v>1.8349288325776592E-4</v>
      </c>
      <c r="AO2380" s="116" t="str">
        <f t="shared" si="731"/>
        <v/>
      </c>
      <c r="AP2380" s="118" t="str">
        <f t="shared" si="732"/>
        <v/>
      </c>
    </row>
    <row r="2381" spans="11:42" ht="20.100000000000001" customHeight="1" x14ac:dyDescent="0.25">
      <c r="K2381" s="123">
        <v>1941</v>
      </c>
      <c r="L2381" s="116">
        <f t="shared" si="736"/>
        <v>30.028601292631851</v>
      </c>
      <c r="M2381" s="140">
        <f t="shared" si="737"/>
        <v>4.1932280273747473E-5</v>
      </c>
      <c r="N2381" s="140">
        <f t="shared" si="738"/>
        <v>0.99991639155858592</v>
      </c>
      <c r="O2381" s="116">
        <f t="shared" si="739"/>
        <v>4.1932280273747473E-5</v>
      </c>
      <c r="P2381" s="116" t="str">
        <f t="shared" si="740"/>
        <v/>
      </c>
      <c r="Q2381" s="116" t="str">
        <f t="shared" si="741"/>
        <v/>
      </c>
      <c r="R2381" s="116">
        <f t="shared" si="742"/>
        <v>0</v>
      </c>
      <c r="S2381" s="116">
        <f t="shared" si="743"/>
        <v>4.1932280273747473E-5</v>
      </c>
      <c r="T2381" s="116" t="str">
        <f t="shared" si="744"/>
        <v/>
      </c>
      <c r="Y2381" s="123">
        <v>1941</v>
      </c>
      <c r="Z2381" s="116">
        <f t="shared" si="745"/>
        <v>9.9692306172956019E-2</v>
      </c>
      <c r="AA2381" s="140">
        <f t="shared" si="746"/>
        <v>1.2630540650215528E-2</v>
      </c>
      <c r="AB2381" s="140">
        <f t="shared" si="747"/>
        <v>0.99991639155858592</v>
      </c>
      <c r="AC2381" s="116">
        <f t="shared" si="748"/>
        <v>1.2630540650215528E-2</v>
      </c>
      <c r="AD2381" s="116" t="str">
        <f t="shared" si="749"/>
        <v/>
      </c>
      <c r="AE2381" s="116" t="str">
        <f t="shared" si="750"/>
        <v/>
      </c>
      <c r="AF2381" s="140">
        <f t="shared" si="751"/>
        <v>0</v>
      </c>
      <c r="AG2381" s="116">
        <f t="shared" si="752"/>
        <v>1.2630540650215528E-2</v>
      </c>
      <c r="AH2381" s="116" t="str">
        <f t="shared" si="753"/>
        <v/>
      </c>
      <c r="AL2381" s="126">
        <f t="shared" si="733"/>
        <v>12.467199999999671</v>
      </c>
      <c r="AM2381" s="116">
        <f t="shared" si="734"/>
        <v>8.6204173525749536E-2</v>
      </c>
      <c r="AN2381" s="116">
        <f t="shared" si="735"/>
        <v>1.8314153168766389E-4</v>
      </c>
      <c r="AO2381" s="116" t="str">
        <f t="shared" si="731"/>
        <v/>
      </c>
      <c r="AP2381" s="118" t="str">
        <f t="shared" si="732"/>
        <v/>
      </c>
    </row>
    <row r="2382" spans="11:42" ht="20.100000000000001" customHeight="1" x14ac:dyDescent="0.25">
      <c r="K2382" s="123">
        <v>1942</v>
      </c>
      <c r="L2382" s="116">
        <f t="shared" si="736"/>
        <v>30.060512664887572</v>
      </c>
      <c r="M2382" s="140">
        <f t="shared" si="737"/>
        <v>4.1305346325690624E-5</v>
      </c>
      <c r="N2382" s="140">
        <f t="shared" si="738"/>
        <v>0.99991771964868625</v>
      </c>
      <c r="O2382" s="116">
        <f t="shared" si="739"/>
        <v>4.1305346325690624E-5</v>
      </c>
      <c r="P2382" s="116" t="str">
        <f t="shared" si="740"/>
        <v/>
      </c>
      <c r="Q2382" s="116" t="str">
        <f t="shared" si="741"/>
        <v/>
      </c>
      <c r="R2382" s="116">
        <f t="shared" si="742"/>
        <v>0</v>
      </c>
      <c r="S2382" s="116">
        <f t="shared" si="743"/>
        <v>4.1305346325690624E-5</v>
      </c>
      <c r="T2382" s="116" t="str">
        <f t="shared" si="744"/>
        <v/>
      </c>
      <c r="Y2382" s="123">
        <v>1942</v>
      </c>
      <c r="Z2382" s="116">
        <f t="shared" si="745"/>
        <v>9.9798249112565962E-2</v>
      </c>
      <c r="AA2382" s="140">
        <f t="shared" si="746"/>
        <v>1.2441700103881346E-2</v>
      </c>
      <c r="AB2382" s="140">
        <f t="shared" si="747"/>
        <v>0.99991771964868625</v>
      </c>
      <c r="AC2382" s="116">
        <f t="shared" si="748"/>
        <v>1.2441700103881346E-2</v>
      </c>
      <c r="AD2382" s="116" t="str">
        <f t="shared" si="749"/>
        <v/>
      </c>
      <c r="AE2382" s="116" t="str">
        <f t="shared" si="750"/>
        <v/>
      </c>
      <c r="AF2382" s="140">
        <f t="shared" si="751"/>
        <v>0</v>
      </c>
      <c r="AG2382" s="116">
        <f t="shared" si="752"/>
        <v>1.2441700103881346E-2</v>
      </c>
      <c r="AH2382" s="116" t="str">
        <f t="shared" si="753"/>
        <v/>
      </c>
      <c r="AL2382" s="126">
        <f t="shared" si="733"/>
        <v>12.473599999999671</v>
      </c>
      <c r="AM2382" s="116">
        <f t="shared" si="734"/>
        <v>8.6021031994061872E-2</v>
      </c>
      <c r="AN2382" s="116">
        <f t="shared" si="735"/>
        <v>1.8279073252125411E-4</v>
      </c>
      <c r="AO2382" s="116" t="str">
        <f t="shared" si="731"/>
        <v/>
      </c>
      <c r="AP2382" s="118" t="str">
        <f t="shared" si="732"/>
        <v/>
      </c>
    </row>
    <row r="2383" spans="11:42" ht="20.100000000000001" customHeight="1" x14ac:dyDescent="0.25">
      <c r="K2383" s="123">
        <v>1943</v>
      </c>
      <c r="L2383" s="116">
        <f t="shared" si="736"/>
        <v>30.092424037143292</v>
      </c>
      <c r="M2383" s="140">
        <f t="shared" si="737"/>
        <v>4.0687134733896307E-5</v>
      </c>
      <c r="N2383" s="140">
        <f t="shared" si="738"/>
        <v>0.99991902787193176</v>
      </c>
      <c r="O2383" s="116">
        <f t="shared" si="739"/>
        <v>4.0687134733896307E-5</v>
      </c>
      <c r="P2383" s="116" t="str">
        <f t="shared" si="740"/>
        <v/>
      </c>
      <c r="Q2383" s="116" t="str">
        <f t="shared" si="741"/>
        <v/>
      </c>
      <c r="R2383" s="116">
        <f t="shared" si="742"/>
        <v>0</v>
      </c>
      <c r="S2383" s="116">
        <f t="shared" si="743"/>
        <v>4.0687134733896307E-5</v>
      </c>
      <c r="T2383" s="116" t="str">
        <f t="shared" si="744"/>
        <v/>
      </c>
      <c r="Y2383" s="123">
        <v>1943</v>
      </c>
      <c r="Z2383" s="116">
        <f t="shared" si="745"/>
        <v>9.9904192052175905E-2</v>
      </c>
      <c r="AA2383" s="140">
        <f t="shared" si="746"/>
        <v>1.2255486843128122E-2</v>
      </c>
      <c r="AB2383" s="140">
        <f t="shared" si="747"/>
        <v>0.99991902787193176</v>
      </c>
      <c r="AC2383" s="116">
        <f t="shared" si="748"/>
        <v>1.2255486843128122E-2</v>
      </c>
      <c r="AD2383" s="116" t="str">
        <f t="shared" si="749"/>
        <v/>
      </c>
      <c r="AE2383" s="116" t="str">
        <f t="shared" si="750"/>
        <v/>
      </c>
      <c r="AF2383" s="140">
        <f t="shared" si="751"/>
        <v>0</v>
      </c>
      <c r="AG2383" s="116">
        <f t="shared" si="752"/>
        <v>1.2255486843128122E-2</v>
      </c>
      <c r="AH2383" s="116" t="str">
        <f t="shared" si="753"/>
        <v/>
      </c>
      <c r="AL2383" s="126">
        <f t="shared" si="733"/>
        <v>12.47999999999967</v>
      </c>
      <c r="AM2383" s="116">
        <f t="shared" si="734"/>
        <v>8.5838241261540618E-2</v>
      </c>
      <c r="AN2383" s="116">
        <f t="shared" si="735"/>
        <v>1.824404852849848E-4</v>
      </c>
      <c r="AO2383" s="116" t="str">
        <f t="shared" si="731"/>
        <v/>
      </c>
      <c r="AP2383" s="118" t="str">
        <f t="shared" si="732"/>
        <v/>
      </c>
    </row>
    <row r="2384" spans="11:42" ht="20.100000000000001" customHeight="1" x14ac:dyDescent="0.25">
      <c r="K2384" s="123">
        <v>1944</v>
      </c>
      <c r="L2384" s="116">
        <f t="shared" si="736"/>
        <v>30.124335409399013</v>
      </c>
      <c r="M2384" s="140">
        <f t="shared" si="737"/>
        <v>4.0077534586596171E-5</v>
      </c>
      <c r="N2384" s="140">
        <f t="shared" si="738"/>
        <v>0.99992031650489177</v>
      </c>
      <c r="O2384" s="116">
        <f t="shared" si="739"/>
        <v>4.0077534586596171E-5</v>
      </c>
      <c r="P2384" s="116" t="str">
        <f t="shared" si="740"/>
        <v/>
      </c>
      <c r="Q2384" s="116" t="str">
        <f t="shared" si="741"/>
        <v/>
      </c>
      <c r="R2384" s="116">
        <f t="shared" si="742"/>
        <v>0</v>
      </c>
      <c r="S2384" s="116">
        <f t="shared" si="743"/>
        <v>4.0077534586596171E-5</v>
      </c>
      <c r="T2384" s="116" t="str">
        <f t="shared" si="744"/>
        <v/>
      </c>
      <c r="Y2384" s="123">
        <v>1944</v>
      </c>
      <c r="Z2384" s="116">
        <f t="shared" si="745"/>
        <v>0.10001013499178585</v>
      </c>
      <c r="AA2384" s="140">
        <f t="shared" si="746"/>
        <v>1.2071867459908665E-2</v>
      </c>
      <c r="AB2384" s="140">
        <f t="shared" si="747"/>
        <v>0.99992031650489177</v>
      </c>
      <c r="AC2384" s="116">
        <f t="shared" si="748"/>
        <v>1.2071867459908665E-2</v>
      </c>
      <c r="AD2384" s="116" t="str">
        <f t="shared" si="749"/>
        <v/>
      </c>
      <c r="AE2384" s="116" t="str">
        <f t="shared" si="750"/>
        <v/>
      </c>
      <c r="AF2384" s="140">
        <f t="shared" si="751"/>
        <v>0</v>
      </c>
      <c r="AG2384" s="116">
        <f t="shared" si="752"/>
        <v>1.2071867459908665E-2</v>
      </c>
      <c r="AH2384" s="116" t="str">
        <f t="shared" si="753"/>
        <v/>
      </c>
      <c r="AL2384" s="126">
        <f t="shared" si="733"/>
        <v>12.486399999999669</v>
      </c>
      <c r="AM2384" s="116">
        <f t="shared" si="734"/>
        <v>8.5655800776255633E-2</v>
      </c>
      <c r="AN2384" s="116">
        <f t="shared" si="735"/>
        <v>1.8209078950486013E-4</v>
      </c>
      <c r="AO2384" s="116" t="str">
        <f t="shared" si="731"/>
        <v/>
      </c>
      <c r="AP2384" s="118" t="str">
        <f t="shared" si="732"/>
        <v/>
      </c>
    </row>
    <row r="2385" spans="11:42" ht="20.100000000000001" customHeight="1" x14ac:dyDescent="0.25">
      <c r="K2385" s="123">
        <v>1945</v>
      </c>
      <c r="L2385" s="116">
        <f t="shared" si="736"/>
        <v>30.156246781654726</v>
      </c>
      <c r="M2385" s="140">
        <f t="shared" si="737"/>
        <v>3.9476436222648315E-5</v>
      </c>
      <c r="N2385" s="140">
        <f t="shared" si="738"/>
        <v>0.99992158582061641</v>
      </c>
      <c r="O2385" s="116">
        <f t="shared" si="739"/>
        <v>3.9476436222648315E-5</v>
      </c>
      <c r="P2385" s="116" t="str">
        <f t="shared" si="740"/>
        <v/>
      </c>
      <c r="Q2385" s="116" t="str">
        <f t="shared" si="741"/>
        <v/>
      </c>
      <c r="R2385" s="116">
        <f t="shared" si="742"/>
        <v>0</v>
      </c>
      <c r="S2385" s="116">
        <f t="shared" si="743"/>
        <v>3.9476436222648315E-5</v>
      </c>
      <c r="T2385" s="116" t="str">
        <f t="shared" si="744"/>
        <v/>
      </c>
      <c r="Y2385" s="123">
        <v>1945</v>
      </c>
      <c r="Z2385" s="116">
        <f t="shared" si="745"/>
        <v>0.10011607793139579</v>
      </c>
      <c r="AA2385" s="140">
        <f t="shared" si="746"/>
        <v>1.1890808922880419E-2</v>
      </c>
      <c r="AB2385" s="140">
        <f t="shared" si="747"/>
        <v>0.99992158582061641</v>
      </c>
      <c r="AC2385" s="116">
        <f t="shared" si="748"/>
        <v>1.1890808922880419E-2</v>
      </c>
      <c r="AD2385" s="116" t="str">
        <f t="shared" si="749"/>
        <v/>
      </c>
      <c r="AE2385" s="116" t="str">
        <f t="shared" si="750"/>
        <v/>
      </c>
      <c r="AF2385" s="140">
        <f t="shared" si="751"/>
        <v>0</v>
      </c>
      <c r="AG2385" s="116">
        <f t="shared" si="752"/>
        <v>1.1890808922880419E-2</v>
      </c>
      <c r="AH2385" s="116" t="str">
        <f t="shared" si="753"/>
        <v/>
      </c>
      <c r="AL2385" s="126">
        <f t="shared" si="733"/>
        <v>12.492799999999669</v>
      </c>
      <c r="AM2385" s="116">
        <f t="shared" si="734"/>
        <v>8.5473709986750773E-2</v>
      </c>
      <c r="AN2385" s="116">
        <f t="shared" si="735"/>
        <v>1.8174164470483034E-4</v>
      </c>
      <c r="AO2385" s="116" t="str">
        <f t="shared" si="731"/>
        <v/>
      </c>
      <c r="AP2385" s="118" t="str">
        <f t="shared" si="732"/>
        <v/>
      </c>
    </row>
    <row r="2386" spans="11:42" ht="20.100000000000001" customHeight="1" x14ac:dyDescent="0.25">
      <c r="K2386" s="123">
        <v>1946</v>
      </c>
      <c r="L2386" s="116">
        <f t="shared" si="736"/>
        <v>30.188158153910447</v>
      </c>
      <c r="M2386" s="140">
        <f t="shared" si="737"/>
        <v>3.8883731219764446E-5</v>
      </c>
      <c r="N2386" s="140">
        <f t="shared" si="738"/>
        <v>0.99992283608867583</v>
      </c>
      <c r="O2386" s="116">
        <f t="shared" si="739"/>
        <v>3.8883731219764446E-5</v>
      </c>
      <c r="P2386" s="116" t="str">
        <f t="shared" si="740"/>
        <v/>
      </c>
      <c r="Q2386" s="116" t="str">
        <f t="shared" si="741"/>
        <v/>
      </c>
      <c r="R2386" s="116">
        <f t="shared" si="742"/>
        <v>0</v>
      </c>
      <c r="S2386" s="116">
        <f t="shared" si="743"/>
        <v>3.8883731219764446E-5</v>
      </c>
      <c r="T2386" s="116" t="str">
        <f t="shared" si="744"/>
        <v/>
      </c>
      <c r="Y2386" s="123">
        <v>1946</v>
      </c>
      <c r="Z2386" s="116">
        <f t="shared" si="745"/>
        <v>0.10022202087100573</v>
      </c>
      <c r="AA2386" s="140">
        <f t="shared" si="746"/>
        <v>1.1712278573859602E-2</v>
      </c>
      <c r="AB2386" s="140">
        <f t="shared" si="747"/>
        <v>0.99992283608867583</v>
      </c>
      <c r="AC2386" s="116">
        <f t="shared" si="748"/>
        <v>1.1712278573859602E-2</v>
      </c>
      <c r="AD2386" s="116" t="str">
        <f t="shared" si="749"/>
        <v/>
      </c>
      <c r="AE2386" s="116" t="str">
        <f t="shared" si="750"/>
        <v/>
      </c>
      <c r="AF2386" s="140">
        <f t="shared" si="751"/>
        <v>0</v>
      </c>
      <c r="AG2386" s="116">
        <f t="shared" si="752"/>
        <v>1.1712278573859602E-2</v>
      </c>
      <c r="AH2386" s="116" t="str">
        <f t="shared" si="753"/>
        <v/>
      </c>
      <c r="AL2386" s="126">
        <f t="shared" si="733"/>
        <v>12.499199999999668</v>
      </c>
      <c r="AM2386" s="116">
        <f t="shared" si="734"/>
        <v>8.5291968342045943E-2</v>
      </c>
      <c r="AN2386" s="116">
        <f t="shared" si="735"/>
        <v>1.8139305040880405E-4</v>
      </c>
      <c r="AO2386" s="116" t="str">
        <f t="shared" si="731"/>
        <v/>
      </c>
      <c r="AP2386" s="118" t="str">
        <f t="shared" si="732"/>
        <v/>
      </c>
    </row>
    <row r="2387" spans="11:42" ht="20.100000000000001" customHeight="1" x14ac:dyDescent="0.25">
      <c r="K2387" s="123">
        <v>1947</v>
      </c>
      <c r="L2387" s="116">
        <f t="shared" si="736"/>
        <v>30.220069526166167</v>
      </c>
      <c r="M2387" s="140">
        <f t="shared" si="737"/>
        <v>3.8299312382816778E-5</v>
      </c>
      <c r="N2387" s="140">
        <f t="shared" si="738"/>
        <v>0.99992406757520025</v>
      </c>
      <c r="O2387" s="116">
        <f t="shared" si="739"/>
        <v>3.8299312382816778E-5</v>
      </c>
      <c r="P2387" s="116" t="str">
        <f t="shared" si="740"/>
        <v/>
      </c>
      <c r="Q2387" s="116" t="str">
        <f t="shared" si="741"/>
        <v/>
      </c>
      <c r="R2387" s="116">
        <f t="shared" si="742"/>
        <v>0</v>
      </c>
      <c r="S2387" s="116">
        <f t="shared" si="743"/>
        <v>3.8299312382816778E-5</v>
      </c>
      <c r="T2387" s="116" t="str">
        <f t="shared" si="744"/>
        <v/>
      </c>
      <c r="Y2387" s="123">
        <v>1947</v>
      </c>
      <c r="Z2387" s="116">
        <f t="shared" si="745"/>
        <v>0.10032796381061568</v>
      </c>
      <c r="AA2387" s="140">
        <f t="shared" si="746"/>
        <v>1.1536244124298814E-2</v>
      </c>
      <c r="AB2387" s="140">
        <f t="shared" si="747"/>
        <v>0.99992406757520025</v>
      </c>
      <c r="AC2387" s="116">
        <f t="shared" si="748"/>
        <v>1.1536244124298814E-2</v>
      </c>
      <c r="AD2387" s="116" t="str">
        <f t="shared" si="749"/>
        <v/>
      </c>
      <c r="AE2387" s="116" t="str">
        <f t="shared" si="750"/>
        <v/>
      </c>
      <c r="AF2387" s="140">
        <f t="shared" si="751"/>
        <v>0</v>
      </c>
      <c r="AG2387" s="116">
        <f t="shared" si="752"/>
        <v>1.1536244124298814E-2</v>
      </c>
      <c r="AH2387" s="116" t="str">
        <f t="shared" si="753"/>
        <v/>
      </c>
      <c r="AL2387" s="126">
        <f t="shared" si="733"/>
        <v>12.505599999999667</v>
      </c>
      <c r="AM2387" s="116">
        <f t="shared" si="734"/>
        <v>8.5110575291637139E-2</v>
      </c>
      <c r="AN2387" s="116">
        <f t="shared" si="735"/>
        <v>1.8104500613889962E-4</v>
      </c>
      <c r="AO2387" s="116" t="str">
        <f t="shared" si="731"/>
        <v/>
      </c>
      <c r="AP2387" s="118" t="str">
        <f t="shared" si="732"/>
        <v/>
      </c>
    </row>
    <row r="2388" spans="11:42" ht="20.100000000000001" customHeight="1" x14ac:dyDescent="0.25">
      <c r="K2388" s="123">
        <v>1948</v>
      </c>
      <c r="L2388" s="116">
        <f t="shared" si="736"/>
        <v>30.251980898421888</v>
      </c>
      <c r="M2388" s="140">
        <f t="shared" si="737"/>
        <v>3.7723073732221986E-5</v>
      </c>
      <c r="N2388" s="140">
        <f t="shared" si="738"/>
        <v>0.99992528054291829</v>
      </c>
      <c r="O2388" s="116">
        <f t="shared" si="739"/>
        <v>3.7723073732221986E-5</v>
      </c>
      <c r="P2388" s="116" t="str">
        <f t="shared" si="740"/>
        <v/>
      </c>
      <c r="Q2388" s="116" t="str">
        <f t="shared" si="741"/>
        <v/>
      </c>
      <c r="R2388" s="116">
        <f t="shared" si="742"/>
        <v>0</v>
      </c>
      <c r="S2388" s="116">
        <f t="shared" si="743"/>
        <v>3.7723073732221986E-5</v>
      </c>
      <c r="T2388" s="116" t="str">
        <f t="shared" si="744"/>
        <v/>
      </c>
      <c r="Y2388" s="123">
        <v>1948</v>
      </c>
      <c r="Z2388" s="116">
        <f t="shared" si="745"/>
        <v>0.10043390675022562</v>
      </c>
      <c r="AA2388" s="140">
        <f t="shared" si="746"/>
        <v>1.1362673651788164E-2</v>
      </c>
      <c r="AB2388" s="140">
        <f t="shared" si="747"/>
        <v>0.99992528054291829</v>
      </c>
      <c r="AC2388" s="116">
        <f t="shared" si="748"/>
        <v>1.1362673651788164E-2</v>
      </c>
      <c r="AD2388" s="116" t="str">
        <f t="shared" si="749"/>
        <v/>
      </c>
      <c r="AE2388" s="116" t="str">
        <f t="shared" si="750"/>
        <v/>
      </c>
      <c r="AF2388" s="140">
        <f t="shared" si="751"/>
        <v>0</v>
      </c>
      <c r="AG2388" s="116">
        <f t="shared" si="752"/>
        <v>1.1362673651788164E-2</v>
      </c>
      <c r="AH2388" s="116" t="str">
        <f t="shared" si="753"/>
        <v/>
      </c>
      <c r="AL2388" s="126">
        <f t="shared" si="733"/>
        <v>12.511999999999666</v>
      </c>
      <c r="AM2388" s="116">
        <f t="shared" si="734"/>
        <v>8.4929530285498239E-2</v>
      </c>
      <c r="AN2388" s="116">
        <f t="shared" si="735"/>
        <v>1.8069751141652768E-4</v>
      </c>
      <c r="AO2388" s="116" t="str">
        <f t="shared" si="731"/>
        <v/>
      </c>
      <c r="AP2388" s="118" t="str">
        <f t="shared" si="732"/>
        <v/>
      </c>
    </row>
    <row r="2389" spans="11:42" ht="20.100000000000001" customHeight="1" x14ac:dyDescent="0.25">
      <c r="K2389" s="123">
        <v>1949</v>
      </c>
      <c r="L2389" s="116">
        <f t="shared" si="736"/>
        <v>30.283892270677608</v>
      </c>
      <c r="M2389" s="140">
        <f t="shared" si="737"/>
        <v>3.7154910492402885E-5</v>
      </c>
      <c r="N2389" s="140">
        <f t="shared" si="738"/>
        <v>0.99992647525119593</v>
      </c>
      <c r="O2389" s="116">
        <f t="shared" si="739"/>
        <v>3.7154910492402885E-5</v>
      </c>
      <c r="P2389" s="116" t="str">
        <f t="shared" si="740"/>
        <v/>
      </c>
      <c r="Q2389" s="116" t="str">
        <f t="shared" si="741"/>
        <v/>
      </c>
      <c r="R2389" s="116">
        <f t="shared" si="742"/>
        <v>0</v>
      </c>
      <c r="S2389" s="116">
        <f t="shared" si="743"/>
        <v>3.7154910492402885E-5</v>
      </c>
      <c r="T2389" s="116" t="str">
        <f t="shared" si="744"/>
        <v/>
      </c>
      <c r="Y2389" s="123">
        <v>1949</v>
      </c>
      <c r="Z2389" s="116">
        <f t="shared" si="745"/>
        <v>0.10053984968983556</v>
      </c>
      <c r="AA2389" s="140">
        <f t="shared" si="746"/>
        <v>1.1191535596579989E-2</v>
      </c>
      <c r="AB2389" s="140">
        <f t="shared" si="747"/>
        <v>0.99992647525119593</v>
      </c>
      <c r="AC2389" s="116">
        <f t="shared" si="748"/>
        <v>1.1191535596579989E-2</v>
      </c>
      <c r="AD2389" s="116" t="str">
        <f t="shared" si="749"/>
        <v/>
      </c>
      <c r="AE2389" s="116" t="str">
        <f t="shared" si="750"/>
        <v/>
      </c>
      <c r="AF2389" s="140">
        <f t="shared" si="751"/>
        <v>0</v>
      </c>
      <c r="AG2389" s="116">
        <f t="shared" si="752"/>
        <v>1.1191535596579989E-2</v>
      </c>
      <c r="AH2389" s="116" t="str">
        <f t="shared" si="753"/>
        <v/>
      </c>
      <c r="AL2389" s="126">
        <f t="shared" si="733"/>
        <v>12.518399999999666</v>
      </c>
      <c r="AM2389" s="116">
        <f t="shared" si="734"/>
        <v>8.4748832774081712E-2</v>
      </c>
      <c r="AN2389" s="116">
        <f t="shared" si="735"/>
        <v>1.8035056576190533E-4</v>
      </c>
      <c r="AO2389" s="116" t="str">
        <f t="shared" si="731"/>
        <v/>
      </c>
      <c r="AP2389" s="118" t="str">
        <f t="shared" si="732"/>
        <v/>
      </c>
    </row>
    <row r="2390" spans="11:42" ht="20.100000000000001" customHeight="1" x14ac:dyDescent="0.25">
      <c r="K2390" s="123">
        <v>1950</v>
      </c>
      <c r="L2390" s="116">
        <f t="shared" si="736"/>
        <v>30.315803642933329</v>
      </c>
      <c r="M2390" s="140">
        <f t="shared" si="737"/>
        <v>3.6594719080328643E-5</v>
      </c>
      <c r="N2390" s="140">
        <f t="shared" si="738"/>
        <v>0.99992765195607491</v>
      </c>
      <c r="O2390" s="116">
        <f t="shared" si="739"/>
        <v>3.6594719080328643E-5</v>
      </c>
      <c r="P2390" s="116" t="str">
        <f t="shared" si="740"/>
        <v/>
      </c>
      <c r="Q2390" s="116" t="str">
        <f t="shared" si="741"/>
        <v/>
      </c>
      <c r="R2390" s="116">
        <f t="shared" si="742"/>
        <v>0</v>
      </c>
      <c r="S2390" s="116">
        <f t="shared" si="743"/>
        <v>3.6594719080328643E-5</v>
      </c>
      <c r="T2390" s="116" t="str">
        <f t="shared" si="744"/>
        <v/>
      </c>
      <c r="Y2390" s="123">
        <v>1950</v>
      </c>
      <c r="Z2390" s="116">
        <f t="shared" si="745"/>
        <v>0.10064579262944551</v>
      </c>
      <c r="AA2390" s="140">
        <f t="shared" si="746"/>
        <v>1.1022798758136823E-2</v>
      </c>
      <c r="AB2390" s="140">
        <f t="shared" si="747"/>
        <v>0.99992765195607491</v>
      </c>
      <c r="AC2390" s="116">
        <f t="shared" si="748"/>
        <v>1.1022798758136823E-2</v>
      </c>
      <c r="AD2390" s="116" t="str">
        <f t="shared" si="749"/>
        <v/>
      </c>
      <c r="AE2390" s="116" t="str">
        <f t="shared" si="750"/>
        <v/>
      </c>
      <c r="AF2390" s="140">
        <f t="shared" si="751"/>
        <v>0</v>
      </c>
      <c r="AG2390" s="116">
        <f t="shared" si="752"/>
        <v>1.1022798758136823E-2</v>
      </c>
      <c r="AH2390" s="116" t="str">
        <f t="shared" si="753"/>
        <v/>
      </c>
      <c r="AL2390" s="126">
        <f t="shared" si="733"/>
        <v>12.524799999999665</v>
      </c>
      <c r="AM2390" s="116">
        <f t="shared" si="734"/>
        <v>8.4568482208319806E-2</v>
      </c>
      <c r="AN2390" s="116">
        <f t="shared" si="735"/>
        <v>1.8000416869440317E-4</v>
      </c>
      <c r="AO2390" s="116" t="str">
        <f t="shared" si="731"/>
        <v/>
      </c>
      <c r="AP2390" s="118" t="str">
        <f t="shared" si="732"/>
        <v/>
      </c>
    </row>
    <row r="2391" spans="11:42" ht="20.100000000000001" customHeight="1" x14ac:dyDescent="0.25">
      <c r="K2391" s="123">
        <v>1951</v>
      </c>
      <c r="L2391" s="116">
        <f t="shared" si="736"/>
        <v>30.347715015189042</v>
      </c>
      <c r="M2391" s="140">
        <f t="shared" si="737"/>
        <v>3.6042397094133127E-5</v>
      </c>
      <c r="N2391" s="140">
        <f t="shared" si="738"/>
        <v>0.99992881091030994</v>
      </c>
      <c r="O2391" s="116">
        <f t="shared" si="739"/>
        <v>3.6042397094133127E-5</v>
      </c>
      <c r="P2391" s="116" t="str">
        <f t="shared" si="740"/>
        <v/>
      </c>
      <c r="Q2391" s="116" t="str">
        <f t="shared" si="741"/>
        <v/>
      </c>
      <c r="R2391" s="116">
        <f t="shared" si="742"/>
        <v>0</v>
      </c>
      <c r="S2391" s="116">
        <f t="shared" si="743"/>
        <v>3.6042397094133127E-5</v>
      </c>
      <c r="T2391" s="116" t="str">
        <f t="shared" si="744"/>
        <v/>
      </c>
      <c r="Y2391" s="123">
        <v>1951</v>
      </c>
      <c r="Z2391" s="116">
        <f t="shared" si="745"/>
        <v>0.10075173556905545</v>
      </c>
      <c r="AA2391" s="140">
        <f t="shared" si="746"/>
        <v>1.0856432291703091E-2</v>
      </c>
      <c r="AB2391" s="140">
        <f t="shared" si="747"/>
        <v>0.99992881091030994</v>
      </c>
      <c r="AC2391" s="116">
        <f t="shared" si="748"/>
        <v>1.0856432291703091E-2</v>
      </c>
      <c r="AD2391" s="116" t="str">
        <f t="shared" si="749"/>
        <v/>
      </c>
      <c r="AE2391" s="116" t="str">
        <f t="shared" si="750"/>
        <v/>
      </c>
      <c r="AF2391" s="140">
        <f t="shared" si="751"/>
        <v>0</v>
      </c>
      <c r="AG2391" s="116">
        <f t="shared" si="752"/>
        <v>1.0856432291703091E-2</v>
      </c>
      <c r="AH2391" s="116" t="str">
        <f t="shared" si="753"/>
        <v/>
      </c>
      <c r="AL2391" s="126">
        <f t="shared" si="733"/>
        <v>12.531199999999664</v>
      </c>
      <c r="AM2391" s="116">
        <f t="shared" si="734"/>
        <v>8.4388478039625403E-2</v>
      </c>
      <c r="AN2391" s="116">
        <f t="shared" si="735"/>
        <v>1.7965831973212887E-4</v>
      </c>
      <c r="AO2391" s="116" t="str">
        <f t="shared" si="731"/>
        <v/>
      </c>
      <c r="AP2391" s="118" t="str">
        <f t="shared" si="732"/>
        <v/>
      </c>
    </row>
    <row r="2392" spans="11:42" ht="20.100000000000001" customHeight="1" x14ac:dyDescent="0.25">
      <c r="K2392" s="123">
        <v>1952</v>
      </c>
      <c r="L2392" s="116">
        <f t="shared" si="736"/>
        <v>30.379626387444763</v>
      </c>
      <c r="M2392" s="140">
        <f t="shared" si="737"/>
        <v>3.5497843301809279E-5</v>
      </c>
      <c r="N2392" s="140">
        <f t="shared" si="738"/>
        <v>0.99992995236340698</v>
      </c>
      <c r="O2392" s="116">
        <f t="shared" si="739"/>
        <v>3.5497843301809279E-5</v>
      </c>
      <c r="P2392" s="116" t="str">
        <f t="shared" si="740"/>
        <v/>
      </c>
      <c r="Q2392" s="116" t="str">
        <f t="shared" si="741"/>
        <v/>
      </c>
      <c r="R2392" s="116">
        <f t="shared" si="742"/>
        <v>0</v>
      </c>
      <c r="S2392" s="116">
        <f t="shared" si="743"/>
        <v>3.5497843301809279E-5</v>
      </c>
      <c r="T2392" s="116" t="str">
        <f t="shared" si="744"/>
        <v/>
      </c>
      <c r="Y2392" s="123">
        <v>1952</v>
      </c>
      <c r="Z2392" s="116">
        <f t="shared" si="745"/>
        <v>0.10085767850866539</v>
      </c>
      <c r="AA2392" s="140">
        <f t="shared" si="746"/>
        <v>1.0692405704899953E-2</v>
      </c>
      <c r="AB2392" s="140">
        <f t="shared" si="747"/>
        <v>0.99992995236340698</v>
      </c>
      <c r="AC2392" s="116">
        <f t="shared" si="748"/>
        <v>1.0692405704899953E-2</v>
      </c>
      <c r="AD2392" s="116" t="str">
        <f t="shared" si="749"/>
        <v/>
      </c>
      <c r="AE2392" s="116" t="str">
        <f t="shared" si="750"/>
        <v/>
      </c>
      <c r="AF2392" s="140">
        <f t="shared" si="751"/>
        <v>0</v>
      </c>
      <c r="AG2392" s="116">
        <f t="shared" si="752"/>
        <v>1.0692405704899953E-2</v>
      </c>
      <c r="AH2392" s="116" t="str">
        <f t="shared" si="753"/>
        <v/>
      </c>
      <c r="AL2392" s="126">
        <f t="shared" si="733"/>
        <v>12.537599999999664</v>
      </c>
      <c r="AM2392" s="116">
        <f t="shared" si="734"/>
        <v>8.4208819719893274E-2</v>
      </c>
      <c r="AN2392" s="116">
        <f t="shared" si="735"/>
        <v>1.7931301839223257E-4</v>
      </c>
      <c r="AO2392" s="116" t="str">
        <f t="shared" si="731"/>
        <v/>
      </c>
      <c r="AP2392" s="118" t="str">
        <f t="shared" si="732"/>
        <v/>
      </c>
    </row>
    <row r="2393" spans="11:42" ht="20.100000000000001" customHeight="1" x14ac:dyDescent="0.25">
      <c r="K2393" s="123">
        <v>1953</v>
      </c>
      <c r="L2393" s="116">
        <f t="shared" si="736"/>
        <v>30.411537759700483</v>
      </c>
      <c r="M2393" s="140">
        <f t="shared" si="737"/>
        <v>3.4960957629983528E-5</v>
      </c>
      <c r="N2393" s="140">
        <f t="shared" si="738"/>
        <v>0.99993107656166003</v>
      </c>
      <c r="O2393" s="116">
        <f t="shared" si="739"/>
        <v>3.4960957629983528E-5</v>
      </c>
      <c r="P2393" s="116" t="str">
        <f t="shared" si="740"/>
        <v/>
      </c>
      <c r="Q2393" s="116" t="str">
        <f t="shared" si="741"/>
        <v/>
      </c>
      <c r="R2393" s="116">
        <f t="shared" si="742"/>
        <v>0</v>
      </c>
      <c r="S2393" s="116">
        <f t="shared" si="743"/>
        <v>3.4960957629983528E-5</v>
      </c>
      <c r="T2393" s="116" t="str">
        <f t="shared" si="744"/>
        <v/>
      </c>
      <c r="Y2393" s="123">
        <v>1953</v>
      </c>
      <c r="Z2393" s="116">
        <f t="shared" si="745"/>
        <v>0.10096362144827534</v>
      </c>
      <c r="AA2393" s="140">
        <f t="shared" si="746"/>
        <v>1.0530688854343695E-2</v>
      </c>
      <c r="AB2393" s="140">
        <f t="shared" si="747"/>
        <v>0.99993107656166003</v>
      </c>
      <c r="AC2393" s="116">
        <f t="shared" si="748"/>
        <v>1.0530688854343695E-2</v>
      </c>
      <c r="AD2393" s="116" t="str">
        <f t="shared" si="749"/>
        <v/>
      </c>
      <c r="AE2393" s="116" t="str">
        <f t="shared" si="750"/>
        <v/>
      </c>
      <c r="AF2393" s="140">
        <f t="shared" si="751"/>
        <v>0</v>
      </c>
      <c r="AG2393" s="116">
        <f t="shared" si="752"/>
        <v>1.0530688854343695E-2</v>
      </c>
      <c r="AH2393" s="116" t="str">
        <f t="shared" si="753"/>
        <v/>
      </c>
      <c r="AL2393" s="126">
        <f t="shared" si="733"/>
        <v>12.543999999999663</v>
      </c>
      <c r="AM2393" s="116">
        <f t="shared" si="734"/>
        <v>8.4029506701501042E-2</v>
      </c>
      <c r="AN2393" s="116">
        <f t="shared" si="735"/>
        <v>1.7896826419112888E-4</v>
      </c>
      <c r="AO2393" s="116" t="str">
        <f t="shared" si="731"/>
        <v/>
      </c>
      <c r="AP2393" s="118" t="str">
        <f t="shared" si="732"/>
        <v/>
      </c>
    </row>
    <row r="2394" spans="11:42" ht="20.100000000000001" customHeight="1" x14ac:dyDescent="0.25">
      <c r="K2394" s="123">
        <v>1954</v>
      </c>
      <c r="L2394" s="116">
        <f t="shared" si="736"/>
        <v>30.443449131956204</v>
      </c>
      <c r="M2394" s="140">
        <f t="shared" si="737"/>
        <v>3.4431641152766156E-5</v>
      </c>
      <c r="N2394" s="140">
        <f t="shared" si="738"/>
        <v>0.99993218374818782</v>
      </c>
      <c r="O2394" s="116">
        <f t="shared" si="739"/>
        <v>3.4431641152766156E-5</v>
      </c>
      <c r="P2394" s="116" t="str">
        <f t="shared" si="740"/>
        <v/>
      </c>
      <c r="Q2394" s="116" t="str">
        <f t="shared" si="741"/>
        <v/>
      </c>
      <c r="R2394" s="116">
        <f t="shared" si="742"/>
        <v>0</v>
      </c>
      <c r="S2394" s="116">
        <f t="shared" si="743"/>
        <v>3.4431641152766156E-5</v>
      </c>
      <c r="T2394" s="116" t="str">
        <f t="shared" si="744"/>
        <v/>
      </c>
      <c r="Y2394" s="123">
        <v>1954</v>
      </c>
      <c r="Z2394" s="116">
        <f t="shared" si="745"/>
        <v>0.10106956438788528</v>
      </c>
      <c r="AA2394" s="140">
        <f t="shared" si="746"/>
        <v>1.037125194228746E-2</v>
      </c>
      <c r="AB2394" s="140">
        <f t="shared" si="747"/>
        <v>0.99993218374818782</v>
      </c>
      <c r="AC2394" s="116">
        <f t="shared" si="748"/>
        <v>1.037125194228746E-2</v>
      </c>
      <c r="AD2394" s="116" t="str">
        <f t="shared" si="749"/>
        <v/>
      </c>
      <c r="AE2394" s="116" t="str">
        <f t="shared" si="750"/>
        <v/>
      </c>
      <c r="AF2394" s="140">
        <f t="shared" si="751"/>
        <v>0</v>
      </c>
      <c r="AG2394" s="116">
        <f t="shared" si="752"/>
        <v>1.037125194228746E-2</v>
      </c>
      <c r="AH2394" s="116" t="str">
        <f t="shared" si="753"/>
        <v/>
      </c>
      <c r="AL2394" s="126">
        <f t="shared" si="733"/>
        <v>12.550399999999662</v>
      </c>
      <c r="AM2394" s="116">
        <f t="shared" si="734"/>
        <v>8.3850538437309913E-2</v>
      </c>
      <c r="AN2394" s="116">
        <f t="shared" si="735"/>
        <v>1.786240566437336E-4</v>
      </c>
      <c r="AO2394" s="116" t="str">
        <f t="shared" si="731"/>
        <v/>
      </c>
      <c r="AP2394" s="118" t="str">
        <f t="shared" si="732"/>
        <v/>
      </c>
    </row>
    <row r="2395" spans="11:42" ht="20.100000000000001" customHeight="1" x14ac:dyDescent="0.25">
      <c r="K2395" s="123">
        <v>1955</v>
      </c>
      <c r="L2395" s="116">
        <f t="shared" si="736"/>
        <v>30.475360504211924</v>
      </c>
      <c r="M2395" s="140">
        <f t="shared" si="737"/>
        <v>3.3909796080679225E-5</v>
      </c>
      <c r="N2395" s="140">
        <f t="shared" si="738"/>
        <v>0.99993327416297029</v>
      </c>
      <c r="O2395" s="116">
        <f t="shared" si="739"/>
        <v>3.3909796080679225E-5</v>
      </c>
      <c r="P2395" s="116" t="str">
        <f t="shared" si="740"/>
        <v/>
      </c>
      <c r="Q2395" s="116" t="str">
        <f t="shared" si="741"/>
        <v/>
      </c>
      <c r="R2395" s="116">
        <f t="shared" si="742"/>
        <v>0</v>
      </c>
      <c r="S2395" s="116">
        <f t="shared" si="743"/>
        <v>3.3909796080679225E-5</v>
      </c>
      <c r="T2395" s="116" t="str">
        <f t="shared" si="744"/>
        <v/>
      </c>
      <c r="Y2395" s="123">
        <v>1955</v>
      </c>
      <c r="Z2395" s="116">
        <f t="shared" si="745"/>
        <v>0.10117550732749522</v>
      </c>
      <c r="AA2395" s="140">
        <f t="shared" si="746"/>
        <v>1.021406551328625E-2</v>
      </c>
      <c r="AB2395" s="140">
        <f t="shared" si="747"/>
        <v>0.99993327416297029</v>
      </c>
      <c r="AC2395" s="116">
        <f t="shared" si="748"/>
        <v>1.021406551328625E-2</v>
      </c>
      <c r="AD2395" s="116" t="str">
        <f t="shared" si="749"/>
        <v/>
      </c>
      <c r="AE2395" s="116" t="str">
        <f t="shared" si="750"/>
        <v/>
      </c>
      <c r="AF2395" s="140">
        <f t="shared" si="751"/>
        <v>0</v>
      </c>
      <c r="AG2395" s="116">
        <f t="shared" si="752"/>
        <v>1.021406551328625E-2</v>
      </c>
      <c r="AH2395" s="116" t="str">
        <f t="shared" si="753"/>
        <v/>
      </c>
      <c r="AL2395" s="126">
        <f t="shared" si="733"/>
        <v>12.556799999999662</v>
      </c>
      <c r="AM2395" s="116">
        <f t="shared" si="734"/>
        <v>8.3671914380666179E-2</v>
      </c>
      <c r="AN2395" s="116">
        <f t="shared" si="735"/>
        <v>1.7828039526433803E-4</v>
      </c>
      <c r="AO2395" s="116" t="str">
        <f t="shared" si="731"/>
        <v/>
      </c>
      <c r="AP2395" s="118" t="str">
        <f t="shared" si="732"/>
        <v/>
      </c>
    </row>
    <row r="2396" spans="11:42" ht="20.100000000000001" customHeight="1" x14ac:dyDescent="0.25">
      <c r="K2396" s="123">
        <v>1956</v>
      </c>
      <c r="L2396" s="116">
        <f t="shared" si="736"/>
        <v>30.507271876467644</v>
      </c>
      <c r="M2396" s="140">
        <f t="shared" si="737"/>
        <v>3.3395325749662367E-5</v>
      </c>
      <c r="N2396" s="140">
        <f t="shared" si="738"/>
        <v>0.99993434804288517</v>
      </c>
      <c r="O2396" s="116">
        <f t="shared" si="739"/>
        <v>3.3395325749662367E-5</v>
      </c>
      <c r="P2396" s="116" t="str">
        <f t="shared" si="740"/>
        <v/>
      </c>
      <c r="Q2396" s="116" t="str">
        <f t="shared" si="741"/>
        <v/>
      </c>
      <c r="R2396" s="116">
        <f t="shared" si="742"/>
        <v>0</v>
      </c>
      <c r="S2396" s="116">
        <f t="shared" si="743"/>
        <v>3.3395325749662367E-5</v>
      </c>
      <c r="T2396" s="116" t="str">
        <f t="shared" si="744"/>
        <v/>
      </c>
      <c r="Y2396" s="123">
        <v>1956</v>
      </c>
      <c r="Z2396" s="116">
        <f t="shared" si="745"/>
        <v>0.10128145026710517</v>
      </c>
      <c r="AA2396" s="140">
        <f t="shared" si="746"/>
        <v>1.0059100450885242E-2</v>
      </c>
      <c r="AB2396" s="140">
        <f t="shared" si="747"/>
        <v>0.99993434804288517</v>
      </c>
      <c r="AC2396" s="116">
        <f t="shared" si="748"/>
        <v>1.0059100450885242E-2</v>
      </c>
      <c r="AD2396" s="116" t="str">
        <f t="shared" si="749"/>
        <v/>
      </c>
      <c r="AE2396" s="116" t="str">
        <f t="shared" si="750"/>
        <v/>
      </c>
      <c r="AF2396" s="140">
        <f t="shared" si="751"/>
        <v>0</v>
      </c>
      <c r="AG2396" s="116">
        <f t="shared" si="752"/>
        <v>1.0059100450885242E-2</v>
      </c>
      <c r="AH2396" s="116" t="str">
        <f t="shared" si="753"/>
        <v/>
      </c>
      <c r="AL2396" s="126">
        <f t="shared" si="733"/>
        <v>12.563199999999661</v>
      </c>
      <c r="AM2396" s="116">
        <f t="shared" si="734"/>
        <v>8.3493633985401841E-2</v>
      </c>
      <c r="AN2396" s="116">
        <f t="shared" si="735"/>
        <v>1.7793727956612326E-4</v>
      </c>
      <c r="AO2396" s="116" t="str">
        <f t="shared" si="731"/>
        <v/>
      </c>
      <c r="AP2396" s="118" t="str">
        <f t="shared" si="732"/>
        <v/>
      </c>
    </row>
    <row r="2397" spans="11:42" ht="20.100000000000001" customHeight="1" x14ac:dyDescent="0.25">
      <c r="K2397" s="123">
        <v>1957</v>
      </c>
      <c r="L2397" s="116">
        <f t="shared" si="736"/>
        <v>30.539183248723358</v>
      </c>
      <c r="M2397" s="140">
        <f t="shared" si="737"/>
        <v>3.2888134610155712E-5</v>
      </c>
      <c r="N2397" s="140">
        <f t="shared" si="738"/>
        <v>0.99993540562174277</v>
      </c>
      <c r="O2397" s="116">
        <f t="shared" si="739"/>
        <v>3.2888134610155712E-5</v>
      </c>
      <c r="P2397" s="116" t="str">
        <f t="shared" si="740"/>
        <v/>
      </c>
      <c r="Q2397" s="116" t="str">
        <f t="shared" si="741"/>
        <v/>
      </c>
      <c r="R2397" s="116">
        <f t="shared" si="742"/>
        <v>0</v>
      </c>
      <c r="S2397" s="116">
        <f t="shared" si="743"/>
        <v>3.2888134610155712E-5</v>
      </c>
      <c r="T2397" s="116" t="str">
        <f t="shared" si="744"/>
        <v/>
      </c>
      <c r="Y2397" s="123">
        <v>1957</v>
      </c>
      <c r="Z2397" s="116">
        <f t="shared" si="745"/>
        <v>0.10138739320671511</v>
      </c>
      <c r="AA2397" s="140">
        <f t="shared" si="746"/>
        <v>9.9063279743314189E-3</v>
      </c>
      <c r="AB2397" s="140">
        <f t="shared" si="747"/>
        <v>0.99993540562174277</v>
      </c>
      <c r="AC2397" s="116">
        <f t="shared" si="748"/>
        <v>9.9063279743314189E-3</v>
      </c>
      <c r="AD2397" s="116" t="str">
        <f t="shared" si="749"/>
        <v/>
      </c>
      <c r="AE2397" s="116" t="str">
        <f t="shared" si="750"/>
        <v/>
      </c>
      <c r="AF2397" s="140">
        <f t="shared" si="751"/>
        <v>0</v>
      </c>
      <c r="AG2397" s="116">
        <f t="shared" si="752"/>
        <v>9.9063279743314189E-3</v>
      </c>
      <c r="AH2397" s="116" t="str">
        <f t="shared" si="753"/>
        <v/>
      </c>
      <c r="AL2397" s="126">
        <f t="shared" si="733"/>
        <v>12.56959999999966</v>
      </c>
      <c r="AM2397" s="116">
        <f t="shared" si="734"/>
        <v>8.3315696705835718E-2</v>
      </c>
      <c r="AN2397" s="116">
        <f t="shared" si="735"/>
        <v>1.7759470906125729E-4</v>
      </c>
      <c r="AO2397" s="116" t="str">
        <f t="shared" si="731"/>
        <v/>
      </c>
      <c r="AP2397" s="118" t="str">
        <f t="shared" si="732"/>
        <v/>
      </c>
    </row>
    <row r="2398" spans="11:42" ht="20.100000000000001" customHeight="1" x14ac:dyDescent="0.25">
      <c r="K2398" s="123">
        <v>1958</v>
      </c>
      <c r="L2398" s="116">
        <f t="shared" si="736"/>
        <v>30.571094620979078</v>
      </c>
      <c r="M2398" s="140">
        <f t="shared" si="737"/>
        <v>3.238812821625884E-5</v>
      </c>
      <c r="N2398" s="140">
        <f t="shared" si="738"/>
        <v>0.99993644713032248</v>
      </c>
      <c r="O2398" s="116">
        <f t="shared" si="739"/>
        <v>3.238812821625884E-5</v>
      </c>
      <c r="P2398" s="116" t="str">
        <f t="shared" si="740"/>
        <v/>
      </c>
      <c r="Q2398" s="116" t="str">
        <f t="shared" si="741"/>
        <v/>
      </c>
      <c r="R2398" s="116">
        <f t="shared" si="742"/>
        <v>0</v>
      </c>
      <c r="S2398" s="116">
        <f t="shared" si="743"/>
        <v>3.238812821625884E-5</v>
      </c>
      <c r="T2398" s="116" t="str">
        <f t="shared" si="744"/>
        <v/>
      </c>
      <c r="Y2398" s="123">
        <v>1958</v>
      </c>
      <c r="Z2398" s="116">
        <f t="shared" si="745"/>
        <v>0.10149333614632505</v>
      </c>
      <c r="AA2398" s="140">
        <f t="shared" si="746"/>
        <v>9.755719635308276E-3</v>
      </c>
      <c r="AB2398" s="140">
        <f t="shared" si="747"/>
        <v>0.99993644713032248</v>
      </c>
      <c r="AC2398" s="116">
        <f t="shared" si="748"/>
        <v>9.755719635308276E-3</v>
      </c>
      <c r="AD2398" s="116" t="str">
        <f t="shared" si="749"/>
        <v/>
      </c>
      <c r="AE2398" s="116" t="str">
        <f t="shared" si="750"/>
        <v/>
      </c>
      <c r="AF2398" s="140">
        <f t="shared" si="751"/>
        <v>0</v>
      </c>
      <c r="AG2398" s="116">
        <f t="shared" si="752"/>
        <v>9.755719635308276E-3</v>
      </c>
      <c r="AH2398" s="116" t="str">
        <f t="shared" si="753"/>
        <v/>
      </c>
      <c r="AL2398" s="126">
        <f t="shared" si="733"/>
        <v>12.575999999999659</v>
      </c>
      <c r="AM2398" s="116">
        <f t="shared" si="734"/>
        <v>8.3138101996774461E-2</v>
      </c>
      <c r="AN2398" s="116">
        <f t="shared" si="735"/>
        <v>1.7725268326103383E-4</v>
      </c>
      <c r="AO2398" s="116" t="str">
        <f t="shared" si="731"/>
        <v/>
      </c>
      <c r="AP2398" s="118" t="str">
        <f t="shared" si="732"/>
        <v/>
      </c>
    </row>
    <row r="2399" spans="11:42" ht="20.100000000000001" customHeight="1" x14ac:dyDescent="0.25">
      <c r="K2399" s="123">
        <v>1959</v>
      </c>
      <c r="L2399" s="116">
        <f t="shared" si="736"/>
        <v>30.603005993234799</v>
      </c>
      <c r="M2399" s="140">
        <f t="shared" si="737"/>
        <v>3.1895213214968473E-5</v>
      </c>
      <c r="N2399" s="140">
        <f t="shared" si="738"/>
        <v>0.99993747279640677</v>
      </c>
      <c r="O2399" s="116">
        <f t="shared" si="739"/>
        <v>3.1895213214968473E-5</v>
      </c>
      <c r="P2399" s="116" t="str">
        <f t="shared" si="740"/>
        <v/>
      </c>
      <c r="Q2399" s="116" t="str">
        <f t="shared" si="741"/>
        <v/>
      </c>
      <c r="R2399" s="116">
        <f t="shared" si="742"/>
        <v>0</v>
      </c>
      <c r="S2399" s="116">
        <f t="shared" si="743"/>
        <v>3.1895213214968473E-5</v>
      </c>
      <c r="T2399" s="116" t="str">
        <f t="shared" si="744"/>
        <v/>
      </c>
      <c r="Y2399" s="123">
        <v>1959</v>
      </c>
      <c r="Z2399" s="116">
        <f t="shared" si="745"/>
        <v>0.101599279085935</v>
      </c>
      <c r="AA2399" s="140">
        <f t="shared" si="746"/>
        <v>9.6072473146938363E-3</v>
      </c>
      <c r="AB2399" s="140">
        <f t="shared" si="747"/>
        <v>0.99993747279640677</v>
      </c>
      <c r="AC2399" s="116">
        <f t="shared" si="748"/>
        <v>9.6072473146938363E-3</v>
      </c>
      <c r="AD2399" s="116" t="str">
        <f t="shared" si="749"/>
        <v/>
      </c>
      <c r="AE2399" s="116" t="str">
        <f t="shared" si="750"/>
        <v/>
      </c>
      <c r="AF2399" s="140">
        <f t="shared" si="751"/>
        <v>0</v>
      </c>
      <c r="AG2399" s="116">
        <f t="shared" si="752"/>
        <v>9.6072473146938363E-3</v>
      </c>
      <c r="AH2399" s="116" t="str">
        <f t="shared" si="753"/>
        <v/>
      </c>
      <c r="AL2399" s="126">
        <f t="shared" si="733"/>
        <v>12.582399999999659</v>
      </c>
      <c r="AM2399" s="116">
        <f t="shared" si="734"/>
        <v>8.2960849313513427E-2</v>
      </c>
      <c r="AN2399" s="116">
        <f t="shared" si="735"/>
        <v>1.769112016755392E-4</v>
      </c>
      <c r="AO2399" s="116" t="str">
        <f t="shared" si="731"/>
        <v/>
      </c>
      <c r="AP2399" s="118" t="str">
        <f t="shared" si="732"/>
        <v/>
      </c>
    </row>
    <row r="2400" spans="11:42" ht="20.100000000000001" customHeight="1" x14ac:dyDescent="0.25">
      <c r="K2400" s="123">
        <v>1960</v>
      </c>
      <c r="L2400" s="116">
        <f t="shared" si="736"/>
        <v>30.634917365490519</v>
      </c>
      <c r="M2400" s="140">
        <f t="shared" si="737"/>
        <v>3.1409297335491606E-5</v>
      </c>
      <c r="N2400" s="140">
        <f t="shared" si="738"/>
        <v>0.99993848284481679</v>
      </c>
      <c r="O2400" s="116">
        <f t="shared" si="739"/>
        <v>3.1409297335491606E-5</v>
      </c>
      <c r="P2400" s="116" t="str">
        <f t="shared" si="740"/>
        <v/>
      </c>
      <c r="Q2400" s="116" t="str">
        <f t="shared" si="741"/>
        <v/>
      </c>
      <c r="R2400" s="116">
        <f t="shared" si="742"/>
        <v>0</v>
      </c>
      <c r="S2400" s="116">
        <f t="shared" si="743"/>
        <v>3.1409297335491606E-5</v>
      </c>
      <c r="T2400" s="116" t="str">
        <f t="shared" si="744"/>
        <v/>
      </c>
      <c r="Y2400" s="123">
        <v>1960</v>
      </c>
      <c r="Z2400" s="116">
        <f t="shared" si="745"/>
        <v>0.10170522202554494</v>
      </c>
      <c r="AA2400" s="140">
        <f t="shared" si="746"/>
        <v>9.4608832193417373E-3</v>
      </c>
      <c r="AB2400" s="140">
        <f t="shared" si="747"/>
        <v>0.99993848284481679</v>
      </c>
      <c r="AC2400" s="116">
        <f t="shared" si="748"/>
        <v>9.4608832193417373E-3</v>
      </c>
      <c r="AD2400" s="116" t="str">
        <f t="shared" si="749"/>
        <v/>
      </c>
      <c r="AE2400" s="116" t="str">
        <f t="shared" si="750"/>
        <v/>
      </c>
      <c r="AF2400" s="140">
        <f t="shared" si="751"/>
        <v>0</v>
      </c>
      <c r="AG2400" s="116">
        <f t="shared" si="752"/>
        <v>9.4608832193417373E-3</v>
      </c>
      <c r="AH2400" s="116" t="str">
        <f t="shared" si="753"/>
        <v/>
      </c>
      <c r="AL2400" s="126">
        <f t="shared" si="733"/>
        <v>12.588799999999658</v>
      </c>
      <c r="AM2400" s="116">
        <f t="shared" si="734"/>
        <v>8.2783938111837888E-2</v>
      </c>
      <c r="AN2400" s="116">
        <f t="shared" si="735"/>
        <v>1.7657026381424912E-4</v>
      </c>
      <c r="AO2400" s="116" t="str">
        <f t="shared" si="731"/>
        <v/>
      </c>
      <c r="AP2400" s="118" t="str">
        <f t="shared" si="732"/>
        <v/>
      </c>
    </row>
    <row r="2401" spans="11:42" ht="20.100000000000001" customHeight="1" x14ac:dyDescent="0.25">
      <c r="K2401" s="123">
        <v>1961</v>
      </c>
      <c r="L2401" s="116">
        <f t="shared" si="736"/>
        <v>30.66682873774624</v>
      </c>
      <c r="M2401" s="140">
        <f t="shared" si="737"/>
        <v>3.0930289378635431E-5</v>
      </c>
      <c r="N2401" s="140">
        <f t="shared" si="738"/>
        <v>0.99993947749744594</v>
      </c>
      <c r="O2401" s="116">
        <f t="shared" si="739"/>
        <v>3.0930289378635431E-5</v>
      </c>
      <c r="P2401" s="116" t="str">
        <f t="shared" si="740"/>
        <v/>
      </c>
      <c r="Q2401" s="116" t="str">
        <f t="shared" si="741"/>
        <v/>
      </c>
      <c r="R2401" s="116">
        <f t="shared" si="742"/>
        <v>0</v>
      </c>
      <c r="S2401" s="116">
        <f t="shared" si="743"/>
        <v>3.0930289378635431E-5</v>
      </c>
      <c r="T2401" s="116" t="str">
        <f t="shared" si="744"/>
        <v/>
      </c>
      <c r="Y2401" s="123">
        <v>1961</v>
      </c>
      <c r="Z2401" s="116">
        <f t="shared" si="745"/>
        <v>0.10181116496515488</v>
      </c>
      <c r="AA2401" s="140">
        <f t="shared" si="746"/>
        <v>9.3165998788853795E-3</v>
      </c>
      <c r="AB2401" s="140">
        <f t="shared" si="747"/>
        <v>0.99993947749744594</v>
      </c>
      <c r="AC2401" s="116">
        <f t="shared" si="748"/>
        <v>9.3165998788853795E-3</v>
      </c>
      <c r="AD2401" s="116" t="str">
        <f t="shared" si="749"/>
        <v/>
      </c>
      <c r="AE2401" s="116" t="str">
        <f t="shared" si="750"/>
        <v/>
      </c>
      <c r="AF2401" s="140">
        <f t="shared" si="751"/>
        <v>0</v>
      </c>
      <c r="AG2401" s="116">
        <f t="shared" si="752"/>
        <v>9.3165998788853795E-3</v>
      </c>
      <c r="AH2401" s="116" t="str">
        <f t="shared" si="753"/>
        <v/>
      </c>
      <c r="AL2401" s="126">
        <f t="shared" si="733"/>
        <v>12.595199999999657</v>
      </c>
      <c r="AM2401" s="116">
        <f t="shared" si="734"/>
        <v>8.2607367848023638E-2</v>
      </c>
      <c r="AN2401" s="116">
        <f t="shared" si="735"/>
        <v>1.762298691853903E-4</v>
      </c>
      <c r="AO2401" s="116" t="str">
        <f t="shared" si="731"/>
        <v/>
      </c>
      <c r="AP2401" s="118" t="str">
        <f t="shared" si="732"/>
        <v/>
      </c>
    </row>
    <row r="2402" spans="11:42" ht="20.100000000000001" customHeight="1" x14ac:dyDescent="0.25">
      <c r="K2402" s="123">
        <v>1962</v>
      </c>
      <c r="L2402" s="116">
        <f t="shared" si="736"/>
        <v>30.69874011000196</v>
      </c>
      <c r="M2402" s="140">
        <f t="shared" si="737"/>
        <v>3.0458099206274145E-5</v>
      </c>
      <c r="N2402" s="140">
        <f t="shared" si="738"/>
        <v>0.9999404569732947</v>
      </c>
      <c r="O2402" s="116">
        <f t="shared" si="739"/>
        <v>3.0458099206274145E-5</v>
      </c>
      <c r="P2402" s="116" t="str">
        <f t="shared" si="740"/>
        <v/>
      </c>
      <c r="Q2402" s="116" t="str">
        <f t="shared" si="741"/>
        <v/>
      </c>
      <c r="R2402" s="116">
        <f t="shared" si="742"/>
        <v>0</v>
      </c>
      <c r="S2402" s="116">
        <f t="shared" si="743"/>
        <v>3.0458099206274145E-5</v>
      </c>
      <c r="T2402" s="116" t="str">
        <f t="shared" si="744"/>
        <v/>
      </c>
      <c r="Y2402" s="123">
        <v>1962</v>
      </c>
      <c r="Z2402" s="116">
        <f t="shared" si="745"/>
        <v>0.10191710790476483</v>
      </c>
      <c r="AA2402" s="140">
        <f t="shared" si="746"/>
        <v>9.1743701425651379E-3</v>
      </c>
      <c r="AB2402" s="140">
        <f t="shared" si="747"/>
        <v>0.9999404569732947</v>
      </c>
      <c r="AC2402" s="116">
        <f t="shared" si="748"/>
        <v>9.1743701425651379E-3</v>
      </c>
      <c r="AD2402" s="116" t="str">
        <f t="shared" si="749"/>
        <v/>
      </c>
      <c r="AE2402" s="116" t="str">
        <f t="shared" si="750"/>
        <v/>
      </c>
      <c r="AF2402" s="140">
        <f t="shared" si="751"/>
        <v>0</v>
      </c>
      <c r="AG2402" s="116">
        <f t="shared" si="752"/>
        <v>9.1743701425651379E-3</v>
      </c>
      <c r="AH2402" s="116" t="str">
        <f t="shared" si="753"/>
        <v/>
      </c>
      <c r="AL2402" s="126">
        <f t="shared" si="733"/>
        <v>12.601599999999657</v>
      </c>
      <c r="AM2402" s="116">
        <f t="shared" si="734"/>
        <v>8.2431137978838248E-2</v>
      </c>
      <c r="AN2402" s="116">
        <f t="shared" si="735"/>
        <v>1.7589001729628739E-4</v>
      </c>
      <c r="AO2402" s="116" t="str">
        <f t="shared" si="731"/>
        <v/>
      </c>
      <c r="AP2402" s="118" t="str">
        <f t="shared" si="732"/>
        <v/>
      </c>
    </row>
    <row r="2403" spans="11:42" ht="20.100000000000001" customHeight="1" x14ac:dyDescent="0.25">
      <c r="K2403" s="123">
        <v>1963</v>
      </c>
      <c r="L2403" s="116">
        <f t="shared" si="736"/>
        <v>30.730651482257674</v>
      </c>
      <c r="M2403" s="140">
        <f t="shared" si="737"/>
        <v>2.9992637730891936E-5</v>
      </c>
      <c r="N2403" s="140">
        <f t="shared" si="738"/>
        <v>0.99994142148850351</v>
      </c>
      <c r="O2403" s="116">
        <f t="shared" si="739"/>
        <v>2.9992637730891936E-5</v>
      </c>
      <c r="P2403" s="116" t="str">
        <f t="shared" si="740"/>
        <v/>
      </c>
      <c r="Q2403" s="116" t="str">
        <f t="shared" si="741"/>
        <v/>
      </c>
      <c r="R2403" s="116">
        <f t="shared" si="742"/>
        <v>0</v>
      </c>
      <c r="S2403" s="116">
        <f t="shared" si="743"/>
        <v>2.9992637730891936E-5</v>
      </c>
      <c r="T2403" s="116" t="str">
        <f t="shared" si="744"/>
        <v/>
      </c>
      <c r="Y2403" s="123">
        <v>1963</v>
      </c>
      <c r="Z2403" s="116">
        <f t="shared" si="745"/>
        <v>0.10202305084437477</v>
      </c>
      <c r="AA2403" s="140">
        <f t="shared" si="746"/>
        <v>9.0341671760785936E-3</v>
      </c>
      <c r="AB2403" s="140">
        <f t="shared" si="747"/>
        <v>0.99994142148850351</v>
      </c>
      <c r="AC2403" s="116">
        <f t="shared" si="748"/>
        <v>9.0341671760785936E-3</v>
      </c>
      <c r="AD2403" s="116" t="str">
        <f t="shared" si="749"/>
        <v/>
      </c>
      <c r="AE2403" s="116" t="str">
        <f t="shared" si="750"/>
        <v/>
      </c>
      <c r="AF2403" s="140">
        <f t="shared" si="751"/>
        <v>0</v>
      </c>
      <c r="AG2403" s="116">
        <f t="shared" si="752"/>
        <v>9.0341671760785936E-3</v>
      </c>
      <c r="AH2403" s="116" t="str">
        <f t="shared" si="753"/>
        <v/>
      </c>
      <c r="AL2403" s="126">
        <f t="shared" si="733"/>
        <v>12.607999999999656</v>
      </c>
      <c r="AM2403" s="116">
        <f t="shared" si="734"/>
        <v>8.2255247961541961E-2</v>
      </c>
      <c r="AN2403" s="116">
        <f t="shared" si="735"/>
        <v>1.7555070765340464E-4</v>
      </c>
      <c r="AO2403" s="116" t="str">
        <f t="shared" si="731"/>
        <v/>
      </c>
      <c r="AP2403" s="118" t="str">
        <f t="shared" si="732"/>
        <v/>
      </c>
    </row>
    <row r="2404" spans="11:42" ht="20.100000000000001" customHeight="1" x14ac:dyDescent="0.25">
      <c r="K2404" s="123">
        <v>1964</v>
      </c>
      <c r="L2404" s="116">
        <f t="shared" si="736"/>
        <v>30.762562854513394</v>
      </c>
      <c r="M2404" s="140">
        <f t="shared" si="737"/>
        <v>2.9533816905201904E-5</v>
      </c>
      <c r="N2404" s="140">
        <f t="shared" si="738"/>
        <v>0.99994237125638685</v>
      </c>
      <c r="O2404" s="116">
        <f t="shared" si="739"/>
        <v>2.9533816905201904E-5</v>
      </c>
      <c r="P2404" s="116" t="str">
        <f t="shared" si="740"/>
        <v/>
      </c>
      <c r="Q2404" s="116" t="str">
        <f t="shared" si="741"/>
        <v/>
      </c>
      <c r="R2404" s="116">
        <f t="shared" si="742"/>
        <v>0</v>
      </c>
      <c r="S2404" s="116">
        <f t="shared" si="743"/>
        <v>2.9533816905201904E-5</v>
      </c>
      <c r="T2404" s="116" t="str">
        <f t="shared" si="744"/>
        <v/>
      </c>
      <c r="Y2404" s="123">
        <v>1964</v>
      </c>
      <c r="Z2404" s="116">
        <f t="shared" si="745"/>
        <v>0.10212899378398471</v>
      </c>
      <c r="AA2404" s="140">
        <f t="shared" si="746"/>
        <v>8.8959644584536268E-3</v>
      </c>
      <c r="AB2404" s="140">
        <f t="shared" si="747"/>
        <v>0.99994237125638685</v>
      </c>
      <c r="AC2404" s="116">
        <f t="shared" si="748"/>
        <v>8.8959644584536268E-3</v>
      </c>
      <c r="AD2404" s="116" t="str">
        <f t="shared" si="749"/>
        <v/>
      </c>
      <c r="AE2404" s="116" t="str">
        <f t="shared" si="750"/>
        <v/>
      </c>
      <c r="AF2404" s="140">
        <f t="shared" si="751"/>
        <v>0</v>
      </c>
      <c r="AG2404" s="116">
        <f t="shared" si="752"/>
        <v>8.8959644584536268E-3</v>
      </c>
      <c r="AH2404" s="116" t="str">
        <f t="shared" si="753"/>
        <v/>
      </c>
      <c r="AL2404" s="126">
        <f t="shared" si="733"/>
        <v>12.614399999999655</v>
      </c>
      <c r="AM2404" s="116">
        <f t="shared" si="734"/>
        <v>8.2079697253888556E-2</v>
      </c>
      <c r="AN2404" s="116">
        <f t="shared" si="735"/>
        <v>1.7521193976231808E-4</v>
      </c>
      <c r="AO2404" s="116" t="str">
        <f t="shared" si="731"/>
        <v/>
      </c>
      <c r="AP2404" s="118" t="str">
        <f t="shared" si="732"/>
        <v/>
      </c>
    </row>
    <row r="2405" spans="11:42" ht="20.100000000000001" customHeight="1" x14ac:dyDescent="0.25">
      <c r="K2405" s="123">
        <v>1965</v>
      </c>
      <c r="L2405" s="116">
        <f t="shared" si="736"/>
        <v>30.794474226769115</v>
      </c>
      <c r="M2405" s="140">
        <f t="shared" si="737"/>
        <v>2.9081549711841264E-5</v>
      </c>
      <c r="N2405" s="140">
        <f t="shared" si="738"/>
        <v>0.99994330648746577</v>
      </c>
      <c r="O2405" s="116">
        <f t="shared" si="739"/>
        <v>2.9081549711841264E-5</v>
      </c>
      <c r="P2405" s="116" t="str">
        <f t="shared" si="740"/>
        <v/>
      </c>
      <c r="Q2405" s="116" t="str">
        <f t="shared" si="741"/>
        <v/>
      </c>
      <c r="R2405" s="116">
        <f t="shared" si="742"/>
        <v>0</v>
      </c>
      <c r="S2405" s="116">
        <f t="shared" si="743"/>
        <v>2.9081549711841264E-5</v>
      </c>
      <c r="T2405" s="116" t="str">
        <f t="shared" si="744"/>
        <v/>
      </c>
      <c r="Y2405" s="123">
        <v>1965</v>
      </c>
      <c r="Z2405" s="116">
        <f t="shared" si="745"/>
        <v>0.10223493672359465</v>
      </c>
      <c r="AA2405" s="140">
        <f t="shared" si="746"/>
        <v>8.7597357789444691E-3</v>
      </c>
      <c r="AB2405" s="140">
        <f t="shared" si="747"/>
        <v>0.99994330648746577</v>
      </c>
      <c r="AC2405" s="116">
        <f t="shared" si="748"/>
        <v>8.7597357789444691E-3</v>
      </c>
      <c r="AD2405" s="116" t="str">
        <f t="shared" si="749"/>
        <v/>
      </c>
      <c r="AE2405" s="116" t="str">
        <f t="shared" si="750"/>
        <v/>
      </c>
      <c r="AF2405" s="140">
        <f t="shared" si="751"/>
        <v>0</v>
      </c>
      <c r="AG2405" s="116">
        <f t="shared" si="752"/>
        <v>8.7597357789444691E-3</v>
      </c>
      <c r="AH2405" s="116" t="str">
        <f t="shared" si="753"/>
        <v/>
      </c>
      <c r="AL2405" s="126">
        <f t="shared" si="733"/>
        <v>12.620799999999655</v>
      </c>
      <c r="AM2405" s="116">
        <f t="shared" si="734"/>
        <v>8.1904485314126238E-2</v>
      </c>
      <c r="AN2405" s="116">
        <f t="shared" si="735"/>
        <v>1.7487371312745192E-4</v>
      </c>
      <c r="AO2405" s="116" t="str">
        <f t="shared" si="731"/>
        <v/>
      </c>
      <c r="AP2405" s="118" t="str">
        <f t="shared" si="732"/>
        <v/>
      </c>
    </row>
    <row r="2406" spans="11:42" ht="20.100000000000001" customHeight="1" x14ac:dyDescent="0.25">
      <c r="K2406" s="123">
        <v>1966</v>
      </c>
      <c r="L2406" s="116">
        <f t="shared" si="736"/>
        <v>30.826385599024835</v>
      </c>
      <c r="M2406" s="140">
        <f t="shared" si="737"/>
        <v>2.8635750153142189E-5</v>
      </c>
      <c r="N2406" s="140">
        <f t="shared" si="738"/>
        <v>0.99994422738950073</v>
      </c>
      <c r="O2406" s="116">
        <f t="shared" si="739"/>
        <v>2.8635750153142189E-5</v>
      </c>
      <c r="P2406" s="116" t="str">
        <f t="shared" si="740"/>
        <v/>
      </c>
      <c r="Q2406" s="116" t="str">
        <f t="shared" si="741"/>
        <v/>
      </c>
      <c r="R2406" s="116">
        <f t="shared" si="742"/>
        <v>0</v>
      </c>
      <c r="S2406" s="116">
        <f t="shared" si="743"/>
        <v>2.8635750153142189E-5</v>
      </c>
      <c r="T2406" s="116" t="str">
        <f t="shared" si="744"/>
        <v/>
      </c>
      <c r="Y2406" s="123">
        <v>1966</v>
      </c>
      <c r="Z2406" s="116">
        <f t="shared" si="745"/>
        <v>0.1023408796632046</v>
      </c>
      <c r="AA2406" s="140">
        <f t="shared" si="746"/>
        <v>8.6254552339505627E-3</v>
      </c>
      <c r="AB2406" s="140">
        <f t="shared" si="747"/>
        <v>0.99994422738950073</v>
      </c>
      <c r="AC2406" s="116">
        <f t="shared" si="748"/>
        <v>8.6254552339505627E-3</v>
      </c>
      <c r="AD2406" s="116" t="str">
        <f t="shared" si="749"/>
        <v/>
      </c>
      <c r="AE2406" s="116" t="str">
        <f t="shared" si="750"/>
        <v/>
      </c>
      <c r="AF2406" s="140">
        <f t="shared" si="751"/>
        <v>0</v>
      </c>
      <c r="AG2406" s="116">
        <f t="shared" si="752"/>
        <v>8.6254552339505627E-3</v>
      </c>
      <c r="AH2406" s="116" t="str">
        <f t="shared" si="753"/>
        <v/>
      </c>
      <c r="AL2406" s="126">
        <f t="shared" si="733"/>
        <v>12.627199999999654</v>
      </c>
      <c r="AM2406" s="116">
        <f t="shared" si="734"/>
        <v>8.1729611600998786E-2</v>
      </c>
      <c r="AN2406" s="116">
        <f t="shared" si="735"/>
        <v>1.7453602725257811E-4</v>
      </c>
      <c r="AO2406" s="116" t="str">
        <f t="shared" si="731"/>
        <v/>
      </c>
      <c r="AP2406" s="118" t="str">
        <f t="shared" si="732"/>
        <v/>
      </c>
    </row>
    <row r="2407" spans="11:42" ht="20.100000000000001" customHeight="1" x14ac:dyDescent="0.25">
      <c r="K2407" s="123">
        <v>1967</v>
      </c>
      <c r="L2407" s="116">
        <f t="shared" si="736"/>
        <v>30.858296971280556</v>
      </c>
      <c r="M2407" s="140">
        <f t="shared" si="737"/>
        <v>2.8196333240978404E-5</v>
      </c>
      <c r="N2407" s="140">
        <f t="shared" si="738"/>
        <v>0.99994513416752429</v>
      </c>
      <c r="O2407" s="116">
        <f t="shared" si="739"/>
        <v>2.8196333240978404E-5</v>
      </c>
      <c r="P2407" s="116" t="str">
        <f t="shared" si="740"/>
        <v/>
      </c>
      <c r="Q2407" s="116" t="str">
        <f t="shared" si="741"/>
        <v/>
      </c>
      <c r="R2407" s="116">
        <f t="shared" si="742"/>
        <v>0</v>
      </c>
      <c r="S2407" s="116">
        <f t="shared" si="743"/>
        <v>2.8196333240978404E-5</v>
      </c>
      <c r="T2407" s="116" t="str">
        <f t="shared" si="744"/>
        <v/>
      </c>
      <c r="Y2407" s="123">
        <v>1967</v>
      </c>
      <c r="Z2407" s="116">
        <f t="shared" si="745"/>
        <v>0.10244682260281454</v>
      </c>
      <c r="AA2407" s="140">
        <f t="shared" si="746"/>
        <v>8.4930972239581608E-3</v>
      </c>
      <c r="AB2407" s="140">
        <f t="shared" si="747"/>
        <v>0.99994513416752429</v>
      </c>
      <c r="AC2407" s="116">
        <f t="shared" si="748"/>
        <v>8.4930972239581608E-3</v>
      </c>
      <c r="AD2407" s="116" t="str">
        <f t="shared" si="749"/>
        <v/>
      </c>
      <c r="AE2407" s="116" t="str">
        <f t="shared" si="750"/>
        <v/>
      </c>
      <c r="AF2407" s="140">
        <f t="shared" si="751"/>
        <v>0</v>
      </c>
      <c r="AG2407" s="116">
        <f t="shared" si="752"/>
        <v>8.4930972239581608E-3</v>
      </c>
      <c r="AH2407" s="116" t="str">
        <f t="shared" si="753"/>
        <v/>
      </c>
      <c r="AL2407" s="126">
        <f t="shared" si="733"/>
        <v>12.633599999999653</v>
      </c>
      <c r="AM2407" s="116">
        <f t="shared" si="734"/>
        <v>8.1555075573746208E-2</v>
      </c>
      <c r="AN2407" s="116">
        <f t="shared" si="735"/>
        <v>1.7419888164037223E-4</v>
      </c>
      <c r="AO2407" s="116" t="str">
        <f t="shared" si="731"/>
        <v/>
      </c>
      <c r="AP2407" s="118" t="str">
        <f t="shared" si="732"/>
        <v/>
      </c>
    </row>
    <row r="2408" spans="11:42" ht="20.100000000000001" customHeight="1" x14ac:dyDescent="0.25">
      <c r="K2408" s="123">
        <v>1968</v>
      </c>
      <c r="L2408" s="116">
        <f t="shared" si="736"/>
        <v>30.890208343536276</v>
      </c>
      <c r="M2408" s="140">
        <f t="shared" si="737"/>
        <v>2.7763214986686773E-5</v>
      </c>
      <c r="N2408" s="140">
        <f t="shared" si="738"/>
        <v>0.99994602702387259</v>
      </c>
      <c r="O2408" s="116">
        <f t="shared" si="739"/>
        <v>2.7763214986686773E-5</v>
      </c>
      <c r="P2408" s="116" t="str">
        <f t="shared" si="740"/>
        <v/>
      </c>
      <c r="Q2408" s="116" t="str">
        <f t="shared" si="741"/>
        <v/>
      </c>
      <c r="R2408" s="116">
        <f t="shared" si="742"/>
        <v>0</v>
      </c>
      <c r="S2408" s="116">
        <f t="shared" si="743"/>
        <v>2.7763214986686773E-5</v>
      </c>
      <c r="T2408" s="116" t="str">
        <f t="shared" si="744"/>
        <v/>
      </c>
      <c r="Y2408" s="123">
        <v>1968</v>
      </c>
      <c r="Z2408" s="116">
        <f t="shared" si="745"/>
        <v>0.10255276554242448</v>
      </c>
      <c r="AA2408" s="140">
        <f t="shared" si="746"/>
        <v>8.3626364505046905E-3</v>
      </c>
      <c r="AB2408" s="140">
        <f t="shared" si="747"/>
        <v>0.99994602702387259</v>
      </c>
      <c r="AC2408" s="116">
        <f t="shared" si="748"/>
        <v>8.3626364505046905E-3</v>
      </c>
      <c r="AD2408" s="116" t="str">
        <f t="shared" si="749"/>
        <v/>
      </c>
      <c r="AE2408" s="116" t="str">
        <f t="shared" si="750"/>
        <v/>
      </c>
      <c r="AF2408" s="140">
        <f t="shared" si="751"/>
        <v>0</v>
      </c>
      <c r="AG2408" s="116">
        <f t="shared" si="752"/>
        <v>8.3626364505046905E-3</v>
      </c>
      <c r="AH2408" s="116" t="str">
        <f t="shared" si="753"/>
        <v/>
      </c>
      <c r="AL2408" s="126">
        <f t="shared" si="733"/>
        <v>12.639999999999652</v>
      </c>
      <c r="AM2408" s="116">
        <f t="shared" si="734"/>
        <v>8.1380876692105836E-2</v>
      </c>
      <c r="AN2408" s="116">
        <f t="shared" si="735"/>
        <v>1.7386227579259395E-4</v>
      </c>
      <c r="AO2408" s="116" t="str">
        <f t="shared" si="731"/>
        <v/>
      </c>
      <c r="AP2408" s="118" t="str">
        <f t="shared" si="732"/>
        <v/>
      </c>
    </row>
    <row r="2409" spans="11:42" ht="20.100000000000001" customHeight="1" x14ac:dyDescent="0.25">
      <c r="K2409" s="123">
        <v>1969</v>
      </c>
      <c r="L2409" s="116">
        <f t="shared" si="736"/>
        <v>30.92211971579199</v>
      </c>
      <c r="M2409" s="140">
        <f t="shared" si="737"/>
        <v>2.7336312391064779E-5</v>
      </c>
      <c r="N2409" s="140">
        <f t="shared" si="738"/>
        <v>0.99994690615821757</v>
      </c>
      <c r="O2409" s="116">
        <f t="shared" si="739"/>
        <v>2.7336312391064779E-5</v>
      </c>
      <c r="P2409" s="116" t="str">
        <f t="shared" si="740"/>
        <v/>
      </c>
      <c r="Q2409" s="116" t="str">
        <f t="shared" si="741"/>
        <v/>
      </c>
      <c r="R2409" s="116">
        <f t="shared" si="742"/>
        <v>0</v>
      </c>
      <c r="S2409" s="116">
        <f t="shared" si="743"/>
        <v>2.7336312391064779E-5</v>
      </c>
      <c r="T2409" s="116" t="str">
        <f t="shared" si="744"/>
        <v/>
      </c>
      <c r="Y2409" s="123">
        <v>1969</v>
      </c>
      <c r="Z2409" s="116">
        <f t="shared" si="745"/>
        <v>0.10265870848203443</v>
      </c>
      <c r="AA2409" s="140">
        <f t="shared" si="746"/>
        <v>8.2340479131657717E-3</v>
      </c>
      <c r="AB2409" s="140">
        <f t="shared" si="747"/>
        <v>0.99994690615821757</v>
      </c>
      <c r="AC2409" s="116">
        <f t="shared" si="748"/>
        <v>8.2340479131657717E-3</v>
      </c>
      <c r="AD2409" s="116" t="str">
        <f t="shared" si="749"/>
        <v/>
      </c>
      <c r="AE2409" s="116" t="str">
        <f t="shared" si="750"/>
        <v/>
      </c>
      <c r="AF2409" s="140">
        <f t="shared" si="751"/>
        <v>0</v>
      </c>
      <c r="AG2409" s="116">
        <f t="shared" si="752"/>
        <v>8.2340479131657717E-3</v>
      </c>
      <c r="AH2409" s="116" t="str">
        <f t="shared" si="753"/>
        <v/>
      </c>
      <c r="AL2409" s="126">
        <f t="shared" si="733"/>
        <v>12.646399999999652</v>
      </c>
      <c r="AM2409" s="116">
        <f t="shared" si="734"/>
        <v>8.1207014416313242E-2</v>
      </c>
      <c r="AN2409" s="116">
        <f t="shared" si="735"/>
        <v>1.7352620921019801E-4</v>
      </c>
      <c r="AO2409" s="116" t="str">
        <f t="shared" si="731"/>
        <v/>
      </c>
      <c r="AP2409" s="118" t="str">
        <f t="shared" si="732"/>
        <v/>
      </c>
    </row>
    <row r="2410" spans="11:42" ht="20.100000000000001" customHeight="1" x14ac:dyDescent="0.25">
      <c r="K2410" s="123">
        <v>1970</v>
      </c>
      <c r="L2410" s="116">
        <f t="shared" si="736"/>
        <v>30.95403108804771</v>
      </c>
      <c r="M2410" s="140">
        <f t="shared" si="737"/>
        <v>2.6915543434442346E-5</v>
      </c>
      <c r="N2410" s="140">
        <f t="shared" si="738"/>
        <v>0.99994777176759819</v>
      </c>
      <c r="O2410" s="116">
        <f t="shared" si="739"/>
        <v>2.6915543434442346E-5</v>
      </c>
      <c r="P2410" s="116" t="str">
        <f t="shared" si="740"/>
        <v/>
      </c>
      <c r="Q2410" s="116" t="str">
        <f t="shared" si="741"/>
        <v/>
      </c>
      <c r="R2410" s="116">
        <f t="shared" si="742"/>
        <v>0</v>
      </c>
      <c r="S2410" s="116">
        <f t="shared" si="743"/>
        <v>2.6915543434442346E-5</v>
      </c>
      <c r="T2410" s="116" t="str">
        <f t="shared" si="744"/>
        <v/>
      </c>
      <c r="Y2410" s="123">
        <v>1970</v>
      </c>
      <c r="Z2410" s="116">
        <f t="shared" si="745"/>
        <v>0.10276465142164434</v>
      </c>
      <c r="AA2410" s="140">
        <f t="shared" si="746"/>
        <v>8.1073069065648404E-3</v>
      </c>
      <c r="AB2410" s="140">
        <f t="shared" si="747"/>
        <v>0.99994777176759819</v>
      </c>
      <c r="AC2410" s="116">
        <f t="shared" si="748"/>
        <v>8.1073069065648404E-3</v>
      </c>
      <c r="AD2410" s="116" t="str">
        <f t="shared" si="749"/>
        <v/>
      </c>
      <c r="AE2410" s="116" t="str">
        <f t="shared" si="750"/>
        <v/>
      </c>
      <c r="AF2410" s="140">
        <f t="shared" si="751"/>
        <v>0</v>
      </c>
      <c r="AG2410" s="116">
        <f t="shared" si="752"/>
        <v>8.1073069065648404E-3</v>
      </c>
      <c r="AH2410" s="116" t="str">
        <f t="shared" si="753"/>
        <v/>
      </c>
      <c r="AL2410" s="126">
        <f t="shared" si="733"/>
        <v>12.652799999999651</v>
      </c>
      <c r="AM2410" s="116">
        <f t="shared" si="734"/>
        <v>8.1033488207103044E-2</v>
      </c>
      <c r="AN2410" s="116">
        <f t="shared" si="735"/>
        <v>1.7319068139322324E-4</v>
      </c>
      <c r="AO2410" s="116" t="str">
        <f t="shared" si="731"/>
        <v/>
      </c>
      <c r="AP2410" s="118" t="str">
        <f t="shared" si="732"/>
        <v/>
      </c>
    </row>
    <row r="2411" spans="11:42" ht="20.100000000000001" customHeight="1" x14ac:dyDescent="0.25">
      <c r="K2411" s="123">
        <v>1971</v>
      </c>
      <c r="L2411" s="116">
        <f t="shared" si="736"/>
        <v>30.985942460303431</v>
      </c>
      <c r="M2411" s="140">
        <f t="shared" si="737"/>
        <v>2.6500827066829181E-5</v>
      </c>
      <c r="N2411" s="140">
        <f t="shared" si="738"/>
        <v>0.99994862404645146</v>
      </c>
      <c r="O2411" s="116">
        <f t="shared" si="739"/>
        <v>2.6500827066829181E-5</v>
      </c>
      <c r="P2411" s="116" t="str">
        <f t="shared" si="740"/>
        <v/>
      </c>
      <c r="Q2411" s="116" t="str">
        <f t="shared" si="741"/>
        <v/>
      </c>
      <c r="R2411" s="116">
        <f t="shared" si="742"/>
        <v>0</v>
      </c>
      <c r="S2411" s="116">
        <f t="shared" si="743"/>
        <v>2.6500827066829181E-5</v>
      </c>
      <c r="T2411" s="116" t="str">
        <f t="shared" si="744"/>
        <v/>
      </c>
      <c r="Y2411" s="123">
        <v>1971</v>
      </c>
      <c r="Z2411" s="116">
        <f t="shared" si="745"/>
        <v>0.10287059436125429</v>
      </c>
      <c r="AA2411" s="140">
        <f t="shared" si="746"/>
        <v>7.9823890174051792E-3</v>
      </c>
      <c r="AB2411" s="140">
        <f t="shared" si="747"/>
        <v>0.99994862404645146</v>
      </c>
      <c r="AC2411" s="116">
        <f t="shared" si="748"/>
        <v>7.9823890174051792E-3</v>
      </c>
      <c r="AD2411" s="116" t="str">
        <f t="shared" si="749"/>
        <v/>
      </c>
      <c r="AE2411" s="116" t="str">
        <f t="shared" si="750"/>
        <v/>
      </c>
      <c r="AF2411" s="140">
        <f t="shared" si="751"/>
        <v>0</v>
      </c>
      <c r="AG2411" s="116">
        <f t="shared" si="752"/>
        <v>7.9823890174051792E-3</v>
      </c>
      <c r="AH2411" s="116" t="str">
        <f t="shared" si="753"/>
        <v/>
      </c>
      <c r="AL2411" s="126">
        <f t="shared" si="733"/>
        <v>12.65919999999965</v>
      </c>
      <c r="AM2411" s="116">
        <f t="shared" si="734"/>
        <v>8.0860297525709821E-2</v>
      </c>
      <c r="AN2411" s="116">
        <f t="shared" si="735"/>
        <v>1.7285569184070926E-4</v>
      </c>
      <c r="AO2411" s="116" t="str">
        <f t="shared" si="731"/>
        <v/>
      </c>
      <c r="AP2411" s="118" t="str">
        <f t="shared" si="732"/>
        <v/>
      </c>
    </row>
    <row r="2412" spans="11:42" ht="20.100000000000001" customHeight="1" x14ac:dyDescent="0.25">
      <c r="K2412" s="123">
        <v>1972</v>
      </c>
      <c r="L2412" s="116">
        <f t="shared" si="736"/>
        <v>31.017853832559151</v>
      </c>
      <c r="M2412" s="140">
        <f t="shared" si="737"/>
        <v>2.609208319813605E-5</v>
      </c>
      <c r="N2412" s="140">
        <f t="shared" si="738"/>
        <v>0.99994946318664324</v>
      </c>
      <c r="O2412" s="116">
        <f t="shared" si="739"/>
        <v>2.609208319813605E-5</v>
      </c>
      <c r="P2412" s="116" t="str">
        <f t="shared" si="740"/>
        <v/>
      </c>
      <c r="Q2412" s="116" t="str">
        <f t="shared" si="741"/>
        <v/>
      </c>
      <c r="R2412" s="116">
        <f t="shared" si="742"/>
        <v>0</v>
      </c>
      <c r="S2412" s="116">
        <f t="shared" si="743"/>
        <v>2.609208319813605E-5</v>
      </c>
      <c r="T2412" s="116" t="str">
        <f t="shared" si="744"/>
        <v/>
      </c>
      <c r="Y2412" s="123">
        <v>1972</v>
      </c>
      <c r="Z2412" s="116">
        <f t="shared" si="745"/>
        <v>0.10297653730086423</v>
      </c>
      <c r="AA2412" s="140">
        <f t="shared" si="746"/>
        <v>7.859270121524705E-3</v>
      </c>
      <c r="AB2412" s="140">
        <f t="shared" si="747"/>
        <v>0.99994946318664324</v>
      </c>
      <c r="AC2412" s="116">
        <f t="shared" si="748"/>
        <v>7.859270121524705E-3</v>
      </c>
      <c r="AD2412" s="116" t="str">
        <f t="shared" si="749"/>
        <v/>
      </c>
      <c r="AE2412" s="116" t="str">
        <f t="shared" si="750"/>
        <v/>
      </c>
      <c r="AF2412" s="140">
        <f t="shared" si="751"/>
        <v>0</v>
      </c>
      <c r="AG2412" s="116">
        <f t="shared" si="752"/>
        <v>7.859270121524705E-3</v>
      </c>
      <c r="AH2412" s="116" t="str">
        <f t="shared" si="753"/>
        <v/>
      </c>
      <c r="AL2412" s="126">
        <f t="shared" si="733"/>
        <v>12.66559999999965</v>
      </c>
      <c r="AM2412" s="116">
        <f t="shared" si="734"/>
        <v>8.0687441833869111E-2</v>
      </c>
      <c r="AN2412" s="116">
        <f t="shared" si="735"/>
        <v>1.7252124005104341E-4</v>
      </c>
      <c r="AO2412" s="116" t="str">
        <f t="shared" si="731"/>
        <v/>
      </c>
      <c r="AP2412" s="118" t="str">
        <f t="shared" si="732"/>
        <v/>
      </c>
    </row>
    <row r="2413" spans="11:42" ht="20.100000000000001" customHeight="1" x14ac:dyDescent="0.25">
      <c r="K2413" s="123">
        <v>1973</v>
      </c>
      <c r="L2413" s="116">
        <f t="shared" si="736"/>
        <v>31.049765204814872</v>
      </c>
      <c r="M2413" s="140">
        <f t="shared" si="737"/>
        <v>2.5689232688471052E-5</v>
      </c>
      <c r="N2413" s="140">
        <f t="shared" si="738"/>
        <v>0.99995028937749919</v>
      </c>
      <c r="O2413" s="116">
        <f t="shared" si="739"/>
        <v>2.5689232688471052E-5</v>
      </c>
      <c r="P2413" s="116" t="str">
        <f t="shared" si="740"/>
        <v/>
      </c>
      <c r="Q2413" s="116" t="str">
        <f t="shared" si="741"/>
        <v/>
      </c>
      <c r="R2413" s="116">
        <f t="shared" si="742"/>
        <v>0</v>
      </c>
      <c r="S2413" s="116">
        <f t="shared" si="743"/>
        <v>2.5689232688471052E-5</v>
      </c>
      <c r="T2413" s="116" t="str">
        <f t="shared" si="744"/>
        <v/>
      </c>
      <c r="Y2413" s="123">
        <v>1973</v>
      </c>
      <c r="Z2413" s="116">
        <f t="shared" si="745"/>
        <v>0.10308248024047417</v>
      </c>
      <c r="AA2413" s="140">
        <f t="shared" si="746"/>
        <v>7.7379263809728843E-3</v>
      </c>
      <c r="AB2413" s="140">
        <f t="shared" si="747"/>
        <v>0.99995028937749919</v>
      </c>
      <c r="AC2413" s="116">
        <f t="shared" si="748"/>
        <v>7.7379263809728843E-3</v>
      </c>
      <c r="AD2413" s="116" t="str">
        <f t="shared" si="749"/>
        <v/>
      </c>
      <c r="AE2413" s="116" t="str">
        <f t="shared" si="750"/>
        <v/>
      </c>
      <c r="AF2413" s="140">
        <f t="shared" si="751"/>
        <v>0</v>
      </c>
      <c r="AG2413" s="116">
        <f t="shared" si="752"/>
        <v>7.7379263809728843E-3</v>
      </c>
      <c r="AH2413" s="116" t="str">
        <f t="shared" si="753"/>
        <v/>
      </c>
      <c r="AL2413" s="126">
        <f t="shared" si="733"/>
        <v>12.671999999999649</v>
      </c>
      <c r="AM2413" s="116">
        <f t="shared" si="734"/>
        <v>8.0514920593818068E-2</v>
      </c>
      <c r="AN2413" s="116">
        <f t="shared" si="735"/>
        <v>1.7218732552150284E-4</v>
      </c>
      <c r="AO2413" s="116" t="str">
        <f t="shared" si="731"/>
        <v/>
      </c>
      <c r="AP2413" s="118" t="str">
        <f t="shared" si="732"/>
        <v/>
      </c>
    </row>
    <row r="2414" spans="11:42" ht="20.100000000000001" customHeight="1" x14ac:dyDescent="0.25">
      <c r="K2414" s="123">
        <v>1974</v>
      </c>
      <c r="L2414" s="116">
        <f t="shared" si="736"/>
        <v>31.081676577070592</v>
      </c>
      <c r="M2414" s="140">
        <f t="shared" si="737"/>
        <v>2.5292197338509413E-5</v>
      </c>
      <c r="N2414" s="140">
        <f t="shared" si="738"/>
        <v>0.9999511028058341</v>
      </c>
      <c r="O2414" s="116">
        <f t="shared" si="739"/>
        <v>2.5292197338509413E-5</v>
      </c>
      <c r="P2414" s="116" t="str">
        <f t="shared" si="740"/>
        <v/>
      </c>
      <c r="Q2414" s="116" t="str">
        <f t="shared" si="741"/>
        <v/>
      </c>
      <c r="R2414" s="116">
        <f t="shared" si="742"/>
        <v>0</v>
      </c>
      <c r="S2414" s="116">
        <f t="shared" si="743"/>
        <v>2.5292197338509413E-5</v>
      </c>
      <c r="T2414" s="116" t="str">
        <f t="shared" si="744"/>
        <v/>
      </c>
      <c r="Y2414" s="123">
        <v>1974</v>
      </c>
      <c r="Z2414" s="116">
        <f t="shared" si="745"/>
        <v>0.10318842318008412</v>
      </c>
      <c r="AA2414" s="140">
        <f t="shared" si="746"/>
        <v>7.6183342411101102E-3</v>
      </c>
      <c r="AB2414" s="140">
        <f t="shared" si="747"/>
        <v>0.9999511028058341</v>
      </c>
      <c r="AC2414" s="116">
        <f t="shared" si="748"/>
        <v>7.6183342411101102E-3</v>
      </c>
      <c r="AD2414" s="116" t="str">
        <f t="shared" si="749"/>
        <v/>
      </c>
      <c r="AE2414" s="116" t="str">
        <f t="shared" si="750"/>
        <v/>
      </c>
      <c r="AF2414" s="140">
        <f t="shared" si="751"/>
        <v>0</v>
      </c>
      <c r="AG2414" s="116">
        <f t="shared" si="752"/>
        <v>7.6183342411101102E-3</v>
      </c>
      <c r="AH2414" s="116" t="str">
        <f t="shared" si="753"/>
        <v/>
      </c>
      <c r="AL2414" s="126">
        <f t="shared" si="733"/>
        <v>12.678399999999648</v>
      </c>
      <c r="AM2414" s="116">
        <f t="shared" si="734"/>
        <v>8.0342733268296565E-2</v>
      </c>
      <c r="AN2414" s="116">
        <f t="shared" si="735"/>
        <v>1.7185394774850427E-4</v>
      </c>
      <c r="AO2414" s="116" t="str">
        <f t="shared" si="731"/>
        <v/>
      </c>
      <c r="AP2414" s="118" t="str">
        <f t="shared" si="732"/>
        <v/>
      </c>
    </row>
    <row r="2415" spans="11:42" ht="20.100000000000001" customHeight="1" x14ac:dyDescent="0.25">
      <c r="K2415" s="123">
        <v>1975</v>
      </c>
      <c r="L2415" s="116">
        <f t="shared" si="736"/>
        <v>31.113587949326305</v>
      </c>
      <c r="M2415" s="140">
        <f t="shared" si="737"/>
        <v>2.4900899879937881E-5</v>
      </c>
      <c r="N2415" s="140">
        <f t="shared" si="738"/>
        <v>0.99995190365598241</v>
      </c>
      <c r="O2415" s="116">
        <f t="shared" si="739"/>
        <v>2.4900899879937881E-5</v>
      </c>
      <c r="P2415" s="116" t="str">
        <f t="shared" si="740"/>
        <v/>
      </c>
      <c r="Q2415" s="116" t="str">
        <f t="shared" si="741"/>
        <v/>
      </c>
      <c r="R2415" s="116">
        <f t="shared" si="742"/>
        <v>0</v>
      </c>
      <c r="S2415" s="116">
        <f t="shared" si="743"/>
        <v>2.4900899879937881E-5</v>
      </c>
      <c r="T2415" s="116" t="str">
        <f t="shared" si="744"/>
        <v/>
      </c>
      <c r="Y2415" s="123">
        <v>1975</v>
      </c>
      <c r="Z2415" s="116">
        <f t="shared" si="745"/>
        <v>0.10329436611969406</v>
      </c>
      <c r="AA2415" s="140">
        <f t="shared" si="746"/>
        <v>7.500470427729361E-3</v>
      </c>
      <c r="AB2415" s="140">
        <f t="shared" si="747"/>
        <v>0.99995190365598241</v>
      </c>
      <c r="AC2415" s="116">
        <f t="shared" si="748"/>
        <v>7.500470427729361E-3</v>
      </c>
      <c r="AD2415" s="116" t="str">
        <f t="shared" si="749"/>
        <v/>
      </c>
      <c r="AE2415" s="116" t="str">
        <f t="shared" si="750"/>
        <v/>
      </c>
      <c r="AF2415" s="140">
        <f t="shared" si="751"/>
        <v>0</v>
      </c>
      <c r="AG2415" s="116">
        <f t="shared" si="752"/>
        <v>7.500470427729361E-3</v>
      </c>
      <c r="AH2415" s="116" t="str">
        <f t="shared" si="753"/>
        <v/>
      </c>
      <c r="AL2415" s="126">
        <f t="shared" si="733"/>
        <v>12.684799999999647</v>
      </c>
      <c r="AM2415" s="116">
        <f t="shared" si="734"/>
        <v>8.0170879320548061E-2</v>
      </c>
      <c r="AN2415" s="116">
        <f t="shared" si="735"/>
        <v>1.7152110622800643E-4</v>
      </c>
      <c r="AO2415" s="116" t="str">
        <f t="shared" si="731"/>
        <v/>
      </c>
      <c r="AP2415" s="118" t="str">
        <f t="shared" si="732"/>
        <v/>
      </c>
    </row>
    <row r="2416" spans="11:42" ht="20.100000000000001" customHeight="1" x14ac:dyDescent="0.25">
      <c r="K2416" s="123">
        <v>1976</v>
      </c>
      <c r="L2416" s="116">
        <f t="shared" si="736"/>
        <v>31.145499321582026</v>
      </c>
      <c r="M2416" s="140">
        <f t="shared" si="737"/>
        <v>2.4515263965972227E-5</v>
      </c>
      <c r="N2416" s="140">
        <f t="shared" si="738"/>
        <v>0.99995269210982751</v>
      </c>
      <c r="O2416" s="116">
        <f t="shared" si="739"/>
        <v>2.4515263965972227E-5</v>
      </c>
      <c r="P2416" s="116" t="str">
        <f t="shared" si="740"/>
        <v/>
      </c>
      <c r="Q2416" s="116" t="str">
        <f t="shared" si="741"/>
        <v/>
      </c>
      <c r="R2416" s="116">
        <f t="shared" si="742"/>
        <v>0</v>
      </c>
      <c r="S2416" s="116">
        <f t="shared" si="743"/>
        <v>2.4515263965972227E-5</v>
      </c>
      <c r="T2416" s="116" t="str">
        <f t="shared" si="744"/>
        <v/>
      </c>
      <c r="Y2416" s="123">
        <v>1976</v>
      </c>
      <c r="Z2416" s="116">
        <f t="shared" si="745"/>
        <v>0.103400309059304</v>
      </c>
      <c r="AA2416" s="140">
        <f t="shared" si="746"/>
        <v>7.3843119442000083E-3</v>
      </c>
      <c r="AB2416" s="140">
        <f t="shared" si="747"/>
        <v>0.99995269210982751</v>
      </c>
      <c r="AC2416" s="116">
        <f t="shared" si="748"/>
        <v>7.3843119442000083E-3</v>
      </c>
      <c r="AD2416" s="116" t="str">
        <f t="shared" si="749"/>
        <v/>
      </c>
      <c r="AE2416" s="116" t="str">
        <f t="shared" si="750"/>
        <v/>
      </c>
      <c r="AF2416" s="140">
        <f t="shared" si="751"/>
        <v>0</v>
      </c>
      <c r="AG2416" s="116">
        <f t="shared" si="752"/>
        <v>7.3843119442000083E-3</v>
      </c>
      <c r="AH2416" s="116" t="str">
        <f t="shared" si="753"/>
        <v/>
      </c>
      <c r="AL2416" s="126">
        <f t="shared" si="733"/>
        <v>12.691199999999647</v>
      </c>
      <c r="AM2416" s="116">
        <f t="shared" si="734"/>
        <v>7.9999358214320054E-2</v>
      </c>
      <c r="AN2416" s="116">
        <f t="shared" si="735"/>
        <v>1.7118880045435825E-4</v>
      </c>
      <c r="AO2416" s="116" t="str">
        <f t="shared" si="731"/>
        <v/>
      </c>
      <c r="AP2416" s="118" t="str">
        <f t="shared" si="732"/>
        <v/>
      </c>
    </row>
    <row r="2417" spans="11:42" ht="20.100000000000001" customHeight="1" x14ac:dyDescent="0.25">
      <c r="K2417" s="123">
        <v>1977</v>
      </c>
      <c r="L2417" s="116">
        <f t="shared" si="736"/>
        <v>31.177410693837746</v>
      </c>
      <c r="M2417" s="140">
        <f t="shared" si="737"/>
        <v>2.4135214161948831E-5</v>
      </c>
      <c r="N2417" s="140">
        <f t="shared" si="738"/>
        <v>0.99995346834683096</v>
      </c>
      <c r="O2417" s="116">
        <f t="shared" si="739"/>
        <v>2.4135214161948831E-5</v>
      </c>
      <c r="P2417" s="116" t="str">
        <f t="shared" si="740"/>
        <v/>
      </c>
      <c r="Q2417" s="116" t="str">
        <f t="shared" si="741"/>
        <v/>
      </c>
      <c r="R2417" s="116">
        <f t="shared" si="742"/>
        <v>0</v>
      </c>
      <c r="S2417" s="116">
        <f t="shared" si="743"/>
        <v>2.4135214161948831E-5</v>
      </c>
      <c r="T2417" s="116" t="str">
        <f t="shared" si="744"/>
        <v/>
      </c>
      <c r="Y2417" s="123">
        <v>1977</v>
      </c>
      <c r="Z2417" s="116">
        <f t="shared" si="745"/>
        <v>0.10350625199891395</v>
      </c>
      <c r="AA2417" s="140">
        <f t="shared" si="746"/>
        <v>7.2698360686338243E-3</v>
      </c>
      <c r="AB2417" s="140">
        <f t="shared" si="747"/>
        <v>0.99995346834683096</v>
      </c>
      <c r="AC2417" s="116">
        <f t="shared" si="748"/>
        <v>7.2698360686338243E-3</v>
      </c>
      <c r="AD2417" s="116" t="str">
        <f t="shared" si="749"/>
        <v/>
      </c>
      <c r="AE2417" s="116" t="str">
        <f t="shared" si="750"/>
        <v/>
      </c>
      <c r="AF2417" s="140">
        <f t="shared" si="751"/>
        <v>0</v>
      </c>
      <c r="AG2417" s="116">
        <f t="shared" si="752"/>
        <v>7.2698360686338243E-3</v>
      </c>
      <c r="AH2417" s="116" t="str">
        <f t="shared" si="753"/>
        <v/>
      </c>
      <c r="AL2417" s="126">
        <f t="shared" si="733"/>
        <v>12.697599999999646</v>
      </c>
      <c r="AM2417" s="116">
        <f t="shared" si="734"/>
        <v>7.9828169413865696E-2</v>
      </c>
      <c r="AN2417" s="116">
        <f t="shared" si="735"/>
        <v>1.7085702992181151E-4</v>
      </c>
      <c r="AO2417" s="116" t="str">
        <f t="shared" ref="AO2417:AO2480" si="754">IF(AM2417&lt;(1-$AK$437),AN2417,"")</f>
        <v/>
      </c>
      <c r="AP2417" s="118" t="str">
        <f t="shared" ref="AP2417:AP2480" si="755">IF(AM2417&lt;(1-$AK$443),AN2417,"")</f>
        <v/>
      </c>
    </row>
    <row r="2418" spans="11:42" ht="20.100000000000001" customHeight="1" x14ac:dyDescent="0.25">
      <c r="K2418" s="123">
        <v>1978</v>
      </c>
      <c r="L2418" s="116">
        <f t="shared" si="736"/>
        <v>31.209322066093467</v>
      </c>
      <c r="M2418" s="140">
        <f t="shared" si="737"/>
        <v>2.3760675935988919E-5</v>
      </c>
      <c r="N2418" s="140">
        <f t="shared" si="738"/>
        <v>0.99995423254406168</v>
      </c>
      <c r="O2418" s="116">
        <f t="shared" si="739"/>
        <v>2.3760675935988919E-5</v>
      </c>
      <c r="P2418" s="116" t="str">
        <f t="shared" si="740"/>
        <v/>
      </c>
      <c r="Q2418" s="116" t="str">
        <f t="shared" si="741"/>
        <v/>
      </c>
      <c r="R2418" s="116">
        <f t="shared" si="742"/>
        <v>0</v>
      </c>
      <c r="S2418" s="116">
        <f t="shared" si="743"/>
        <v>2.3760675935988919E-5</v>
      </c>
      <c r="T2418" s="116" t="str">
        <f t="shared" si="744"/>
        <v/>
      </c>
      <c r="Y2418" s="123">
        <v>1978</v>
      </c>
      <c r="Z2418" s="116">
        <f t="shared" si="745"/>
        <v>0.10361219493852389</v>
      </c>
      <c r="AA2418" s="140">
        <f t="shared" si="746"/>
        <v>7.1570203510729694E-3</v>
      </c>
      <c r="AB2418" s="140">
        <f t="shared" si="747"/>
        <v>0.99995423254406168</v>
      </c>
      <c r="AC2418" s="116">
        <f t="shared" si="748"/>
        <v>7.1570203510729694E-3</v>
      </c>
      <c r="AD2418" s="116" t="str">
        <f t="shared" si="749"/>
        <v/>
      </c>
      <c r="AE2418" s="116" t="str">
        <f t="shared" si="750"/>
        <v/>
      </c>
      <c r="AF2418" s="140">
        <f t="shared" si="751"/>
        <v>0</v>
      </c>
      <c r="AG2418" s="116">
        <f t="shared" si="752"/>
        <v>7.1570203510729694E-3</v>
      </c>
      <c r="AH2418" s="116" t="str">
        <f t="shared" si="753"/>
        <v/>
      </c>
      <c r="AL2418" s="126">
        <f t="shared" ref="AL2418:AL2481" si="756">AL2417+$AO$430</f>
        <v>12.703999999999645</v>
      </c>
      <c r="AM2418" s="116">
        <f t="shared" ref="AM2418:AM2481" si="757">_xlfn.CHISQ.DIST.RT(AL2418,7)</f>
        <v>7.9657312383943885E-2</v>
      </c>
      <c r="AN2418" s="116">
        <f t="shared" ref="AN2418:AN2481" si="758">AM2418-AM2419</f>
        <v>1.7052579412335511E-4</v>
      </c>
      <c r="AO2418" s="116" t="str">
        <f t="shared" si="754"/>
        <v/>
      </c>
      <c r="AP2418" s="118" t="str">
        <f t="shared" si="755"/>
        <v/>
      </c>
    </row>
    <row r="2419" spans="11:42" ht="20.100000000000001" customHeight="1" x14ac:dyDescent="0.25">
      <c r="K2419" s="123">
        <v>1979</v>
      </c>
      <c r="L2419" s="116">
        <f t="shared" si="736"/>
        <v>31.241233438349187</v>
      </c>
      <c r="M2419" s="140">
        <f t="shared" si="737"/>
        <v>2.3391575649736331E-5</v>
      </c>
      <c r="N2419" s="140">
        <f t="shared" si="738"/>
        <v>0.99995498487622436</v>
      </c>
      <c r="O2419" s="116">
        <f t="shared" si="739"/>
        <v>2.3391575649736331E-5</v>
      </c>
      <c r="P2419" s="116" t="str">
        <f t="shared" si="740"/>
        <v/>
      </c>
      <c r="Q2419" s="116" t="str">
        <f t="shared" si="741"/>
        <v/>
      </c>
      <c r="R2419" s="116">
        <f t="shared" si="742"/>
        <v>0</v>
      </c>
      <c r="S2419" s="116">
        <f t="shared" si="743"/>
        <v>2.3391575649736331E-5</v>
      </c>
      <c r="T2419" s="116" t="str">
        <f t="shared" si="744"/>
        <v/>
      </c>
      <c r="Y2419" s="123">
        <v>1979</v>
      </c>
      <c r="Z2419" s="116">
        <f t="shared" si="745"/>
        <v>0.10371813787813383</v>
      </c>
      <c r="AA2419" s="140">
        <f t="shared" si="746"/>
        <v>7.045842610700041E-3</v>
      </c>
      <c r="AB2419" s="140">
        <f t="shared" si="747"/>
        <v>0.99995498487622436</v>
      </c>
      <c r="AC2419" s="116">
        <f t="shared" si="748"/>
        <v>7.045842610700041E-3</v>
      </c>
      <c r="AD2419" s="116" t="str">
        <f t="shared" si="749"/>
        <v/>
      </c>
      <c r="AE2419" s="116" t="str">
        <f t="shared" si="750"/>
        <v/>
      </c>
      <c r="AF2419" s="140">
        <f t="shared" si="751"/>
        <v>0</v>
      </c>
      <c r="AG2419" s="116">
        <f t="shared" si="752"/>
        <v>7.045842610700041E-3</v>
      </c>
      <c r="AH2419" s="116" t="str">
        <f t="shared" si="753"/>
        <v/>
      </c>
      <c r="AL2419" s="126">
        <f t="shared" si="756"/>
        <v>12.710399999999645</v>
      </c>
      <c r="AM2419" s="116">
        <f t="shared" si="757"/>
        <v>7.9486786589820529E-2</v>
      </c>
      <c r="AN2419" s="116">
        <f t="shared" si="758"/>
        <v>1.7019509255114529E-4</v>
      </c>
      <c r="AO2419" s="116" t="str">
        <f t="shared" si="754"/>
        <v/>
      </c>
      <c r="AP2419" s="118" t="str">
        <f t="shared" si="755"/>
        <v/>
      </c>
    </row>
    <row r="2420" spans="11:42" ht="20.100000000000001" customHeight="1" x14ac:dyDescent="0.25">
      <c r="K2420" s="123">
        <v>1980</v>
      </c>
      <c r="L2420" s="116">
        <f t="shared" si="736"/>
        <v>31.273144810604901</v>
      </c>
      <c r="M2420" s="140">
        <f t="shared" si="737"/>
        <v>2.3027840549167502E-5</v>
      </c>
      <c r="N2420" s="140">
        <f t="shared" si="738"/>
        <v>0.9999557255156879</v>
      </c>
      <c r="O2420" s="116">
        <f t="shared" si="739"/>
        <v>2.3027840549167502E-5</v>
      </c>
      <c r="P2420" s="116" t="str">
        <f t="shared" si="740"/>
        <v/>
      </c>
      <c r="Q2420" s="116" t="str">
        <f t="shared" si="741"/>
        <v/>
      </c>
      <c r="R2420" s="116">
        <f t="shared" si="742"/>
        <v>0</v>
      </c>
      <c r="S2420" s="116">
        <f t="shared" si="743"/>
        <v>2.3027840549167502E-5</v>
      </c>
      <c r="T2420" s="116" t="str">
        <f t="shared" si="744"/>
        <v/>
      </c>
      <c r="Y2420" s="123">
        <v>1980</v>
      </c>
      <c r="Z2420" s="116">
        <f t="shared" si="745"/>
        <v>0.10382408081774377</v>
      </c>
      <c r="AA2420" s="140">
        <f t="shared" si="746"/>
        <v>6.9362809330699819E-3</v>
      </c>
      <c r="AB2420" s="140">
        <f t="shared" si="747"/>
        <v>0.9999557255156879</v>
      </c>
      <c r="AC2420" s="116">
        <f t="shared" si="748"/>
        <v>6.9362809330699819E-3</v>
      </c>
      <c r="AD2420" s="116" t="str">
        <f t="shared" si="749"/>
        <v/>
      </c>
      <c r="AE2420" s="116" t="str">
        <f t="shared" si="750"/>
        <v/>
      </c>
      <c r="AF2420" s="140">
        <f t="shared" si="751"/>
        <v>0</v>
      </c>
      <c r="AG2420" s="116">
        <f t="shared" si="752"/>
        <v>6.9362809330699819E-3</v>
      </c>
      <c r="AH2420" s="116" t="str">
        <f t="shared" si="753"/>
        <v/>
      </c>
      <c r="AL2420" s="126">
        <f t="shared" si="756"/>
        <v>12.716799999999644</v>
      </c>
      <c r="AM2420" s="116">
        <f t="shared" si="757"/>
        <v>7.9316591497269384E-2</v>
      </c>
      <c r="AN2420" s="116">
        <f t="shared" si="758"/>
        <v>1.6986492469694969E-4</v>
      </c>
      <c r="AO2420" s="116" t="str">
        <f t="shared" si="754"/>
        <v/>
      </c>
      <c r="AP2420" s="118" t="str">
        <f t="shared" si="755"/>
        <v/>
      </c>
    </row>
    <row r="2421" spans="11:42" ht="20.100000000000001" customHeight="1" x14ac:dyDescent="0.25">
      <c r="K2421" s="123">
        <v>1981</v>
      </c>
      <c r="L2421" s="116">
        <f t="shared" si="736"/>
        <v>31.305056182860621</v>
      </c>
      <c r="M2421" s="140">
        <f t="shared" si="737"/>
        <v>2.2669398755474074E-5</v>
      </c>
      <c r="N2421" s="140">
        <f t="shared" si="738"/>
        <v>0.99995645463251359</v>
      </c>
      <c r="O2421" s="116">
        <f t="shared" si="739"/>
        <v>2.2669398755474074E-5</v>
      </c>
      <c r="P2421" s="116" t="str">
        <f t="shared" si="740"/>
        <v/>
      </c>
      <c r="Q2421" s="116" t="str">
        <f t="shared" si="741"/>
        <v/>
      </c>
      <c r="R2421" s="116">
        <f t="shared" si="742"/>
        <v>0</v>
      </c>
      <c r="S2421" s="116">
        <f t="shared" si="743"/>
        <v>2.2669398755474074E-5</v>
      </c>
      <c r="T2421" s="116" t="str">
        <f t="shared" si="744"/>
        <v/>
      </c>
      <c r="Y2421" s="123">
        <v>1981</v>
      </c>
      <c r="Z2421" s="116">
        <f t="shared" si="745"/>
        <v>0.10393002375735372</v>
      </c>
      <c r="AA2421" s="140">
        <f t="shared" si="746"/>
        <v>6.8283136673638247E-3</v>
      </c>
      <c r="AB2421" s="140">
        <f t="shared" si="747"/>
        <v>0.99995645463251359</v>
      </c>
      <c r="AC2421" s="116">
        <f t="shared" si="748"/>
        <v>6.8283136673638247E-3</v>
      </c>
      <c r="AD2421" s="116" t="str">
        <f t="shared" si="749"/>
        <v/>
      </c>
      <c r="AE2421" s="116" t="str">
        <f t="shared" si="750"/>
        <v/>
      </c>
      <c r="AF2421" s="140">
        <f t="shared" si="751"/>
        <v>0</v>
      </c>
      <c r="AG2421" s="116">
        <f t="shared" si="752"/>
        <v>6.8283136673638247E-3</v>
      </c>
      <c r="AH2421" s="116" t="str">
        <f t="shared" si="753"/>
        <v/>
      </c>
      <c r="AL2421" s="126">
        <f t="shared" si="756"/>
        <v>12.723199999999643</v>
      </c>
      <c r="AM2421" s="116">
        <f t="shared" si="757"/>
        <v>7.9146726572572434E-2</v>
      </c>
      <c r="AN2421" s="116">
        <f t="shared" si="758"/>
        <v>1.6953529005092616E-4</v>
      </c>
      <c r="AO2421" s="116" t="str">
        <f t="shared" si="754"/>
        <v/>
      </c>
      <c r="AP2421" s="118" t="str">
        <f t="shared" si="755"/>
        <v/>
      </c>
    </row>
    <row r="2422" spans="11:42" ht="20.100000000000001" customHeight="1" x14ac:dyDescent="0.25">
      <c r="K2422" s="123">
        <v>1982</v>
      </c>
      <c r="L2422" s="116">
        <f t="shared" si="736"/>
        <v>31.336967555116342</v>
      </c>
      <c r="M2422" s="140">
        <f t="shared" si="737"/>
        <v>2.2316179256018379E-5</v>
      </c>
      <c r="N2422" s="140">
        <f t="shared" si="738"/>
        <v>0.99995717239448279</v>
      </c>
      <c r="O2422" s="116">
        <f t="shared" si="739"/>
        <v>2.2316179256018379E-5</v>
      </c>
      <c r="P2422" s="116" t="str">
        <f t="shared" si="740"/>
        <v/>
      </c>
      <c r="Q2422" s="116" t="str">
        <f t="shared" si="741"/>
        <v/>
      </c>
      <c r="R2422" s="116">
        <f t="shared" si="742"/>
        <v>0</v>
      </c>
      <c r="S2422" s="116">
        <f t="shared" si="743"/>
        <v>2.2316179256018379E-5</v>
      </c>
      <c r="T2422" s="116" t="str">
        <f t="shared" si="744"/>
        <v/>
      </c>
      <c r="Y2422" s="123">
        <v>1982</v>
      </c>
      <c r="Z2422" s="116">
        <f t="shared" si="745"/>
        <v>0.10403596669696366</v>
      </c>
      <c r="AA2422" s="140">
        <f t="shared" si="746"/>
        <v>6.7219194236642511E-3</v>
      </c>
      <c r="AB2422" s="140">
        <f t="shared" si="747"/>
        <v>0.99995717239448279</v>
      </c>
      <c r="AC2422" s="116">
        <f t="shared" si="748"/>
        <v>6.7219194236642511E-3</v>
      </c>
      <c r="AD2422" s="116" t="str">
        <f t="shared" si="749"/>
        <v/>
      </c>
      <c r="AE2422" s="116" t="str">
        <f t="shared" si="750"/>
        <v/>
      </c>
      <c r="AF2422" s="140">
        <f t="shared" si="751"/>
        <v>0</v>
      </c>
      <c r="AG2422" s="116">
        <f t="shared" si="752"/>
        <v>6.7219194236642511E-3</v>
      </c>
      <c r="AH2422" s="116" t="str">
        <f t="shared" si="753"/>
        <v/>
      </c>
      <c r="AL2422" s="126">
        <f t="shared" si="756"/>
        <v>12.729599999999643</v>
      </c>
      <c r="AM2422" s="116">
        <f t="shared" si="757"/>
        <v>7.8977191282521508E-2</v>
      </c>
      <c r="AN2422" s="116">
        <f t="shared" si="758"/>
        <v>1.6920618810312149E-4</v>
      </c>
      <c r="AO2422" s="116" t="str">
        <f t="shared" si="754"/>
        <v/>
      </c>
      <c r="AP2422" s="118" t="str">
        <f t="shared" si="755"/>
        <v/>
      </c>
    </row>
    <row r="2423" spans="11:42" ht="20.100000000000001" customHeight="1" x14ac:dyDescent="0.25">
      <c r="K2423" s="123">
        <v>1983</v>
      </c>
      <c r="L2423" s="116">
        <f t="shared" si="736"/>
        <v>31.368878927372062</v>
      </c>
      <c r="M2423" s="140">
        <f t="shared" si="737"/>
        <v>2.19681118953598E-5</v>
      </c>
      <c r="N2423" s="140">
        <f t="shared" si="738"/>
        <v>0.9999578789671244</v>
      </c>
      <c r="O2423" s="116">
        <f t="shared" si="739"/>
        <v>2.19681118953598E-5</v>
      </c>
      <c r="P2423" s="116" t="str">
        <f t="shared" si="740"/>
        <v/>
      </c>
      <c r="Q2423" s="116" t="str">
        <f t="shared" si="741"/>
        <v/>
      </c>
      <c r="R2423" s="116">
        <f t="shared" si="742"/>
        <v>0</v>
      </c>
      <c r="S2423" s="116">
        <f t="shared" si="743"/>
        <v>2.19681118953598E-5</v>
      </c>
      <c r="T2423" s="116" t="str">
        <f t="shared" si="744"/>
        <v/>
      </c>
      <c r="Y2423" s="123">
        <v>1983</v>
      </c>
      <c r="Z2423" s="116">
        <f t="shared" si="745"/>
        <v>0.1041419096365736</v>
      </c>
      <c r="AA2423" s="140">
        <f t="shared" si="746"/>
        <v>6.6170770702527245E-3</v>
      </c>
      <c r="AB2423" s="140">
        <f t="shared" si="747"/>
        <v>0.9999578789671244</v>
      </c>
      <c r="AC2423" s="116">
        <f t="shared" si="748"/>
        <v>6.6170770702527245E-3</v>
      </c>
      <c r="AD2423" s="116" t="str">
        <f t="shared" si="749"/>
        <v/>
      </c>
      <c r="AE2423" s="116" t="str">
        <f t="shared" si="750"/>
        <v/>
      </c>
      <c r="AF2423" s="140">
        <f t="shared" si="751"/>
        <v>0</v>
      </c>
      <c r="AG2423" s="116">
        <f t="shared" si="752"/>
        <v>6.6170770702527245E-3</v>
      </c>
      <c r="AH2423" s="116" t="str">
        <f t="shared" si="753"/>
        <v/>
      </c>
      <c r="AL2423" s="126">
        <f t="shared" si="756"/>
        <v>12.735999999999642</v>
      </c>
      <c r="AM2423" s="116">
        <f t="shared" si="757"/>
        <v>7.8807985094418387E-2</v>
      </c>
      <c r="AN2423" s="116">
        <f t="shared" si="758"/>
        <v>1.6887761834256942E-4</v>
      </c>
      <c r="AO2423" s="116" t="str">
        <f t="shared" si="754"/>
        <v/>
      </c>
      <c r="AP2423" s="118" t="str">
        <f t="shared" si="755"/>
        <v/>
      </c>
    </row>
    <row r="2424" spans="11:42" ht="20.100000000000001" customHeight="1" x14ac:dyDescent="0.25">
      <c r="K2424" s="123">
        <v>1984</v>
      </c>
      <c r="L2424" s="116">
        <f t="shared" ref="L2424:L2440" si="759">$L$434+(K2424*$L$437)</f>
        <v>31.400790299627783</v>
      </c>
      <c r="M2424" s="140">
        <f t="shared" ref="M2424:M2440" si="760">_xlfn.NORM.DIST($L2424,$L$431,$L$432,0)</f>
        <v>2.1625127366353613E-5</v>
      </c>
      <c r="N2424" s="140">
        <f t="shared" ref="N2424:N2440" si="761">_xlfn.NORM.DIST($L2424,$L$431,$L$432,1)</f>
        <v>0.99995857451374215</v>
      </c>
      <c r="O2424" s="116">
        <f t="shared" ref="O2424:O2440" si="762">IF(OR(N2424&lt;$P$436,N2424&gt;$P$437),M2424,"")</f>
        <v>2.1625127366353613E-5</v>
      </c>
      <c r="P2424" s="116" t="str">
        <f t="shared" ref="P2424:P2440" si="763">IF(AND(N2424&gt;$P$436,N2424&lt;$P$437),M2424,"")</f>
        <v/>
      </c>
      <c r="Q2424" s="116" t="str">
        <f t="shared" ref="Q2424:Q2440" si="764">IF(M2424=MAX($M$440:$M$2440),M2424,"")</f>
        <v/>
      </c>
      <c r="R2424" s="116">
        <f t="shared" ref="R2424:R2440" si="765">_xlfn.NORM.DIST(L2424,$P$432,$P$433,0)</f>
        <v>0</v>
      </c>
      <c r="S2424" s="116">
        <f t="shared" ref="S2424:S2440" si="766">IF(R2424=MAX($R$440:$R$2440),M2424,"")</f>
        <v>2.1625127366353613E-5</v>
      </c>
      <c r="T2424" s="116" t="str">
        <f t="shared" ref="T2424:T2440" si="767">IF(S2424=MIN($S$440:$S$2440),S2424,"")</f>
        <v/>
      </c>
      <c r="Y2424" s="123">
        <v>1984</v>
      </c>
      <c r="Z2424" s="116">
        <f t="shared" ref="Z2424:Z2440" si="768">$Z$434+(Y2424*$Z$437)</f>
        <v>0.10424785257618355</v>
      </c>
      <c r="AA2424" s="140">
        <f t="shared" ref="AA2424:AA2440" si="769">_xlfn.NORM.DIST(Z2424,Z$431,Z$432,0)</f>
        <v>6.5137657309283182E-3</v>
      </c>
      <c r="AB2424" s="140">
        <f t="shared" ref="AB2424:AB2440" si="770">_xlfn.NORM.DIST(Z2424,Z$431,Z$432,1)</f>
        <v>0.99995857451374215</v>
      </c>
      <c r="AC2424" s="116">
        <f t="shared" ref="AC2424:AC2440" si="771">IF(OR(AB2424&lt;$AD$436,AB2424&gt;$AD$437),AA2424,"")</f>
        <v>6.5137657309283182E-3</v>
      </c>
      <c r="AD2424" s="116" t="str">
        <f t="shared" ref="AD2424:AD2440" si="772">IF(AND(AB2424&gt;$AD$436,AB2424&lt;$AD$437),AA2424,"")</f>
        <v/>
      </c>
      <c r="AE2424" s="116" t="str">
        <f t="shared" ref="AE2424:AE2440" si="773">IF(AA2424=MAX($AA$440:$AA$2440),AA2424,"")</f>
        <v/>
      </c>
      <c r="AF2424" s="140">
        <f t="shared" ref="AF2424:AF2440" si="774">_xlfn.NORM.DIST(Z2424,$AD$432,$AD$433,0)</f>
        <v>0</v>
      </c>
      <c r="AG2424" s="116">
        <f t="shared" ref="AG2424:AG2440" si="775">IF(AF2424=MAX($AF$440:$AF$2440),AA2424,"")</f>
        <v>6.5137657309283182E-3</v>
      </c>
      <c r="AH2424" s="116" t="str">
        <f t="shared" ref="AH2424:AH2440" si="776">IF(AG2424=MIN($AG$440:$AG$2440),AG2424,"")</f>
        <v/>
      </c>
      <c r="AL2424" s="126">
        <f t="shared" si="756"/>
        <v>12.742399999999641</v>
      </c>
      <c r="AM2424" s="116">
        <f t="shared" si="757"/>
        <v>7.8639107476075817E-2</v>
      </c>
      <c r="AN2424" s="116">
        <f t="shared" si="758"/>
        <v>1.685495802572351E-4</v>
      </c>
      <c r="AO2424" s="116" t="str">
        <f t="shared" si="754"/>
        <v/>
      </c>
      <c r="AP2424" s="118" t="str">
        <f t="shared" si="755"/>
        <v/>
      </c>
    </row>
    <row r="2425" spans="11:42" ht="20.100000000000001" customHeight="1" x14ac:dyDescent="0.25">
      <c r="K2425" s="123">
        <v>1985</v>
      </c>
      <c r="L2425" s="116">
        <f t="shared" si="759"/>
        <v>31.432701671883503</v>
      </c>
      <c r="M2425" s="140">
        <f t="shared" si="760"/>
        <v>2.1287157201321169E-5</v>
      </c>
      <c r="N2425" s="140">
        <f t="shared" si="761"/>
        <v>0.99995925919544149</v>
      </c>
      <c r="O2425" s="116">
        <f t="shared" si="762"/>
        <v>2.1287157201321169E-5</v>
      </c>
      <c r="P2425" s="116" t="str">
        <f t="shared" si="763"/>
        <v/>
      </c>
      <c r="Q2425" s="116" t="str">
        <f t="shared" si="764"/>
        <v/>
      </c>
      <c r="R2425" s="116">
        <f t="shared" si="765"/>
        <v>0</v>
      </c>
      <c r="S2425" s="116">
        <f t="shared" si="766"/>
        <v>2.1287157201321169E-5</v>
      </c>
      <c r="T2425" s="116" t="str">
        <f t="shared" si="767"/>
        <v/>
      </c>
      <c r="Y2425" s="123">
        <v>1985</v>
      </c>
      <c r="Z2425" s="116">
        <f t="shared" si="768"/>
        <v>0.10435379551579349</v>
      </c>
      <c r="AA2425" s="140">
        <f t="shared" si="769"/>
        <v>6.4119647823480223E-3</v>
      </c>
      <c r="AB2425" s="140">
        <f t="shared" si="770"/>
        <v>0.99995925919544149</v>
      </c>
      <c r="AC2425" s="116">
        <f t="shared" si="771"/>
        <v>6.4119647823480223E-3</v>
      </c>
      <c r="AD2425" s="116" t="str">
        <f t="shared" si="772"/>
        <v/>
      </c>
      <c r="AE2425" s="116" t="str">
        <f t="shared" si="773"/>
        <v/>
      </c>
      <c r="AF2425" s="140">
        <f t="shared" si="774"/>
        <v>0</v>
      </c>
      <c r="AG2425" s="116">
        <f t="shared" si="775"/>
        <v>6.4119647823480223E-3</v>
      </c>
      <c r="AH2425" s="116" t="str">
        <f t="shared" si="776"/>
        <v/>
      </c>
      <c r="AL2425" s="126">
        <f t="shared" si="756"/>
        <v>12.74879999999964</v>
      </c>
      <c r="AM2425" s="116">
        <f t="shared" si="757"/>
        <v>7.8470557895818582E-2</v>
      </c>
      <c r="AN2425" s="116">
        <f t="shared" si="758"/>
        <v>1.6822207333469508E-4</v>
      </c>
      <c r="AO2425" s="116" t="str">
        <f t="shared" si="754"/>
        <v/>
      </c>
      <c r="AP2425" s="118" t="str">
        <f t="shared" si="755"/>
        <v/>
      </c>
    </row>
    <row r="2426" spans="11:42" ht="20.100000000000001" customHeight="1" x14ac:dyDescent="0.25">
      <c r="K2426" s="123">
        <v>1986</v>
      </c>
      <c r="L2426" s="116">
        <f t="shared" si="759"/>
        <v>31.464613044139217</v>
      </c>
      <c r="M2426" s="140">
        <f t="shared" si="760"/>
        <v>2.0954133763290893E-5</v>
      </c>
      <c r="N2426" s="140">
        <f t="shared" si="761"/>
        <v>0.99995993317115617</v>
      </c>
      <c r="O2426" s="116">
        <f t="shared" si="762"/>
        <v>2.0954133763290893E-5</v>
      </c>
      <c r="P2426" s="116" t="str">
        <f t="shared" si="763"/>
        <v/>
      </c>
      <c r="Q2426" s="116" t="str">
        <f t="shared" si="764"/>
        <v/>
      </c>
      <c r="R2426" s="116">
        <f t="shared" si="765"/>
        <v>0</v>
      </c>
      <c r="S2426" s="116">
        <f t="shared" si="766"/>
        <v>2.0954133763290893E-5</v>
      </c>
      <c r="T2426" s="116" t="str">
        <f t="shared" si="767"/>
        <v/>
      </c>
      <c r="Y2426" s="123">
        <v>1986</v>
      </c>
      <c r="Z2426" s="116">
        <f t="shared" si="768"/>
        <v>0.10445973845540343</v>
      </c>
      <c r="AA2426" s="140">
        <f t="shared" si="769"/>
        <v>6.3116538513884601E-3</v>
      </c>
      <c r="AB2426" s="140">
        <f t="shared" si="770"/>
        <v>0.99995993317115617</v>
      </c>
      <c r="AC2426" s="116">
        <f t="shared" si="771"/>
        <v>6.3116538513884601E-3</v>
      </c>
      <c r="AD2426" s="116" t="str">
        <f t="shared" si="772"/>
        <v/>
      </c>
      <c r="AE2426" s="116" t="str">
        <f t="shared" si="773"/>
        <v/>
      </c>
      <c r="AF2426" s="140">
        <f t="shared" si="774"/>
        <v>0</v>
      </c>
      <c r="AG2426" s="116">
        <f t="shared" si="775"/>
        <v>6.3116538513884601E-3</v>
      </c>
      <c r="AH2426" s="116" t="str">
        <f t="shared" si="776"/>
        <v/>
      </c>
      <c r="AL2426" s="126">
        <f t="shared" si="756"/>
        <v>12.75519999999964</v>
      </c>
      <c r="AM2426" s="116">
        <f t="shared" si="757"/>
        <v>7.8302335822483887E-2</v>
      </c>
      <c r="AN2426" s="116">
        <f t="shared" si="758"/>
        <v>1.6789509706144345E-4</v>
      </c>
      <c r="AO2426" s="116" t="str">
        <f t="shared" si="754"/>
        <v/>
      </c>
      <c r="AP2426" s="118" t="str">
        <f t="shared" si="755"/>
        <v/>
      </c>
    </row>
    <row r="2427" spans="11:42" ht="20.100000000000001" customHeight="1" x14ac:dyDescent="0.25">
      <c r="K2427" s="123">
        <v>1987</v>
      </c>
      <c r="L2427" s="116">
        <f t="shared" si="759"/>
        <v>31.496524416394937</v>
      </c>
      <c r="M2427" s="140">
        <f t="shared" si="760"/>
        <v>2.0625990237310193E-5</v>
      </c>
      <c r="N2427" s="140">
        <f t="shared" si="761"/>
        <v>0.999960596597675</v>
      </c>
      <c r="O2427" s="116">
        <f t="shared" si="762"/>
        <v>2.0625990237310193E-5</v>
      </c>
      <c r="P2427" s="116" t="str">
        <f t="shared" si="763"/>
        <v/>
      </c>
      <c r="Q2427" s="116" t="str">
        <f t="shared" si="764"/>
        <v/>
      </c>
      <c r="R2427" s="116">
        <f t="shared" si="765"/>
        <v>0</v>
      </c>
      <c r="S2427" s="116">
        <f t="shared" si="766"/>
        <v>2.0625990237310193E-5</v>
      </c>
      <c r="T2427" s="116" t="str">
        <f t="shared" si="767"/>
        <v/>
      </c>
      <c r="Y2427" s="123">
        <v>1987</v>
      </c>
      <c r="Z2427" s="116">
        <f t="shared" si="768"/>
        <v>0.10456568139501338</v>
      </c>
      <c r="AA2427" s="140">
        <f t="shared" si="769"/>
        <v>6.2128128125289771E-3</v>
      </c>
      <c r="AB2427" s="140">
        <f t="shared" si="770"/>
        <v>0.999960596597675</v>
      </c>
      <c r="AC2427" s="116">
        <f t="shared" si="771"/>
        <v>6.2128128125289771E-3</v>
      </c>
      <c r="AD2427" s="116" t="str">
        <f t="shared" si="772"/>
        <v/>
      </c>
      <c r="AE2427" s="116" t="str">
        <f t="shared" si="773"/>
        <v/>
      </c>
      <c r="AF2427" s="140">
        <f t="shared" si="774"/>
        <v>0</v>
      </c>
      <c r="AG2427" s="116">
        <f t="shared" si="775"/>
        <v>6.2128128125289771E-3</v>
      </c>
      <c r="AH2427" s="116" t="str">
        <f t="shared" si="776"/>
        <v/>
      </c>
      <c r="AL2427" s="126">
        <f t="shared" si="756"/>
        <v>12.761599999999639</v>
      </c>
      <c r="AM2427" s="116">
        <f t="shared" si="757"/>
        <v>7.8134440725422444E-2</v>
      </c>
      <c r="AN2427" s="116">
        <f t="shared" si="758"/>
        <v>1.6756865092334983E-4</v>
      </c>
      <c r="AO2427" s="116" t="str">
        <f t="shared" si="754"/>
        <v/>
      </c>
      <c r="AP2427" s="118" t="str">
        <f t="shared" si="755"/>
        <v/>
      </c>
    </row>
    <row r="2428" spans="11:42" ht="20.100000000000001" customHeight="1" x14ac:dyDescent="0.25">
      <c r="K2428" s="123">
        <v>1988</v>
      </c>
      <c r="L2428" s="116">
        <f t="shared" si="759"/>
        <v>31.528435788650658</v>
      </c>
      <c r="M2428" s="140">
        <f t="shared" si="760"/>
        <v>2.0302660621828769E-5</v>
      </c>
      <c r="N2428" s="140">
        <f t="shared" si="761"/>
        <v>0.99996124962966726</v>
      </c>
      <c r="O2428" s="116">
        <f t="shared" si="762"/>
        <v>2.0302660621828769E-5</v>
      </c>
      <c r="P2428" s="116" t="str">
        <f t="shared" si="763"/>
        <v/>
      </c>
      <c r="Q2428" s="116" t="str">
        <f t="shared" si="764"/>
        <v/>
      </c>
      <c r="R2428" s="116">
        <f t="shared" si="765"/>
        <v>0</v>
      </c>
      <c r="S2428" s="116">
        <f t="shared" si="766"/>
        <v>2.0302660621828769E-5</v>
      </c>
      <c r="T2428" s="116" t="str">
        <f t="shared" si="767"/>
        <v/>
      </c>
      <c r="Y2428" s="123">
        <v>1988</v>
      </c>
      <c r="Z2428" s="116">
        <f t="shared" si="768"/>
        <v>0.10467162433462332</v>
      </c>
      <c r="AA2428" s="140">
        <f t="shared" si="769"/>
        <v>6.1154217852560462E-3</v>
      </c>
      <c r="AB2428" s="140">
        <f t="shared" si="770"/>
        <v>0.99996124962966726</v>
      </c>
      <c r="AC2428" s="116">
        <f t="shared" si="771"/>
        <v>6.1154217852560462E-3</v>
      </c>
      <c r="AD2428" s="116" t="str">
        <f t="shared" si="772"/>
        <v/>
      </c>
      <c r="AE2428" s="116" t="str">
        <f t="shared" si="773"/>
        <v/>
      </c>
      <c r="AF2428" s="140">
        <f t="shared" si="774"/>
        <v>0</v>
      </c>
      <c r="AG2428" s="116">
        <f t="shared" si="775"/>
        <v>6.1154217852560462E-3</v>
      </c>
      <c r="AH2428" s="116" t="str">
        <f t="shared" si="776"/>
        <v/>
      </c>
      <c r="AL2428" s="126">
        <f t="shared" si="756"/>
        <v>12.767999999999638</v>
      </c>
      <c r="AM2428" s="116">
        <f t="shared" si="757"/>
        <v>7.7966872074499094E-2</v>
      </c>
      <c r="AN2428" s="116">
        <f t="shared" si="758"/>
        <v>1.6724273440536785E-4</v>
      </c>
      <c r="AO2428" s="116" t="str">
        <f t="shared" si="754"/>
        <v/>
      </c>
      <c r="AP2428" s="118" t="str">
        <f t="shared" si="755"/>
        <v/>
      </c>
    </row>
    <row r="2429" spans="11:42" ht="20.100000000000001" customHeight="1" x14ac:dyDescent="0.25">
      <c r="K2429" s="123">
        <v>1989</v>
      </c>
      <c r="L2429" s="116">
        <f t="shared" si="759"/>
        <v>31.560347160906378</v>
      </c>
      <c r="M2429" s="140">
        <f t="shared" si="760"/>
        <v>1.9984079720151067E-5</v>
      </c>
      <c r="N2429" s="140">
        <f t="shared" si="761"/>
        <v>0.99996189241970912</v>
      </c>
      <c r="O2429" s="116">
        <f t="shared" si="762"/>
        <v>1.9984079720151067E-5</v>
      </c>
      <c r="P2429" s="116" t="str">
        <f t="shared" si="763"/>
        <v/>
      </c>
      <c r="Q2429" s="116" t="str">
        <f t="shared" si="764"/>
        <v/>
      </c>
      <c r="R2429" s="116">
        <f t="shared" si="765"/>
        <v>0</v>
      </c>
      <c r="S2429" s="116">
        <f t="shared" si="766"/>
        <v>1.9984079720151067E-5</v>
      </c>
      <c r="T2429" s="116" t="str">
        <f t="shared" si="767"/>
        <v/>
      </c>
      <c r="Y2429" s="123">
        <v>1989</v>
      </c>
      <c r="Z2429" s="116">
        <f t="shared" si="768"/>
        <v>0.10477756727423326</v>
      </c>
      <c r="AA2429" s="140">
        <f t="shared" si="769"/>
        <v>6.0194611314887455E-3</v>
      </c>
      <c r="AB2429" s="140">
        <f t="shared" si="770"/>
        <v>0.99996189241970912</v>
      </c>
      <c r="AC2429" s="116">
        <f t="shared" si="771"/>
        <v>6.0194611314887455E-3</v>
      </c>
      <c r="AD2429" s="116" t="str">
        <f t="shared" si="772"/>
        <v/>
      </c>
      <c r="AE2429" s="116" t="str">
        <f t="shared" si="773"/>
        <v/>
      </c>
      <c r="AF2429" s="140">
        <f t="shared" si="774"/>
        <v>0</v>
      </c>
      <c r="AG2429" s="116">
        <f t="shared" si="775"/>
        <v>6.0194611314887455E-3</v>
      </c>
      <c r="AH2429" s="116" t="str">
        <f t="shared" si="776"/>
        <v/>
      </c>
      <c r="AL2429" s="126">
        <f t="shared" si="756"/>
        <v>12.774399999999638</v>
      </c>
      <c r="AM2429" s="116">
        <f t="shared" si="757"/>
        <v>7.7799629340093726E-2</v>
      </c>
      <c r="AN2429" s="116">
        <f t="shared" si="758"/>
        <v>1.6691734699175731E-4</v>
      </c>
      <c r="AO2429" s="116" t="str">
        <f t="shared" si="754"/>
        <v/>
      </c>
      <c r="AP2429" s="118" t="str">
        <f t="shared" si="755"/>
        <v/>
      </c>
    </row>
    <row r="2430" spans="11:42" ht="20.100000000000001" customHeight="1" x14ac:dyDescent="0.25">
      <c r="K2430" s="123">
        <v>1990</v>
      </c>
      <c r="L2430" s="116">
        <f t="shared" si="759"/>
        <v>31.592258533162099</v>
      </c>
      <c r="M2430" s="140">
        <f t="shared" si="760"/>
        <v>1.9670183131959504E-5</v>
      </c>
      <c r="N2430" s="140">
        <f t="shared" si="761"/>
        <v>0.99996252511830896</v>
      </c>
      <c r="O2430" s="116">
        <f t="shared" si="762"/>
        <v>1.9670183131959504E-5</v>
      </c>
      <c r="P2430" s="116" t="str">
        <f t="shared" si="763"/>
        <v/>
      </c>
      <c r="Q2430" s="116" t="str">
        <f t="shared" si="764"/>
        <v/>
      </c>
      <c r="R2430" s="116">
        <f t="shared" si="765"/>
        <v>0</v>
      </c>
      <c r="S2430" s="116">
        <f t="shared" si="766"/>
        <v>1.9670183131959504E-5</v>
      </c>
      <c r="T2430" s="116" t="str">
        <f t="shared" si="767"/>
        <v/>
      </c>
      <c r="Y2430" s="123">
        <v>1990</v>
      </c>
      <c r="Z2430" s="116">
        <f t="shared" si="768"/>
        <v>0.10488351021384321</v>
      </c>
      <c r="AA2430" s="140">
        <f t="shared" si="769"/>
        <v>5.9249114530254155E-3</v>
      </c>
      <c r="AB2430" s="140">
        <f t="shared" si="770"/>
        <v>0.99996252511830896</v>
      </c>
      <c r="AC2430" s="116">
        <f t="shared" si="771"/>
        <v>5.9249114530254155E-3</v>
      </c>
      <c r="AD2430" s="116" t="str">
        <f t="shared" si="772"/>
        <v/>
      </c>
      <c r="AE2430" s="116" t="str">
        <f t="shared" si="773"/>
        <v/>
      </c>
      <c r="AF2430" s="140">
        <f t="shared" si="774"/>
        <v>0</v>
      </c>
      <c r="AG2430" s="116">
        <f t="shared" si="775"/>
        <v>5.9249114530254155E-3</v>
      </c>
      <c r="AH2430" s="116" t="str">
        <f t="shared" si="776"/>
        <v/>
      </c>
      <c r="AL2430" s="126">
        <f t="shared" si="756"/>
        <v>12.780799999999637</v>
      </c>
      <c r="AM2430" s="116">
        <f t="shared" si="757"/>
        <v>7.7632711993101969E-2</v>
      </c>
      <c r="AN2430" s="116">
        <f t="shared" si="758"/>
        <v>1.6659248816613959E-4</v>
      </c>
      <c r="AO2430" s="116" t="str">
        <f t="shared" si="754"/>
        <v/>
      </c>
      <c r="AP2430" s="118" t="str">
        <f t="shared" si="755"/>
        <v/>
      </c>
    </row>
    <row r="2431" spans="11:42" ht="20.100000000000001" customHeight="1" x14ac:dyDescent="0.25">
      <c r="K2431" s="123">
        <v>1991</v>
      </c>
      <c r="L2431" s="116">
        <f t="shared" si="759"/>
        <v>31.624169905417819</v>
      </c>
      <c r="M2431" s="140">
        <f t="shared" si="760"/>
        <v>1.9360907244907337E-5</v>
      </c>
      <c r="N2431" s="140">
        <f t="shared" si="761"/>
        <v>0.99996314787393237</v>
      </c>
      <c r="O2431" s="116">
        <f t="shared" si="762"/>
        <v>1.9360907244907337E-5</v>
      </c>
      <c r="P2431" s="116" t="str">
        <f t="shared" si="763"/>
        <v/>
      </c>
      <c r="Q2431" s="116" t="str">
        <f t="shared" si="764"/>
        <v/>
      </c>
      <c r="R2431" s="116">
        <f t="shared" si="765"/>
        <v>0</v>
      </c>
      <c r="S2431" s="116">
        <f t="shared" si="766"/>
        <v>1.9360907244907337E-5</v>
      </c>
      <c r="T2431" s="116" t="str">
        <f t="shared" si="767"/>
        <v/>
      </c>
      <c r="Y2431" s="123">
        <v>1991</v>
      </c>
      <c r="Z2431" s="116">
        <f t="shared" si="768"/>
        <v>0.10498945315345315</v>
      </c>
      <c r="AA2431" s="140">
        <f t="shared" si="769"/>
        <v>5.8317535890112923E-3</v>
      </c>
      <c r="AB2431" s="140">
        <f t="shared" si="770"/>
        <v>0.99996314787393237</v>
      </c>
      <c r="AC2431" s="116">
        <f t="shared" si="771"/>
        <v>5.8317535890112923E-3</v>
      </c>
      <c r="AD2431" s="116" t="str">
        <f t="shared" si="772"/>
        <v/>
      </c>
      <c r="AE2431" s="116" t="str">
        <f t="shared" si="773"/>
        <v/>
      </c>
      <c r="AF2431" s="140">
        <f t="shared" si="774"/>
        <v>0</v>
      </c>
      <c r="AG2431" s="116">
        <f t="shared" si="775"/>
        <v>5.8317535890112923E-3</v>
      </c>
      <c r="AH2431" s="116" t="str">
        <f t="shared" si="776"/>
        <v/>
      </c>
      <c r="AL2431" s="126">
        <f t="shared" si="756"/>
        <v>12.787199999999636</v>
      </c>
      <c r="AM2431" s="116">
        <f t="shared" si="757"/>
        <v>7.7466119504935829E-2</v>
      </c>
      <c r="AN2431" s="116">
        <f t="shared" si="758"/>
        <v>1.6626815741097034E-4</v>
      </c>
      <c r="AO2431" s="116" t="str">
        <f t="shared" si="754"/>
        <v/>
      </c>
      <c r="AP2431" s="118" t="str">
        <f t="shared" si="755"/>
        <v/>
      </c>
    </row>
    <row r="2432" spans="11:42" ht="20.100000000000001" customHeight="1" x14ac:dyDescent="0.25">
      <c r="K2432" s="123">
        <v>1992</v>
      </c>
      <c r="L2432" s="116">
        <f t="shared" si="759"/>
        <v>31.656081277673533</v>
      </c>
      <c r="M2432" s="140">
        <f t="shared" si="760"/>
        <v>1.9056189226280809E-5</v>
      </c>
      <c r="N2432" s="140">
        <f t="shared" si="761"/>
        <v>0.99996376083302785</v>
      </c>
      <c r="O2432" s="116">
        <f t="shared" si="762"/>
        <v>1.9056189226280809E-5</v>
      </c>
      <c r="P2432" s="116" t="str">
        <f t="shared" si="763"/>
        <v/>
      </c>
      <c r="Q2432" s="116" t="str">
        <f t="shared" si="764"/>
        <v/>
      </c>
      <c r="R2432" s="116">
        <f t="shared" si="765"/>
        <v>0</v>
      </c>
      <c r="S2432" s="116">
        <f t="shared" si="766"/>
        <v>1.9056189226280809E-5</v>
      </c>
      <c r="T2432" s="116" t="str">
        <f t="shared" si="767"/>
        <v/>
      </c>
      <c r="Y2432" s="123">
        <v>1992</v>
      </c>
      <c r="Z2432" s="116">
        <f t="shared" si="768"/>
        <v>0.10509539609306309</v>
      </c>
      <c r="AA2432" s="140">
        <f t="shared" si="769"/>
        <v>5.739968613427078E-3</v>
      </c>
      <c r="AB2432" s="140">
        <f t="shared" si="770"/>
        <v>0.99996376083302785</v>
      </c>
      <c r="AC2432" s="116">
        <f t="shared" si="771"/>
        <v>5.739968613427078E-3</v>
      </c>
      <c r="AD2432" s="116" t="str">
        <f t="shared" si="772"/>
        <v/>
      </c>
      <c r="AE2432" s="116" t="str">
        <f t="shared" si="773"/>
        <v/>
      </c>
      <c r="AF2432" s="140">
        <f t="shared" si="774"/>
        <v>0</v>
      </c>
      <c r="AG2432" s="116">
        <f t="shared" si="775"/>
        <v>5.739968613427078E-3</v>
      </c>
      <c r="AH2432" s="116" t="str">
        <f t="shared" si="776"/>
        <v/>
      </c>
      <c r="AL2432" s="126">
        <f t="shared" si="756"/>
        <v>12.793599999999635</v>
      </c>
      <c r="AM2432" s="116">
        <f t="shared" si="757"/>
        <v>7.7299851347524859E-2</v>
      </c>
      <c r="AN2432" s="116">
        <f t="shared" si="758"/>
        <v>1.6594435420867748E-4</v>
      </c>
      <c r="AO2432" s="116" t="str">
        <f t="shared" si="754"/>
        <v/>
      </c>
      <c r="AP2432" s="118" t="str">
        <f t="shared" si="755"/>
        <v/>
      </c>
    </row>
    <row r="2433" spans="11:42" ht="20.100000000000001" customHeight="1" x14ac:dyDescent="0.25">
      <c r="K2433" s="123">
        <v>1993</v>
      </c>
      <c r="L2433" s="116">
        <f t="shared" si="759"/>
        <v>31.687992649929253</v>
      </c>
      <c r="M2433" s="140">
        <f t="shared" si="760"/>
        <v>1.87559670147303E-5</v>
      </c>
      <c r="N2433" s="140">
        <f t="shared" si="761"/>
        <v>0.99996436414005097</v>
      </c>
      <c r="O2433" s="116">
        <f t="shared" si="762"/>
        <v>1.87559670147303E-5</v>
      </c>
      <c r="P2433" s="116" t="str">
        <f t="shared" si="763"/>
        <v/>
      </c>
      <c r="Q2433" s="116" t="str">
        <f t="shared" si="764"/>
        <v/>
      </c>
      <c r="R2433" s="116">
        <f t="shared" si="765"/>
        <v>0</v>
      </c>
      <c r="S2433" s="116">
        <f t="shared" si="766"/>
        <v>1.87559670147303E-5</v>
      </c>
      <c r="T2433" s="116" t="str">
        <f t="shared" si="767"/>
        <v/>
      </c>
      <c r="Y2433" s="123">
        <v>1993</v>
      </c>
      <c r="Z2433" s="116">
        <f t="shared" si="768"/>
        <v>0.10520133903267304</v>
      </c>
      <c r="AA2433" s="140">
        <f t="shared" si="769"/>
        <v>5.6495378325983076E-3</v>
      </c>
      <c r="AB2433" s="140">
        <f t="shared" si="770"/>
        <v>0.99996436414005097</v>
      </c>
      <c r="AC2433" s="116">
        <f t="shared" si="771"/>
        <v>5.6495378325983076E-3</v>
      </c>
      <c r="AD2433" s="116" t="str">
        <f t="shared" si="772"/>
        <v/>
      </c>
      <c r="AE2433" s="116" t="str">
        <f t="shared" si="773"/>
        <v/>
      </c>
      <c r="AF2433" s="140">
        <f t="shared" si="774"/>
        <v>0</v>
      </c>
      <c r="AG2433" s="116">
        <f t="shared" si="775"/>
        <v>5.6495378325983076E-3</v>
      </c>
      <c r="AH2433" s="116" t="str">
        <f t="shared" si="776"/>
        <v/>
      </c>
      <c r="AL2433" s="126">
        <f t="shared" si="756"/>
        <v>12.799999999999635</v>
      </c>
      <c r="AM2433" s="116">
        <f t="shared" si="757"/>
        <v>7.7133906993316181E-2</v>
      </c>
      <c r="AN2433" s="116">
        <f t="shared" si="758"/>
        <v>1.6562107804013459E-4</v>
      </c>
      <c r="AO2433" s="116" t="str">
        <f t="shared" si="754"/>
        <v/>
      </c>
      <c r="AP2433" s="118" t="str">
        <f t="shared" si="755"/>
        <v/>
      </c>
    </row>
    <row r="2434" spans="11:42" ht="20.100000000000001" customHeight="1" x14ac:dyDescent="0.25">
      <c r="K2434" s="123">
        <v>1994</v>
      </c>
      <c r="L2434" s="116">
        <f t="shared" si="759"/>
        <v>31.719904022184974</v>
      </c>
      <c r="M2434" s="140">
        <f t="shared" si="760"/>
        <v>1.8460179312071111E-5</v>
      </c>
      <c r="N2434" s="140">
        <f t="shared" si="761"/>
        <v>0.99996495793748885</v>
      </c>
      <c r="O2434" s="116">
        <f t="shared" si="762"/>
        <v>1.8460179312071111E-5</v>
      </c>
      <c r="P2434" s="116" t="str">
        <f t="shared" si="763"/>
        <v/>
      </c>
      <c r="Q2434" s="116" t="str">
        <f t="shared" si="764"/>
        <v/>
      </c>
      <c r="R2434" s="116">
        <f t="shared" si="765"/>
        <v>0</v>
      </c>
      <c r="S2434" s="116">
        <f t="shared" si="766"/>
        <v>1.8460179312071111E-5</v>
      </c>
      <c r="T2434" s="116" t="str">
        <f t="shared" si="767"/>
        <v/>
      </c>
      <c r="Y2434" s="123">
        <v>1994</v>
      </c>
      <c r="Z2434" s="116">
        <f t="shared" si="768"/>
        <v>0.10530728197228298</v>
      </c>
      <c r="AA2434" s="140">
        <f t="shared" si="769"/>
        <v>5.5604427827254839E-3</v>
      </c>
      <c r="AB2434" s="140">
        <f t="shared" si="770"/>
        <v>0.99996495793748885</v>
      </c>
      <c r="AC2434" s="116">
        <f t="shared" si="771"/>
        <v>5.5604427827254839E-3</v>
      </c>
      <c r="AD2434" s="116" t="str">
        <f t="shared" si="772"/>
        <v/>
      </c>
      <c r="AE2434" s="116" t="str">
        <f t="shared" si="773"/>
        <v/>
      </c>
      <c r="AF2434" s="140">
        <f t="shared" si="774"/>
        <v>0</v>
      </c>
      <c r="AG2434" s="116">
        <f t="shared" si="775"/>
        <v>5.5604427827254839E-3</v>
      </c>
      <c r="AH2434" s="116" t="str">
        <f t="shared" si="776"/>
        <v/>
      </c>
      <c r="AL2434" s="126">
        <f t="shared" si="756"/>
        <v>12.806399999999634</v>
      </c>
      <c r="AM2434" s="116">
        <f t="shared" si="757"/>
        <v>7.6968285915276047E-2</v>
      </c>
      <c r="AN2434" s="116">
        <f t="shared" si="758"/>
        <v>1.6529832838599323E-4</v>
      </c>
      <c r="AO2434" s="116" t="str">
        <f t="shared" si="754"/>
        <v/>
      </c>
      <c r="AP2434" s="118" t="str">
        <f t="shared" si="755"/>
        <v/>
      </c>
    </row>
    <row r="2435" spans="11:42" ht="20.100000000000001" customHeight="1" x14ac:dyDescent="0.25">
      <c r="K2435" s="123">
        <v>1995</v>
      </c>
      <c r="L2435" s="116">
        <f t="shared" si="759"/>
        <v>31.751815394440694</v>
      </c>
      <c r="M2435" s="140">
        <f t="shared" si="760"/>
        <v>1.8168765575151772E-5</v>
      </c>
      <c r="N2435" s="140">
        <f t="shared" si="761"/>
        <v>0.99996554236588497</v>
      </c>
      <c r="O2435" s="116">
        <f t="shared" si="762"/>
        <v>1.8168765575151772E-5</v>
      </c>
      <c r="P2435" s="116" t="str">
        <f t="shared" si="763"/>
        <v/>
      </c>
      <c r="Q2435" s="116" t="str">
        <f t="shared" si="764"/>
        <v/>
      </c>
      <c r="R2435" s="116">
        <f t="shared" si="765"/>
        <v>0</v>
      </c>
      <c r="S2435" s="116">
        <f t="shared" si="766"/>
        <v>1.8168765575151772E-5</v>
      </c>
      <c r="T2435" s="116" t="str">
        <f t="shared" si="767"/>
        <v/>
      </c>
      <c r="Y2435" s="123">
        <v>1995</v>
      </c>
      <c r="Z2435" s="116">
        <f t="shared" si="768"/>
        <v>0.10541322491189292</v>
      </c>
      <c r="AA2435" s="140">
        <f t="shared" si="769"/>
        <v>5.4726652274348581E-3</v>
      </c>
      <c r="AB2435" s="140">
        <f t="shared" si="770"/>
        <v>0.99996554236588497</v>
      </c>
      <c r="AC2435" s="116">
        <f t="shared" si="771"/>
        <v>5.4726652274348581E-3</v>
      </c>
      <c r="AD2435" s="116" t="str">
        <f t="shared" si="772"/>
        <v/>
      </c>
      <c r="AE2435" s="116" t="str">
        <f t="shared" si="773"/>
        <v/>
      </c>
      <c r="AF2435" s="140">
        <f t="shared" si="774"/>
        <v>0</v>
      </c>
      <c r="AG2435" s="116">
        <f t="shared" si="775"/>
        <v>5.4726652274348581E-3</v>
      </c>
      <c r="AH2435" s="116" t="str">
        <f t="shared" si="776"/>
        <v/>
      </c>
      <c r="AL2435" s="126">
        <f t="shared" si="756"/>
        <v>12.812799999999633</v>
      </c>
      <c r="AM2435" s="116">
        <f t="shared" si="757"/>
        <v>7.6802987586890054E-2</v>
      </c>
      <c r="AN2435" s="116">
        <f t="shared" si="758"/>
        <v>1.6497610472597513E-4</v>
      </c>
      <c r="AO2435" s="116" t="str">
        <f t="shared" si="754"/>
        <v/>
      </c>
      <c r="AP2435" s="118" t="str">
        <f t="shared" si="755"/>
        <v/>
      </c>
    </row>
    <row r="2436" spans="11:42" ht="20.100000000000001" customHeight="1" x14ac:dyDescent="0.25">
      <c r="K2436" s="123">
        <v>1996</v>
      </c>
      <c r="L2436" s="116">
        <f t="shared" si="759"/>
        <v>31.783726766696415</v>
      </c>
      <c r="M2436" s="140">
        <f t="shared" si="760"/>
        <v>1.7881666007791208E-5</v>
      </c>
      <c r="N2436" s="140">
        <f t="shared" si="761"/>
        <v>0.99996611756386233</v>
      </c>
      <c r="O2436" s="116">
        <f t="shared" si="762"/>
        <v>1.7881666007791208E-5</v>
      </c>
      <c r="P2436" s="116" t="str">
        <f t="shared" si="763"/>
        <v/>
      </c>
      <c r="Q2436" s="116" t="str">
        <f t="shared" si="764"/>
        <v/>
      </c>
      <c r="R2436" s="116">
        <f t="shared" si="765"/>
        <v>0</v>
      </c>
      <c r="S2436" s="116">
        <f t="shared" si="766"/>
        <v>1.7881666007791208E-5</v>
      </c>
      <c r="T2436" s="116" t="str">
        <f t="shared" si="767"/>
        <v/>
      </c>
      <c r="Y2436" s="123">
        <v>1996</v>
      </c>
      <c r="Z2436" s="116">
        <f t="shared" si="768"/>
        <v>0.10551916785150287</v>
      </c>
      <c r="AA2436" s="140">
        <f t="shared" si="769"/>
        <v>5.3861871553497389E-3</v>
      </c>
      <c r="AB2436" s="140">
        <f t="shared" si="770"/>
        <v>0.99996611756386233</v>
      </c>
      <c r="AC2436" s="116">
        <f t="shared" si="771"/>
        <v>5.3861871553497389E-3</v>
      </c>
      <c r="AD2436" s="116" t="str">
        <f t="shared" si="772"/>
        <v/>
      </c>
      <c r="AE2436" s="116" t="str">
        <f t="shared" si="773"/>
        <v/>
      </c>
      <c r="AF2436" s="140">
        <f t="shared" si="774"/>
        <v>0</v>
      </c>
      <c r="AG2436" s="116">
        <f t="shared" si="775"/>
        <v>5.3861871553497389E-3</v>
      </c>
      <c r="AH2436" s="116" t="str">
        <f t="shared" si="776"/>
        <v/>
      </c>
      <c r="AL2436" s="126">
        <f t="shared" si="756"/>
        <v>12.819199999999633</v>
      </c>
      <c r="AM2436" s="116">
        <f t="shared" si="757"/>
        <v>7.6638011482164078E-2</v>
      </c>
      <c r="AN2436" s="116">
        <f t="shared" si="758"/>
        <v>1.6465440653908037E-4</v>
      </c>
      <c r="AO2436" s="116" t="str">
        <f t="shared" si="754"/>
        <v/>
      </c>
      <c r="AP2436" s="118" t="str">
        <f t="shared" si="755"/>
        <v/>
      </c>
    </row>
    <row r="2437" spans="11:42" ht="20.100000000000001" customHeight="1" x14ac:dyDescent="0.25">
      <c r="K2437" s="123">
        <v>1997</v>
      </c>
      <c r="L2437" s="116">
        <f t="shared" si="759"/>
        <v>31.815638138952135</v>
      </c>
      <c r="M2437" s="140">
        <f t="shared" si="760"/>
        <v>1.7598821552783763E-5</v>
      </c>
      <c r="N2437" s="140">
        <f t="shared" si="761"/>
        <v>0.99996668366814789</v>
      </c>
      <c r="O2437" s="116">
        <f t="shared" si="762"/>
        <v>1.7598821552783763E-5</v>
      </c>
      <c r="P2437" s="116" t="str">
        <f t="shared" si="763"/>
        <v/>
      </c>
      <c r="Q2437" s="116" t="str">
        <f t="shared" si="764"/>
        <v/>
      </c>
      <c r="R2437" s="116">
        <f t="shared" si="765"/>
        <v>0</v>
      </c>
      <c r="S2437" s="116">
        <f t="shared" si="766"/>
        <v>1.7598821552783763E-5</v>
      </c>
      <c r="T2437" s="116" t="str">
        <f t="shared" si="767"/>
        <v/>
      </c>
      <c r="Y2437" s="123">
        <v>1997</v>
      </c>
      <c r="Z2437" s="116">
        <f t="shared" si="768"/>
        <v>0.10562511079111281</v>
      </c>
      <c r="AA2437" s="140">
        <f t="shared" si="769"/>
        <v>5.3009907776822894E-3</v>
      </c>
      <c r="AB2437" s="140">
        <f t="shared" si="770"/>
        <v>0.99996668366814789</v>
      </c>
      <c r="AC2437" s="116">
        <f t="shared" si="771"/>
        <v>5.3009907776822894E-3</v>
      </c>
      <c r="AD2437" s="116" t="str">
        <f t="shared" si="772"/>
        <v/>
      </c>
      <c r="AE2437" s="116" t="str">
        <f t="shared" si="773"/>
        <v/>
      </c>
      <c r="AF2437" s="140">
        <f t="shared" si="774"/>
        <v>0</v>
      </c>
      <c r="AG2437" s="116">
        <f t="shared" si="775"/>
        <v>5.3009907776822894E-3</v>
      </c>
      <c r="AH2437" s="116" t="str">
        <f t="shared" si="776"/>
        <v/>
      </c>
      <c r="AL2437" s="126">
        <f t="shared" si="756"/>
        <v>12.825599999999632</v>
      </c>
      <c r="AM2437" s="116">
        <f t="shared" si="757"/>
        <v>7.6473357075624998E-2</v>
      </c>
      <c r="AN2437" s="116">
        <f t="shared" si="758"/>
        <v>1.6433323330368454E-4</v>
      </c>
      <c r="AO2437" s="116" t="str">
        <f t="shared" si="754"/>
        <v/>
      </c>
      <c r="AP2437" s="118" t="str">
        <f t="shared" si="755"/>
        <v/>
      </c>
    </row>
    <row r="2438" spans="11:42" ht="20.100000000000001" customHeight="1" x14ac:dyDescent="0.25">
      <c r="K2438" s="123">
        <v>1998</v>
      </c>
      <c r="L2438" s="116">
        <f t="shared" si="759"/>
        <v>31.847549511207848</v>
      </c>
      <c r="M2438" s="140">
        <f t="shared" si="760"/>
        <v>1.7320173883971749E-5</v>
      </c>
      <c r="N2438" s="140">
        <f t="shared" si="761"/>
        <v>0.99996724081359545</v>
      </c>
      <c r="O2438" s="116">
        <f t="shared" si="762"/>
        <v>1.7320173883971749E-5</v>
      </c>
      <c r="P2438" s="116" t="str">
        <f t="shared" si="763"/>
        <v/>
      </c>
      <c r="Q2438" s="116" t="str">
        <f t="shared" si="764"/>
        <v/>
      </c>
      <c r="R2438" s="116">
        <f t="shared" si="765"/>
        <v>0</v>
      </c>
      <c r="S2438" s="116">
        <f t="shared" si="766"/>
        <v>1.7320173883971749E-5</v>
      </c>
      <c r="T2438" s="116" t="str">
        <f t="shared" si="767"/>
        <v/>
      </c>
      <c r="Y2438" s="123">
        <v>1998</v>
      </c>
      <c r="Z2438" s="116">
        <f t="shared" si="768"/>
        <v>0.10573105373072275</v>
      </c>
      <c r="AA2438" s="140">
        <f t="shared" si="769"/>
        <v>5.2170585258456961E-3</v>
      </c>
      <c r="AB2438" s="140">
        <f t="shared" si="770"/>
        <v>0.99996724081359545</v>
      </c>
      <c r="AC2438" s="116">
        <f t="shared" si="771"/>
        <v>5.2170585258456961E-3</v>
      </c>
      <c r="AD2438" s="116" t="str">
        <f t="shared" si="772"/>
        <v/>
      </c>
      <c r="AE2438" s="116" t="str">
        <f t="shared" si="773"/>
        <v/>
      </c>
      <c r="AF2438" s="140">
        <f t="shared" si="774"/>
        <v>0</v>
      </c>
      <c r="AG2438" s="116">
        <f t="shared" si="775"/>
        <v>5.2170585258456961E-3</v>
      </c>
      <c r="AH2438" s="116" t="str">
        <f t="shared" si="776"/>
        <v/>
      </c>
      <c r="AL2438" s="126">
        <f t="shared" si="756"/>
        <v>12.831999999999631</v>
      </c>
      <c r="AM2438" s="116">
        <f t="shared" si="757"/>
        <v>7.6309023842321314E-2</v>
      </c>
      <c r="AN2438" s="116">
        <f t="shared" si="758"/>
        <v>1.6401258449748324E-4</v>
      </c>
      <c r="AO2438" s="116" t="str">
        <f t="shared" si="754"/>
        <v/>
      </c>
      <c r="AP2438" s="118" t="str">
        <f t="shared" si="755"/>
        <v/>
      </c>
    </row>
    <row r="2439" spans="11:42" ht="20.100000000000001" customHeight="1" x14ac:dyDescent="0.25">
      <c r="K2439" s="123">
        <v>1999</v>
      </c>
      <c r="L2439" s="116">
        <f t="shared" si="759"/>
        <v>31.879460883463569</v>
      </c>
      <c r="M2439" s="140">
        <f t="shared" si="760"/>
        <v>1.704566539838507E-5</v>
      </c>
      <c r="N2439" s="140">
        <f t="shared" si="761"/>
        <v>0.99996778913320938</v>
      </c>
      <c r="O2439" s="116">
        <f t="shared" si="762"/>
        <v>1.704566539838507E-5</v>
      </c>
      <c r="P2439" s="116" t="str">
        <f t="shared" si="763"/>
        <v/>
      </c>
      <c r="Q2439" s="116" t="str">
        <f t="shared" si="764"/>
        <v/>
      </c>
      <c r="R2439" s="116">
        <f t="shared" si="765"/>
        <v>0</v>
      </c>
      <c r="S2439" s="116">
        <f t="shared" si="766"/>
        <v>1.704566539838507E-5</v>
      </c>
      <c r="T2439" s="116" t="str">
        <f t="shared" si="767"/>
        <v/>
      </c>
      <c r="Y2439" s="123">
        <v>1999</v>
      </c>
      <c r="Z2439" s="116">
        <f t="shared" si="768"/>
        <v>0.10583699667033269</v>
      </c>
      <c r="AA2439" s="140">
        <f t="shared" si="769"/>
        <v>5.1343730490865918E-3</v>
      </c>
      <c r="AB2439" s="140">
        <f t="shared" si="770"/>
        <v>0.99996778913320938</v>
      </c>
      <c r="AC2439" s="116">
        <f t="shared" si="771"/>
        <v>5.1343730490865918E-3</v>
      </c>
      <c r="AD2439" s="116" t="str">
        <f t="shared" si="772"/>
        <v/>
      </c>
      <c r="AE2439" s="116" t="str">
        <f t="shared" si="773"/>
        <v/>
      </c>
      <c r="AF2439" s="140">
        <f t="shared" si="774"/>
        <v>0</v>
      </c>
      <c r="AG2439" s="116">
        <f t="shared" si="775"/>
        <v>5.1343730490865918E-3</v>
      </c>
      <c r="AH2439" s="116" t="str">
        <f t="shared" si="776"/>
        <v/>
      </c>
      <c r="AL2439" s="126">
        <f t="shared" si="756"/>
        <v>12.838399999999631</v>
      </c>
      <c r="AM2439" s="116">
        <f t="shared" si="757"/>
        <v>7.614501125782383E-2</v>
      </c>
      <c r="AN2439" s="116">
        <f t="shared" si="758"/>
        <v>1.6369245959722833E-4</v>
      </c>
      <c r="AO2439" s="116" t="str">
        <f t="shared" si="754"/>
        <v/>
      </c>
      <c r="AP2439" s="118" t="str">
        <f t="shared" si="755"/>
        <v/>
      </c>
    </row>
    <row r="2440" spans="11:42" ht="20.100000000000001" customHeight="1" x14ac:dyDescent="0.25">
      <c r="K2440" s="123">
        <v>2000</v>
      </c>
      <c r="L2440" s="116">
        <f t="shared" si="759"/>
        <v>31.911372255719289</v>
      </c>
      <c r="M2440" s="140">
        <f t="shared" si="760"/>
        <v>1.6775239208448667E-5</v>
      </c>
      <c r="N2440" s="140">
        <f t="shared" si="761"/>
        <v>0.99996832875816688</v>
      </c>
      <c r="O2440" s="116">
        <f t="shared" si="762"/>
        <v>1.6775239208448667E-5</v>
      </c>
      <c r="P2440" s="116" t="str">
        <f t="shared" si="763"/>
        <v/>
      </c>
      <c r="Q2440" s="116" t="str">
        <f t="shared" si="764"/>
        <v/>
      </c>
      <c r="R2440" s="116">
        <f t="shared" si="765"/>
        <v>0</v>
      </c>
      <c r="S2440" s="116">
        <f t="shared" si="766"/>
        <v>1.6775239208448667E-5</v>
      </c>
      <c r="T2440" s="116" t="str">
        <f t="shared" si="767"/>
        <v/>
      </c>
      <c r="Y2440" s="123">
        <v>2000</v>
      </c>
      <c r="Z2440" s="116">
        <f t="shared" si="768"/>
        <v>0.10594293960994264</v>
      </c>
      <c r="AA2440" s="140">
        <f t="shared" si="769"/>
        <v>5.0529172121376751E-3</v>
      </c>
      <c r="AB2440" s="140">
        <f t="shared" si="770"/>
        <v>0.99996832875816688</v>
      </c>
      <c r="AC2440" s="116">
        <f t="shared" si="771"/>
        <v>5.0529172121376751E-3</v>
      </c>
      <c r="AD2440" s="116" t="str">
        <f t="shared" si="772"/>
        <v/>
      </c>
      <c r="AE2440" s="116" t="str">
        <f t="shared" si="773"/>
        <v/>
      </c>
      <c r="AF2440" s="140">
        <f t="shared" si="774"/>
        <v>0</v>
      </c>
      <c r="AG2440" s="116">
        <f t="shared" si="775"/>
        <v>5.0529172121376751E-3</v>
      </c>
      <c r="AH2440" s="116">
        <f t="shared" si="776"/>
        <v>5.0529172121376751E-3</v>
      </c>
      <c r="AL2440" s="126">
        <f t="shared" si="756"/>
        <v>12.84479999999963</v>
      </c>
      <c r="AM2440" s="116">
        <f t="shared" si="757"/>
        <v>7.5981318798226602E-2</v>
      </c>
      <c r="AN2440" s="116">
        <f t="shared" si="758"/>
        <v>1.6337285807908886E-4</v>
      </c>
      <c r="AO2440" s="116" t="str">
        <f t="shared" si="754"/>
        <v/>
      </c>
      <c r="AP2440" s="118" t="str">
        <f t="shared" si="755"/>
        <v/>
      </c>
    </row>
    <row r="2441" spans="11:42" ht="20.100000000000001" customHeight="1" x14ac:dyDescent="0.25">
      <c r="Q2441" s="116"/>
      <c r="R2441" s="116"/>
      <c r="AL2441" s="126">
        <f t="shared" si="756"/>
        <v>12.851199999999629</v>
      </c>
      <c r="AM2441" s="116">
        <f t="shared" si="757"/>
        <v>7.5817945940147513E-2</v>
      </c>
      <c r="AN2441" s="116">
        <f t="shared" si="758"/>
        <v>1.6305377941876198E-4</v>
      </c>
      <c r="AO2441" s="116" t="str">
        <f t="shared" si="754"/>
        <v/>
      </c>
      <c r="AP2441" s="118" t="str">
        <f t="shared" si="755"/>
        <v/>
      </c>
    </row>
    <row r="2442" spans="11:42" ht="20.100000000000001" customHeight="1" x14ac:dyDescent="0.25">
      <c r="Q2442" s="116"/>
      <c r="R2442" s="116"/>
      <c r="AL2442" s="126">
        <f t="shared" si="756"/>
        <v>12.857599999999628</v>
      </c>
      <c r="AM2442" s="116">
        <f t="shared" si="757"/>
        <v>7.5654892160728751E-2</v>
      </c>
      <c r="AN2442" s="116">
        <f t="shared" si="758"/>
        <v>1.6273522309083466E-4</v>
      </c>
      <c r="AO2442" s="116" t="str">
        <f t="shared" si="754"/>
        <v/>
      </c>
      <c r="AP2442" s="118" t="str">
        <f t="shared" si="755"/>
        <v/>
      </c>
    </row>
    <row r="2443" spans="11:42" ht="20.100000000000001" customHeight="1" x14ac:dyDescent="0.25">
      <c r="Q2443" s="116"/>
      <c r="R2443" s="116"/>
      <c r="AL2443" s="126">
        <f t="shared" si="756"/>
        <v>12.863999999999628</v>
      </c>
      <c r="AM2443" s="116">
        <f t="shared" si="757"/>
        <v>7.5492156937637916E-2</v>
      </c>
      <c r="AN2443" s="116">
        <f t="shared" si="758"/>
        <v>1.6241718856963017E-4</v>
      </c>
      <c r="AO2443" s="116" t="str">
        <f t="shared" si="754"/>
        <v/>
      </c>
      <c r="AP2443" s="118" t="str">
        <f t="shared" si="755"/>
        <v/>
      </c>
    </row>
    <row r="2444" spans="11:42" ht="20.100000000000001" customHeight="1" x14ac:dyDescent="0.25">
      <c r="Q2444" s="116"/>
      <c r="R2444" s="116"/>
      <c r="AL2444" s="126">
        <f t="shared" si="756"/>
        <v>12.870399999999627</v>
      </c>
      <c r="AM2444" s="116">
        <f t="shared" si="757"/>
        <v>7.5329739749068286E-2</v>
      </c>
      <c r="AN2444" s="116">
        <f t="shared" si="758"/>
        <v>1.6209967532840319E-4</v>
      </c>
      <c r="AO2444" s="116" t="str">
        <f t="shared" si="754"/>
        <v/>
      </c>
      <c r="AP2444" s="118" t="str">
        <f t="shared" si="755"/>
        <v/>
      </c>
    </row>
    <row r="2445" spans="11:42" ht="20.100000000000001" customHeight="1" x14ac:dyDescent="0.25">
      <c r="Q2445" s="116"/>
      <c r="R2445" s="116"/>
      <c r="AL2445" s="126">
        <f t="shared" si="756"/>
        <v>12.876799999999626</v>
      </c>
      <c r="AM2445" s="116">
        <f t="shared" si="757"/>
        <v>7.5167640073739883E-2</v>
      </c>
      <c r="AN2445" s="116">
        <f t="shared" si="758"/>
        <v>1.6178268284010311E-4</v>
      </c>
      <c r="AO2445" s="116" t="str">
        <f t="shared" si="754"/>
        <v/>
      </c>
      <c r="AP2445" s="118" t="str">
        <f t="shared" si="755"/>
        <v/>
      </c>
    </row>
    <row r="2446" spans="11:42" ht="20.100000000000001" customHeight="1" x14ac:dyDescent="0.25">
      <c r="Q2446" s="116"/>
      <c r="R2446" s="116"/>
      <c r="AL2446" s="126">
        <f t="shared" si="756"/>
        <v>12.883199999999626</v>
      </c>
      <c r="AM2446" s="116">
        <f t="shared" si="757"/>
        <v>7.500585739089978E-2</v>
      </c>
      <c r="AN2446" s="116">
        <f t="shared" si="758"/>
        <v>1.6146621057665234E-4</v>
      </c>
      <c r="AO2446" s="116" t="str">
        <f t="shared" si="754"/>
        <v/>
      </c>
      <c r="AP2446" s="118" t="str">
        <f t="shared" si="755"/>
        <v/>
      </c>
    </row>
    <row r="2447" spans="11:42" ht="20.100000000000001" customHeight="1" x14ac:dyDescent="0.25">
      <c r="Q2447" s="116"/>
      <c r="R2447" s="116"/>
      <c r="AL2447" s="126">
        <f t="shared" si="756"/>
        <v>12.889599999999625</v>
      </c>
      <c r="AM2447" s="116">
        <f t="shared" si="757"/>
        <v>7.4844391180323128E-2</v>
      </c>
      <c r="AN2447" s="116">
        <f t="shared" si="758"/>
        <v>1.6115025800962635E-4</v>
      </c>
      <c r="AO2447" s="116" t="str">
        <f t="shared" si="754"/>
        <v/>
      </c>
      <c r="AP2447" s="118" t="str">
        <f t="shared" si="755"/>
        <v/>
      </c>
    </row>
    <row r="2448" spans="11:42" ht="20.100000000000001" customHeight="1" x14ac:dyDescent="0.25">
      <c r="AL2448" s="126">
        <f t="shared" si="756"/>
        <v>12.895999999999624</v>
      </c>
      <c r="AM2448" s="116">
        <f t="shared" si="757"/>
        <v>7.4683240922313501E-2</v>
      </c>
      <c r="AN2448" s="116">
        <f t="shared" si="758"/>
        <v>1.6083482460982346E-4</v>
      </c>
      <c r="AO2448" s="116" t="str">
        <f t="shared" si="754"/>
        <v/>
      </c>
      <c r="AP2448" s="118" t="str">
        <f t="shared" si="755"/>
        <v/>
      </c>
    </row>
    <row r="2449" spans="38:42" ht="20.100000000000001" customHeight="1" x14ac:dyDescent="0.25">
      <c r="AL2449" s="126">
        <f t="shared" si="756"/>
        <v>12.902399999999624</v>
      </c>
      <c r="AM2449" s="116">
        <f t="shared" si="757"/>
        <v>7.4522406097703678E-2</v>
      </c>
      <c r="AN2449" s="116">
        <f t="shared" si="758"/>
        <v>1.6051990984733422E-4</v>
      </c>
      <c r="AO2449" s="116" t="str">
        <f t="shared" si="754"/>
        <v/>
      </c>
      <c r="AP2449" s="118" t="str">
        <f t="shared" si="755"/>
        <v/>
      </c>
    </row>
    <row r="2450" spans="38:42" ht="20.100000000000001" customHeight="1" x14ac:dyDescent="0.25">
      <c r="AL2450" s="126">
        <f t="shared" si="756"/>
        <v>12.908799999999623</v>
      </c>
      <c r="AM2450" s="116">
        <f t="shared" si="757"/>
        <v>7.4361886187856344E-2</v>
      </c>
      <c r="AN2450" s="116">
        <f t="shared" si="758"/>
        <v>1.6020551319177734E-4</v>
      </c>
      <c r="AO2450" s="116" t="str">
        <f t="shared" si="754"/>
        <v/>
      </c>
      <c r="AP2450" s="118" t="str">
        <f t="shared" si="755"/>
        <v/>
      </c>
    </row>
    <row r="2451" spans="38:42" ht="20.100000000000001" customHeight="1" x14ac:dyDescent="0.25">
      <c r="AL2451" s="126">
        <f t="shared" si="756"/>
        <v>12.915199999999622</v>
      </c>
      <c r="AM2451" s="116">
        <f t="shared" si="757"/>
        <v>7.4201680674664566E-2</v>
      </c>
      <c r="AN2451" s="116">
        <f t="shared" si="758"/>
        <v>1.5989163411181395E-4</v>
      </c>
      <c r="AO2451" s="116" t="str">
        <f t="shared" si="754"/>
        <v/>
      </c>
      <c r="AP2451" s="118" t="str">
        <f t="shared" si="755"/>
        <v/>
      </c>
    </row>
    <row r="2452" spans="38:42" ht="20.100000000000001" customHeight="1" x14ac:dyDescent="0.25">
      <c r="AL2452" s="126">
        <f t="shared" si="756"/>
        <v>12.921599999999621</v>
      </c>
      <c r="AM2452" s="116">
        <f t="shared" si="757"/>
        <v>7.4041789040552752E-2</v>
      </c>
      <c r="AN2452" s="116">
        <f t="shared" si="758"/>
        <v>1.5957827207574438E-4</v>
      </c>
      <c r="AO2452" s="116" t="str">
        <f t="shared" si="754"/>
        <v/>
      </c>
      <c r="AP2452" s="118" t="str">
        <f t="shared" si="755"/>
        <v/>
      </c>
    </row>
    <row r="2453" spans="38:42" ht="20.100000000000001" customHeight="1" x14ac:dyDescent="0.25">
      <c r="AL2453" s="126">
        <f t="shared" si="756"/>
        <v>12.927999999999621</v>
      </c>
      <c r="AM2453" s="116">
        <f t="shared" si="757"/>
        <v>7.3882210768477008E-2</v>
      </c>
      <c r="AN2453" s="116">
        <f t="shared" si="758"/>
        <v>1.592654265513832E-4</v>
      </c>
      <c r="AO2453" s="116" t="str">
        <f t="shared" si="754"/>
        <v/>
      </c>
      <c r="AP2453" s="118" t="str">
        <f t="shared" si="755"/>
        <v/>
      </c>
    </row>
    <row r="2454" spans="38:42" ht="20.100000000000001" customHeight="1" x14ac:dyDescent="0.25">
      <c r="AL2454" s="126">
        <f t="shared" si="756"/>
        <v>12.93439999999962</v>
      </c>
      <c r="AM2454" s="116">
        <f t="shared" si="757"/>
        <v>7.3722945341925625E-2</v>
      </c>
      <c r="AN2454" s="116">
        <f t="shared" si="758"/>
        <v>1.5895309700554583E-4</v>
      </c>
      <c r="AO2454" s="116" t="str">
        <f t="shared" si="754"/>
        <v/>
      </c>
      <c r="AP2454" s="118" t="str">
        <f t="shared" si="755"/>
        <v/>
      </c>
    </row>
    <row r="2455" spans="38:42" ht="20.100000000000001" customHeight="1" x14ac:dyDescent="0.25">
      <c r="AL2455" s="126">
        <f t="shared" si="756"/>
        <v>12.940799999999619</v>
      </c>
      <c r="AM2455" s="116">
        <f t="shared" si="757"/>
        <v>7.3563992244920079E-2</v>
      </c>
      <c r="AN2455" s="116">
        <f t="shared" si="758"/>
        <v>1.586412829045758E-4</v>
      </c>
      <c r="AO2455" s="116" t="str">
        <f t="shared" si="754"/>
        <v/>
      </c>
      <c r="AP2455" s="118" t="str">
        <f t="shared" si="755"/>
        <v/>
      </c>
    </row>
    <row r="2456" spans="38:42" ht="20.100000000000001" customHeight="1" x14ac:dyDescent="0.25">
      <c r="AL2456" s="126">
        <f t="shared" si="756"/>
        <v>12.947199999999619</v>
      </c>
      <c r="AM2456" s="116">
        <f t="shared" si="757"/>
        <v>7.3405350962015503E-2</v>
      </c>
      <c r="AN2456" s="116">
        <f t="shared" si="758"/>
        <v>1.5832998371433094E-4</v>
      </c>
      <c r="AO2456" s="116" t="str">
        <f t="shared" si="754"/>
        <v/>
      </c>
      <c r="AP2456" s="118" t="str">
        <f t="shared" si="755"/>
        <v/>
      </c>
    </row>
    <row r="2457" spans="38:42" ht="20.100000000000001" customHeight="1" x14ac:dyDescent="0.25">
      <c r="AL2457" s="126">
        <f t="shared" si="756"/>
        <v>12.953599999999618</v>
      </c>
      <c r="AM2457" s="116">
        <f t="shared" si="757"/>
        <v>7.3247020978301172E-2</v>
      </c>
      <c r="AN2457" s="116">
        <f t="shared" si="758"/>
        <v>1.5801919890001681E-4</v>
      </c>
      <c r="AO2457" s="116" t="str">
        <f t="shared" si="754"/>
        <v/>
      </c>
      <c r="AP2457" s="118" t="str">
        <f t="shared" si="755"/>
        <v/>
      </c>
    </row>
    <row r="2458" spans="38:42" ht="20.100000000000001" customHeight="1" x14ac:dyDescent="0.25">
      <c r="AL2458" s="126">
        <f t="shared" si="756"/>
        <v>12.959999999999617</v>
      </c>
      <c r="AM2458" s="116">
        <f t="shared" si="757"/>
        <v>7.3089001779401155E-2</v>
      </c>
      <c r="AN2458" s="116">
        <f t="shared" si="758"/>
        <v>1.5770892792606184E-4</v>
      </c>
      <c r="AO2458" s="116" t="str">
        <f t="shared" si="754"/>
        <v/>
      </c>
      <c r="AP2458" s="118" t="str">
        <f t="shared" si="755"/>
        <v/>
      </c>
    </row>
    <row r="2459" spans="38:42" ht="20.100000000000001" customHeight="1" x14ac:dyDescent="0.25">
      <c r="AL2459" s="126">
        <f t="shared" si="756"/>
        <v>12.966399999999616</v>
      </c>
      <c r="AM2459" s="116">
        <f t="shared" si="757"/>
        <v>7.2931292851475094E-2</v>
      </c>
      <c r="AN2459" s="116">
        <f t="shared" si="758"/>
        <v>1.5739917025660299E-4</v>
      </c>
      <c r="AO2459" s="116" t="str">
        <f t="shared" si="754"/>
        <v/>
      </c>
      <c r="AP2459" s="118" t="str">
        <f t="shared" si="755"/>
        <v/>
      </c>
    </row>
    <row r="2460" spans="38:42" ht="20.100000000000001" customHeight="1" x14ac:dyDescent="0.25">
      <c r="AL2460" s="126">
        <f t="shared" si="756"/>
        <v>12.972799999999616</v>
      </c>
      <c r="AM2460" s="116">
        <f t="shared" si="757"/>
        <v>7.2773893681218491E-2</v>
      </c>
      <c r="AN2460" s="116">
        <f t="shared" si="758"/>
        <v>1.5708992535495847E-4</v>
      </c>
      <c r="AO2460" s="116" t="str">
        <f t="shared" si="754"/>
        <v/>
      </c>
      <c r="AP2460" s="118" t="str">
        <f t="shared" si="755"/>
        <v/>
      </c>
    </row>
    <row r="2461" spans="38:42" ht="20.100000000000001" customHeight="1" x14ac:dyDescent="0.25">
      <c r="AL2461" s="126">
        <f t="shared" si="756"/>
        <v>12.979199999999615</v>
      </c>
      <c r="AM2461" s="116">
        <f t="shared" si="757"/>
        <v>7.2616803755863532E-2</v>
      </c>
      <c r="AN2461" s="116">
        <f t="shared" si="758"/>
        <v>1.5678119268401625E-4</v>
      </c>
      <c r="AO2461" s="116" t="str">
        <f t="shared" si="754"/>
        <v/>
      </c>
      <c r="AP2461" s="118" t="str">
        <f t="shared" si="755"/>
        <v/>
      </c>
    </row>
    <row r="2462" spans="38:42" ht="20.100000000000001" customHeight="1" x14ac:dyDescent="0.25">
      <c r="AL2462" s="126">
        <f t="shared" si="756"/>
        <v>12.985599999999614</v>
      </c>
      <c r="AM2462" s="116">
        <f t="shared" si="757"/>
        <v>7.2460022563179516E-2</v>
      </c>
      <c r="AN2462" s="116">
        <f t="shared" si="758"/>
        <v>1.5647297170590102E-4</v>
      </c>
      <c r="AO2462" s="116" t="str">
        <f t="shared" si="754"/>
        <v/>
      </c>
      <c r="AP2462" s="118" t="str">
        <f t="shared" si="755"/>
        <v/>
      </c>
    </row>
    <row r="2463" spans="38:42" ht="20.100000000000001" customHeight="1" x14ac:dyDescent="0.25">
      <c r="AL2463" s="126">
        <f t="shared" si="756"/>
        <v>12.991999999999614</v>
      </c>
      <c r="AM2463" s="116">
        <f t="shared" si="757"/>
        <v>7.2303549591473615E-2</v>
      </c>
      <c r="AN2463" s="116">
        <f t="shared" si="758"/>
        <v>1.5616526188250157E-4</v>
      </c>
      <c r="AO2463" s="116" t="str">
        <f t="shared" si="754"/>
        <v/>
      </c>
      <c r="AP2463" s="118" t="str">
        <f t="shared" si="755"/>
        <v/>
      </c>
    </row>
    <row r="2464" spans="38:42" ht="20.100000000000001" customHeight="1" x14ac:dyDescent="0.25">
      <c r="AL2464" s="126">
        <f t="shared" si="756"/>
        <v>12.998399999999613</v>
      </c>
      <c r="AM2464" s="116">
        <f t="shared" si="757"/>
        <v>7.2147384329591113E-2</v>
      </c>
      <c r="AN2464" s="116">
        <f t="shared" si="758"/>
        <v>1.5585806267472135E-4</v>
      </c>
      <c r="AO2464" s="116" t="str">
        <f t="shared" si="754"/>
        <v/>
      </c>
      <c r="AP2464" s="118" t="str">
        <f t="shared" si="755"/>
        <v/>
      </c>
    </row>
    <row r="2465" spans="38:42" ht="20.100000000000001" customHeight="1" x14ac:dyDescent="0.25">
      <c r="AL2465" s="126">
        <f t="shared" si="756"/>
        <v>13.004799999999612</v>
      </c>
      <c r="AM2465" s="116">
        <f t="shared" si="757"/>
        <v>7.1991526266916392E-2</v>
      </c>
      <c r="AN2465" s="116">
        <f t="shared" si="758"/>
        <v>1.5555137354331117E-4</v>
      </c>
      <c r="AO2465" s="116" t="str">
        <f t="shared" si="754"/>
        <v/>
      </c>
      <c r="AP2465" s="118" t="str">
        <f t="shared" si="755"/>
        <v/>
      </c>
    </row>
    <row r="2466" spans="38:42" ht="20.100000000000001" customHeight="1" x14ac:dyDescent="0.25">
      <c r="AL2466" s="126">
        <f t="shared" si="756"/>
        <v>13.011199999999612</v>
      </c>
      <c r="AM2466" s="116">
        <f t="shared" si="757"/>
        <v>7.1835974893373081E-2</v>
      </c>
      <c r="AN2466" s="116">
        <f t="shared" si="758"/>
        <v>1.5524519394814751E-4</v>
      </c>
      <c r="AO2466" s="116" t="str">
        <f t="shared" si="754"/>
        <v/>
      </c>
      <c r="AP2466" s="118" t="str">
        <f t="shared" si="755"/>
        <v/>
      </c>
    </row>
    <row r="2467" spans="38:42" ht="20.100000000000001" customHeight="1" x14ac:dyDescent="0.25">
      <c r="AL2467" s="126">
        <f t="shared" si="756"/>
        <v>13.017599999999611</v>
      </c>
      <c r="AM2467" s="116">
        <f t="shared" si="757"/>
        <v>7.1680729699424933E-2</v>
      </c>
      <c r="AN2467" s="116">
        <f t="shared" si="758"/>
        <v>1.5493952334873218E-4</v>
      </c>
      <c r="AO2467" s="116" t="str">
        <f t="shared" si="754"/>
        <v/>
      </c>
      <c r="AP2467" s="118" t="str">
        <f t="shared" si="755"/>
        <v/>
      </c>
    </row>
    <row r="2468" spans="38:42" ht="20.100000000000001" customHeight="1" x14ac:dyDescent="0.25">
      <c r="AL2468" s="126">
        <f t="shared" si="756"/>
        <v>13.02399999999961</v>
      </c>
      <c r="AM2468" s="116">
        <f t="shared" si="757"/>
        <v>7.1525790176076201E-2</v>
      </c>
      <c r="AN2468" s="116">
        <f t="shared" si="758"/>
        <v>1.5463436120401186E-4</v>
      </c>
      <c r="AO2468" s="116" t="str">
        <f t="shared" si="754"/>
        <v/>
      </c>
      <c r="AP2468" s="118" t="str">
        <f t="shared" si="755"/>
        <v/>
      </c>
    </row>
    <row r="2469" spans="38:42" ht="20.100000000000001" customHeight="1" x14ac:dyDescent="0.25">
      <c r="AL2469" s="126">
        <f t="shared" si="756"/>
        <v>13.030399999999609</v>
      </c>
      <c r="AM2469" s="116">
        <f t="shared" si="757"/>
        <v>7.1371155814872189E-2</v>
      </c>
      <c r="AN2469" s="116">
        <f t="shared" si="758"/>
        <v>1.5432970697250303E-4</v>
      </c>
      <c r="AO2469" s="116" t="str">
        <f t="shared" si="754"/>
        <v/>
      </c>
      <c r="AP2469" s="118" t="str">
        <f t="shared" si="755"/>
        <v/>
      </c>
    </row>
    <row r="2470" spans="38:42" ht="20.100000000000001" customHeight="1" x14ac:dyDescent="0.25">
      <c r="AL2470" s="126">
        <f t="shared" si="756"/>
        <v>13.036799999999609</v>
      </c>
      <c r="AM2470" s="116">
        <f t="shared" si="757"/>
        <v>7.1216826107899686E-2</v>
      </c>
      <c r="AN2470" s="116">
        <f t="shared" si="758"/>
        <v>1.5402556011177848E-4</v>
      </c>
      <c r="AO2470" s="116" t="str">
        <f t="shared" si="754"/>
        <v/>
      </c>
      <c r="AP2470" s="118" t="str">
        <f t="shared" si="755"/>
        <v/>
      </c>
    </row>
    <row r="2471" spans="38:42" ht="20.100000000000001" customHeight="1" x14ac:dyDescent="0.25">
      <c r="AL2471" s="126">
        <f t="shared" si="756"/>
        <v>13.043199999999608</v>
      </c>
      <c r="AM2471" s="116">
        <f t="shared" si="757"/>
        <v>7.1062800547787908E-2</v>
      </c>
      <c r="AN2471" s="116">
        <f t="shared" si="758"/>
        <v>1.5372192007948038E-4</v>
      </c>
      <c r="AO2471" s="116" t="str">
        <f t="shared" si="754"/>
        <v/>
      </c>
      <c r="AP2471" s="118" t="str">
        <f t="shared" si="755"/>
        <v/>
      </c>
    </row>
    <row r="2472" spans="38:42" ht="20.100000000000001" customHeight="1" x14ac:dyDescent="0.25">
      <c r="AL2472" s="126">
        <f t="shared" si="756"/>
        <v>13.049599999999607</v>
      </c>
      <c r="AM2472" s="116">
        <f t="shared" si="757"/>
        <v>7.0909078627708427E-2</v>
      </c>
      <c r="AN2472" s="116">
        <f t="shared" si="758"/>
        <v>1.5341878633221007E-4</v>
      </c>
      <c r="AO2472" s="116" t="str">
        <f t="shared" si="754"/>
        <v/>
      </c>
      <c r="AP2472" s="118" t="str">
        <f t="shared" si="755"/>
        <v/>
      </c>
    </row>
    <row r="2473" spans="38:42" ht="20.100000000000001" customHeight="1" x14ac:dyDescent="0.25">
      <c r="AL2473" s="126">
        <f t="shared" si="756"/>
        <v>13.055999999999607</v>
      </c>
      <c r="AM2473" s="116">
        <f t="shared" si="757"/>
        <v>7.0755659841376217E-2</v>
      </c>
      <c r="AN2473" s="116">
        <f t="shared" si="758"/>
        <v>1.5311615832658276E-4</v>
      </c>
      <c r="AO2473" s="116" t="str">
        <f t="shared" si="754"/>
        <v/>
      </c>
      <c r="AP2473" s="118" t="str">
        <f t="shared" si="755"/>
        <v/>
      </c>
    </row>
    <row r="2474" spans="38:42" ht="20.100000000000001" customHeight="1" x14ac:dyDescent="0.25">
      <c r="AL2474" s="126">
        <f t="shared" si="756"/>
        <v>13.062399999999606</v>
      </c>
      <c r="AM2474" s="116">
        <f t="shared" si="757"/>
        <v>7.0602543683049634E-2</v>
      </c>
      <c r="AN2474" s="116">
        <f t="shared" si="758"/>
        <v>1.528140355180202E-4</v>
      </c>
      <c r="AO2474" s="116" t="str">
        <f t="shared" si="754"/>
        <v/>
      </c>
      <c r="AP2474" s="118" t="str">
        <f t="shared" si="755"/>
        <v/>
      </c>
    </row>
    <row r="2475" spans="38:42" ht="20.100000000000001" customHeight="1" x14ac:dyDescent="0.25">
      <c r="AL2475" s="126">
        <f t="shared" si="756"/>
        <v>13.068799999999605</v>
      </c>
      <c r="AM2475" s="116">
        <f t="shared" si="757"/>
        <v>7.0449729647531614E-2</v>
      </c>
      <c r="AN2475" s="116">
        <f t="shared" si="758"/>
        <v>1.5251241736215226E-4</v>
      </c>
      <c r="AO2475" s="116" t="str">
        <f t="shared" si="754"/>
        <v/>
      </c>
      <c r="AP2475" s="118" t="str">
        <f t="shared" si="755"/>
        <v/>
      </c>
    </row>
    <row r="2476" spans="38:42" ht="20.100000000000001" customHeight="1" x14ac:dyDescent="0.25">
      <c r="AL2476" s="126">
        <f t="shared" si="756"/>
        <v>13.075199999999604</v>
      </c>
      <c r="AM2476" s="116">
        <f t="shared" si="757"/>
        <v>7.0297217230169462E-2</v>
      </c>
      <c r="AN2476" s="116">
        <f t="shared" si="758"/>
        <v>1.522113033135819E-4</v>
      </c>
      <c r="AO2476" s="116" t="str">
        <f t="shared" si="754"/>
        <v/>
      </c>
      <c r="AP2476" s="118" t="str">
        <f t="shared" si="755"/>
        <v/>
      </c>
    </row>
    <row r="2477" spans="38:42" ht="20.100000000000001" customHeight="1" x14ac:dyDescent="0.25">
      <c r="AL2477" s="126">
        <f t="shared" si="756"/>
        <v>13.081599999999604</v>
      </c>
      <c r="AM2477" s="116">
        <f t="shared" si="757"/>
        <v>7.014500592685588E-2</v>
      </c>
      <c r="AN2477" s="116">
        <f t="shared" si="758"/>
        <v>1.5191069282680103E-4</v>
      </c>
      <c r="AO2477" s="116" t="str">
        <f t="shared" si="754"/>
        <v/>
      </c>
      <c r="AP2477" s="118" t="str">
        <f t="shared" si="755"/>
        <v/>
      </c>
    </row>
    <row r="2478" spans="38:42" ht="20.100000000000001" customHeight="1" x14ac:dyDescent="0.25">
      <c r="AL2478" s="126">
        <f t="shared" si="756"/>
        <v>13.087999999999603</v>
      </c>
      <c r="AM2478" s="116">
        <f t="shared" si="757"/>
        <v>6.9993095234029079E-2</v>
      </c>
      <c r="AN2478" s="116">
        <f t="shared" si="758"/>
        <v>1.516105853554689E-4</v>
      </c>
      <c r="AO2478" s="116" t="str">
        <f t="shared" si="754"/>
        <v/>
      </c>
      <c r="AP2478" s="118" t="str">
        <f t="shared" si="755"/>
        <v/>
      </c>
    </row>
    <row r="2479" spans="38:42" ht="20.100000000000001" customHeight="1" x14ac:dyDescent="0.25">
      <c r="AL2479" s="126">
        <f t="shared" si="756"/>
        <v>13.094399999999602</v>
      </c>
      <c r="AM2479" s="116">
        <f t="shared" si="757"/>
        <v>6.984148464867361E-2</v>
      </c>
      <c r="AN2479" s="116">
        <f t="shared" si="758"/>
        <v>1.5131098035307822E-4</v>
      </c>
      <c r="AO2479" s="116" t="str">
        <f t="shared" si="754"/>
        <v/>
      </c>
      <c r="AP2479" s="118" t="str">
        <f t="shared" si="755"/>
        <v/>
      </c>
    </row>
    <row r="2480" spans="38:42" ht="20.100000000000001" customHeight="1" x14ac:dyDescent="0.25">
      <c r="AL2480" s="126">
        <f t="shared" si="756"/>
        <v>13.100799999999602</v>
      </c>
      <c r="AM2480" s="116">
        <f t="shared" si="757"/>
        <v>6.9690173668320532E-2</v>
      </c>
      <c r="AN2480" s="116">
        <f t="shared" si="758"/>
        <v>1.5101187727241394E-4</v>
      </c>
      <c r="AO2480" s="116" t="str">
        <f t="shared" si="754"/>
        <v/>
      </c>
      <c r="AP2480" s="118" t="str">
        <f t="shared" si="755"/>
        <v/>
      </c>
    </row>
    <row r="2481" spans="38:42" ht="20.100000000000001" customHeight="1" x14ac:dyDescent="0.25">
      <c r="AL2481" s="126">
        <f t="shared" si="756"/>
        <v>13.107199999999601</v>
      </c>
      <c r="AM2481" s="116">
        <f t="shared" si="757"/>
        <v>6.9539161791048118E-2</v>
      </c>
      <c r="AN2481" s="116">
        <f t="shared" si="758"/>
        <v>1.5071327556608061E-4</v>
      </c>
      <c r="AO2481" s="116" t="str">
        <f t="shared" ref="AO2481:AO2544" si="777">IF(AM2481&lt;(1-$AK$437),AN2481,"")</f>
        <v/>
      </c>
      <c r="AP2481" s="118" t="str">
        <f t="shared" ref="AP2481:AP2544" si="778">IF(AM2481&lt;(1-$AK$443),AN2481,"")</f>
        <v/>
      </c>
    </row>
    <row r="2482" spans="38:42" ht="20.100000000000001" customHeight="1" x14ac:dyDescent="0.25">
      <c r="AL2482" s="126">
        <f t="shared" ref="AL2482:AL2545" si="779">AL2481+$AO$430</f>
        <v>13.1135999999996</v>
      </c>
      <c r="AM2482" s="116">
        <f t="shared" ref="AM2482:AM2545" si="780">_xlfn.CHISQ.DIST.RT(AL2482,7)</f>
        <v>6.9388448515482037E-2</v>
      </c>
      <c r="AN2482" s="116">
        <f t="shared" ref="AN2482:AN2545" si="781">AM2482-AM2483</f>
        <v>1.5041517468571131E-4</v>
      </c>
      <c r="AO2482" s="116" t="str">
        <f t="shared" si="777"/>
        <v/>
      </c>
      <c r="AP2482" s="118" t="str">
        <f t="shared" si="778"/>
        <v/>
      </c>
    </row>
    <row r="2483" spans="38:42" ht="20.100000000000001" customHeight="1" x14ac:dyDescent="0.25">
      <c r="AL2483" s="126">
        <f t="shared" si="779"/>
        <v>13.1199999999996</v>
      </c>
      <c r="AM2483" s="116">
        <f t="shared" si="780"/>
        <v>6.9238033340796326E-2</v>
      </c>
      <c r="AN2483" s="116">
        <f t="shared" si="781"/>
        <v>1.5011757408311954E-4</v>
      </c>
      <c r="AO2483" s="116" t="str">
        <f t="shared" si="777"/>
        <v/>
      </c>
      <c r="AP2483" s="118" t="str">
        <f t="shared" si="778"/>
        <v/>
      </c>
    </row>
    <row r="2484" spans="38:42" ht="20.100000000000001" customHeight="1" x14ac:dyDescent="0.25">
      <c r="AL2484" s="126">
        <f t="shared" si="779"/>
        <v>13.126399999999599</v>
      </c>
      <c r="AM2484" s="116">
        <f t="shared" si="780"/>
        <v>6.9087915766713207E-2</v>
      </c>
      <c r="AN2484" s="116">
        <f t="shared" si="781"/>
        <v>1.4982047320909186E-4</v>
      </c>
      <c r="AO2484" s="116" t="str">
        <f t="shared" si="777"/>
        <v/>
      </c>
      <c r="AP2484" s="118" t="str">
        <f t="shared" si="778"/>
        <v/>
      </c>
    </row>
    <row r="2485" spans="38:42" ht="20.100000000000001" customHeight="1" x14ac:dyDescent="0.25">
      <c r="AL2485" s="126">
        <f t="shared" si="779"/>
        <v>13.132799999999598</v>
      </c>
      <c r="AM2485" s="116">
        <f t="shared" si="780"/>
        <v>6.8938095293504115E-2</v>
      </c>
      <c r="AN2485" s="116">
        <f t="shared" si="781"/>
        <v>1.4952387151437319E-4</v>
      </c>
      <c r="AO2485" s="116" t="str">
        <f t="shared" si="777"/>
        <v/>
      </c>
      <c r="AP2485" s="118" t="str">
        <f t="shared" si="778"/>
        <v/>
      </c>
    </row>
    <row r="2486" spans="38:42" ht="20.100000000000001" customHeight="1" x14ac:dyDescent="0.25">
      <c r="AL2486" s="126">
        <f t="shared" si="779"/>
        <v>13.139199999999597</v>
      </c>
      <c r="AM2486" s="116">
        <f t="shared" si="780"/>
        <v>6.8788571421989742E-2</v>
      </c>
      <c r="AN2486" s="116">
        <f t="shared" si="781"/>
        <v>1.4922776844904229E-4</v>
      </c>
      <c r="AO2486" s="116" t="str">
        <f t="shared" si="777"/>
        <v/>
      </c>
      <c r="AP2486" s="118" t="str">
        <f t="shared" si="778"/>
        <v/>
      </c>
    </row>
    <row r="2487" spans="38:42" ht="20.100000000000001" customHeight="1" x14ac:dyDescent="0.25">
      <c r="AL2487" s="126">
        <f t="shared" si="779"/>
        <v>13.145599999999597</v>
      </c>
      <c r="AM2487" s="116">
        <f t="shared" si="780"/>
        <v>6.8639343653540699E-2</v>
      </c>
      <c r="AN2487" s="116">
        <f t="shared" si="781"/>
        <v>1.4893216346278937E-4</v>
      </c>
      <c r="AO2487" s="116" t="str">
        <f t="shared" si="777"/>
        <v/>
      </c>
      <c r="AP2487" s="118" t="str">
        <f t="shared" si="778"/>
        <v/>
      </c>
    </row>
    <row r="2488" spans="38:42" ht="20.100000000000001" customHeight="1" x14ac:dyDescent="0.25">
      <c r="AL2488" s="126">
        <f t="shared" si="779"/>
        <v>13.151999999999596</v>
      </c>
      <c r="AM2488" s="116">
        <f t="shared" si="780"/>
        <v>6.849041149007791E-2</v>
      </c>
      <c r="AN2488" s="116">
        <f t="shared" si="781"/>
        <v>1.4863705600497157E-4</v>
      </c>
      <c r="AO2488" s="116" t="str">
        <f t="shared" si="777"/>
        <v/>
      </c>
      <c r="AP2488" s="118" t="str">
        <f t="shared" si="778"/>
        <v/>
      </c>
    </row>
    <row r="2489" spans="38:42" ht="20.100000000000001" customHeight="1" x14ac:dyDescent="0.25">
      <c r="AL2489" s="126">
        <f t="shared" si="779"/>
        <v>13.158399999999595</v>
      </c>
      <c r="AM2489" s="116">
        <f t="shared" si="780"/>
        <v>6.8341774434072938E-2</v>
      </c>
      <c r="AN2489" s="116">
        <f t="shared" si="781"/>
        <v>1.4834244552436315E-4</v>
      </c>
      <c r="AO2489" s="116" t="str">
        <f t="shared" si="777"/>
        <v/>
      </c>
      <c r="AP2489" s="118" t="str">
        <f t="shared" si="778"/>
        <v/>
      </c>
    </row>
    <row r="2490" spans="38:42" ht="20.100000000000001" customHeight="1" x14ac:dyDescent="0.25">
      <c r="AL2490" s="126">
        <f t="shared" si="779"/>
        <v>13.164799999999595</v>
      </c>
      <c r="AM2490" s="116">
        <f t="shared" si="780"/>
        <v>6.8193431988548575E-2</v>
      </c>
      <c r="AN2490" s="116">
        <f t="shared" si="781"/>
        <v>1.480483314694192E-4</v>
      </c>
      <c r="AO2490" s="116" t="str">
        <f t="shared" si="777"/>
        <v/>
      </c>
      <c r="AP2490" s="118" t="str">
        <f t="shared" si="778"/>
        <v/>
      </c>
    </row>
    <row r="2491" spans="38:42" ht="20.100000000000001" customHeight="1" x14ac:dyDescent="0.25">
      <c r="AL2491" s="126">
        <f t="shared" si="779"/>
        <v>13.171199999999594</v>
      </c>
      <c r="AM2491" s="116">
        <f t="shared" si="780"/>
        <v>6.8045383657079156E-2</v>
      </c>
      <c r="AN2491" s="116">
        <f t="shared" si="781"/>
        <v>1.4775471328810907E-4</v>
      </c>
      <c r="AO2491" s="116" t="str">
        <f t="shared" si="777"/>
        <v/>
      </c>
      <c r="AP2491" s="118" t="str">
        <f t="shared" si="778"/>
        <v/>
      </c>
    </row>
    <row r="2492" spans="38:42" ht="20.100000000000001" customHeight="1" x14ac:dyDescent="0.25">
      <c r="AL2492" s="126">
        <f t="shared" si="779"/>
        <v>13.177599999999593</v>
      </c>
      <c r="AM2492" s="116">
        <f t="shared" si="780"/>
        <v>6.7897628943791047E-2</v>
      </c>
      <c r="AN2492" s="116">
        <f t="shared" si="781"/>
        <v>1.4746159042808293E-4</v>
      </c>
      <c r="AO2492" s="116" t="str">
        <f t="shared" si="777"/>
        <v/>
      </c>
      <c r="AP2492" s="118" t="str">
        <f t="shared" si="778"/>
        <v/>
      </c>
    </row>
    <row r="2493" spans="38:42" ht="20.100000000000001" customHeight="1" x14ac:dyDescent="0.25">
      <c r="AL2493" s="126">
        <f t="shared" si="779"/>
        <v>13.183999999999592</v>
      </c>
      <c r="AM2493" s="116">
        <f t="shared" si="780"/>
        <v>6.7750167353362964E-2</v>
      </c>
      <c r="AN2493" s="116">
        <f t="shared" si="781"/>
        <v>1.4716896233650523E-4</v>
      </c>
      <c r="AO2493" s="116" t="str">
        <f t="shared" si="777"/>
        <v/>
      </c>
      <c r="AP2493" s="118" t="str">
        <f t="shared" si="778"/>
        <v/>
      </c>
    </row>
    <row r="2494" spans="38:42" ht="20.100000000000001" customHeight="1" x14ac:dyDescent="0.25">
      <c r="AL2494" s="126">
        <f t="shared" si="779"/>
        <v>13.190399999999592</v>
      </c>
      <c r="AM2494" s="116">
        <f t="shared" si="780"/>
        <v>6.7602998391026459E-2</v>
      </c>
      <c r="AN2494" s="116">
        <f t="shared" si="781"/>
        <v>1.4687682846009631E-4</v>
      </c>
      <c r="AO2494" s="116" t="str">
        <f t="shared" si="777"/>
        <v/>
      </c>
      <c r="AP2494" s="118" t="str">
        <f t="shared" si="778"/>
        <v/>
      </c>
    </row>
    <row r="2495" spans="38:42" ht="20.100000000000001" customHeight="1" x14ac:dyDescent="0.25">
      <c r="AL2495" s="126">
        <f t="shared" si="779"/>
        <v>13.196799999999591</v>
      </c>
      <c r="AM2495" s="116">
        <f t="shared" si="780"/>
        <v>6.7456121562566362E-2</v>
      </c>
      <c r="AN2495" s="116">
        <f t="shared" si="781"/>
        <v>1.4658518824541E-4</v>
      </c>
      <c r="AO2495" s="116" t="str">
        <f t="shared" si="777"/>
        <v/>
      </c>
      <c r="AP2495" s="118" t="str">
        <f t="shared" si="778"/>
        <v/>
      </c>
    </row>
    <row r="2496" spans="38:42" ht="20.100000000000001" customHeight="1" x14ac:dyDescent="0.25">
      <c r="AL2496" s="126">
        <f t="shared" si="779"/>
        <v>13.20319999999959</v>
      </c>
      <c r="AM2496" s="116">
        <f t="shared" si="780"/>
        <v>6.7309536374320952E-2</v>
      </c>
      <c r="AN2496" s="116">
        <f t="shared" si="781"/>
        <v>1.462940411382091E-4</v>
      </c>
      <c r="AO2496" s="116" t="str">
        <f t="shared" si="777"/>
        <v/>
      </c>
      <c r="AP2496" s="118" t="str">
        <f t="shared" si="778"/>
        <v/>
      </c>
    </row>
    <row r="2497" spans="38:42" ht="20.100000000000001" customHeight="1" x14ac:dyDescent="0.25">
      <c r="AL2497" s="126">
        <f t="shared" si="779"/>
        <v>13.20959999999959</v>
      </c>
      <c r="AM2497" s="116">
        <f t="shared" si="780"/>
        <v>6.7163242333182743E-2</v>
      </c>
      <c r="AN2497" s="116">
        <f t="shared" si="781"/>
        <v>1.4600338658428413E-4</v>
      </c>
      <c r="AO2497" s="116" t="str">
        <f t="shared" si="777"/>
        <v/>
      </c>
      <c r="AP2497" s="118" t="str">
        <f t="shared" si="778"/>
        <v/>
      </c>
    </row>
    <row r="2498" spans="38:42" ht="20.100000000000001" customHeight="1" x14ac:dyDescent="0.25">
      <c r="AL2498" s="126">
        <f t="shared" si="779"/>
        <v>13.215999999999589</v>
      </c>
      <c r="AM2498" s="116">
        <f t="shared" si="780"/>
        <v>6.7017238946598459E-2</v>
      </c>
      <c r="AN2498" s="116">
        <f t="shared" si="781"/>
        <v>1.4571322402884279E-4</v>
      </c>
      <c r="AO2498" s="116" t="str">
        <f t="shared" si="777"/>
        <v/>
      </c>
      <c r="AP2498" s="118" t="str">
        <f t="shared" si="778"/>
        <v/>
      </c>
    </row>
    <row r="2499" spans="38:42" ht="20.100000000000001" customHeight="1" x14ac:dyDescent="0.25">
      <c r="AL2499" s="126">
        <f t="shared" si="779"/>
        <v>13.222399999999588</v>
      </c>
      <c r="AM2499" s="116">
        <f t="shared" si="780"/>
        <v>6.6871525722569616E-2</v>
      </c>
      <c r="AN2499" s="116">
        <f t="shared" si="781"/>
        <v>1.4542355291667641E-4</v>
      </c>
      <c r="AO2499" s="116" t="str">
        <f t="shared" si="777"/>
        <v/>
      </c>
      <c r="AP2499" s="118" t="str">
        <f t="shared" si="778"/>
        <v/>
      </c>
    </row>
    <row r="2500" spans="38:42" ht="20.100000000000001" customHeight="1" x14ac:dyDescent="0.25">
      <c r="AL2500" s="126">
        <f t="shared" si="779"/>
        <v>13.228799999999588</v>
      </c>
      <c r="AM2500" s="116">
        <f t="shared" si="780"/>
        <v>6.672610216965294E-2</v>
      </c>
      <c r="AN2500" s="116">
        <f t="shared" si="781"/>
        <v>1.4513437269218776E-4</v>
      </c>
      <c r="AO2500" s="116" t="str">
        <f t="shared" si="777"/>
        <v/>
      </c>
      <c r="AP2500" s="118" t="str">
        <f t="shared" si="778"/>
        <v/>
      </c>
    </row>
    <row r="2501" spans="38:42" ht="20.100000000000001" customHeight="1" x14ac:dyDescent="0.25">
      <c r="AL2501" s="126">
        <f t="shared" si="779"/>
        <v>13.235199999999587</v>
      </c>
      <c r="AM2501" s="116">
        <f t="shared" si="780"/>
        <v>6.6580967796960752E-2</v>
      </c>
      <c r="AN2501" s="116">
        <f t="shared" si="781"/>
        <v>1.4484568279966858E-4</v>
      </c>
      <c r="AO2501" s="116" t="str">
        <f t="shared" si="777"/>
        <v/>
      </c>
      <c r="AP2501" s="118" t="str">
        <f t="shared" si="778"/>
        <v/>
      </c>
    </row>
    <row r="2502" spans="38:42" ht="20.100000000000001" customHeight="1" x14ac:dyDescent="0.25">
      <c r="AL2502" s="126">
        <f t="shared" si="779"/>
        <v>13.241599999999586</v>
      </c>
      <c r="AM2502" s="116">
        <f t="shared" si="780"/>
        <v>6.6436122114161084E-2</v>
      </c>
      <c r="AN2502" s="116">
        <f t="shared" si="781"/>
        <v>1.4455748268274449E-4</v>
      </c>
      <c r="AO2502" s="116" t="str">
        <f t="shared" si="777"/>
        <v/>
      </c>
      <c r="AP2502" s="118" t="str">
        <f t="shared" si="778"/>
        <v/>
      </c>
    </row>
    <row r="2503" spans="38:42" ht="20.100000000000001" customHeight="1" x14ac:dyDescent="0.25">
      <c r="AL2503" s="126">
        <f t="shared" si="779"/>
        <v>13.247999999999585</v>
      </c>
      <c r="AM2503" s="116">
        <f t="shared" si="780"/>
        <v>6.6291564631478339E-2</v>
      </c>
      <c r="AN2503" s="116">
        <f t="shared" si="781"/>
        <v>1.4426977178479128E-4</v>
      </c>
      <c r="AO2503" s="116" t="str">
        <f t="shared" si="777"/>
        <v/>
      </c>
      <c r="AP2503" s="118" t="str">
        <f t="shared" si="778"/>
        <v/>
      </c>
    </row>
    <row r="2504" spans="38:42" ht="20.100000000000001" customHeight="1" x14ac:dyDescent="0.25">
      <c r="AL2504" s="126">
        <f t="shared" si="779"/>
        <v>13.254399999999585</v>
      </c>
      <c r="AM2504" s="116">
        <f t="shared" si="780"/>
        <v>6.6147294859693548E-2</v>
      </c>
      <c r="AN2504" s="116">
        <f t="shared" si="781"/>
        <v>1.4398254954890721E-4</v>
      </c>
      <c r="AO2504" s="116" t="str">
        <f t="shared" si="777"/>
        <v/>
      </c>
      <c r="AP2504" s="118" t="str">
        <f t="shared" si="778"/>
        <v/>
      </c>
    </row>
    <row r="2505" spans="38:42" ht="20.100000000000001" customHeight="1" x14ac:dyDescent="0.25">
      <c r="AL2505" s="126">
        <f t="shared" si="779"/>
        <v>13.260799999999584</v>
      </c>
      <c r="AM2505" s="116">
        <f t="shared" si="780"/>
        <v>6.6003312310144641E-2</v>
      </c>
      <c r="AN2505" s="116">
        <f t="shared" si="781"/>
        <v>1.4369581541770482E-4</v>
      </c>
      <c r="AO2505" s="116" t="str">
        <f t="shared" si="777"/>
        <v/>
      </c>
      <c r="AP2505" s="118" t="str">
        <f t="shared" si="778"/>
        <v/>
      </c>
    </row>
    <row r="2506" spans="38:42" ht="20.100000000000001" customHeight="1" x14ac:dyDescent="0.25">
      <c r="AL2506" s="126">
        <f t="shared" si="779"/>
        <v>13.267199999999583</v>
      </c>
      <c r="AM2506" s="116">
        <f t="shared" si="780"/>
        <v>6.5859616494726936E-2</v>
      </c>
      <c r="AN2506" s="116">
        <f t="shared" si="781"/>
        <v>1.4340956883356071E-4</v>
      </c>
      <c r="AO2506" s="116" t="str">
        <f t="shared" si="777"/>
        <v/>
      </c>
      <c r="AP2506" s="118" t="str">
        <f t="shared" si="778"/>
        <v/>
      </c>
    </row>
    <row r="2507" spans="38:42" ht="20.100000000000001" customHeight="1" x14ac:dyDescent="0.25">
      <c r="AL2507" s="126">
        <f t="shared" si="779"/>
        <v>13.273599999999583</v>
      </c>
      <c r="AM2507" s="116">
        <f t="shared" si="780"/>
        <v>6.5716206925893375E-2</v>
      </c>
      <c r="AN2507" s="116">
        <f t="shared" si="781"/>
        <v>1.431238092385323E-4</v>
      </c>
      <c r="AO2507" s="116" t="str">
        <f t="shared" si="777"/>
        <v/>
      </c>
      <c r="AP2507" s="118" t="str">
        <f t="shared" si="778"/>
        <v/>
      </c>
    </row>
    <row r="2508" spans="38:42" ht="20.100000000000001" customHeight="1" x14ac:dyDescent="0.25">
      <c r="AL2508" s="126">
        <f t="shared" si="779"/>
        <v>13.279999999999582</v>
      </c>
      <c r="AM2508" s="116">
        <f t="shared" si="780"/>
        <v>6.5573083116654843E-2</v>
      </c>
      <c r="AN2508" s="116">
        <f t="shared" si="781"/>
        <v>1.4283853607424679E-4</v>
      </c>
      <c r="AO2508" s="116" t="str">
        <f t="shared" si="777"/>
        <v/>
      </c>
      <c r="AP2508" s="118" t="str">
        <f t="shared" si="778"/>
        <v/>
      </c>
    </row>
    <row r="2509" spans="38:42" ht="20.100000000000001" customHeight="1" x14ac:dyDescent="0.25">
      <c r="AL2509" s="126">
        <f t="shared" si="779"/>
        <v>13.286399999999581</v>
      </c>
      <c r="AM2509" s="116">
        <f t="shared" si="780"/>
        <v>6.5430244580580596E-2</v>
      </c>
      <c r="AN2509" s="116">
        <f t="shared" si="781"/>
        <v>1.4255374878202609E-4</v>
      </c>
      <c r="AO2509" s="116" t="str">
        <f t="shared" si="777"/>
        <v/>
      </c>
      <c r="AP2509" s="118" t="str">
        <f t="shared" si="778"/>
        <v/>
      </c>
    </row>
    <row r="2510" spans="38:42" ht="20.100000000000001" customHeight="1" x14ac:dyDescent="0.25">
      <c r="AL2510" s="126">
        <f t="shared" si="779"/>
        <v>13.292799999999581</v>
      </c>
      <c r="AM2510" s="116">
        <f t="shared" si="780"/>
        <v>6.528769083179857E-2</v>
      </c>
      <c r="AN2510" s="116">
        <f t="shared" si="781"/>
        <v>1.4226944680281739E-4</v>
      </c>
      <c r="AO2510" s="116" t="str">
        <f t="shared" si="777"/>
        <v/>
      </c>
      <c r="AP2510" s="118" t="str">
        <f t="shared" si="778"/>
        <v/>
      </c>
    </row>
    <row r="2511" spans="38:42" ht="20.100000000000001" customHeight="1" x14ac:dyDescent="0.25">
      <c r="AL2511" s="126">
        <f t="shared" si="779"/>
        <v>13.29919999999958</v>
      </c>
      <c r="AM2511" s="116">
        <f t="shared" si="780"/>
        <v>6.5145421384995753E-2</v>
      </c>
      <c r="AN2511" s="116">
        <f t="shared" si="781"/>
        <v>1.4198562957745686E-4</v>
      </c>
      <c r="AO2511" s="116" t="str">
        <f t="shared" si="777"/>
        <v/>
      </c>
      <c r="AP2511" s="118" t="str">
        <f t="shared" si="778"/>
        <v/>
      </c>
    </row>
    <row r="2512" spans="38:42" ht="20.100000000000001" customHeight="1" x14ac:dyDescent="0.25">
      <c r="AL2512" s="126">
        <f t="shared" si="779"/>
        <v>13.305599999999579</v>
      </c>
      <c r="AM2512" s="116">
        <f t="shared" si="780"/>
        <v>6.5003435755418296E-2</v>
      </c>
      <c r="AN2512" s="116">
        <f t="shared" si="781"/>
        <v>1.4170229654628108E-4</v>
      </c>
      <c r="AO2512" s="116" t="str">
        <f t="shared" si="777"/>
        <v/>
      </c>
      <c r="AP2512" s="118" t="str">
        <f t="shared" si="778"/>
        <v/>
      </c>
    </row>
    <row r="2513" spans="38:42" ht="20.100000000000001" customHeight="1" x14ac:dyDescent="0.25">
      <c r="AL2513" s="126">
        <f t="shared" si="779"/>
        <v>13.311999999999578</v>
      </c>
      <c r="AM2513" s="116">
        <f t="shared" si="780"/>
        <v>6.4861733458872015E-2</v>
      </c>
      <c r="AN2513" s="116">
        <f t="shared" si="781"/>
        <v>1.414194471492658E-4</v>
      </c>
      <c r="AO2513" s="116" t="str">
        <f t="shared" si="777"/>
        <v/>
      </c>
      <c r="AP2513" s="118" t="str">
        <f t="shared" si="778"/>
        <v/>
      </c>
    </row>
    <row r="2514" spans="38:42" ht="20.100000000000001" customHeight="1" x14ac:dyDescent="0.25">
      <c r="AL2514" s="126">
        <f t="shared" si="779"/>
        <v>13.318399999999578</v>
      </c>
      <c r="AM2514" s="116">
        <f t="shared" si="780"/>
        <v>6.4720314011722749E-2</v>
      </c>
      <c r="AN2514" s="116">
        <f t="shared" si="781"/>
        <v>1.4113708082633125E-4</v>
      </c>
      <c r="AO2514" s="116" t="str">
        <f t="shared" si="777"/>
        <v/>
      </c>
      <c r="AP2514" s="118" t="str">
        <f t="shared" si="778"/>
        <v/>
      </c>
    </row>
    <row r="2515" spans="38:42" ht="20.100000000000001" customHeight="1" x14ac:dyDescent="0.25">
      <c r="AL2515" s="126">
        <f t="shared" si="779"/>
        <v>13.324799999999577</v>
      </c>
      <c r="AM2515" s="116">
        <f t="shared" si="780"/>
        <v>6.4579176930896418E-2</v>
      </c>
      <c r="AN2515" s="116">
        <f t="shared" si="781"/>
        <v>1.4085519701682869E-4</v>
      </c>
      <c r="AO2515" s="116" t="str">
        <f t="shared" si="777"/>
        <v/>
      </c>
      <c r="AP2515" s="118" t="str">
        <f t="shared" si="778"/>
        <v/>
      </c>
    </row>
    <row r="2516" spans="38:42" ht="20.100000000000001" customHeight="1" x14ac:dyDescent="0.25">
      <c r="AL2516" s="126">
        <f t="shared" si="779"/>
        <v>13.331199999999576</v>
      </c>
      <c r="AM2516" s="116">
        <f t="shared" si="780"/>
        <v>6.4438321733879589E-2</v>
      </c>
      <c r="AN2516" s="116">
        <f t="shared" si="781"/>
        <v>1.4057379515988733E-4</v>
      </c>
      <c r="AO2516" s="116" t="str">
        <f t="shared" si="777"/>
        <v/>
      </c>
      <c r="AP2516" s="118" t="str">
        <f t="shared" si="778"/>
        <v/>
      </c>
    </row>
    <row r="2517" spans="38:42" ht="20.100000000000001" customHeight="1" x14ac:dyDescent="0.25">
      <c r="AL2517" s="126">
        <f t="shared" si="779"/>
        <v>13.337599999999576</v>
      </c>
      <c r="AM2517" s="116">
        <f t="shared" si="780"/>
        <v>6.4297747938719702E-2</v>
      </c>
      <c r="AN2517" s="116">
        <f t="shared" si="781"/>
        <v>1.4029287469449758E-4</v>
      </c>
      <c r="AO2517" s="116" t="str">
        <f t="shared" si="777"/>
        <v/>
      </c>
      <c r="AP2517" s="118" t="str">
        <f t="shared" si="778"/>
        <v/>
      </c>
    </row>
    <row r="2518" spans="38:42" ht="20.100000000000001" customHeight="1" x14ac:dyDescent="0.25">
      <c r="AL2518" s="126">
        <f t="shared" si="779"/>
        <v>13.343999999999575</v>
      </c>
      <c r="AM2518" s="116">
        <f t="shared" si="780"/>
        <v>6.4157455064025204E-2</v>
      </c>
      <c r="AN2518" s="116">
        <f t="shared" si="781"/>
        <v>1.4001243505927519E-4</v>
      </c>
      <c r="AO2518" s="116" t="str">
        <f t="shared" si="777"/>
        <v/>
      </c>
      <c r="AP2518" s="118" t="str">
        <f t="shared" si="778"/>
        <v/>
      </c>
    </row>
    <row r="2519" spans="38:42" ht="20.100000000000001" customHeight="1" x14ac:dyDescent="0.25">
      <c r="AL2519" s="126">
        <f t="shared" si="779"/>
        <v>13.350399999999574</v>
      </c>
      <c r="AM2519" s="116">
        <f t="shared" si="780"/>
        <v>6.4017442628965929E-2</v>
      </c>
      <c r="AN2519" s="116">
        <f t="shared" si="781"/>
        <v>1.3973247569229463E-4</v>
      </c>
      <c r="AO2519" s="116" t="str">
        <f t="shared" si="777"/>
        <v/>
      </c>
      <c r="AP2519" s="118" t="str">
        <f t="shared" si="778"/>
        <v/>
      </c>
    </row>
    <row r="2520" spans="38:42" ht="20.100000000000001" customHeight="1" x14ac:dyDescent="0.25">
      <c r="AL2520" s="126">
        <f t="shared" si="779"/>
        <v>13.356799999999573</v>
      </c>
      <c r="AM2520" s="116">
        <f t="shared" si="780"/>
        <v>6.3877710153273634E-2</v>
      </c>
      <c r="AN2520" s="116">
        <f t="shared" si="781"/>
        <v>1.3945299603178307E-4</v>
      </c>
      <c r="AO2520" s="116" t="str">
        <f t="shared" si="777"/>
        <v/>
      </c>
      <c r="AP2520" s="118" t="str">
        <f t="shared" si="778"/>
        <v/>
      </c>
    </row>
    <row r="2521" spans="38:42" ht="20.100000000000001" customHeight="1" x14ac:dyDescent="0.25">
      <c r="AL2521" s="126">
        <f t="shared" si="779"/>
        <v>13.363199999999573</v>
      </c>
      <c r="AM2521" s="116">
        <f t="shared" si="780"/>
        <v>6.3738257157241851E-2</v>
      </c>
      <c r="AN2521" s="116">
        <f t="shared" si="781"/>
        <v>1.3917399551553744E-4</v>
      </c>
      <c r="AO2521" s="116" t="str">
        <f t="shared" si="777"/>
        <v/>
      </c>
      <c r="AP2521" s="118" t="str">
        <f t="shared" si="778"/>
        <v/>
      </c>
    </row>
    <row r="2522" spans="38:42" ht="20.100000000000001" customHeight="1" x14ac:dyDescent="0.25">
      <c r="AL2522" s="126">
        <f t="shared" si="779"/>
        <v>13.369599999999572</v>
      </c>
      <c r="AM2522" s="116">
        <f t="shared" si="780"/>
        <v>6.3599083161726314E-2</v>
      </c>
      <c r="AN2522" s="116">
        <f t="shared" si="781"/>
        <v>1.3889547358086896E-4</v>
      </c>
      <c r="AO2522" s="116" t="str">
        <f t="shared" si="777"/>
        <v/>
      </c>
      <c r="AP2522" s="118" t="str">
        <f t="shared" si="778"/>
        <v/>
      </c>
    </row>
    <row r="2523" spans="38:42" ht="20.100000000000001" customHeight="1" x14ac:dyDescent="0.25">
      <c r="AL2523" s="126">
        <f t="shared" si="779"/>
        <v>13.375999999999571</v>
      </c>
      <c r="AM2523" s="116">
        <f t="shared" si="780"/>
        <v>6.3460187688145445E-2</v>
      </c>
      <c r="AN2523" s="116">
        <f t="shared" si="781"/>
        <v>1.3861742966501944E-4</v>
      </c>
      <c r="AO2523" s="116" t="str">
        <f t="shared" si="777"/>
        <v/>
      </c>
      <c r="AP2523" s="118" t="str">
        <f t="shared" si="778"/>
        <v/>
      </c>
    </row>
    <row r="2524" spans="38:42" ht="20.100000000000001" customHeight="1" x14ac:dyDescent="0.25">
      <c r="AL2524" s="126">
        <f t="shared" si="779"/>
        <v>13.382399999999571</v>
      </c>
      <c r="AM2524" s="116">
        <f t="shared" si="780"/>
        <v>6.3321570258480425E-2</v>
      </c>
      <c r="AN2524" s="116">
        <f t="shared" si="781"/>
        <v>1.3833986320511971E-4</v>
      </c>
      <c r="AO2524" s="116" t="str">
        <f t="shared" si="777"/>
        <v/>
      </c>
      <c r="AP2524" s="118" t="str">
        <f t="shared" si="778"/>
        <v/>
      </c>
    </row>
    <row r="2525" spans="38:42" ht="20.100000000000001" customHeight="1" x14ac:dyDescent="0.25">
      <c r="AL2525" s="126">
        <f t="shared" si="779"/>
        <v>13.38879999999957</v>
      </c>
      <c r="AM2525" s="116">
        <f t="shared" si="780"/>
        <v>6.3183230395275305E-2</v>
      </c>
      <c r="AN2525" s="116">
        <f t="shared" si="781"/>
        <v>1.3806277363767605E-4</v>
      </c>
      <c r="AO2525" s="116" t="str">
        <f t="shared" si="777"/>
        <v/>
      </c>
      <c r="AP2525" s="118" t="str">
        <f t="shared" si="778"/>
        <v/>
      </c>
    </row>
    <row r="2526" spans="38:42" ht="20.100000000000001" customHeight="1" x14ac:dyDescent="0.25">
      <c r="AL2526" s="126">
        <f t="shared" si="779"/>
        <v>13.395199999999569</v>
      </c>
      <c r="AM2526" s="116">
        <f t="shared" si="780"/>
        <v>6.3045167621637629E-2</v>
      </c>
      <c r="AN2526" s="116">
        <f t="shared" si="781"/>
        <v>1.3778616039927805E-4</v>
      </c>
      <c r="AO2526" s="116" t="str">
        <f t="shared" si="777"/>
        <v/>
      </c>
      <c r="AP2526" s="118" t="str">
        <f t="shared" si="778"/>
        <v/>
      </c>
    </row>
    <row r="2527" spans="38:42" ht="20.100000000000001" customHeight="1" x14ac:dyDescent="0.25">
      <c r="AL2527" s="126">
        <f t="shared" si="779"/>
        <v>13.401599999999569</v>
      </c>
      <c r="AM2527" s="116">
        <f t="shared" si="780"/>
        <v>6.2907381461238351E-2</v>
      </c>
      <c r="AN2527" s="116">
        <f t="shared" si="781"/>
        <v>1.3751002292596015E-4</v>
      </c>
      <c r="AO2527" s="116" t="str">
        <f t="shared" si="777"/>
        <v/>
      </c>
      <c r="AP2527" s="118" t="str">
        <f t="shared" si="778"/>
        <v/>
      </c>
    </row>
    <row r="2528" spans="38:42" ht="20.100000000000001" customHeight="1" x14ac:dyDescent="0.25">
      <c r="AL2528" s="126">
        <f t="shared" si="779"/>
        <v>13.407999999999568</v>
      </c>
      <c r="AM2528" s="116">
        <f t="shared" si="780"/>
        <v>6.2769871438312391E-2</v>
      </c>
      <c r="AN2528" s="116">
        <f t="shared" si="781"/>
        <v>1.3723436065390948E-4</v>
      </c>
      <c r="AO2528" s="116" t="str">
        <f t="shared" si="777"/>
        <v/>
      </c>
      <c r="AP2528" s="118" t="str">
        <f t="shared" si="778"/>
        <v/>
      </c>
    </row>
    <row r="2529" spans="38:42" ht="20.100000000000001" customHeight="1" x14ac:dyDescent="0.25">
      <c r="AL2529" s="126">
        <f t="shared" si="779"/>
        <v>13.414399999999567</v>
      </c>
      <c r="AM2529" s="116">
        <f t="shared" si="780"/>
        <v>6.2632637077658482E-2</v>
      </c>
      <c r="AN2529" s="116">
        <f t="shared" si="781"/>
        <v>1.3695917301865396E-4</v>
      </c>
      <c r="AO2529" s="116" t="str">
        <f t="shared" si="777"/>
        <v/>
      </c>
      <c r="AP2529" s="118" t="str">
        <f t="shared" si="778"/>
        <v/>
      </c>
    </row>
    <row r="2530" spans="38:42" ht="20.100000000000001" customHeight="1" x14ac:dyDescent="0.25">
      <c r="AL2530" s="126">
        <f t="shared" si="779"/>
        <v>13.420799999999566</v>
      </c>
      <c r="AM2530" s="116">
        <f t="shared" si="780"/>
        <v>6.2495677904639828E-2</v>
      </c>
      <c r="AN2530" s="116">
        <f t="shared" si="781"/>
        <v>1.3668445945590191E-4</v>
      </c>
      <c r="AO2530" s="116" t="str">
        <f t="shared" si="777"/>
        <v/>
      </c>
      <c r="AP2530" s="118" t="str">
        <f t="shared" si="778"/>
        <v/>
      </c>
    </row>
    <row r="2531" spans="38:42" ht="20.100000000000001" customHeight="1" x14ac:dyDescent="0.25">
      <c r="AL2531" s="126">
        <f t="shared" si="779"/>
        <v>13.427199999999566</v>
      </c>
      <c r="AM2531" s="116">
        <f t="shared" si="780"/>
        <v>6.2358993445183926E-2</v>
      </c>
      <c r="AN2531" s="116">
        <f t="shared" si="781"/>
        <v>1.3641021940057063E-4</v>
      </c>
      <c r="AO2531" s="116" t="str">
        <f t="shared" si="777"/>
        <v/>
      </c>
      <c r="AP2531" s="118" t="str">
        <f t="shared" si="778"/>
        <v/>
      </c>
    </row>
    <row r="2532" spans="38:42" ht="20.100000000000001" customHeight="1" x14ac:dyDescent="0.25">
      <c r="AL2532" s="126">
        <f t="shared" si="779"/>
        <v>13.433599999999565</v>
      </c>
      <c r="AM2532" s="116">
        <f t="shared" si="780"/>
        <v>6.2222583225783355E-2</v>
      </c>
      <c r="AN2532" s="116">
        <f t="shared" si="781"/>
        <v>1.3613645228804927E-4</v>
      </c>
      <c r="AO2532" s="116" t="str">
        <f t="shared" si="777"/>
        <v/>
      </c>
      <c r="AP2532" s="118" t="str">
        <f t="shared" si="778"/>
        <v/>
      </c>
    </row>
    <row r="2533" spans="38:42" ht="20.100000000000001" customHeight="1" x14ac:dyDescent="0.25">
      <c r="AL2533" s="126">
        <f t="shared" si="779"/>
        <v>13.439999999999564</v>
      </c>
      <c r="AM2533" s="116">
        <f t="shared" si="780"/>
        <v>6.2086446773495306E-2</v>
      </c>
      <c r="AN2533" s="116">
        <f t="shared" si="781"/>
        <v>1.3586315755297063E-4</v>
      </c>
      <c r="AO2533" s="116" t="str">
        <f t="shared" si="777"/>
        <v/>
      </c>
      <c r="AP2533" s="118" t="str">
        <f t="shared" si="778"/>
        <v/>
      </c>
    </row>
    <row r="2534" spans="38:42" ht="20.100000000000001" customHeight="1" x14ac:dyDescent="0.25">
      <c r="AL2534" s="126">
        <f t="shared" si="779"/>
        <v>13.446399999999564</v>
      </c>
      <c r="AM2534" s="116">
        <f t="shared" si="780"/>
        <v>6.1950583615942335E-2</v>
      </c>
      <c r="AN2534" s="116">
        <f t="shared" si="781"/>
        <v>1.3559033462996056E-4</v>
      </c>
      <c r="AO2534" s="116" t="str">
        <f t="shared" si="777"/>
        <v/>
      </c>
      <c r="AP2534" s="118" t="str">
        <f t="shared" si="778"/>
        <v/>
      </c>
    </row>
    <row r="2535" spans="38:42" ht="20.100000000000001" customHeight="1" x14ac:dyDescent="0.25">
      <c r="AL2535" s="126">
        <f t="shared" si="779"/>
        <v>13.452799999999563</v>
      </c>
      <c r="AM2535" s="116">
        <f t="shared" si="780"/>
        <v>6.1814993281312375E-2</v>
      </c>
      <c r="AN2535" s="116">
        <f t="shared" si="781"/>
        <v>1.3531798295340208E-4</v>
      </c>
      <c r="AO2535" s="116" t="str">
        <f t="shared" si="777"/>
        <v/>
      </c>
      <c r="AP2535" s="118" t="str">
        <f t="shared" si="778"/>
        <v/>
      </c>
    </row>
    <row r="2536" spans="38:42" ht="20.100000000000001" customHeight="1" x14ac:dyDescent="0.25">
      <c r="AL2536" s="126">
        <f t="shared" si="779"/>
        <v>13.459199999999562</v>
      </c>
      <c r="AM2536" s="116">
        <f t="shared" si="780"/>
        <v>6.1679675298358973E-2</v>
      </c>
      <c r="AN2536" s="116">
        <f t="shared" si="781"/>
        <v>1.3504610195753247E-4</v>
      </c>
      <c r="AO2536" s="116" t="str">
        <f t="shared" si="777"/>
        <v/>
      </c>
      <c r="AP2536" s="118" t="str">
        <f t="shared" si="778"/>
        <v/>
      </c>
    </row>
    <row r="2537" spans="38:42" ht="20.100000000000001" customHeight="1" x14ac:dyDescent="0.25">
      <c r="AL2537" s="126">
        <f t="shared" si="779"/>
        <v>13.465599999999561</v>
      </c>
      <c r="AM2537" s="116">
        <f t="shared" si="780"/>
        <v>6.154462919640144E-2</v>
      </c>
      <c r="AN2537" s="116">
        <f t="shared" si="781"/>
        <v>1.3477469107624207E-4</v>
      </c>
      <c r="AO2537" s="116" t="str">
        <f t="shared" si="777"/>
        <v/>
      </c>
      <c r="AP2537" s="118" t="str">
        <f t="shared" si="778"/>
        <v/>
      </c>
    </row>
    <row r="2538" spans="38:42" ht="20.100000000000001" customHeight="1" x14ac:dyDescent="0.25">
      <c r="AL2538" s="126">
        <f t="shared" si="779"/>
        <v>13.471999999999561</v>
      </c>
      <c r="AM2538" s="116">
        <f t="shared" si="780"/>
        <v>6.1409854505325198E-2</v>
      </c>
      <c r="AN2538" s="116">
        <f t="shared" si="781"/>
        <v>1.3450374974337959E-4</v>
      </c>
      <c r="AO2538" s="116" t="str">
        <f t="shared" si="777"/>
        <v/>
      </c>
      <c r="AP2538" s="118" t="str">
        <f t="shared" si="778"/>
        <v/>
      </c>
    </row>
    <row r="2539" spans="38:42" ht="20.100000000000001" customHeight="1" x14ac:dyDescent="0.25">
      <c r="AL2539" s="126">
        <f t="shared" si="779"/>
        <v>13.47839999999956</v>
      </c>
      <c r="AM2539" s="116">
        <f t="shared" si="780"/>
        <v>6.1275350755581819E-2</v>
      </c>
      <c r="AN2539" s="116">
        <f t="shared" si="781"/>
        <v>1.3423327739249535E-4</v>
      </c>
      <c r="AO2539" s="116" t="str">
        <f t="shared" si="777"/>
        <v/>
      </c>
      <c r="AP2539" s="118" t="str">
        <f t="shared" si="778"/>
        <v/>
      </c>
    </row>
    <row r="2540" spans="38:42" ht="20.100000000000001" customHeight="1" x14ac:dyDescent="0.25">
      <c r="AL2540" s="126">
        <f t="shared" si="779"/>
        <v>13.484799999999559</v>
      </c>
      <c r="AM2540" s="116">
        <f t="shared" si="780"/>
        <v>6.1141117478189323E-2</v>
      </c>
      <c r="AN2540" s="116">
        <f t="shared" si="781"/>
        <v>1.3396327345696624E-4</v>
      </c>
      <c r="AO2540" s="116" t="str">
        <f t="shared" si="777"/>
        <v/>
      </c>
      <c r="AP2540" s="118" t="str">
        <f t="shared" si="778"/>
        <v/>
      </c>
    </row>
    <row r="2541" spans="38:42" ht="20.100000000000001" customHeight="1" x14ac:dyDescent="0.25">
      <c r="AL2541" s="126">
        <f t="shared" si="779"/>
        <v>13.491199999999559</v>
      </c>
      <c r="AM2541" s="116">
        <f t="shared" si="780"/>
        <v>6.1007154204732357E-2</v>
      </c>
      <c r="AN2541" s="116">
        <f t="shared" si="781"/>
        <v>1.3369373736987766E-4</v>
      </c>
      <c r="AO2541" s="116" t="str">
        <f t="shared" si="777"/>
        <v/>
      </c>
      <c r="AP2541" s="118" t="str">
        <f t="shared" si="778"/>
        <v/>
      </c>
    </row>
    <row r="2542" spans="38:42" ht="20.100000000000001" customHeight="1" x14ac:dyDescent="0.25">
      <c r="AL2542" s="126">
        <f t="shared" si="779"/>
        <v>13.497599999999558</v>
      </c>
      <c r="AM2542" s="116">
        <f t="shared" si="780"/>
        <v>6.0873460467362479E-2</v>
      </c>
      <c r="AN2542" s="116">
        <f t="shared" si="781"/>
        <v>1.3342466856463425E-4</v>
      </c>
      <c r="AO2542" s="116" t="str">
        <f t="shared" si="777"/>
        <v/>
      </c>
      <c r="AP2542" s="118" t="str">
        <f t="shared" si="778"/>
        <v/>
      </c>
    </row>
    <row r="2543" spans="38:42" ht="20.100000000000001" customHeight="1" x14ac:dyDescent="0.25">
      <c r="AL2543" s="126">
        <f t="shared" si="779"/>
        <v>13.503999999999557</v>
      </c>
      <c r="AM2543" s="116">
        <f t="shared" si="780"/>
        <v>6.0740035798797845E-2</v>
      </c>
      <c r="AN2543" s="116">
        <f t="shared" si="781"/>
        <v>1.3315606647360673E-4</v>
      </c>
      <c r="AO2543" s="116" t="str">
        <f t="shared" si="777"/>
        <v/>
      </c>
      <c r="AP2543" s="118" t="str">
        <f t="shared" si="778"/>
        <v/>
      </c>
    </row>
    <row r="2544" spans="38:42" ht="20.100000000000001" customHeight="1" x14ac:dyDescent="0.25">
      <c r="AL2544" s="126">
        <f t="shared" si="779"/>
        <v>13.510399999999557</v>
      </c>
      <c r="AM2544" s="116">
        <f t="shared" si="780"/>
        <v>6.0606879732324238E-2</v>
      </c>
      <c r="AN2544" s="116">
        <f t="shared" si="781"/>
        <v>1.3288793052981807E-4</v>
      </c>
      <c r="AO2544" s="116" t="str">
        <f t="shared" si="777"/>
        <v/>
      </c>
      <c r="AP2544" s="118" t="str">
        <f t="shared" si="778"/>
        <v/>
      </c>
    </row>
    <row r="2545" spans="38:42" ht="20.100000000000001" customHeight="1" x14ac:dyDescent="0.25">
      <c r="AL2545" s="126">
        <f t="shared" si="779"/>
        <v>13.516799999999556</v>
      </c>
      <c r="AM2545" s="116">
        <f t="shared" si="780"/>
        <v>6.047399180179442E-2</v>
      </c>
      <c r="AN2545" s="116">
        <f t="shared" si="781"/>
        <v>1.3262026016548634E-4</v>
      </c>
      <c r="AO2545" s="116" t="str">
        <f t="shared" ref="AO2545:AO2608" si="782">IF(AM2545&lt;(1-$AK$437),AN2545,"")</f>
        <v/>
      </c>
      <c r="AP2545" s="118" t="str">
        <f t="shared" ref="AP2545:AP2608" si="783">IF(AM2545&lt;(1-$AK$443),AN2545,"")</f>
        <v/>
      </c>
    </row>
    <row r="2546" spans="38:42" ht="20.100000000000001" customHeight="1" x14ac:dyDescent="0.25">
      <c r="AL2546" s="126">
        <f t="shared" ref="AL2546:AL2609" si="784">AL2545+$AO$430</f>
        <v>13.523199999999555</v>
      </c>
      <c r="AM2546" s="116">
        <f t="shared" ref="AM2546:AM2609" si="785">_xlfn.CHISQ.DIST.RT(AL2546,7)</f>
        <v>6.0341371541628934E-2</v>
      </c>
      <c r="AN2546" s="116">
        <f t="shared" ref="AN2546:AN2609" si="786">AM2546-AM2547</f>
        <v>1.3235305481320431E-4</v>
      </c>
      <c r="AO2546" s="116" t="str">
        <f t="shared" si="782"/>
        <v/>
      </c>
      <c r="AP2546" s="118" t="str">
        <f t="shared" si="783"/>
        <v/>
      </c>
    </row>
    <row r="2547" spans="38:42" ht="20.100000000000001" customHeight="1" x14ac:dyDescent="0.25">
      <c r="AL2547" s="126">
        <f t="shared" si="784"/>
        <v>13.529599999999554</v>
      </c>
      <c r="AM2547" s="116">
        <f t="shared" si="785"/>
        <v>6.020901848681573E-2</v>
      </c>
      <c r="AN2547" s="116">
        <f t="shared" si="786"/>
        <v>1.3208631390497494E-4</v>
      </c>
      <c r="AO2547" s="116" t="str">
        <f t="shared" si="782"/>
        <v/>
      </c>
      <c r="AP2547" s="118" t="str">
        <f t="shared" si="783"/>
        <v/>
      </c>
    </row>
    <row r="2548" spans="38:42" ht="20.100000000000001" customHeight="1" x14ac:dyDescent="0.25">
      <c r="AL2548" s="126">
        <f t="shared" si="784"/>
        <v>13.535999999999554</v>
      </c>
      <c r="AM2548" s="116">
        <f t="shared" si="785"/>
        <v>6.0076932172910755E-2</v>
      </c>
      <c r="AN2548" s="116">
        <f t="shared" si="786"/>
        <v>1.318200368728914E-4</v>
      </c>
      <c r="AO2548" s="116" t="str">
        <f t="shared" si="782"/>
        <v/>
      </c>
      <c r="AP2548" s="118" t="str">
        <f t="shared" si="783"/>
        <v/>
      </c>
    </row>
    <row r="2549" spans="38:42" ht="20.100000000000001" customHeight="1" x14ac:dyDescent="0.25">
      <c r="AL2549" s="126">
        <f t="shared" si="784"/>
        <v>13.542399999999553</v>
      </c>
      <c r="AM2549" s="116">
        <f t="shared" si="785"/>
        <v>5.9945112136037863E-2</v>
      </c>
      <c r="AN2549" s="116">
        <f t="shared" si="786"/>
        <v>1.3155422314867216E-4</v>
      </c>
      <c r="AO2549" s="116" t="str">
        <f t="shared" si="782"/>
        <v/>
      </c>
      <c r="AP2549" s="118" t="str">
        <f t="shared" si="783"/>
        <v/>
      </c>
    </row>
    <row r="2550" spans="38:42" ht="20.100000000000001" customHeight="1" x14ac:dyDescent="0.25">
      <c r="AL2550" s="126">
        <f t="shared" si="784"/>
        <v>13.548799999999552</v>
      </c>
      <c r="AM2550" s="116">
        <f t="shared" si="785"/>
        <v>5.9813557912889191E-2</v>
      </c>
      <c r="AN2550" s="116">
        <f t="shared" si="786"/>
        <v>1.3128887216424384E-4</v>
      </c>
      <c r="AO2550" s="116" t="str">
        <f t="shared" si="782"/>
        <v/>
      </c>
      <c r="AP2550" s="118" t="str">
        <f t="shared" si="783"/>
        <v/>
      </c>
    </row>
    <row r="2551" spans="38:42" ht="20.100000000000001" customHeight="1" x14ac:dyDescent="0.25">
      <c r="AL2551" s="126">
        <f t="shared" si="784"/>
        <v>13.555199999999552</v>
      </c>
      <c r="AM2551" s="116">
        <f t="shared" si="785"/>
        <v>5.9682269040724947E-2</v>
      </c>
      <c r="AN2551" s="116">
        <f t="shared" si="786"/>
        <v>1.310239833509988E-4</v>
      </c>
      <c r="AO2551" s="116" t="str">
        <f t="shared" si="782"/>
        <v/>
      </c>
      <c r="AP2551" s="118" t="str">
        <f t="shared" si="783"/>
        <v/>
      </c>
    </row>
    <row r="2552" spans="38:42" ht="20.100000000000001" customHeight="1" x14ac:dyDescent="0.25">
      <c r="AL2552" s="126">
        <f t="shared" si="784"/>
        <v>13.561599999999551</v>
      </c>
      <c r="AM2552" s="116">
        <f t="shared" si="785"/>
        <v>5.9551245057373949E-2</v>
      </c>
      <c r="AN2552" s="116">
        <f t="shared" si="786"/>
        <v>1.3075955614040569E-4</v>
      </c>
      <c r="AO2552" s="116" t="str">
        <f t="shared" si="782"/>
        <v/>
      </c>
      <c r="AP2552" s="118" t="str">
        <f t="shared" si="783"/>
        <v/>
      </c>
    </row>
    <row r="2553" spans="38:42" ht="20.100000000000001" customHeight="1" x14ac:dyDescent="0.25">
      <c r="AL2553" s="126">
        <f t="shared" si="784"/>
        <v>13.56799999999955</v>
      </c>
      <c r="AM2553" s="116">
        <f t="shared" si="785"/>
        <v>5.9420485501233543E-2</v>
      </c>
      <c r="AN2553" s="116">
        <f t="shared" si="786"/>
        <v>1.304955899637944E-4</v>
      </c>
      <c r="AO2553" s="116" t="str">
        <f t="shared" si="782"/>
        <v/>
      </c>
      <c r="AP2553" s="118" t="str">
        <f t="shared" si="783"/>
        <v/>
      </c>
    </row>
    <row r="2554" spans="38:42" ht="20.100000000000001" customHeight="1" x14ac:dyDescent="0.25">
      <c r="AL2554" s="126">
        <f t="shared" si="784"/>
        <v>13.574399999999549</v>
      </c>
      <c r="AM2554" s="116">
        <f t="shared" si="785"/>
        <v>5.9289989911269748E-2</v>
      </c>
      <c r="AN2554" s="116">
        <f t="shared" si="786"/>
        <v>1.3023208425225891E-4</v>
      </c>
      <c r="AO2554" s="116" t="str">
        <f t="shared" si="782"/>
        <v/>
      </c>
      <c r="AP2554" s="118" t="str">
        <f t="shared" si="783"/>
        <v/>
      </c>
    </row>
    <row r="2555" spans="38:42" ht="20.100000000000001" customHeight="1" x14ac:dyDescent="0.25">
      <c r="AL2555" s="126">
        <f t="shared" si="784"/>
        <v>13.580799999999549</v>
      </c>
      <c r="AM2555" s="116">
        <f t="shared" si="785"/>
        <v>5.915975782701749E-2</v>
      </c>
      <c r="AN2555" s="116">
        <f t="shared" si="786"/>
        <v>1.2996903843674745E-4</v>
      </c>
      <c r="AO2555" s="116" t="str">
        <f t="shared" si="782"/>
        <v/>
      </c>
      <c r="AP2555" s="118" t="str">
        <f t="shared" si="783"/>
        <v/>
      </c>
    </row>
    <row r="2556" spans="38:42" ht="20.100000000000001" customHeight="1" x14ac:dyDescent="0.25">
      <c r="AL2556" s="126">
        <f t="shared" si="784"/>
        <v>13.587199999999548</v>
      </c>
      <c r="AM2556" s="116">
        <f t="shared" si="785"/>
        <v>5.9029788788580742E-2</v>
      </c>
      <c r="AN2556" s="116">
        <f t="shared" si="786"/>
        <v>1.2970645194831237E-4</v>
      </c>
      <c r="AO2556" s="116" t="str">
        <f t="shared" si="782"/>
        <v/>
      </c>
      <c r="AP2556" s="118" t="str">
        <f t="shared" si="783"/>
        <v/>
      </c>
    </row>
    <row r="2557" spans="38:42" ht="20.100000000000001" customHeight="1" x14ac:dyDescent="0.25">
      <c r="AL2557" s="126">
        <f t="shared" si="784"/>
        <v>13.593599999999547</v>
      </c>
      <c r="AM2557" s="116">
        <f t="shared" si="785"/>
        <v>5.890008233663243E-2</v>
      </c>
      <c r="AN2557" s="116">
        <f t="shared" si="786"/>
        <v>1.2944432421767293E-4</v>
      </c>
      <c r="AO2557" s="116" t="str">
        <f t="shared" si="782"/>
        <v/>
      </c>
      <c r="AP2557" s="118" t="str">
        <f t="shared" si="783"/>
        <v/>
      </c>
    </row>
    <row r="2558" spans="38:42" ht="20.100000000000001" customHeight="1" x14ac:dyDescent="0.25">
      <c r="AL2558" s="126">
        <f t="shared" si="784"/>
        <v>13.599999999999547</v>
      </c>
      <c r="AM2558" s="116">
        <f t="shared" si="785"/>
        <v>5.8770638012414757E-2</v>
      </c>
      <c r="AN2558" s="116">
        <f t="shared" si="786"/>
        <v>1.2918265467543738E-4</v>
      </c>
      <c r="AO2558" s="116" t="str">
        <f t="shared" si="782"/>
        <v/>
      </c>
      <c r="AP2558" s="118" t="str">
        <f t="shared" si="783"/>
        <v/>
      </c>
    </row>
    <row r="2559" spans="38:42" ht="20.100000000000001" customHeight="1" x14ac:dyDescent="0.25">
      <c r="AL2559" s="126">
        <f t="shared" si="784"/>
        <v>13.606399999999546</v>
      </c>
      <c r="AM2559" s="116">
        <f t="shared" si="785"/>
        <v>5.8641455357739319E-2</v>
      </c>
      <c r="AN2559" s="116">
        <f t="shared" si="786"/>
        <v>1.2892144275205436E-4</v>
      </c>
      <c r="AO2559" s="116" t="str">
        <f t="shared" si="782"/>
        <v/>
      </c>
      <c r="AP2559" s="118" t="str">
        <f t="shared" si="783"/>
        <v/>
      </c>
    </row>
    <row r="2560" spans="38:42" ht="20.100000000000001" customHeight="1" x14ac:dyDescent="0.25">
      <c r="AL2560" s="126">
        <f t="shared" si="784"/>
        <v>13.612799999999545</v>
      </c>
      <c r="AM2560" s="116">
        <f t="shared" si="785"/>
        <v>5.8512533914987265E-2</v>
      </c>
      <c r="AN2560" s="116">
        <f t="shared" si="786"/>
        <v>1.2866068787818763E-4</v>
      </c>
      <c r="AO2560" s="116" t="str">
        <f t="shared" si="782"/>
        <v/>
      </c>
      <c r="AP2560" s="118" t="str">
        <f t="shared" si="783"/>
        <v/>
      </c>
    </row>
    <row r="2561" spans="38:42" ht="20.100000000000001" customHeight="1" x14ac:dyDescent="0.25">
      <c r="AL2561" s="126">
        <f t="shared" si="784"/>
        <v>13.619199999999545</v>
      </c>
      <c r="AM2561" s="116">
        <f t="shared" si="785"/>
        <v>5.8383873227109077E-2</v>
      </c>
      <c r="AN2561" s="116">
        <f t="shared" si="786"/>
        <v>1.2840038948398746E-4</v>
      </c>
      <c r="AO2561" s="116" t="str">
        <f t="shared" si="782"/>
        <v/>
      </c>
      <c r="AP2561" s="118" t="str">
        <f t="shared" si="783"/>
        <v/>
      </c>
    </row>
    <row r="2562" spans="38:42" ht="20.100000000000001" customHeight="1" x14ac:dyDescent="0.25">
      <c r="AL2562" s="126">
        <f t="shared" si="784"/>
        <v>13.625599999999544</v>
      </c>
      <c r="AM2562" s="116">
        <f t="shared" si="785"/>
        <v>5.825547283762509E-2</v>
      </c>
      <c r="AN2562" s="116">
        <f t="shared" si="786"/>
        <v>1.2814054699970823E-4</v>
      </c>
      <c r="AO2562" s="116" t="str">
        <f t="shared" si="782"/>
        <v/>
      </c>
      <c r="AP2562" s="118" t="str">
        <f t="shared" si="783"/>
        <v/>
      </c>
    </row>
    <row r="2563" spans="38:42" ht="20.100000000000001" customHeight="1" x14ac:dyDescent="0.25">
      <c r="AL2563" s="126">
        <f t="shared" si="784"/>
        <v>13.631999999999543</v>
      </c>
      <c r="AM2563" s="116">
        <f t="shared" si="785"/>
        <v>5.8127332290625382E-2</v>
      </c>
      <c r="AN2563" s="116">
        <f t="shared" si="786"/>
        <v>1.2788115985541693E-4</v>
      </c>
      <c r="AO2563" s="116" t="str">
        <f t="shared" si="782"/>
        <v/>
      </c>
      <c r="AP2563" s="118" t="str">
        <f t="shared" si="783"/>
        <v/>
      </c>
    </row>
    <row r="2564" spans="38:42" ht="20.100000000000001" customHeight="1" x14ac:dyDescent="0.25">
      <c r="AL2564" s="126">
        <f t="shared" si="784"/>
        <v>13.638399999999542</v>
      </c>
      <c r="AM2564" s="116">
        <f t="shared" si="785"/>
        <v>5.7999451130769965E-2</v>
      </c>
      <c r="AN2564" s="116">
        <f t="shared" si="786"/>
        <v>1.2762222748131241E-4</v>
      </c>
      <c r="AO2564" s="116" t="str">
        <f t="shared" si="782"/>
        <v/>
      </c>
      <c r="AP2564" s="118" t="str">
        <f t="shared" si="783"/>
        <v/>
      </c>
    </row>
    <row r="2565" spans="38:42" ht="20.100000000000001" customHeight="1" x14ac:dyDescent="0.25">
      <c r="AL2565" s="126">
        <f t="shared" si="784"/>
        <v>13.644799999999542</v>
      </c>
      <c r="AM2565" s="116">
        <f t="shared" si="785"/>
        <v>5.7871828903288652E-2</v>
      </c>
      <c r="AN2565" s="116">
        <f t="shared" si="786"/>
        <v>1.2736374930713557E-4</v>
      </c>
      <c r="AO2565" s="116" t="str">
        <f t="shared" si="782"/>
        <v/>
      </c>
      <c r="AP2565" s="118" t="str">
        <f t="shared" si="783"/>
        <v/>
      </c>
    </row>
    <row r="2566" spans="38:42" ht="20.100000000000001" customHeight="1" x14ac:dyDescent="0.25">
      <c r="AL2566" s="126">
        <f t="shared" si="784"/>
        <v>13.651199999999541</v>
      </c>
      <c r="AM2566" s="116">
        <f t="shared" si="785"/>
        <v>5.7744465153981517E-2</v>
      </c>
      <c r="AN2566" s="116">
        <f t="shared" si="786"/>
        <v>1.2710572476275911E-4</v>
      </c>
      <c r="AO2566" s="116" t="str">
        <f t="shared" si="782"/>
        <v/>
      </c>
      <c r="AP2566" s="118" t="str">
        <f t="shared" si="783"/>
        <v/>
      </c>
    </row>
    <row r="2567" spans="38:42" ht="20.100000000000001" customHeight="1" x14ac:dyDescent="0.25">
      <c r="AL2567" s="126">
        <f t="shared" si="784"/>
        <v>13.65759999999954</v>
      </c>
      <c r="AM2567" s="116">
        <f t="shared" si="785"/>
        <v>5.7617359429218758E-2</v>
      </c>
      <c r="AN2567" s="116">
        <f t="shared" si="786"/>
        <v>1.268481532780627E-4</v>
      </c>
      <c r="AO2567" s="116" t="str">
        <f t="shared" si="782"/>
        <v/>
      </c>
      <c r="AP2567" s="118" t="str">
        <f t="shared" si="783"/>
        <v/>
      </c>
    </row>
    <row r="2568" spans="38:42" ht="20.100000000000001" customHeight="1" x14ac:dyDescent="0.25">
      <c r="AL2568" s="126">
        <f t="shared" si="784"/>
        <v>13.66399999999954</v>
      </c>
      <c r="AM2568" s="116">
        <f t="shared" si="785"/>
        <v>5.7490511275940695E-2</v>
      </c>
      <c r="AN2568" s="116">
        <f t="shared" si="786"/>
        <v>1.2659103428266927E-4</v>
      </c>
      <c r="AO2568" s="116" t="str">
        <f t="shared" si="782"/>
        <v/>
      </c>
      <c r="AP2568" s="118" t="str">
        <f t="shared" si="783"/>
        <v/>
      </c>
    </row>
    <row r="2569" spans="38:42" ht="20.100000000000001" customHeight="1" x14ac:dyDescent="0.25">
      <c r="AL2569" s="126">
        <f t="shared" si="784"/>
        <v>13.670399999999539</v>
      </c>
      <c r="AM2569" s="116">
        <f t="shared" si="785"/>
        <v>5.7363920241658026E-2</v>
      </c>
      <c r="AN2569" s="116">
        <f t="shared" si="786"/>
        <v>1.2633436720607683E-4</v>
      </c>
      <c r="AO2569" s="116" t="str">
        <f t="shared" si="782"/>
        <v/>
      </c>
      <c r="AP2569" s="118" t="str">
        <f t="shared" si="783"/>
        <v/>
      </c>
    </row>
    <row r="2570" spans="38:42" ht="20.100000000000001" customHeight="1" x14ac:dyDescent="0.25">
      <c r="AL2570" s="126">
        <f t="shared" si="784"/>
        <v>13.676799999999538</v>
      </c>
      <c r="AM2570" s="116">
        <f t="shared" si="785"/>
        <v>5.7237585874451949E-2</v>
      </c>
      <c r="AN2570" s="116">
        <f t="shared" si="786"/>
        <v>1.2607815147797768E-4</v>
      </c>
      <c r="AO2570" s="116" t="str">
        <f t="shared" si="782"/>
        <v/>
      </c>
      <c r="AP2570" s="118" t="str">
        <f t="shared" si="783"/>
        <v/>
      </c>
    </row>
    <row r="2571" spans="38:42" ht="20.100000000000001" customHeight="1" x14ac:dyDescent="0.25">
      <c r="AL2571" s="126">
        <f t="shared" si="784"/>
        <v>13.683199999999538</v>
      </c>
      <c r="AM2571" s="116">
        <f t="shared" si="785"/>
        <v>5.7111507722973971E-2</v>
      </c>
      <c r="AN2571" s="116">
        <f t="shared" si="786"/>
        <v>1.2582238652775884E-4</v>
      </c>
      <c r="AO2571" s="116" t="str">
        <f t="shared" si="782"/>
        <v/>
      </c>
      <c r="AP2571" s="118" t="str">
        <f t="shared" si="783"/>
        <v/>
      </c>
    </row>
    <row r="2572" spans="38:42" ht="20.100000000000001" customHeight="1" x14ac:dyDescent="0.25">
      <c r="AL2572" s="126">
        <f t="shared" si="784"/>
        <v>13.689599999999537</v>
      </c>
      <c r="AM2572" s="116">
        <f t="shared" si="785"/>
        <v>5.6985685336446212E-2</v>
      </c>
      <c r="AN2572" s="116">
        <f t="shared" si="786"/>
        <v>1.2556707178479343E-4</v>
      </c>
      <c r="AO2572" s="116" t="str">
        <f t="shared" si="782"/>
        <v/>
      </c>
      <c r="AP2572" s="118" t="str">
        <f t="shared" si="783"/>
        <v/>
      </c>
    </row>
    <row r="2573" spans="38:42" ht="20.100000000000001" customHeight="1" x14ac:dyDescent="0.25">
      <c r="AL2573" s="126">
        <f t="shared" si="784"/>
        <v>13.695999999999536</v>
      </c>
      <c r="AM2573" s="116">
        <f t="shared" si="785"/>
        <v>5.6860118264661419E-2</v>
      </c>
      <c r="AN2573" s="116">
        <f t="shared" si="786"/>
        <v>1.2531220667850312E-4</v>
      </c>
      <c r="AO2573" s="116" t="str">
        <f t="shared" si="782"/>
        <v/>
      </c>
      <c r="AP2573" s="118" t="str">
        <f t="shared" si="783"/>
        <v/>
      </c>
    </row>
    <row r="2574" spans="38:42" ht="20.100000000000001" customHeight="1" x14ac:dyDescent="0.25">
      <c r="AL2574" s="126">
        <f t="shared" si="784"/>
        <v>13.702399999999535</v>
      </c>
      <c r="AM2574" s="116">
        <f t="shared" si="785"/>
        <v>5.6734806057982916E-2</v>
      </c>
      <c r="AN2574" s="116">
        <f t="shared" si="786"/>
        <v>1.2505779063806677E-4</v>
      </c>
      <c r="AO2574" s="116" t="str">
        <f t="shared" si="782"/>
        <v/>
      </c>
      <c r="AP2574" s="118" t="str">
        <f t="shared" si="783"/>
        <v/>
      </c>
    </row>
    <row r="2575" spans="38:42" ht="20.100000000000001" customHeight="1" x14ac:dyDescent="0.25">
      <c r="AL2575" s="126">
        <f t="shared" si="784"/>
        <v>13.708799999999535</v>
      </c>
      <c r="AM2575" s="116">
        <f t="shared" si="785"/>
        <v>5.6609748267344849E-2</v>
      </c>
      <c r="AN2575" s="116">
        <f t="shared" si="786"/>
        <v>1.2480382309279503E-4</v>
      </c>
      <c r="AO2575" s="116" t="str">
        <f t="shared" si="782"/>
        <v/>
      </c>
      <c r="AP2575" s="118" t="str">
        <f t="shared" si="783"/>
        <v/>
      </c>
    </row>
    <row r="2576" spans="38:42" ht="20.100000000000001" customHeight="1" x14ac:dyDescent="0.25">
      <c r="AL2576" s="126">
        <f t="shared" si="784"/>
        <v>13.715199999999534</v>
      </c>
      <c r="AM2576" s="116">
        <f t="shared" si="785"/>
        <v>5.6484944444252054E-2</v>
      </c>
      <c r="AN2576" s="116">
        <f t="shared" si="786"/>
        <v>1.2455030347175572E-4</v>
      </c>
      <c r="AO2576" s="116" t="str">
        <f t="shared" si="782"/>
        <v/>
      </c>
      <c r="AP2576" s="118" t="str">
        <f t="shared" si="783"/>
        <v/>
      </c>
    </row>
    <row r="2577" spans="38:42" ht="20.100000000000001" customHeight="1" x14ac:dyDescent="0.25">
      <c r="AL2577" s="126">
        <f t="shared" si="784"/>
        <v>13.721599999999533</v>
      </c>
      <c r="AM2577" s="116">
        <f t="shared" si="785"/>
        <v>5.6360394140780298E-2</v>
      </c>
      <c r="AN2577" s="116">
        <f t="shared" si="786"/>
        <v>1.2429723120419012E-4</v>
      </c>
      <c r="AO2577" s="116" t="str">
        <f t="shared" si="782"/>
        <v/>
      </c>
      <c r="AP2577" s="118" t="str">
        <f t="shared" si="783"/>
        <v/>
      </c>
    </row>
    <row r="2578" spans="38:42" ht="20.100000000000001" customHeight="1" x14ac:dyDescent="0.25">
      <c r="AL2578" s="126">
        <f t="shared" si="784"/>
        <v>13.727999999999533</v>
      </c>
      <c r="AM2578" s="116">
        <f t="shared" si="785"/>
        <v>5.6236096909576108E-2</v>
      </c>
      <c r="AN2578" s="116">
        <f t="shared" si="786"/>
        <v>1.2404460571911052E-4</v>
      </c>
      <c r="AO2578" s="116" t="str">
        <f t="shared" si="782"/>
        <v/>
      </c>
      <c r="AP2578" s="118" t="str">
        <f t="shared" si="783"/>
        <v/>
      </c>
    </row>
    <row r="2579" spans="38:42" ht="20.100000000000001" customHeight="1" x14ac:dyDescent="0.25">
      <c r="AL2579" s="126">
        <f t="shared" si="784"/>
        <v>13.734399999999532</v>
      </c>
      <c r="AM2579" s="116">
        <f t="shared" si="785"/>
        <v>5.6112052303856998E-2</v>
      </c>
      <c r="AN2579" s="116">
        <f t="shared" si="786"/>
        <v>1.237924264456125E-4</v>
      </c>
      <c r="AO2579" s="116" t="str">
        <f t="shared" si="782"/>
        <v/>
      </c>
      <c r="AP2579" s="118" t="str">
        <f t="shared" si="783"/>
        <v/>
      </c>
    </row>
    <row r="2580" spans="38:42" ht="20.100000000000001" customHeight="1" x14ac:dyDescent="0.25">
      <c r="AL2580" s="126">
        <f t="shared" si="784"/>
        <v>13.740799999999531</v>
      </c>
      <c r="AM2580" s="116">
        <f t="shared" si="785"/>
        <v>5.5988259877411385E-2</v>
      </c>
      <c r="AN2580" s="116">
        <f t="shared" si="786"/>
        <v>1.2354069281263202E-4</v>
      </c>
      <c r="AO2580" s="116" t="str">
        <f t="shared" si="782"/>
        <v/>
      </c>
      <c r="AP2580" s="118" t="str">
        <f t="shared" si="783"/>
        <v/>
      </c>
    </row>
    <row r="2581" spans="38:42" ht="20.100000000000001" customHeight="1" x14ac:dyDescent="0.25">
      <c r="AL2581" s="126">
        <f t="shared" si="784"/>
        <v>13.74719999999953</v>
      </c>
      <c r="AM2581" s="116">
        <f t="shared" si="785"/>
        <v>5.5864719184598753E-2</v>
      </c>
      <c r="AN2581" s="116">
        <f t="shared" si="786"/>
        <v>1.2328940424920914E-4</v>
      </c>
      <c r="AO2581" s="116" t="str">
        <f t="shared" si="782"/>
        <v/>
      </c>
      <c r="AP2581" s="118" t="str">
        <f t="shared" si="783"/>
        <v/>
      </c>
    </row>
    <row r="2582" spans="38:42" ht="20.100000000000001" customHeight="1" x14ac:dyDescent="0.25">
      <c r="AL2582" s="126">
        <f t="shared" si="784"/>
        <v>13.75359999999953</v>
      </c>
      <c r="AM2582" s="116">
        <f t="shared" si="785"/>
        <v>5.5741429780349544E-2</v>
      </c>
      <c r="AN2582" s="116">
        <f t="shared" si="786"/>
        <v>1.2303856018424514E-4</v>
      </c>
      <c r="AO2582" s="116" t="str">
        <f t="shared" si="782"/>
        <v/>
      </c>
      <c r="AP2582" s="118" t="str">
        <f t="shared" si="783"/>
        <v/>
      </c>
    </row>
    <row r="2583" spans="38:42" ht="20.100000000000001" customHeight="1" x14ac:dyDescent="0.25">
      <c r="AL2583" s="126">
        <f t="shared" si="784"/>
        <v>13.759999999999529</v>
      </c>
      <c r="AM2583" s="116">
        <f t="shared" si="785"/>
        <v>5.5618391220165299E-2</v>
      </c>
      <c r="AN2583" s="116">
        <f t="shared" si="786"/>
        <v>1.2278816004666904E-4</v>
      </c>
      <c r="AO2583" s="116" t="str">
        <f t="shared" si="782"/>
        <v/>
      </c>
      <c r="AP2583" s="118" t="str">
        <f t="shared" si="783"/>
        <v/>
      </c>
    </row>
    <row r="2584" spans="38:42" ht="20.100000000000001" customHeight="1" x14ac:dyDescent="0.25">
      <c r="AL2584" s="126">
        <f t="shared" si="784"/>
        <v>13.766399999999528</v>
      </c>
      <c r="AM2584" s="116">
        <f t="shared" si="785"/>
        <v>5.549560306011863E-2</v>
      </c>
      <c r="AN2584" s="116">
        <f t="shared" si="786"/>
        <v>1.22538203265396E-4</v>
      </c>
      <c r="AO2584" s="116" t="str">
        <f t="shared" si="782"/>
        <v/>
      </c>
      <c r="AP2584" s="118" t="str">
        <f t="shared" si="783"/>
        <v/>
      </c>
    </row>
    <row r="2585" spans="38:42" ht="20.100000000000001" customHeight="1" x14ac:dyDescent="0.25">
      <c r="AL2585" s="126">
        <f t="shared" si="784"/>
        <v>13.772799999999528</v>
      </c>
      <c r="AM2585" s="116">
        <f t="shared" si="785"/>
        <v>5.5373064856853234E-2</v>
      </c>
      <c r="AN2585" s="116">
        <f t="shared" si="786"/>
        <v>1.2228868926931341E-4</v>
      </c>
      <c r="AO2585" s="116" t="str">
        <f t="shared" si="782"/>
        <v/>
      </c>
      <c r="AP2585" s="118" t="str">
        <f t="shared" si="783"/>
        <v/>
      </c>
    </row>
    <row r="2586" spans="38:42" ht="20.100000000000001" customHeight="1" x14ac:dyDescent="0.25">
      <c r="AL2586" s="126">
        <f t="shared" si="784"/>
        <v>13.779199999999527</v>
      </c>
      <c r="AM2586" s="116">
        <f t="shared" si="785"/>
        <v>5.525077616758392E-2</v>
      </c>
      <c r="AN2586" s="116">
        <f t="shared" si="786"/>
        <v>1.2203961748721848E-4</v>
      </c>
      <c r="AO2586" s="116" t="str">
        <f t="shared" si="782"/>
        <v/>
      </c>
      <c r="AP2586" s="118" t="str">
        <f t="shared" si="783"/>
        <v/>
      </c>
    </row>
    <row r="2587" spans="38:42" ht="20.100000000000001" customHeight="1" x14ac:dyDescent="0.25">
      <c r="AL2587" s="126">
        <f t="shared" si="784"/>
        <v>13.785599999999526</v>
      </c>
      <c r="AM2587" s="116">
        <f t="shared" si="785"/>
        <v>5.5128736550096702E-2</v>
      </c>
      <c r="AN2587" s="116">
        <f t="shared" si="786"/>
        <v>1.2179098734798471E-4</v>
      </c>
      <c r="AO2587" s="116" t="str">
        <f t="shared" si="782"/>
        <v/>
      </c>
      <c r="AP2587" s="118" t="str">
        <f t="shared" si="783"/>
        <v/>
      </c>
    </row>
    <row r="2588" spans="38:42" ht="20.100000000000001" customHeight="1" x14ac:dyDescent="0.25">
      <c r="AL2588" s="126">
        <f t="shared" si="784"/>
        <v>13.791999999999526</v>
      </c>
      <c r="AM2588" s="116">
        <f t="shared" si="785"/>
        <v>5.5006945562748717E-2</v>
      </c>
      <c r="AN2588" s="116">
        <f t="shared" si="786"/>
        <v>1.2154279828049258E-4</v>
      </c>
      <c r="AO2588" s="116" t="str">
        <f t="shared" si="782"/>
        <v/>
      </c>
      <c r="AP2588" s="118" t="str">
        <f t="shared" si="783"/>
        <v/>
      </c>
    </row>
    <row r="2589" spans="38:42" ht="20.100000000000001" customHeight="1" x14ac:dyDescent="0.25">
      <c r="AL2589" s="126">
        <f t="shared" si="784"/>
        <v>13.798399999999525</v>
      </c>
      <c r="AM2589" s="116">
        <f t="shared" si="785"/>
        <v>5.4885402764468225E-2</v>
      </c>
      <c r="AN2589" s="116">
        <f t="shared" si="786"/>
        <v>1.212950497135809E-4</v>
      </c>
      <c r="AO2589" s="116" t="str">
        <f t="shared" si="782"/>
        <v/>
      </c>
      <c r="AP2589" s="118" t="str">
        <f t="shared" si="783"/>
        <v/>
      </c>
    </row>
    <row r="2590" spans="38:42" ht="20.100000000000001" customHeight="1" x14ac:dyDescent="0.25">
      <c r="AL2590" s="126">
        <f t="shared" si="784"/>
        <v>13.804799999999524</v>
      </c>
      <c r="AM2590" s="116">
        <f t="shared" si="785"/>
        <v>5.4764107714754644E-2</v>
      </c>
      <c r="AN2590" s="116">
        <f t="shared" si="786"/>
        <v>1.2104774107606769E-4</v>
      </c>
      <c r="AO2590" s="116" t="str">
        <f t="shared" si="782"/>
        <v/>
      </c>
      <c r="AP2590" s="118" t="str">
        <f t="shared" si="783"/>
        <v/>
      </c>
    </row>
    <row r="2591" spans="38:42" ht="20.100000000000001" customHeight="1" x14ac:dyDescent="0.25">
      <c r="AL2591" s="126">
        <f t="shared" si="784"/>
        <v>13.811199999999523</v>
      </c>
      <c r="AM2591" s="116">
        <f t="shared" si="785"/>
        <v>5.4643059973678576E-2</v>
      </c>
      <c r="AN2591" s="116">
        <f t="shared" si="786"/>
        <v>1.2080087179670851E-4</v>
      </c>
      <c r="AO2591" s="116" t="str">
        <f t="shared" si="782"/>
        <v/>
      </c>
      <c r="AP2591" s="118" t="str">
        <f t="shared" si="783"/>
        <v/>
      </c>
    </row>
    <row r="2592" spans="38:42" ht="20.100000000000001" customHeight="1" x14ac:dyDescent="0.25">
      <c r="AL2592" s="126">
        <f t="shared" si="784"/>
        <v>13.817599999999523</v>
      </c>
      <c r="AM2592" s="116">
        <f t="shared" si="785"/>
        <v>5.4522259101881868E-2</v>
      </c>
      <c r="AN2592" s="116">
        <f t="shared" si="786"/>
        <v>1.2055444130450177E-4</v>
      </c>
      <c r="AO2592" s="116" t="str">
        <f t="shared" si="782"/>
        <v/>
      </c>
      <c r="AP2592" s="118" t="str">
        <f t="shared" si="783"/>
        <v/>
      </c>
    </row>
    <row r="2593" spans="38:42" ht="20.100000000000001" customHeight="1" x14ac:dyDescent="0.25">
      <c r="AL2593" s="126">
        <f t="shared" si="784"/>
        <v>13.823999999999522</v>
      </c>
      <c r="AM2593" s="116">
        <f t="shared" si="785"/>
        <v>5.4401704660577366E-2</v>
      </c>
      <c r="AN2593" s="116">
        <f t="shared" si="786"/>
        <v>1.2030844902820997E-4</v>
      </c>
      <c r="AO2593" s="116" t="str">
        <f t="shared" si="782"/>
        <v/>
      </c>
      <c r="AP2593" s="118" t="str">
        <f t="shared" si="783"/>
        <v/>
      </c>
    </row>
    <row r="2594" spans="38:42" ht="20.100000000000001" customHeight="1" x14ac:dyDescent="0.25">
      <c r="AL2594" s="126">
        <f t="shared" si="784"/>
        <v>13.830399999999521</v>
      </c>
      <c r="AM2594" s="116">
        <f t="shared" si="785"/>
        <v>5.4281396211549156E-2</v>
      </c>
      <c r="AN2594" s="116">
        <f t="shared" si="786"/>
        <v>1.2006289439658174E-4</v>
      </c>
      <c r="AO2594" s="116" t="str">
        <f t="shared" si="782"/>
        <v/>
      </c>
      <c r="AP2594" s="118" t="str">
        <f t="shared" si="783"/>
        <v/>
      </c>
    </row>
    <row r="2595" spans="38:42" ht="20.100000000000001" customHeight="1" x14ac:dyDescent="0.25">
      <c r="AL2595" s="126">
        <f t="shared" si="784"/>
        <v>13.836799999999521</v>
      </c>
      <c r="AM2595" s="116">
        <f t="shared" si="785"/>
        <v>5.4161333317152574E-2</v>
      </c>
      <c r="AN2595" s="116">
        <f t="shared" si="786"/>
        <v>1.1981777683876121E-4</v>
      </c>
      <c r="AO2595" s="116" t="str">
        <f t="shared" si="782"/>
        <v/>
      </c>
      <c r="AP2595" s="118" t="str">
        <f t="shared" si="783"/>
        <v/>
      </c>
    </row>
    <row r="2596" spans="38:42" ht="20.100000000000001" customHeight="1" x14ac:dyDescent="0.25">
      <c r="AL2596" s="126">
        <f t="shared" si="784"/>
        <v>13.84319999999952</v>
      </c>
      <c r="AM2596" s="116">
        <f t="shared" si="785"/>
        <v>5.4041515540313813E-2</v>
      </c>
      <c r="AN2596" s="116">
        <f t="shared" si="786"/>
        <v>1.1957309578341374E-4</v>
      </c>
      <c r="AO2596" s="116" t="str">
        <f t="shared" si="782"/>
        <v/>
      </c>
      <c r="AP2596" s="118" t="str">
        <f t="shared" si="783"/>
        <v/>
      </c>
    </row>
    <row r="2597" spans="38:42" ht="20.100000000000001" customHeight="1" x14ac:dyDescent="0.25">
      <c r="AL2597" s="126">
        <f t="shared" si="784"/>
        <v>13.849599999999519</v>
      </c>
      <c r="AM2597" s="116">
        <f t="shared" si="785"/>
        <v>5.3921942444530399E-2</v>
      </c>
      <c r="AN2597" s="116">
        <f t="shared" si="786"/>
        <v>1.1932885065957938E-4</v>
      </c>
      <c r="AO2597" s="116" t="str">
        <f t="shared" si="782"/>
        <v/>
      </c>
      <c r="AP2597" s="118" t="str">
        <f t="shared" si="783"/>
        <v/>
      </c>
    </row>
    <row r="2598" spans="38:42" ht="20.100000000000001" customHeight="1" x14ac:dyDescent="0.25">
      <c r="AL2598" s="126">
        <f t="shared" si="784"/>
        <v>13.855999999999518</v>
      </c>
      <c r="AM2598" s="116">
        <f t="shared" si="785"/>
        <v>5.380261359387082E-2</v>
      </c>
      <c r="AN2598" s="116">
        <f t="shared" si="786"/>
        <v>1.1908504089613164E-4</v>
      </c>
      <c r="AO2598" s="116" t="str">
        <f t="shared" si="782"/>
        <v/>
      </c>
      <c r="AP2598" s="118" t="str">
        <f t="shared" si="783"/>
        <v/>
      </c>
    </row>
    <row r="2599" spans="38:42" ht="20.100000000000001" customHeight="1" x14ac:dyDescent="0.25">
      <c r="AL2599" s="126">
        <f t="shared" si="784"/>
        <v>13.862399999999518</v>
      </c>
      <c r="AM2599" s="116">
        <f t="shared" si="785"/>
        <v>5.3683528552974688E-2</v>
      </c>
      <c r="AN2599" s="116">
        <f t="shared" si="786"/>
        <v>1.1884166592208284E-4</v>
      </c>
      <c r="AO2599" s="116" t="str">
        <f t="shared" si="782"/>
        <v/>
      </c>
      <c r="AP2599" s="118" t="str">
        <f t="shared" si="783"/>
        <v/>
      </c>
    </row>
    <row r="2600" spans="38:42" ht="20.100000000000001" customHeight="1" x14ac:dyDescent="0.25">
      <c r="AL2600" s="126">
        <f t="shared" si="784"/>
        <v>13.868799999999517</v>
      </c>
      <c r="AM2600" s="116">
        <f t="shared" si="785"/>
        <v>5.3564686887052605E-2</v>
      </c>
      <c r="AN2600" s="116">
        <f t="shared" si="786"/>
        <v>1.1859872516641057E-4</v>
      </c>
      <c r="AO2600" s="116" t="str">
        <f t="shared" si="782"/>
        <v/>
      </c>
      <c r="AP2600" s="118" t="str">
        <f t="shared" si="783"/>
        <v/>
      </c>
    </row>
    <row r="2601" spans="38:42" ht="20.100000000000001" customHeight="1" x14ac:dyDescent="0.25">
      <c r="AL2601" s="126">
        <f t="shared" si="784"/>
        <v>13.875199999999516</v>
      </c>
      <c r="AM2601" s="116">
        <f t="shared" si="785"/>
        <v>5.3446088161886195E-2</v>
      </c>
      <c r="AN2601" s="116">
        <f t="shared" si="786"/>
        <v>1.1835621805816876E-4</v>
      </c>
      <c r="AO2601" s="116" t="str">
        <f t="shared" si="782"/>
        <v/>
      </c>
      <c r="AP2601" s="118" t="str">
        <f t="shared" si="783"/>
        <v/>
      </c>
    </row>
    <row r="2602" spans="38:42" ht="20.100000000000001" customHeight="1" x14ac:dyDescent="0.25">
      <c r="AL2602" s="126">
        <f t="shared" si="784"/>
        <v>13.881599999999516</v>
      </c>
      <c r="AM2602" s="116">
        <f t="shared" si="785"/>
        <v>5.3327731943828026E-2</v>
      </c>
      <c r="AN2602" s="116">
        <f t="shared" si="786"/>
        <v>1.1811414402645992E-4</v>
      </c>
      <c r="AO2602" s="116" t="str">
        <f t="shared" si="782"/>
        <v/>
      </c>
      <c r="AP2602" s="118" t="str">
        <f t="shared" si="783"/>
        <v/>
      </c>
    </row>
    <row r="2603" spans="38:42" ht="20.100000000000001" customHeight="1" x14ac:dyDescent="0.25">
      <c r="AL2603" s="126">
        <f t="shared" si="784"/>
        <v>13.887999999999515</v>
      </c>
      <c r="AM2603" s="116">
        <f t="shared" si="785"/>
        <v>5.3209617799801566E-2</v>
      </c>
      <c r="AN2603" s="116">
        <f t="shared" si="786"/>
        <v>1.1787250250033798E-4</v>
      </c>
      <c r="AO2603" s="116" t="str">
        <f t="shared" si="782"/>
        <v/>
      </c>
      <c r="AP2603" s="118" t="str">
        <f t="shared" si="783"/>
        <v/>
      </c>
    </row>
    <row r="2604" spans="38:42" ht="20.100000000000001" customHeight="1" x14ac:dyDescent="0.25">
      <c r="AL2604" s="126">
        <f t="shared" si="784"/>
        <v>13.894399999999514</v>
      </c>
      <c r="AM2604" s="116">
        <f t="shared" si="785"/>
        <v>5.3091745297301228E-2</v>
      </c>
      <c r="AN2604" s="116">
        <f t="shared" si="786"/>
        <v>1.1763129290898178E-4</v>
      </c>
      <c r="AO2604" s="116" t="str">
        <f t="shared" si="782"/>
        <v/>
      </c>
      <c r="AP2604" s="118" t="str">
        <f t="shared" si="783"/>
        <v/>
      </c>
    </row>
    <row r="2605" spans="38:42" ht="20.100000000000001" customHeight="1" x14ac:dyDescent="0.25">
      <c r="AL2605" s="126">
        <f t="shared" si="784"/>
        <v>13.900799999999514</v>
      </c>
      <c r="AM2605" s="116">
        <f t="shared" si="785"/>
        <v>5.2974114004392246E-2</v>
      </c>
      <c r="AN2605" s="116">
        <f t="shared" si="786"/>
        <v>1.1739051468166034E-4</v>
      </c>
      <c r="AO2605" s="116" t="str">
        <f t="shared" si="782"/>
        <v/>
      </c>
      <c r="AP2605" s="118" t="str">
        <f t="shared" si="783"/>
        <v/>
      </c>
    </row>
    <row r="2606" spans="38:42" ht="20.100000000000001" customHeight="1" x14ac:dyDescent="0.25">
      <c r="AL2606" s="126">
        <f t="shared" si="784"/>
        <v>13.907199999999513</v>
      </c>
      <c r="AM2606" s="116">
        <f t="shared" si="785"/>
        <v>5.2856723489710586E-2</v>
      </c>
      <c r="AN2606" s="116">
        <f t="shared" si="786"/>
        <v>1.1715016724749006E-4</v>
      </c>
      <c r="AO2606" s="116" t="str">
        <f t="shared" si="782"/>
        <v/>
      </c>
      <c r="AP2606" s="118" t="str">
        <f t="shared" si="783"/>
        <v/>
      </c>
    </row>
    <row r="2607" spans="38:42" ht="20.100000000000001" customHeight="1" x14ac:dyDescent="0.25">
      <c r="AL2607" s="126">
        <f t="shared" si="784"/>
        <v>13.913599999999512</v>
      </c>
      <c r="AM2607" s="116">
        <f t="shared" si="785"/>
        <v>5.2739573322463096E-2</v>
      </c>
      <c r="AN2607" s="116">
        <f t="shared" si="786"/>
        <v>1.169102500359967E-4</v>
      </c>
      <c r="AO2607" s="116" t="str">
        <f t="shared" si="782"/>
        <v/>
      </c>
      <c r="AP2607" s="118" t="str">
        <f t="shared" si="783"/>
        <v/>
      </c>
    </row>
    <row r="2608" spans="38:42" ht="20.100000000000001" customHeight="1" x14ac:dyDescent="0.25">
      <c r="AL2608" s="126">
        <f t="shared" si="784"/>
        <v>13.919999999999511</v>
      </c>
      <c r="AM2608" s="116">
        <f t="shared" si="785"/>
        <v>5.2622663072427099E-2</v>
      </c>
      <c r="AN2608" s="116">
        <f t="shared" si="786"/>
        <v>1.1667076247640074E-4</v>
      </c>
      <c r="AO2608" s="116" t="str">
        <f t="shared" si="782"/>
        <v/>
      </c>
      <c r="AP2608" s="118" t="str">
        <f t="shared" si="783"/>
        <v/>
      </c>
    </row>
    <row r="2609" spans="38:42" ht="20.100000000000001" customHeight="1" x14ac:dyDescent="0.25">
      <c r="AL2609" s="126">
        <f t="shared" si="784"/>
        <v>13.926399999999511</v>
      </c>
      <c r="AM2609" s="116">
        <f t="shared" si="785"/>
        <v>5.2505992309950698E-2</v>
      </c>
      <c r="AN2609" s="116">
        <f t="shared" si="786"/>
        <v>1.1643170399810998E-4</v>
      </c>
      <c r="AO2609" s="116" t="str">
        <f t="shared" ref="AO2609:AO2672" si="787">IF(AM2609&lt;(1-$AK$437),AN2609,"")</f>
        <v/>
      </c>
      <c r="AP2609" s="118" t="str">
        <f t="shared" ref="AP2609:AP2672" si="788">IF(AM2609&lt;(1-$AK$443),AN2609,"")</f>
        <v/>
      </c>
    </row>
    <row r="2610" spans="38:42" ht="20.100000000000001" customHeight="1" x14ac:dyDescent="0.25">
      <c r="AL2610" s="126">
        <f t="shared" ref="AL2610:AL2673" si="789">AL2609+$AO$430</f>
        <v>13.93279999999951</v>
      </c>
      <c r="AM2610" s="116">
        <f t="shared" ref="AM2610:AM2673" si="790">_xlfn.CHISQ.DIST.RT(AL2610,7)</f>
        <v>5.2389560605952588E-2</v>
      </c>
      <c r="AN2610" s="116">
        <f t="shared" ref="AN2610:AN2673" si="791">AM2610-AM2611</f>
        <v>1.1619307403073348E-4</v>
      </c>
      <c r="AO2610" s="116" t="str">
        <f t="shared" si="787"/>
        <v/>
      </c>
      <c r="AP2610" s="118" t="str">
        <f t="shared" si="788"/>
        <v/>
      </c>
    </row>
    <row r="2611" spans="38:42" ht="20.100000000000001" customHeight="1" x14ac:dyDescent="0.25">
      <c r="AL2611" s="126">
        <f t="shared" si="789"/>
        <v>13.939199999999509</v>
      </c>
      <c r="AM2611" s="116">
        <f t="shared" si="790"/>
        <v>5.2273367531921855E-2</v>
      </c>
      <c r="AN2611" s="116">
        <f t="shared" si="791"/>
        <v>1.1595487200373455E-4</v>
      </c>
      <c r="AO2611" s="116" t="str">
        <f t="shared" si="787"/>
        <v/>
      </c>
      <c r="AP2611" s="118" t="str">
        <f t="shared" si="788"/>
        <v/>
      </c>
    </row>
    <row r="2612" spans="38:42" ht="20.100000000000001" customHeight="1" x14ac:dyDescent="0.25">
      <c r="AL2612" s="126">
        <f t="shared" si="789"/>
        <v>13.945599999999509</v>
      </c>
      <c r="AM2612" s="116">
        <f t="shared" si="790"/>
        <v>5.215741265991812E-2</v>
      </c>
      <c r="AN2612" s="116">
        <f t="shared" si="791"/>
        <v>1.1571709734686797E-4</v>
      </c>
      <c r="AO2612" s="116" t="str">
        <f t="shared" si="787"/>
        <v/>
      </c>
      <c r="AP2612" s="118" t="str">
        <f t="shared" si="788"/>
        <v/>
      </c>
    </row>
    <row r="2613" spans="38:42" ht="20.100000000000001" customHeight="1" x14ac:dyDescent="0.25">
      <c r="AL2613" s="126">
        <f t="shared" si="789"/>
        <v>13.951999999999508</v>
      </c>
      <c r="AM2613" s="116">
        <f t="shared" si="790"/>
        <v>5.2041695562571252E-2</v>
      </c>
      <c r="AN2613" s="116">
        <f t="shared" si="791"/>
        <v>1.1547974948968726E-4</v>
      </c>
      <c r="AO2613" s="116" t="str">
        <f t="shared" si="787"/>
        <v/>
      </c>
      <c r="AP2613" s="118" t="str">
        <f t="shared" si="788"/>
        <v/>
      </c>
    </row>
    <row r="2614" spans="38:42" ht="20.100000000000001" customHeight="1" x14ac:dyDescent="0.25">
      <c r="AL2614" s="126">
        <f t="shared" si="789"/>
        <v>13.958399999999507</v>
      </c>
      <c r="AM2614" s="116">
        <f t="shared" si="790"/>
        <v>5.1926215813081565E-2</v>
      </c>
      <c r="AN2614" s="116">
        <f t="shared" si="791"/>
        <v>1.1524282786198187E-4</v>
      </c>
      <c r="AO2614" s="116" t="str">
        <f t="shared" si="787"/>
        <v/>
      </c>
      <c r="AP2614" s="118" t="str">
        <f t="shared" si="788"/>
        <v/>
      </c>
    </row>
    <row r="2615" spans="38:42" ht="20.100000000000001" customHeight="1" x14ac:dyDescent="0.25">
      <c r="AL2615" s="126">
        <f t="shared" si="789"/>
        <v>13.964799999999506</v>
      </c>
      <c r="AM2615" s="116">
        <f t="shared" si="790"/>
        <v>5.1810972985219583E-2</v>
      </c>
      <c r="AN2615" s="116">
        <f t="shared" si="791"/>
        <v>1.1500633189381881E-4</v>
      </c>
      <c r="AO2615" s="116" t="str">
        <f t="shared" si="787"/>
        <v/>
      </c>
      <c r="AP2615" s="118" t="str">
        <f t="shared" si="788"/>
        <v/>
      </c>
    </row>
    <row r="2616" spans="38:42" ht="20.100000000000001" customHeight="1" x14ac:dyDescent="0.25">
      <c r="AL2616" s="126">
        <f t="shared" si="789"/>
        <v>13.971199999999506</v>
      </c>
      <c r="AM2616" s="116">
        <f t="shared" si="790"/>
        <v>5.1695966653325764E-2</v>
      </c>
      <c r="AN2616" s="116">
        <f t="shared" si="791"/>
        <v>1.1477026101486265E-4</v>
      </c>
      <c r="AO2616" s="116" t="str">
        <f t="shared" si="787"/>
        <v/>
      </c>
      <c r="AP2616" s="118" t="str">
        <f t="shared" si="788"/>
        <v/>
      </c>
    </row>
    <row r="2617" spans="38:42" ht="20.100000000000001" customHeight="1" x14ac:dyDescent="0.25">
      <c r="AL2617" s="126">
        <f t="shared" si="789"/>
        <v>13.977599999999505</v>
      </c>
      <c r="AM2617" s="116">
        <f t="shared" si="790"/>
        <v>5.1581196392310902E-2</v>
      </c>
      <c r="AN2617" s="116">
        <f t="shared" si="791"/>
        <v>1.1453461465529835E-4</v>
      </c>
      <c r="AO2617" s="116" t="str">
        <f t="shared" si="787"/>
        <v/>
      </c>
      <c r="AP2617" s="118" t="str">
        <f t="shared" si="788"/>
        <v/>
      </c>
    </row>
    <row r="2618" spans="38:42" ht="20.100000000000001" customHeight="1" x14ac:dyDescent="0.25">
      <c r="AL2618" s="126">
        <f t="shared" si="789"/>
        <v>13.983999999999504</v>
      </c>
      <c r="AM2618" s="116">
        <f t="shared" si="790"/>
        <v>5.1466661777655603E-2</v>
      </c>
      <c r="AN2618" s="116">
        <f t="shared" si="791"/>
        <v>1.142993922451721E-4</v>
      </c>
      <c r="AO2618" s="116" t="str">
        <f t="shared" si="787"/>
        <v/>
      </c>
      <c r="AP2618" s="118" t="str">
        <f t="shared" si="788"/>
        <v/>
      </c>
    </row>
    <row r="2619" spans="38:42" ht="20.100000000000001" customHeight="1" x14ac:dyDescent="0.25">
      <c r="AL2619" s="126">
        <f t="shared" si="789"/>
        <v>13.990399999999504</v>
      </c>
      <c r="AM2619" s="116">
        <f t="shared" si="790"/>
        <v>5.1352362385410431E-2</v>
      </c>
      <c r="AN2619" s="116">
        <f t="shared" si="791"/>
        <v>1.1406459321477297E-4</v>
      </c>
      <c r="AO2619" s="116" t="str">
        <f t="shared" si="787"/>
        <v/>
      </c>
      <c r="AP2619" s="118" t="str">
        <f t="shared" si="788"/>
        <v/>
      </c>
    </row>
    <row r="2620" spans="38:42" ht="20.100000000000001" customHeight="1" x14ac:dyDescent="0.25">
      <c r="AL2620" s="126">
        <f t="shared" si="789"/>
        <v>13.996799999999503</v>
      </c>
      <c r="AM2620" s="116">
        <f t="shared" si="790"/>
        <v>5.1238297792195658E-2</v>
      </c>
      <c r="AN2620" s="116">
        <f t="shared" si="791"/>
        <v>1.138302169943553E-4</v>
      </c>
      <c r="AO2620" s="116" t="str">
        <f t="shared" si="787"/>
        <v/>
      </c>
      <c r="AP2620" s="118" t="str">
        <f t="shared" si="788"/>
        <v/>
      </c>
    </row>
    <row r="2621" spans="38:42" ht="20.100000000000001" customHeight="1" x14ac:dyDescent="0.25">
      <c r="AL2621" s="126">
        <f t="shared" si="789"/>
        <v>14.003199999999502</v>
      </c>
      <c r="AM2621" s="116">
        <f t="shared" si="790"/>
        <v>5.1124467575201303E-2</v>
      </c>
      <c r="AN2621" s="116">
        <f t="shared" si="791"/>
        <v>1.1359626301417347E-4</v>
      </c>
      <c r="AO2621" s="116" t="str">
        <f t="shared" si="787"/>
        <v/>
      </c>
      <c r="AP2621" s="118" t="str">
        <f t="shared" si="788"/>
        <v/>
      </c>
    </row>
    <row r="2622" spans="38:42" ht="20.100000000000001" customHeight="1" x14ac:dyDescent="0.25">
      <c r="AL2622" s="126">
        <f t="shared" si="789"/>
        <v>14.009599999999502</v>
      </c>
      <c r="AM2622" s="116">
        <f t="shared" si="790"/>
        <v>5.101087131218713E-2</v>
      </c>
      <c r="AN2622" s="116">
        <f t="shared" si="791"/>
        <v>1.1336273070496061E-4</v>
      </c>
      <c r="AO2622" s="116" t="str">
        <f t="shared" si="787"/>
        <v/>
      </c>
      <c r="AP2622" s="118" t="str">
        <f t="shared" si="788"/>
        <v/>
      </c>
    </row>
    <row r="2623" spans="38:42" ht="20.100000000000001" customHeight="1" x14ac:dyDescent="0.25">
      <c r="AL2623" s="126">
        <f t="shared" si="789"/>
        <v>14.015999999999501</v>
      </c>
      <c r="AM2623" s="116">
        <f t="shared" si="790"/>
        <v>5.0897508581482169E-2</v>
      </c>
      <c r="AN2623" s="116">
        <f t="shared" si="791"/>
        <v>1.1312961949717232E-4</v>
      </c>
      <c r="AO2623" s="116" t="str">
        <f t="shared" si="787"/>
        <v/>
      </c>
      <c r="AP2623" s="118" t="str">
        <f t="shared" si="788"/>
        <v/>
      </c>
    </row>
    <row r="2624" spans="38:42" ht="20.100000000000001" customHeight="1" x14ac:dyDescent="0.25">
      <c r="AL2624" s="126">
        <f t="shared" si="789"/>
        <v>14.0223999999995</v>
      </c>
      <c r="AM2624" s="116">
        <f t="shared" si="790"/>
        <v>5.0784378961984997E-2</v>
      </c>
      <c r="AN2624" s="116">
        <f t="shared" si="791"/>
        <v>1.1289692882149316E-4</v>
      </c>
      <c r="AO2624" s="116" t="str">
        <f t="shared" si="787"/>
        <v/>
      </c>
      <c r="AP2624" s="118" t="str">
        <f t="shared" si="788"/>
        <v/>
      </c>
    </row>
    <row r="2625" spans="38:42" ht="20.100000000000001" customHeight="1" x14ac:dyDescent="0.25">
      <c r="AL2625" s="126">
        <f t="shared" si="789"/>
        <v>14.028799999999499</v>
      </c>
      <c r="AM2625" s="116">
        <f t="shared" si="790"/>
        <v>5.0671482033163504E-2</v>
      </c>
      <c r="AN2625" s="116">
        <f t="shared" si="791"/>
        <v>1.1266465810883669E-4</v>
      </c>
      <c r="AO2625" s="116" t="str">
        <f t="shared" si="787"/>
        <v/>
      </c>
      <c r="AP2625" s="118" t="str">
        <f t="shared" si="788"/>
        <v/>
      </c>
    </row>
    <row r="2626" spans="38:42" ht="20.100000000000001" customHeight="1" x14ac:dyDescent="0.25">
      <c r="AL2626" s="126">
        <f t="shared" si="789"/>
        <v>14.035199999999499</v>
      </c>
      <c r="AM2626" s="116">
        <f t="shared" si="790"/>
        <v>5.0558817375054667E-2</v>
      </c>
      <c r="AN2626" s="116">
        <f t="shared" si="791"/>
        <v>1.1243280679001239E-4</v>
      </c>
      <c r="AO2626" s="116" t="str">
        <f t="shared" si="787"/>
        <v/>
      </c>
      <c r="AP2626" s="118" t="str">
        <f t="shared" si="788"/>
        <v/>
      </c>
    </row>
    <row r="2627" spans="38:42" ht="20.100000000000001" customHeight="1" x14ac:dyDescent="0.25">
      <c r="AL2627" s="126">
        <f t="shared" si="789"/>
        <v>14.041599999999498</v>
      </c>
      <c r="AM2627" s="116">
        <f t="shared" si="790"/>
        <v>5.0446384568264654E-2</v>
      </c>
      <c r="AN2627" s="116">
        <f t="shared" si="791"/>
        <v>1.122013742961836E-4</v>
      </c>
      <c r="AO2627" s="116" t="str">
        <f t="shared" si="787"/>
        <v/>
      </c>
      <c r="AP2627" s="118" t="str">
        <f t="shared" si="788"/>
        <v/>
      </c>
    </row>
    <row r="2628" spans="38:42" ht="20.100000000000001" customHeight="1" x14ac:dyDescent="0.25">
      <c r="AL2628" s="126">
        <f t="shared" si="789"/>
        <v>14.047999999999497</v>
      </c>
      <c r="AM2628" s="116">
        <f t="shared" si="790"/>
        <v>5.0334183193968471E-2</v>
      </c>
      <c r="AN2628" s="116">
        <f t="shared" si="791"/>
        <v>1.119703600583194E-4</v>
      </c>
      <c r="AO2628" s="116" t="str">
        <f t="shared" si="787"/>
        <v/>
      </c>
      <c r="AP2628" s="118" t="str">
        <f t="shared" si="788"/>
        <v/>
      </c>
    </row>
    <row r="2629" spans="38:42" ht="20.100000000000001" customHeight="1" x14ac:dyDescent="0.25">
      <c r="AL2629" s="126">
        <f t="shared" si="789"/>
        <v>14.054399999999497</v>
      </c>
      <c r="AM2629" s="116">
        <f t="shared" si="790"/>
        <v>5.0222212833910151E-2</v>
      </c>
      <c r="AN2629" s="116">
        <f t="shared" si="791"/>
        <v>1.1173976350788151E-4</v>
      </c>
      <c r="AO2629" s="116" t="str">
        <f t="shared" si="787"/>
        <v/>
      </c>
      <c r="AP2629" s="118" t="str">
        <f t="shared" si="788"/>
        <v/>
      </c>
    </row>
    <row r="2630" spans="38:42" ht="20.100000000000001" customHeight="1" x14ac:dyDescent="0.25">
      <c r="AL2630" s="126">
        <f t="shared" si="789"/>
        <v>14.060799999999496</v>
      </c>
      <c r="AM2630" s="116">
        <f t="shared" si="790"/>
        <v>5.011047307040227E-2</v>
      </c>
      <c r="AN2630" s="116">
        <f t="shared" si="791"/>
        <v>1.1150958407619288E-4</v>
      </c>
      <c r="AO2630" s="116" t="str">
        <f t="shared" si="787"/>
        <v/>
      </c>
      <c r="AP2630" s="118" t="str">
        <f t="shared" si="788"/>
        <v/>
      </c>
    </row>
    <row r="2631" spans="38:42" ht="20.100000000000001" customHeight="1" x14ac:dyDescent="0.25">
      <c r="AL2631" s="126">
        <f t="shared" si="789"/>
        <v>14.067199999999495</v>
      </c>
      <c r="AM2631" s="116">
        <f t="shared" si="790"/>
        <v>4.9998963486326077E-2</v>
      </c>
      <c r="AN2631" s="116">
        <f t="shared" si="791"/>
        <v>1.1127982119468055E-4</v>
      </c>
      <c r="AO2631" s="116">
        <f t="shared" si="787"/>
        <v>1.1127982119468055E-4</v>
      </c>
      <c r="AP2631" s="118" t="str">
        <f t="shared" si="788"/>
        <v/>
      </c>
    </row>
    <row r="2632" spans="38:42" ht="20.100000000000001" customHeight="1" x14ac:dyDescent="0.25">
      <c r="AL2632" s="126">
        <f t="shared" si="789"/>
        <v>14.073599999999495</v>
      </c>
      <c r="AM2632" s="116">
        <f t="shared" si="790"/>
        <v>4.9887683665131397E-2</v>
      </c>
      <c r="AN2632" s="116">
        <f t="shared" si="791"/>
        <v>1.1105047429515319E-4</v>
      </c>
      <c r="AO2632" s="116">
        <f t="shared" si="787"/>
        <v>1.1105047429515319E-4</v>
      </c>
      <c r="AP2632" s="118" t="str">
        <f t="shared" si="788"/>
        <v/>
      </c>
    </row>
    <row r="2633" spans="38:42" ht="20.100000000000001" customHeight="1" x14ac:dyDescent="0.25">
      <c r="AL2633" s="126">
        <f t="shared" si="789"/>
        <v>14.079999999999494</v>
      </c>
      <c r="AM2633" s="116">
        <f t="shared" si="790"/>
        <v>4.9776633190836243E-2</v>
      </c>
      <c r="AN2633" s="116">
        <f t="shared" si="791"/>
        <v>1.1082154280930845E-4</v>
      </c>
      <c r="AO2633" s="116">
        <f t="shared" si="787"/>
        <v>1.1082154280930845E-4</v>
      </c>
      <c r="AP2633" s="118" t="str">
        <f t="shared" si="788"/>
        <v/>
      </c>
    </row>
    <row r="2634" spans="38:42" ht="20.100000000000001" customHeight="1" x14ac:dyDescent="0.25">
      <c r="AL2634" s="126">
        <f t="shared" si="789"/>
        <v>14.086399999999493</v>
      </c>
      <c r="AM2634" s="116">
        <f t="shared" si="790"/>
        <v>4.9665811648026935E-2</v>
      </c>
      <c r="AN2634" s="116">
        <f t="shared" si="791"/>
        <v>1.1059302616903827E-4</v>
      </c>
      <c r="AO2634" s="116">
        <f t="shared" si="787"/>
        <v>1.1059302616903827E-4</v>
      </c>
      <c r="AP2634" s="118" t="str">
        <f t="shared" si="788"/>
        <v/>
      </c>
    </row>
    <row r="2635" spans="38:42" ht="20.100000000000001" customHeight="1" x14ac:dyDescent="0.25">
      <c r="AL2635" s="126">
        <f t="shared" si="789"/>
        <v>14.092799999999492</v>
      </c>
      <c r="AM2635" s="116">
        <f t="shared" si="790"/>
        <v>4.9555218621857897E-2</v>
      </c>
      <c r="AN2635" s="116">
        <f t="shared" si="791"/>
        <v>1.1036492380655377E-4</v>
      </c>
      <c r="AO2635" s="116">
        <f t="shared" si="787"/>
        <v>1.1036492380655377E-4</v>
      </c>
      <c r="AP2635" s="118" t="str">
        <f t="shared" si="788"/>
        <v/>
      </c>
    </row>
    <row r="2636" spans="38:42" ht="20.100000000000001" customHeight="1" x14ac:dyDescent="0.25">
      <c r="AL2636" s="126">
        <f t="shared" si="789"/>
        <v>14.099199999999492</v>
      </c>
      <c r="AM2636" s="116">
        <f t="shared" si="790"/>
        <v>4.9444853698051343E-2</v>
      </c>
      <c r="AN2636" s="116">
        <f t="shared" si="791"/>
        <v>1.1013723515378854E-4</v>
      </c>
      <c r="AO2636" s="116">
        <f t="shared" si="787"/>
        <v>1.1013723515378854E-4</v>
      </c>
      <c r="AP2636" s="118" t="str">
        <f t="shared" si="788"/>
        <v/>
      </c>
    </row>
    <row r="2637" spans="38:42" ht="20.100000000000001" customHeight="1" x14ac:dyDescent="0.25">
      <c r="AL2637" s="126">
        <f t="shared" si="789"/>
        <v>14.105599999999491</v>
      </c>
      <c r="AM2637" s="116">
        <f t="shared" si="790"/>
        <v>4.9334716462897554E-2</v>
      </c>
      <c r="AN2637" s="116">
        <f t="shared" si="791"/>
        <v>1.0990995964325206E-4</v>
      </c>
      <c r="AO2637" s="116">
        <f t="shared" si="787"/>
        <v>1.0990995964325206E-4</v>
      </c>
      <c r="AP2637" s="118" t="str">
        <f t="shared" si="788"/>
        <v/>
      </c>
    </row>
    <row r="2638" spans="38:42" ht="20.100000000000001" customHeight="1" x14ac:dyDescent="0.25">
      <c r="AL2638" s="126">
        <f t="shared" si="789"/>
        <v>14.11199999999949</v>
      </c>
      <c r="AM2638" s="116">
        <f t="shared" si="790"/>
        <v>4.9224806503254302E-2</v>
      </c>
      <c r="AN2638" s="116">
        <f t="shared" si="791"/>
        <v>1.0968309670740528E-4</v>
      </c>
      <c r="AO2638" s="116">
        <f t="shared" si="787"/>
        <v>1.0968309670740528E-4</v>
      </c>
      <c r="AP2638" s="118" t="str">
        <f t="shared" si="788"/>
        <v/>
      </c>
    </row>
    <row r="2639" spans="38:42" ht="20.100000000000001" customHeight="1" x14ac:dyDescent="0.25">
      <c r="AL2639" s="126">
        <f t="shared" si="789"/>
        <v>14.11839999999949</v>
      </c>
      <c r="AM2639" s="116">
        <f t="shared" si="790"/>
        <v>4.9115123406546897E-2</v>
      </c>
      <c r="AN2639" s="116">
        <f t="shared" si="791"/>
        <v>1.0945664577888953E-4</v>
      </c>
      <c r="AO2639" s="116">
        <f t="shared" si="787"/>
        <v>1.0945664577888953E-4</v>
      </c>
      <c r="AP2639" s="118" t="str">
        <f t="shared" si="788"/>
        <v/>
      </c>
    </row>
    <row r="2640" spans="38:42" ht="20.100000000000001" customHeight="1" x14ac:dyDescent="0.25">
      <c r="AL2640" s="126">
        <f t="shared" si="789"/>
        <v>14.124799999999489</v>
      </c>
      <c r="AM2640" s="116">
        <f t="shared" si="790"/>
        <v>4.9005666760768007E-2</v>
      </c>
      <c r="AN2640" s="116">
        <f t="shared" si="791"/>
        <v>1.0923060629031839E-4</v>
      </c>
      <c r="AO2640" s="116">
        <f t="shared" si="787"/>
        <v>1.0923060629031839E-4</v>
      </c>
      <c r="AP2640" s="118" t="str">
        <f t="shared" si="788"/>
        <v/>
      </c>
    </row>
    <row r="2641" spans="38:42" ht="20.100000000000001" customHeight="1" x14ac:dyDescent="0.25">
      <c r="AL2641" s="126">
        <f t="shared" si="789"/>
        <v>14.131199999999488</v>
      </c>
      <c r="AM2641" s="116">
        <f t="shared" si="790"/>
        <v>4.8896436154477689E-2</v>
      </c>
      <c r="AN2641" s="116">
        <f t="shared" si="791"/>
        <v>1.090049776749577E-4</v>
      </c>
      <c r="AO2641" s="116">
        <f t="shared" si="787"/>
        <v>1.090049776749577E-4</v>
      </c>
      <c r="AP2641" s="118" t="str">
        <f t="shared" si="788"/>
        <v/>
      </c>
    </row>
    <row r="2642" spans="38:42" ht="20.100000000000001" customHeight="1" x14ac:dyDescent="0.25">
      <c r="AL2642" s="126">
        <f t="shared" si="789"/>
        <v>14.137599999999487</v>
      </c>
      <c r="AM2642" s="116">
        <f t="shared" si="790"/>
        <v>4.8787431176802731E-2</v>
      </c>
      <c r="AN2642" s="116">
        <f t="shared" si="791"/>
        <v>1.0877975936551126E-4</v>
      </c>
      <c r="AO2642" s="116">
        <f t="shared" si="787"/>
        <v>1.0877975936551126E-4</v>
      </c>
      <c r="AP2642" s="118" t="str">
        <f t="shared" si="788"/>
        <v/>
      </c>
    </row>
    <row r="2643" spans="38:42" ht="20.100000000000001" customHeight="1" x14ac:dyDescent="0.25">
      <c r="AL2643" s="126">
        <f t="shared" si="789"/>
        <v>14.143999999999487</v>
      </c>
      <c r="AM2643" s="116">
        <f t="shared" si="790"/>
        <v>4.867865141743722E-2</v>
      </c>
      <c r="AN2643" s="116">
        <f t="shared" si="791"/>
        <v>1.0855495079555716E-4</v>
      </c>
      <c r="AO2643" s="116">
        <f t="shared" si="787"/>
        <v>1.0855495079555716E-4</v>
      </c>
      <c r="AP2643" s="118" t="str">
        <f t="shared" si="788"/>
        <v/>
      </c>
    </row>
    <row r="2644" spans="38:42" ht="20.100000000000001" customHeight="1" x14ac:dyDescent="0.25">
      <c r="AL2644" s="126">
        <f t="shared" si="789"/>
        <v>14.150399999999486</v>
      </c>
      <c r="AM2644" s="116">
        <f t="shared" si="790"/>
        <v>4.8570096466641663E-2</v>
      </c>
      <c r="AN2644" s="116">
        <f t="shared" si="791"/>
        <v>1.0833055139826409E-4</v>
      </c>
      <c r="AO2644" s="116">
        <f t="shared" si="787"/>
        <v>1.0833055139826409E-4</v>
      </c>
      <c r="AP2644" s="118" t="str">
        <f t="shared" si="788"/>
        <v/>
      </c>
    </row>
    <row r="2645" spans="38:42" ht="20.100000000000001" customHeight="1" x14ac:dyDescent="0.25">
      <c r="AL2645" s="126">
        <f t="shared" si="789"/>
        <v>14.156799999999485</v>
      </c>
      <c r="AM2645" s="116">
        <f t="shared" si="790"/>
        <v>4.8461765915243399E-2</v>
      </c>
      <c r="AN2645" s="116">
        <f t="shared" si="791"/>
        <v>1.0810656060721013E-4</v>
      </c>
      <c r="AO2645" s="116">
        <f t="shared" si="787"/>
        <v>1.0810656060721013E-4</v>
      </c>
      <c r="AP2645" s="118" t="str">
        <f t="shared" si="788"/>
        <v/>
      </c>
    </row>
    <row r="2646" spans="38:42" ht="20.100000000000001" customHeight="1" x14ac:dyDescent="0.25">
      <c r="AL2646" s="126">
        <f t="shared" si="789"/>
        <v>14.163199999999485</v>
      </c>
      <c r="AM2646" s="116">
        <f t="shared" si="790"/>
        <v>4.8353659354636189E-2</v>
      </c>
      <c r="AN2646" s="116">
        <f t="shared" si="791"/>
        <v>1.0788297785641748E-4</v>
      </c>
      <c r="AO2646" s="116">
        <f t="shared" si="787"/>
        <v>1.0788297785641748E-4</v>
      </c>
      <c r="AP2646" s="118" t="str">
        <f t="shared" si="788"/>
        <v/>
      </c>
    </row>
    <row r="2647" spans="38:42" ht="20.100000000000001" customHeight="1" x14ac:dyDescent="0.25">
      <c r="AL2647" s="126">
        <f t="shared" si="789"/>
        <v>14.169599999999484</v>
      </c>
      <c r="AM2647" s="116">
        <f t="shared" si="790"/>
        <v>4.8245776376779771E-2</v>
      </c>
      <c r="AN2647" s="116">
        <f t="shared" si="791"/>
        <v>1.0765980257942953E-4</v>
      </c>
      <c r="AO2647" s="116">
        <f t="shared" si="787"/>
        <v>1.0765980257942953E-4</v>
      </c>
      <c r="AP2647" s="118" t="str">
        <f t="shared" si="788"/>
        <v/>
      </c>
    </row>
    <row r="2648" spans="38:42" ht="20.100000000000001" customHeight="1" x14ac:dyDescent="0.25">
      <c r="AL2648" s="126">
        <f t="shared" si="789"/>
        <v>14.175999999999483</v>
      </c>
      <c r="AM2648" s="116">
        <f t="shared" si="790"/>
        <v>4.8138116574200342E-2</v>
      </c>
      <c r="AN2648" s="116">
        <f t="shared" si="791"/>
        <v>1.0743703421054601E-4</v>
      </c>
      <c r="AO2648" s="116">
        <f t="shared" si="787"/>
        <v>1.0743703421054601E-4</v>
      </c>
      <c r="AP2648" s="118" t="str">
        <f t="shared" si="788"/>
        <v/>
      </c>
    </row>
    <row r="2649" spans="38:42" ht="20.100000000000001" customHeight="1" x14ac:dyDescent="0.25">
      <c r="AL2649" s="126">
        <f t="shared" si="789"/>
        <v>14.182399999999483</v>
      </c>
      <c r="AM2649" s="116">
        <f t="shared" si="790"/>
        <v>4.8030679539989796E-2</v>
      </c>
      <c r="AN2649" s="116">
        <f t="shared" si="791"/>
        <v>1.0721467218394176E-4</v>
      </c>
      <c r="AO2649" s="116">
        <f t="shared" si="787"/>
        <v>1.0721467218394176E-4</v>
      </c>
      <c r="AP2649" s="118" t="str">
        <f t="shared" si="788"/>
        <v/>
      </c>
    </row>
    <row r="2650" spans="38:42" ht="20.100000000000001" customHeight="1" x14ac:dyDescent="0.25">
      <c r="AL2650" s="126">
        <f t="shared" si="789"/>
        <v>14.188799999999482</v>
      </c>
      <c r="AM2650" s="116">
        <f t="shared" si="790"/>
        <v>4.7923464867805854E-2</v>
      </c>
      <c r="AN2650" s="116">
        <f t="shared" si="791"/>
        <v>1.0699271593404835E-4</v>
      </c>
      <c r="AO2650" s="116">
        <f t="shared" si="787"/>
        <v>1.0699271593404835E-4</v>
      </c>
      <c r="AP2650" s="118" t="str">
        <f t="shared" si="788"/>
        <v/>
      </c>
    </row>
    <row r="2651" spans="38:42" ht="20.100000000000001" customHeight="1" x14ac:dyDescent="0.25">
      <c r="AL2651" s="126">
        <f t="shared" si="789"/>
        <v>14.195199999999481</v>
      </c>
      <c r="AM2651" s="116">
        <f t="shared" si="790"/>
        <v>4.7816472151871806E-2</v>
      </c>
      <c r="AN2651" s="116">
        <f t="shared" si="791"/>
        <v>1.0677116489557492E-4</v>
      </c>
      <c r="AO2651" s="116">
        <f t="shared" si="787"/>
        <v>1.0677116489557492E-4</v>
      </c>
      <c r="AP2651" s="118" t="str">
        <f t="shared" si="788"/>
        <v/>
      </c>
    </row>
    <row r="2652" spans="38:42" ht="20.100000000000001" customHeight="1" x14ac:dyDescent="0.25">
      <c r="AL2652" s="126">
        <f t="shared" si="789"/>
        <v>14.20159999999948</v>
      </c>
      <c r="AM2652" s="116">
        <f t="shared" si="790"/>
        <v>4.7709700986976231E-2</v>
      </c>
      <c r="AN2652" s="116">
        <f t="shared" si="791"/>
        <v>1.065500185031959E-4</v>
      </c>
      <c r="AO2652" s="116">
        <f t="shared" si="787"/>
        <v>1.065500185031959E-4</v>
      </c>
      <c r="AP2652" s="118" t="str">
        <f t="shared" si="788"/>
        <v/>
      </c>
    </row>
    <row r="2653" spans="38:42" ht="20.100000000000001" customHeight="1" x14ac:dyDescent="0.25">
      <c r="AL2653" s="126">
        <f t="shared" si="789"/>
        <v>14.20799999999948</v>
      </c>
      <c r="AM2653" s="116">
        <f t="shared" si="790"/>
        <v>4.7603150968473035E-2</v>
      </c>
      <c r="AN2653" s="116">
        <f t="shared" si="791"/>
        <v>1.0632927619192573E-4</v>
      </c>
      <c r="AO2653" s="116">
        <f t="shared" si="787"/>
        <v>1.0632927619192573E-4</v>
      </c>
      <c r="AP2653" s="118" t="str">
        <f t="shared" si="788"/>
        <v/>
      </c>
    </row>
    <row r="2654" spans="38:42" ht="20.100000000000001" customHeight="1" x14ac:dyDescent="0.25">
      <c r="AL2654" s="126">
        <f t="shared" si="789"/>
        <v>14.214399999999479</v>
      </c>
      <c r="AM2654" s="116">
        <f t="shared" si="790"/>
        <v>4.7496821692281109E-2</v>
      </c>
      <c r="AN2654" s="116">
        <f t="shared" si="791"/>
        <v>1.0610893739683436E-4</v>
      </c>
      <c r="AO2654" s="116">
        <f t="shared" si="787"/>
        <v>1.0610893739683436E-4</v>
      </c>
      <c r="AP2654" s="118" t="str">
        <f t="shared" si="788"/>
        <v/>
      </c>
    </row>
    <row r="2655" spans="38:42" ht="20.100000000000001" customHeight="1" x14ac:dyDescent="0.25">
      <c r="AL2655" s="126">
        <f t="shared" si="789"/>
        <v>14.220799999999478</v>
      </c>
      <c r="AM2655" s="116">
        <f t="shared" si="790"/>
        <v>4.7390712754884275E-2</v>
      </c>
      <c r="AN2655" s="116">
        <f t="shared" si="791"/>
        <v>1.0588900155353992E-4</v>
      </c>
      <c r="AO2655" s="116">
        <f t="shared" si="787"/>
        <v>1.0588900155353992E-4</v>
      </c>
      <c r="AP2655" s="118" t="str">
        <f t="shared" si="788"/>
        <v/>
      </c>
    </row>
    <row r="2656" spans="38:42" ht="20.100000000000001" customHeight="1" x14ac:dyDescent="0.25">
      <c r="AL2656" s="126">
        <f t="shared" si="789"/>
        <v>14.227199999999478</v>
      </c>
      <c r="AM2656" s="116">
        <f t="shared" si="790"/>
        <v>4.7284823753330735E-2</v>
      </c>
      <c r="AN2656" s="116">
        <f t="shared" si="791"/>
        <v>1.0566946809736216E-4</v>
      </c>
      <c r="AO2656" s="116">
        <f t="shared" si="787"/>
        <v>1.0566946809736216E-4</v>
      </c>
      <c r="AP2656" s="118" t="str">
        <f t="shared" si="788"/>
        <v/>
      </c>
    </row>
    <row r="2657" spans="38:42" ht="20.100000000000001" customHeight="1" x14ac:dyDescent="0.25">
      <c r="AL2657" s="126">
        <f t="shared" si="789"/>
        <v>14.233599999999477</v>
      </c>
      <c r="AM2657" s="116">
        <f t="shared" si="790"/>
        <v>4.7179154285233373E-2</v>
      </c>
      <c r="AN2657" s="116">
        <f t="shared" si="791"/>
        <v>1.0545033646401636E-4</v>
      </c>
      <c r="AO2657" s="116">
        <f t="shared" si="787"/>
        <v>1.0545033646401636E-4</v>
      </c>
      <c r="AP2657" s="118" t="str">
        <f t="shared" si="788"/>
        <v/>
      </c>
    </row>
    <row r="2658" spans="38:42" ht="20.100000000000001" customHeight="1" x14ac:dyDescent="0.25">
      <c r="AL2658" s="126">
        <f t="shared" si="789"/>
        <v>14.239999999999476</v>
      </c>
      <c r="AM2658" s="116">
        <f t="shared" si="790"/>
        <v>4.7073703948769356E-2</v>
      </c>
      <c r="AN2658" s="116">
        <f t="shared" si="791"/>
        <v>1.0523160608962717E-4</v>
      </c>
      <c r="AO2658" s="116">
        <f t="shared" si="787"/>
        <v>1.0523160608962717E-4</v>
      </c>
      <c r="AP2658" s="118" t="str">
        <f t="shared" si="788"/>
        <v/>
      </c>
    </row>
    <row r="2659" spans="38:42" ht="20.100000000000001" customHeight="1" x14ac:dyDescent="0.25">
      <c r="AL2659" s="126">
        <f t="shared" si="789"/>
        <v>14.246399999999475</v>
      </c>
      <c r="AM2659" s="116">
        <f t="shared" si="790"/>
        <v>4.6968472342679729E-2</v>
      </c>
      <c r="AN2659" s="116">
        <f t="shared" si="791"/>
        <v>1.0501327641020824E-4</v>
      </c>
      <c r="AO2659" s="116">
        <f t="shared" si="787"/>
        <v>1.0501327641020824E-4</v>
      </c>
      <c r="AP2659" s="118" t="str">
        <f t="shared" si="788"/>
        <v/>
      </c>
    </row>
    <row r="2660" spans="38:42" ht="20.100000000000001" customHeight="1" x14ac:dyDescent="0.25">
      <c r="AL2660" s="126">
        <f t="shared" si="789"/>
        <v>14.252799999999475</v>
      </c>
      <c r="AM2660" s="116">
        <f t="shared" si="790"/>
        <v>4.6863459066269521E-2</v>
      </c>
      <c r="AN2660" s="116">
        <f t="shared" si="791"/>
        <v>1.0479534686212016E-4</v>
      </c>
      <c r="AO2660" s="116">
        <f t="shared" si="787"/>
        <v>1.0479534686212016E-4</v>
      </c>
      <c r="AP2660" s="118" t="str">
        <f t="shared" si="788"/>
        <v/>
      </c>
    </row>
    <row r="2661" spans="38:42" ht="20.100000000000001" customHeight="1" x14ac:dyDescent="0.25">
      <c r="AL2661" s="126">
        <f t="shared" si="789"/>
        <v>14.259199999999474</v>
      </c>
      <c r="AM2661" s="116">
        <f t="shared" si="790"/>
        <v>4.6758663719407401E-2</v>
      </c>
      <c r="AN2661" s="116">
        <f t="shared" si="791"/>
        <v>1.045778168818623E-4</v>
      </c>
      <c r="AO2661" s="116">
        <f t="shared" si="787"/>
        <v>1.045778168818623E-4</v>
      </c>
      <c r="AP2661" s="118" t="str">
        <f t="shared" si="788"/>
        <v/>
      </c>
    </row>
    <row r="2662" spans="38:42" ht="20.100000000000001" customHeight="1" x14ac:dyDescent="0.25">
      <c r="AL2662" s="126">
        <f t="shared" si="789"/>
        <v>14.265599999999473</v>
      </c>
      <c r="AM2662" s="116">
        <f t="shared" si="790"/>
        <v>4.6654085902525538E-2</v>
      </c>
      <c r="AN2662" s="116">
        <f t="shared" si="791"/>
        <v>1.0436068590627401E-4</v>
      </c>
      <c r="AO2662" s="116">
        <f t="shared" si="787"/>
        <v>1.0436068590627401E-4</v>
      </c>
      <c r="AP2662" s="118" t="str">
        <f t="shared" si="788"/>
        <v/>
      </c>
    </row>
    <row r="2663" spans="38:42" ht="20.100000000000001" customHeight="1" x14ac:dyDescent="0.25">
      <c r="AL2663" s="126">
        <f t="shared" si="789"/>
        <v>14.271999999999473</v>
      </c>
      <c r="AM2663" s="116">
        <f t="shared" si="790"/>
        <v>4.6549725216619264E-2</v>
      </c>
      <c r="AN2663" s="116">
        <f t="shared" si="791"/>
        <v>1.0414395337231264E-4</v>
      </c>
      <c r="AO2663" s="116">
        <f t="shared" si="787"/>
        <v>1.0414395337231264E-4</v>
      </c>
      <c r="AP2663" s="118" t="str">
        <f t="shared" si="788"/>
        <v/>
      </c>
    </row>
    <row r="2664" spans="38:42" ht="20.100000000000001" customHeight="1" x14ac:dyDescent="0.25">
      <c r="AL2664" s="126">
        <f t="shared" si="789"/>
        <v>14.278399999999472</v>
      </c>
      <c r="AM2664" s="116">
        <f t="shared" si="790"/>
        <v>4.6445581263246952E-2</v>
      </c>
      <c r="AN2664" s="116">
        <f t="shared" si="791"/>
        <v>1.0392761871710204E-4</v>
      </c>
      <c r="AO2664" s="116">
        <f t="shared" si="787"/>
        <v>1.0392761871710204E-4</v>
      </c>
      <c r="AP2664" s="118" t="str">
        <f t="shared" si="788"/>
        <v/>
      </c>
    </row>
    <row r="2665" spans="38:42" ht="20.100000000000001" customHeight="1" x14ac:dyDescent="0.25">
      <c r="AL2665" s="126">
        <f t="shared" si="789"/>
        <v>14.284799999999471</v>
      </c>
      <c r="AM2665" s="116">
        <f t="shared" si="790"/>
        <v>4.634165364452985E-2</v>
      </c>
      <c r="AN2665" s="116">
        <f t="shared" si="791"/>
        <v>1.0371168137805059E-4</v>
      </c>
      <c r="AO2665" s="116">
        <f t="shared" si="787"/>
        <v>1.0371168137805059E-4</v>
      </c>
      <c r="AP2665" s="118" t="str">
        <f t="shared" si="788"/>
        <v/>
      </c>
    </row>
    <row r="2666" spans="38:42" ht="20.100000000000001" customHeight="1" x14ac:dyDescent="0.25">
      <c r="AL2666" s="126">
        <f t="shared" si="789"/>
        <v>14.291199999999471</v>
      </c>
      <c r="AM2666" s="116">
        <f t="shared" si="790"/>
        <v>4.6237941963151799E-2</v>
      </c>
      <c r="AN2666" s="116">
        <f t="shared" si="791"/>
        <v>1.0349614079271235E-4</v>
      </c>
      <c r="AO2666" s="116">
        <f t="shared" si="787"/>
        <v>1.0349614079271235E-4</v>
      </c>
      <c r="AP2666" s="118" t="str">
        <f t="shared" si="788"/>
        <v/>
      </c>
    </row>
    <row r="2667" spans="38:42" ht="20.100000000000001" customHeight="1" x14ac:dyDescent="0.25">
      <c r="AL2667" s="126">
        <f t="shared" si="789"/>
        <v>14.29759999999947</v>
      </c>
      <c r="AM2667" s="116">
        <f t="shared" si="790"/>
        <v>4.6134445822359087E-2</v>
      </c>
      <c r="AN2667" s="116">
        <f t="shared" si="791"/>
        <v>1.032809963989953E-4</v>
      </c>
      <c r="AO2667" s="116">
        <f t="shared" si="787"/>
        <v>1.032809963989953E-4</v>
      </c>
      <c r="AP2667" s="118" t="str">
        <f t="shared" si="788"/>
        <v/>
      </c>
    </row>
    <row r="2668" spans="38:42" ht="20.100000000000001" customHeight="1" x14ac:dyDescent="0.25">
      <c r="AL2668" s="126">
        <f t="shared" si="789"/>
        <v>14.303999999999469</v>
      </c>
      <c r="AM2668" s="116">
        <f t="shared" si="790"/>
        <v>4.6031164825960091E-2</v>
      </c>
      <c r="AN2668" s="116">
        <f t="shared" si="791"/>
        <v>1.0306624763493227E-4</v>
      </c>
      <c r="AO2668" s="116">
        <f t="shared" si="787"/>
        <v>1.0306624763493227E-4</v>
      </c>
      <c r="AP2668" s="118" t="str">
        <f t="shared" si="788"/>
        <v/>
      </c>
    </row>
    <row r="2669" spans="38:42" ht="20.100000000000001" customHeight="1" x14ac:dyDescent="0.25">
      <c r="AL2669" s="126">
        <f t="shared" si="789"/>
        <v>14.310399999999468</v>
      </c>
      <c r="AM2669" s="116">
        <f t="shared" si="790"/>
        <v>4.5928098578325159E-2</v>
      </c>
      <c r="AN2669" s="116">
        <f t="shared" si="791"/>
        <v>1.0285189393881983E-4</v>
      </c>
      <c r="AO2669" s="116">
        <f t="shared" si="787"/>
        <v>1.0285189393881983E-4</v>
      </c>
      <c r="AP2669" s="118" t="str">
        <f t="shared" si="788"/>
        <v/>
      </c>
    </row>
    <row r="2670" spans="38:42" ht="20.100000000000001" customHeight="1" x14ac:dyDescent="0.25">
      <c r="AL2670" s="126">
        <f t="shared" si="789"/>
        <v>14.316799999999468</v>
      </c>
      <c r="AM2670" s="116">
        <f t="shared" si="790"/>
        <v>4.5825246684386339E-2</v>
      </c>
      <c r="AN2670" s="116">
        <f t="shared" si="791"/>
        <v>1.026379347489198E-4</v>
      </c>
      <c r="AO2670" s="116">
        <f t="shared" si="787"/>
        <v>1.026379347489198E-4</v>
      </c>
      <c r="AP2670" s="118" t="str">
        <f t="shared" si="788"/>
        <v/>
      </c>
    </row>
    <row r="2671" spans="38:42" ht="20.100000000000001" customHeight="1" x14ac:dyDescent="0.25">
      <c r="AL2671" s="126">
        <f t="shared" si="789"/>
        <v>14.323199999999467</v>
      </c>
      <c r="AM2671" s="116">
        <f t="shared" si="790"/>
        <v>4.572260874963742E-2</v>
      </c>
      <c r="AN2671" s="116">
        <f t="shared" si="791"/>
        <v>1.0242436950434058E-4</v>
      </c>
      <c r="AO2671" s="116">
        <f t="shared" si="787"/>
        <v>1.0242436950434058E-4</v>
      </c>
      <c r="AP2671" s="118" t="str">
        <f t="shared" si="788"/>
        <v/>
      </c>
    </row>
    <row r="2672" spans="38:42" ht="20.100000000000001" customHeight="1" x14ac:dyDescent="0.25">
      <c r="AL2672" s="126">
        <f t="shared" si="789"/>
        <v>14.329599999999466</v>
      </c>
      <c r="AM2672" s="116">
        <f t="shared" si="790"/>
        <v>4.5620184380133079E-2</v>
      </c>
      <c r="AN2672" s="116">
        <f t="shared" si="791"/>
        <v>1.0221119764380199E-4</v>
      </c>
      <c r="AO2672" s="116">
        <f t="shared" si="787"/>
        <v>1.0221119764380199E-4</v>
      </c>
      <c r="AP2672" s="118" t="str">
        <f t="shared" si="788"/>
        <v/>
      </c>
    </row>
    <row r="2673" spans="38:42" ht="20.100000000000001" customHeight="1" x14ac:dyDescent="0.25">
      <c r="AL2673" s="126">
        <f t="shared" si="789"/>
        <v>14.335999999999466</v>
      </c>
      <c r="AM2673" s="116">
        <f t="shared" si="790"/>
        <v>4.5517973182489277E-2</v>
      </c>
      <c r="AN2673" s="116">
        <f t="shared" si="791"/>
        <v>1.0199841860637077E-4</v>
      </c>
      <c r="AO2673" s="116">
        <f t="shared" ref="AO2673:AO2736" si="792">IF(AM2673&lt;(1-$AK$437),AN2673,"")</f>
        <v>1.0199841860637077E-4</v>
      </c>
      <c r="AP2673" s="118" t="str">
        <f t="shared" ref="AP2673:AP2736" si="793">IF(AM2673&lt;(1-$AK$443),AN2673,"")</f>
        <v/>
      </c>
    </row>
    <row r="2674" spans="38:42" ht="20.100000000000001" customHeight="1" x14ac:dyDescent="0.25">
      <c r="AL2674" s="126">
        <f t="shared" ref="AL2674:AL2737" si="794">AL2673+$AO$430</f>
        <v>14.342399999999465</v>
      </c>
      <c r="AM2674" s="116">
        <f t="shared" ref="AM2674:AM2737" si="795">_xlfn.CHISQ.DIST.RT(AL2674,7)</f>
        <v>4.5415974763882906E-2</v>
      </c>
      <c r="AN2674" s="116">
        <f t="shared" ref="AN2674:AN2737" si="796">AM2674-AM2675</f>
        <v>1.0178603183184226E-4</v>
      </c>
      <c r="AO2674" s="116">
        <f t="shared" si="792"/>
        <v>1.0178603183184226E-4</v>
      </c>
      <c r="AP2674" s="118" t="str">
        <f t="shared" si="793"/>
        <v/>
      </c>
    </row>
    <row r="2675" spans="38:42" ht="20.100000000000001" customHeight="1" x14ac:dyDescent="0.25">
      <c r="AL2675" s="126">
        <f t="shared" si="794"/>
        <v>14.348799999999464</v>
      </c>
      <c r="AM2675" s="116">
        <f t="shared" si="795"/>
        <v>4.5314188732051064E-2</v>
      </c>
      <c r="AN2675" s="116">
        <f t="shared" si="796"/>
        <v>1.0157403675961629E-4</v>
      </c>
      <c r="AO2675" s="116">
        <f t="shared" si="792"/>
        <v>1.0157403675961629E-4</v>
      </c>
      <c r="AP2675" s="118" t="str">
        <f t="shared" si="793"/>
        <v/>
      </c>
    </row>
    <row r="2676" spans="38:42" ht="20.100000000000001" customHeight="1" x14ac:dyDescent="0.25">
      <c r="AL2676" s="126">
        <f t="shared" si="794"/>
        <v>14.355199999999464</v>
      </c>
      <c r="AM2676" s="116">
        <f t="shared" si="795"/>
        <v>4.5212614695291448E-2</v>
      </c>
      <c r="AN2676" s="116">
        <f t="shared" si="796"/>
        <v>1.0136243282948126E-4</v>
      </c>
      <c r="AO2676" s="116">
        <f t="shared" si="792"/>
        <v>1.0136243282948126E-4</v>
      </c>
      <c r="AP2676" s="118" t="str">
        <f t="shared" si="793"/>
        <v/>
      </c>
    </row>
    <row r="2677" spans="38:42" ht="20.100000000000001" customHeight="1" x14ac:dyDescent="0.25">
      <c r="AL2677" s="126">
        <f t="shared" si="794"/>
        <v>14.361599999999463</v>
      </c>
      <c r="AM2677" s="116">
        <f t="shared" si="795"/>
        <v>4.5111252262461966E-2</v>
      </c>
      <c r="AN2677" s="116">
        <f t="shared" si="796"/>
        <v>1.0115121948203742E-4</v>
      </c>
      <c r="AO2677" s="116">
        <f t="shared" si="792"/>
        <v>1.0115121948203742E-4</v>
      </c>
      <c r="AP2677" s="118" t="str">
        <f t="shared" si="793"/>
        <v/>
      </c>
    </row>
    <row r="2678" spans="38:42" ht="20.100000000000001" customHeight="1" x14ac:dyDescent="0.25">
      <c r="AL2678" s="126">
        <f t="shared" si="794"/>
        <v>14.367999999999462</v>
      </c>
      <c r="AM2678" s="116">
        <f t="shared" si="795"/>
        <v>4.5010101042979929E-2</v>
      </c>
      <c r="AN2678" s="116">
        <f t="shared" si="796"/>
        <v>1.0094039615706624E-4</v>
      </c>
      <c r="AO2678" s="116">
        <f t="shared" si="792"/>
        <v>1.0094039615706624E-4</v>
      </c>
      <c r="AP2678" s="118" t="str">
        <f t="shared" si="793"/>
        <v/>
      </c>
    </row>
    <row r="2679" spans="38:42" ht="20.100000000000001" customHeight="1" x14ac:dyDescent="0.25">
      <c r="AL2679" s="126">
        <f t="shared" si="794"/>
        <v>14.374399999999461</v>
      </c>
      <c r="AM2679" s="116">
        <f t="shared" si="795"/>
        <v>4.4909160646822863E-2</v>
      </c>
      <c r="AN2679" s="116">
        <f t="shared" si="796"/>
        <v>1.0072996229575776E-4</v>
      </c>
      <c r="AO2679" s="116">
        <f t="shared" si="792"/>
        <v>1.0072996229575776E-4</v>
      </c>
      <c r="AP2679" s="118" t="str">
        <f t="shared" si="793"/>
        <v/>
      </c>
    </row>
    <row r="2680" spans="38:42" ht="20.100000000000001" customHeight="1" x14ac:dyDescent="0.25">
      <c r="AL2680" s="126">
        <f t="shared" si="794"/>
        <v>14.380799999999461</v>
      </c>
      <c r="AM2680" s="116">
        <f t="shared" si="795"/>
        <v>4.4808430684527105E-2</v>
      </c>
      <c r="AN2680" s="116">
        <f t="shared" si="796"/>
        <v>1.0051991733866367E-4</v>
      </c>
      <c r="AO2680" s="116">
        <f t="shared" si="792"/>
        <v>1.0051991733866367E-4</v>
      </c>
      <c r="AP2680" s="118" t="str">
        <f t="shared" si="793"/>
        <v/>
      </c>
    </row>
    <row r="2681" spans="38:42" ht="20.100000000000001" customHeight="1" x14ac:dyDescent="0.25">
      <c r="AL2681" s="126">
        <f t="shared" si="794"/>
        <v>14.38719999999946</v>
      </c>
      <c r="AM2681" s="116">
        <f t="shared" si="795"/>
        <v>4.4707910767188441E-2</v>
      </c>
      <c r="AN2681" s="116">
        <f t="shared" si="796"/>
        <v>1.0031026072702259E-4</v>
      </c>
      <c r="AO2681" s="116">
        <f t="shared" si="792"/>
        <v>1.0031026072702259E-4</v>
      </c>
      <c r="AP2681" s="118" t="str">
        <f t="shared" si="793"/>
        <v/>
      </c>
    </row>
    <row r="2682" spans="38:42" ht="20.100000000000001" customHeight="1" x14ac:dyDescent="0.25">
      <c r="AL2682" s="126">
        <f t="shared" si="794"/>
        <v>14.393599999999459</v>
      </c>
      <c r="AM2682" s="116">
        <f t="shared" si="795"/>
        <v>4.4607600506461419E-2</v>
      </c>
      <c r="AN2682" s="116">
        <f t="shared" si="796"/>
        <v>1.0010099190217725E-4</v>
      </c>
      <c r="AO2682" s="116">
        <f t="shared" si="792"/>
        <v>1.0010099190217725E-4</v>
      </c>
      <c r="AP2682" s="118" t="str">
        <f t="shared" si="793"/>
        <v/>
      </c>
    </row>
    <row r="2683" spans="38:42" ht="20.100000000000001" customHeight="1" x14ac:dyDescent="0.25">
      <c r="AL2683" s="126">
        <f t="shared" si="794"/>
        <v>14.399999999999459</v>
      </c>
      <c r="AM2683" s="116">
        <f t="shared" si="795"/>
        <v>4.4507499514559241E-2</v>
      </c>
      <c r="AN2683" s="116">
        <f t="shared" si="796"/>
        <v>9.9892110305914439E-5</v>
      </c>
      <c r="AO2683" s="116">
        <f t="shared" si="792"/>
        <v>9.9892110305914439E-5</v>
      </c>
      <c r="AP2683" s="118" t="str">
        <f t="shared" si="793"/>
        <v/>
      </c>
    </row>
    <row r="2684" spans="38:42" ht="20.100000000000001" customHeight="1" x14ac:dyDescent="0.25">
      <c r="AL2684" s="126">
        <f t="shared" si="794"/>
        <v>14.406399999999458</v>
      </c>
      <c r="AM2684" s="116">
        <f t="shared" si="795"/>
        <v>4.4407607404253327E-2</v>
      </c>
      <c r="AN2684" s="116">
        <f t="shared" si="796"/>
        <v>9.9683615379965451E-5</v>
      </c>
      <c r="AO2684" s="116">
        <f t="shared" si="792"/>
        <v>9.9683615379965451E-5</v>
      </c>
      <c r="AP2684" s="118" t="str">
        <f t="shared" si="793"/>
        <v/>
      </c>
    </row>
    <row r="2685" spans="38:42" ht="20.100000000000001" customHeight="1" x14ac:dyDescent="0.25">
      <c r="AL2685" s="126">
        <f t="shared" si="794"/>
        <v>14.412799999999457</v>
      </c>
      <c r="AM2685" s="116">
        <f t="shared" si="795"/>
        <v>4.4307923788873362E-2</v>
      </c>
      <c r="AN2685" s="116">
        <f t="shared" si="796"/>
        <v>9.9475506566554239E-5</v>
      </c>
      <c r="AO2685" s="116">
        <f t="shared" si="792"/>
        <v>9.9475506566554239E-5</v>
      </c>
      <c r="AP2685" s="118" t="str">
        <f t="shared" si="793"/>
        <v/>
      </c>
    </row>
    <row r="2686" spans="38:42" ht="20.100000000000001" customHeight="1" x14ac:dyDescent="0.25">
      <c r="AL2686" s="126">
        <f t="shared" si="794"/>
        <v>14.419199999999456</v>
      </c>
      <c r="AM2686" s="116">
        <f t="shared" si="795"/>
        <v>4.4208448282306807E-2</v>
      </c>
      <c r="AN2686" s="116">
        <f t="shared" si="796"/>
        <v>9.9267783308147617E-5</v>
      </c>
      <c r="AO2686" s="116">
        <f t="shared" si="792"/>
        <v>9.9267783308147617E-5</v>
      </c>
      <c r="AP2686" s="118" t="str">
        <f t="shared" si="793"/>
        <v/>
      </c>
    </row>
    <row r="2687" spans="38:42" ht="20.100000000000001" customHeight="1" x14ac:dyDescent="0.25">
      <c r="AL2687" s="126">
        <f t="shared" si="794"/>
        <v>14.425599999999456</v>
      </c>
      <c r="AM2687" s="116">
        <f t="shared" si="795"/>
        <v>4.410918049899866E-2</v>
      </c>
      <c r="AN2687" s="116">
        <f t="shared" si="796"/>
        <v>9.9060445047413626E-5</v>
      </c>
      <c r="AO2687" s="116">
        <f t="shared" si="792"/>
        <v>9.9060445047413626E-5</v>
      </c>
      <c r="AP2687" s="118" t="str">
        <f t="shared" si="793"/>
        <v/>
      </c>
    </row>
    <row r="2688" spans="38:42" ht="20.100000000000001" customHeight="1" x14ac:dyDescent="0.25">
      <c r="AL2688" s="126">
        <f t="shared" si="794"/>
        <v>14.431999999999455</v>
      </c>
      <c r="AM2688" s="116">
        <f t="shared" si="795"/>
        <v>4.4010120053951246E-2</v>
      </c>
      <c r="AN2688" s="116">
        <f t="shared" si="796"/>
        <v>9.8853491227256229E-5</v>
      </c>
      <c r="AO2688" s="116">
        <f t="shared" si="792"/>
        <v>9.8853491227256229E-5</v>
      </c>
      <c r="AP2688" s="118" t="str">
        <f t="shared" si="793"/>
        <v/>
      </c>
    </row>
    <row r="2689" spans="38:42" ht="20.100000000000001" customHeight="1" x14ac:dyDescent="0.25">
      <c r="AL2689" s="126">
        <f t="shared" si="794"/>
        <v>14.438399999999454</v>
      </c>
      <c r="AM2689" s="116">
        <f t="shared" si="795"/>
        <v>4.391126656272399E-2</v>
      </c>
      <c r="AN2689" s="116">
        <f t="shared" si="796"/>
        <v>9.8646921290995726E-5</v>
      </c>
      <c r="AO2689" s="116">
        <f t="shared" si="792"/>
        <v>9.8646921290995726E-5</v>
      </c>
      <c r="AP2689" s="118" t="str">
        <f t="shared" si="793"/>
        <v/>
      </c>
    </row>
    <row r="2690" spans="38:42" ht="20.100000000000001" customHeight="1" x14ac:dyDescent="0.25">
      <c r="AL2690" s="126">
        <f t="shared" si="794"/>
        <v>14.444799999999454</v>
      </c>
      <c r="AM2690" s="116">
        <f t="shared" si="795"/>
        <v>4.3812619641432994E-2</v>
      </c>
      <c r="AN2690" s="116">
        <f t="shared" si="796"/>
        <v>9.844073468197323E-5</v>
      </c>
      <c r="AO2690" s="116">
        <f t="shared" si="792"/>
        <v>9.844073468197323E-5</v>
      </c>
      <c r="AP2690" s="118" t="str">
        <f t="shared" si="793"/>
        <v/>
      </c>
    </row>
    <row r="2691" spans="38:42" ht="20.100000000000001" customHeight="1" x14ac:dyDescent="0.25">
      <c r="AL2691" s="126">
        <f t="shared" si="794"/>
        <v>14.451199999999453</v>
      </c>
      <c r="AM2691" s="116">
        <f t="shared" si="795"/>
        <v>4.3714178906751021E-2</v>
      </c>
      <c r="AN2691" s="116">
        <f t="shared" si="796"/>
        <v>9.823493084418905E-5</v>
      </c>
      <c r="AO2691" s="116">
        <f t="shared" si="792"/>
        <v>9.823493084418905E-5</v>
      </c>
      <c r="AP2691" s="118" t="str">
        <f t="shared" si="793"/>
        <v/>
      </c>
    </row>
    <row r="2692" spans="38:42" ht="20.100000000000001" customHeight="1" x14ac:dyDescent="0.25">
      <c r="AL2692" s="126">
        <f t="shared" si="794"/>
        <v>14.457599999999452</v>
      </c>
      <c r="AM2692" s="116">
        <f t="shared" si="795"/>
        <v>4.3615943975906832E-2</v>
      </c>
      <c r="AN2692" s="116">
        <f t="shared" si="796"/>
        <v>9.8029509221442268E-5</v>
      </c>
      <c r="AO2692" s="116">
        <f t="shared" si="792"/>
        <v>9.8029509221442268E-5</v>
      </c>
      <c r="AP2692" s="118" t="str">
        <f t="shared" si="793"/>
        <v/>
      </c>
    </row>
    <row r="2693" spans="38:42" ht="20.100000000000001" customHeight="1" x14ac:dyDescent="0.25">
      <c r="AL2693" s="126">
        <f t="shared" si="794"/>
        <v>14.463999999999452</v>
      </c>
      <c r="AM2693" s="116">
        <f t="shared" si="795"/>
        <v>4.351791446668539E-2</v>
      </c>
      <c r="AN2693" s="116">
        <f t="shared" si="796"/>
        <v>9.7824469258205038E-5</v>
      </c>
      <c r="AO2693" s="116">
        <f t="shared" si="792"/>
        <v>9.7824469258205038E-5</v>
      </c>
      <c r="AP2693" s="118" t="str">
        <f t="shared" si="793"/>
        <v/>
      </c>
    </row>
    <row r="2694" spans="38:42" ht="20.100000000000001" customHeight="1" x14ac:dyDescent="0.25">
      <c r="AL2694" s="126">
        <f t="shared" si="794"/>
        <v>14.470399999999451</v>
      </c>
      <c r="AM2694" s="116">
        <f t="shared" si="795"/>
        <v>4.3420089997427185E-2</v>
      </c>
      <c r="AN2694" s="116">
        <f t="shared" si="796"/>
        <v>9.7619810399088291E-5</v>
      </c>
      <c r="AO2694" s="116">
        <f t="shared" si="792"/>
        <v>9.7619810399088291E-5</v>
      </c>
      <c r="AP2694" s="118" t="str">
        <f t="shared" si="793"/>
        <v/>
      </c>
    </row>
    <row r="2695" spans="38:42" ht="20.100000000000001" customHeight="1" x14ac:dyDescent="0.25">
      <c r="AL2695" s="126">
        <f t="shared" si="794"/>
        <v>14.47679999999945</v>
      </c>
      <c r="AM2695" s="116">
        <f t="shared" si="795"/>
        <v>4.3322470187028096E-2</v>
      </c>
      <c r="AN2695" s="116">
        <f t="shared" si="796"/>
        <v>9.7415532088890311E-5</v>
      </c>
      <c r="AO2695" s="116">
        <f t="shared" si="792"/>
        <v>9.7415532088890311E-5</v>
      </c>
      <c r="AP2695" s="118" t="str">
        <f t="shared" si="793"/>
        <v/>
      </c>
    </row>
    <row r="2696" spans="38:42" ht="20.100000000000001" customHeight="1" x14ac:dyDescent="0.25">
      <c r="AL2696" s="126">
        <f t="shared" si="794"/>
        <v>14.483199999999449</v>
      </c>
      <c r="AM2696" s="116">
        <f t="shared" si="795"/>
        <v>4.3225054654939206E-2</v>
      </c>
      <c r="AN2696" s="116">
        <f t="shared" si="796"/>
        <v>9.7211633772735506E-5</v>
      </c>
      <c r="AO2696" s="116">
        <f t="shared" si="792"/>
        <v>9.7211633772735506E-5</v>
      </c>
      <c r="AP2696" s="118" t="str">
        <f t="shared" si="793"/>
        <v/>
      </c>
    </row>
    <row r="2697" spans="38:42" ht="20.100000000000001" customHeight="1" x14ac:dyDescent="0.25">
      <c r="AL2697" s="126">
        <f t="shared" si="794"/>
        <v>14.489599999999449</v>
      </c>
      <c r="AM2697" s="116">
        <f t="shared" si="795"/>
        <v>4.312784302116647E-2</v>
      </c>
      <c r="AN2697" s="116">
        <f t="shared" si="796"/>
        <v>9.7008114896254827E-5</v>
      </c>
      <c r="AO2697" s="116">
        <f t="shared" si="792"/>
        <v>9.7008114896254827E-5</v>
      </c>
      <c r="AP2697" s="118" t="str">
        <f t="shared" si="793"/>
        <v/>
      </c>
    </row>
    <row r="2698" spans="38:42" ht="20.100000000000001" customHeight="1" x14ac:dyDescent="0.25">
      <c r="AL2698" s="126">
        <f t="shared" si="794"/>
        <v>14.495999999999448</v>
      </c>
      <c r="AM2698" s="116">
        <f t="shared" si="795"/>
        <v>4.3030834906270216E-2</v>
      </c>
      <c r="AN2698" s="116">
        <f t="shared" si="796"/>
        <v>9.6804974904954322E-5</v>
      </c>
      <c r="AO2698" s="116">
        <f t="shared" si="792"/>
        <v>9.6804974904954322E-5</v>
      </c>
      <c r="AP2698" s="118" t="str">
        <f t="shared" si="793"/>
        <v/>
      </c>
    </row>
    <row r="2699" spans="38:42" ht="20.100000000000001" customHeight="1" x14ac:dyDescent="0.25">
      <c r="AL2699" s="126">
        <f t="shared" si="794"/>
        <v>14.502399999999447</v>
      </c>
      <c r="AM2699" s="116">
        <f t="shared" si="795"/>
        <v>4.2934029931365261E-2</v>
      </c>
      <c r="AN2699" s="116">
        <f t="shared" si="796"/>
        <v>9.6602213245040869E-5</v>
      </c>
      <c r="AO2699" s="116">
        <f t="shared" si="792"/>
        <v>9.6602213245040869E-5</v>
      </c>
      <c r="AP2699" s="118" t="str">
        <f t="shared" si="793"/>
        <v/>
      </c>
    </row>
    <row r="2700" spans="38:42" ht="20.100000000000001" customHeight="1" x14ac:dyDescent="0.25">
      <c r="AL2700" s="126">
        <f t="shared" si="794"/>
        <v>14.508799999999447</v>
      </c>
      <c r="AM2700" s="116">
        <f t="shared" si="795"/>
        <v>4.283742771812022E-2</v>
      </c>
      <c r="AN2700" s="116">
        <f t="shared" si="796"/>
        <v>9.6399829362846245E-5</v>
      </c>
      <c r="AO2700" s="116">
        <f t="shared" si="792"/>
        <v>9.6399829362846245E-5</v>
      </c>
      <c r="AP2700" s="118" t="str">
        <f t="shared" si="793"/>
        <v/>
      </c>
    </row>
    <row r="2701" spans="38:42" ht="20.100000000000001" customHeight="1" x14ac:dyDescent="0.25">
      <c r="AL2701" s="126">
        <f t="shared" si="794"/>
        <v>14.515199999999446</v>
      </c>
      <c r="AM2701" s="116">
        <f t="shared" si="795"/>
        <v>4.2741027888757374E-2</v>
      </c>
      <c r="AN2701" s="116">
        <f t="shared" si="796"/>
        <v>9.6197822704778557E-5</v>
      </c>
      <c r="AO2701" s="116">
        <f t="shared" si="792"/>
        <v>9.6197822704778557E-5</v>
      </c>
      <c r="AP2701" s="118" t="str">
        <f t="shared" si="793"/>
        <v/>
      </c>
    </row>
    <row r="2702" spans="38:42" ht="20.100000000000001" customHeight="1" x14ac:dyDescent="0.25">
      <c r="AL2702" s="126">
        <f t="shared" si="794"/>
        <v>14.521599999999445</v>
      </c>
      <c r="AM2702" s="116">
        <f t="shared" si="795"/>
        <v>4.2644830066052596E-2</v>
      </c>
      <c r="AN2702" s="116">
        <f t="shared" si="796"/>
        <v>9.5996192717946738E-5</v>
      </c>
      <c r="AO2702" s="116">
        <f t="shared" si="792"/>
        <v>9.5996192717946738E-5</v>
      </c>
      <c r="AP2702" s="118" t="str">
        <f t="shared" si="793"/>
        <v/>
      </c>
    </row>
    <row r="2703" spans="38:42" ht="20.100000000000001" customHeight="1" x14ac:dyDescent="0.25">
      <c r="AL2703" s="126">
        <f t="shared" si="794"/>
        <v>14.527999999999444</v>
      </c>
      <c r="AM2703" s="116">
        <f t="shared" si="795"/>
        <v>4.2548833873334649E-2</v>
      </c>
      <c r="AN2703" s="116">
        <f t="shared" si="796"/>
        <v>9.5794938849445843E-5</v>
      </c>
      <c r="AO2703" s="116">
        <f t="shared" si="792"/>
        <v>9.5794938849445843E-5</v>
      </c>
      <c r="AP2703" s="118" t="str">
        <f t="shared" si="793"/>
        <v/>
      </c>
    </row>
    <row r="2704" spans="38:42" ht="20.100000000000001" customHeight="1" x14ac:dyDescent="0.25">
      <c r="AL2704" s="126">
        <f t="shared" si="794"/>
        <v>14.534399999999444</v>
      </c>
      <c r="AM2704" s="116">
        <f t="shared" si="795"/>
        <v>4.2453038934485203E-2</v>
      </c>
      <c r="AN2704" s="116">
        <f t="shared" si="796"/>
        <v>9.5594060546787263E-5</v>
      </c>
      <c r="AO2704" s="116">
        <f t="shared" si="792"/>
        <v>9.5594060546787263E-5</v>
      </c>
      <c r="AP2704" s="118" t="str">
        <f t="shared" si="793"/>
        <v/>
      </c>
    </row>
    <row r="2705" spans="38:42" ht="20.100000000000001" customHeight="1" x14ac:dyDescent="0.25">
      <c r="AL2705" s="126">
        <f t="shared" si="794"/>
        <v>14.540799999999443</v>
      </c>
      <c r="AM2705" s="116">
        <f t="shared" si="795"/>
        <v>4.2357444873938416E-2</v>
      </c>
      <c r="AN2705" s="116">
        <f t="shared" si="796"/>
        <v>9.5393557257843209E-5</v>
      </c>
      <c r="AO2705" s="116">
        <f t="shared" si="792"/>
        <v>9.5393557257843209E-5</v>
      </c>
      <c r="AP2705" s="118" t="str">
        <f t="shared" si="793"/>
        <v/>
      </c>
    </row>
    <row r="2706" spans="38:42" ht="20.100000000000001" customHeight="1" x14ac:dyDescent="0.25">
      <c r="AL2706" s="126">
        <f t="shared" si="794"/>
        <v>14.547199999999442</v>
      </c>
      <c r="AM2706" s="116">
        <f t="shared" si="795"/>
        <v>4.2262051316680573E-2</v>
      </c>
      <c r="AN2706" s="116">
        <f t="shared" si="796"/>
        <v>9.5193428430687121E-5</v>
      </c>
      <c r="AO2706" s="116">
        <f t="shared" si="792"/>
        <v>9.5193428430687121E-5</v>
      </c>
      <c r="AP2706" s="118" t="str">
        <f t="shared" si="793"/>
        <v/>
      </c>
    </row>
    <row r="2707" spans="38:42" ht="20.100000000000001" customHeight="1" x14ac:dyDescent="0.25">
      <c r="AL2707" s="126">
        <f t="shared" si="794"/>
        <v>14.553599999999442</v>
      </c>
      <c r="AM2707" s="116">
        <f t="shared" si="795"/>
        <v>4.2166857888249885E-2</v>
      </c>
      <c r="AN2707" s="116">
        <f t="shared" si="796"/>
        <v>9.4993673513628363E-5</v>
      </c>
      <c r="AO2707" s="116">
        <f t="shared" si="792"/>
        <v>9.4993673513628363E-5</v>
      </c>
      <c r="AP2707" s="118" t="str">
        <f t="shared" si="793"/>
        <v/>
      </c>
    </row>
    <row r="2708" spans="38:42" ht="20.100000000000001" customHeight="1" x14ac:dyDescent="0.25">
      <c r="AL2708" s="126">
        <f t="shared" si="794"/>
        <v>14.559999999999441</v>
      </c>
      <c r="AM2708" s="116">
        <f t="shared" si="795"/>
        <v>4.2071864214736257E-2</v>
      </c>
      <c r="AN2708" s="116">
        <f t="shared" si="796"/>
        <v>9.4794291955489773E-5</v>
      </c>
      <c r="AO2708" s="116">
        <f t="shared" si="792"/>
        <v>9.4794291955489773E-5</v>
      </c>
      <c r="AP2708" s="118" t="str">
        <f t="shared" si="793"/>
        <v/>
      </c>
    </row>
    <row r="2709" spans="38:42" ht="20.100000000000001" customHeight="1" x14ac:dyDescent="0.25">
      <c r="AL2709" s="126">
        <f t="shared" si="794"/>
        <v>14.56639999999944</v>
      </c>
      <c r="AM2709" s="116">
        <f t="shared" si="795"/>
        <v>4.1977069922780767E-2</v>
      </c>
      <c r="AN2709" s="116">
        <f t="shared" si="796"/>
        <v>9.459528320537175E-5</v>
      </c>
      <c r="AO2709" s="116">
        <f t="shared" si="792"/>
        <v>9.459528320537175E-5</v>
      </c>
      <c r="AP2709" s="118" t="str">
        <f t="shared" si="793"/>
        <v/>
      </c>
    </row>
    <row r="2710" spans="38:42" ht="20.100000000000001" customHeight="1" x14ac:dyDescent="0.25">
      <c r="AL2710" s="126">
        <f t="shared" si="794"/>
        <v>14.57279999999944</v>
      </c>
      <c r="AM2710" s="116">
        <f t="shared" si="795"/>
        <v>4.1882474639575396E-2</v>
      </c>
      <c r="AN2710" s="116">
        <f t="shared" si="796"/>
        <v>9.4396646712402443E-5</v>
      </c>
      <c r="AO2710" s="116">
        <f t="shared" si="792"/>
        <v>9.4396646712402443E-5</v>
      </c>
      <c r="AP2710" s="118" t="str">
        <f t="shared" si="793"/>
        <v/>
      </c>
    </row>
    <row r="2711" spans="38:42" ht="20.100000000000001" customHeight="1" x14ac:dyDescent="0.25">
      <c r="AL2711" s="126">
        <f t="shared" si="794"/>
        <v>14.579199999999439</v>
      </c>
      <c r="AM2711" s="116">
        <f t="shared" si="795"/>
        <v>4.1788077992862993E-2</v>
      </c>
      <c r="AN2711" s="116">
        <f t="shared" si="796"/>
        <v>9.4198381926396957E-5</v>
      </c>
      <c r="AO2711" s="116">
        <f t="shared" si="792"/>
        <v>9.4198381926396957E-5</v>
      </c>
      <c r="AP2711" s="118" t="str">
        <f t="shared" si="793"/>
        <v/>
      </c>
    </row>
    <row r="2712" spans="38:42" ht="20.100000000000001" customHeight="1" x14ac:dyDescent="0.25">
      <c r="AL2712" s="126">
        <f t="shared" si="794"/>
        <v>14.585599999999438</v>
      </c>
      <c r="AM2712" s="116">
        <f t="shared" si="795"/>
        <v>4.1693879610936596E-2</v>
      </c>
      <c r="AN2712" s="116">
        <f t="shared" si="796"/>
        <v>9.4000488297350804E-5</v>
      </c>
      <c r="AO2712" s="116">
        <f t="shared" si="792"/>
        <v>9.4000488297350804E-5</v>
      </c>
      <c r="AP2712" s="118" t="str">
        <f t="shared" si="793"/>
        <v/>
      </c>
    </row>
    <row r="2713" spans="38:42" ht="20.100000000000001" customHeight="1" x14ac:dyDescent="0.25">
      <c r="AL2713" s="126">
        <f t="shared" si="794"/>
        <v>14.591999999999437</v>
      </c>
      <c r="AM2713" s="116">
        <f t="shared" si="795"/>
        <v>4.1599879122639245E-2</v>
      </c>
      <c r="AN2713" s="116">
        <f t="shared" si="796"/>
        <v>9.3802965275342765E-5</v>
      </c>
      <c r="AO2713" s="116">
        <f t="shared" si="792"/>
        <v>9.3802965275342765E-5</v>
      </c>
      <c r="AP2713" s="118" t="str">
        <f t="shared" si="793"/>
        <v/>
      </c>
    </row>
    <row r="2714" spans="38:42" ht="20.100000000000001" customHeight="1" x14ac:dyDescent="0.25">
      <c r="AL2714" s="126">
        <f t="shared" si="794"/>
        <v>14.598399999999437</v>
      </c>
      <c r="AM2714" s="116">
        <f t="shared" si="795"/>
        <v>4.1506076157363903E-2</v>
      </c>
      <c r="AN2714" s="116">
        <f t="shared" si="796"/>
        <v>9.3605812311159386E-5</v>
      </c>
      <c r="AO2714" s="116">
        <f t="shared" si="792"/>
        <v>9.3605812311159386E-5</v>
      </c>
      <c r="AP2714" s="118" t="str">
        <f t="shared" si="793"/>
        <v/>
      </c>
    </row>
    <row r="2715" spans="38:42" ht="20.100000000000001" customHeight="1" x14ac:dyDescent="0.25">
      <c r="AL2715" s="126">
        <f t="shared" si="794"/>
        <v>14.604799999999436</v>
      </c>
      <c r="AM2715" s="116">
        <f t="shared" si="795"/>
        <v>4.1412470345052743E-2</v>
      </c>
      <c r="AN2715" s="116">
        <f t="shared" si="796"/>
        <v>9.3409028855753751E-5</v>
      </c>
      <c r="AO2715" s="116">
        <f t="shared" si="792"/>
        <v>9.3409028855753751E-5</v>
      </c>
      <c r="AP2715" s="118" t="str">
        <f t="shared" si="793"/>
        <v/>
      </c>
    </row>
    <row r="2716" spans="38:42" ht="20.100000000000001" customHeight="1" x14ac:dyDescent="0.25">
      <c r="AL2716" s="126">
        <f t="shared" si="794"/>
        <v>14.611199999999435</v>
      </c>
      <c r="AM2716" s="116">
        <f t="shared" si="795"/>
        <v>4.1319061316196989E-2</v>
      </c>
      <c r="AN2716" s="116">
        <f t="shared" si="796"/>
        <v>9.3212614360092816E-5</v>
      </c>
      <c r="AO2716" s="116">
        <f t="shared" si="792"/>
        <v>9.3212614360092816E-5</v>
      </c>
      <c r="AP2716" s="118" t="str">
        <f t="shared" si="793"/>
        <v/>
      </c>
    </row>
    <row r="2717" spans="38:42" ht="20.100000000000001" customHeight="1" x14ac:dyDescent="0.25">
      <c r="AL2717" s="126">
        <f t="shared" si="794"/>
        <v>14.617599999999435</v>
      </c>
      <c r="AM2717" s="116">
        <f t="shared" si="795"/>
        <v>4.1225848701836897E-2</v>
      </c>
      <c r="AN2717" s="116">
        <f t="shared" si="796"/>
        <v>9.3016568276114986E-5</v>
      </c>
      <c r="AO2717" s="116">
        <f t="shared" si="792"/>
        <v>9.3016568276114986E-5</v>
      </c>
      <c r="AP2717" s="118" t="str">
        <f t="shared" si="793"/>
        <v/>
      </c>
    </row>
    <row r="2718" spans="38:42" ht="20.100000000000001" customHeight="1" x14ac:dyDescent="0.25">
      <c r="AL2718" s="126">
        <f t="shared" si="794"/>
        <v>14.623999999999434</v>
      </c>
      <c r="AM2718" s="116">
        <f t="shared" si="795"/>
        <v>4.1132832133560782E-2</v>
      </c>
      <c r="AN2718" s="116">
        <f t="shared" si="796"/>
        <v>9.2820890055377026E-5</v>
      </c>
      <c r="AO2718" s="116">
        <f t="shared" si="792"/>
        <v>9.2820890055377026E-5</v>
      </c>
      <c r="AP2718" s="118" t="str">
        <f t="shared" si="793"/>
        <v/>
      </c>
    </row>
    <row r="2719" spans="38:42" ht="20.100000000000001" customHeight="1" x14ac:dyDescent="0.25">
      <c r="AL2719" s="126">
        <f t="shared" si="794"/>
        <v>14.630399999999433</v>
      </c>
      <c r="AM2719" s="116">
        <f t="shared" si="795"/>
        <v>4.1040011243505405E-2</v>
      </c>
      <c r="AN2719" s="116">
        <f t="shared" si="796"/>
        <v>9.2625579150351633E-5</v>
      </c>
      <c r="AO2719" s="116">
        <f t="shared" si="792"/>
        <v>9.2625579150351633E-5</v>
      </c>
      <c r="AP2719" s="118" t="str">
        <f t="shared" si="793"/>
        <v/>
      </c>
    </row>
    <row r="2720" spans="38:42" ht="20.100000000000001" customHeight="1" x14ac:dyDescent="0.25">
      <c r="AL2720" s="126">
        <f t="shared" si="794"/>
        <v>14.636799999999432</v>
      </c>
      <c r="AM2720" s="116">
        <f t="shared" si="795"/>
        <v>4.0947385664355053E-2</v>
      </c>
      <c r="AN2720" s="116">
        <f t="shared" si="796"/>
        <v>9.2430635013386608E-5</v>
      </c>
      <c r="AO2720" s="116">
        <f t="shared" si="792"/>
        <v>9.2430635013386608E-5</v>
      </c>
      <c r="AP2720" s="118" t="str">
        <f t="shared" si="793"/>
        <v/>
      </c>
    </row>
    <row r="2721" spans="38:42" ht="20.100000000000001" customHeight="1" x14ac:dyDescent="0.25">
      <c r="AL2721" s="126">
        <f t="shared" si="794"/>
        <v>14.643199999999432</v>
      </c>
      <c r="AM2721" s="116">
        <f t="shared" si="795"/>
        <v>4.0854955029341666E-2</v>
      </c>
      <c r="AN2721" s="116">
        <f t="shared" si="796"/>
        <v>9.2236057097537516E-5</v>
      </c>
      <c r="AO2721" s="116">
        <f t="shared" si="792"/>
        <v>9.2236057097537516E-5</v>
      </c>
      <c r="AP2721" s="118" t="str">
        <f t="shared" si="793"/>
        <v/>
      </c>
    </row>
    <row r="2722" spans="38:42" ht="20.100000000000001" customHeight="1" x14ac:dyDescent="0.25">
      <c r="AL2722" s="126">
        <f t="shared" si="794"/>
        <v>14.649599999999431</v>
      </c>
      <c r="AM2722" s="116">
        <f t="shared" si="795"/>
        <v>4.0762718972244129E-2</v>
      </c>
      <c r="AN2722" s="116">
        <f t="shared" si="796"/>
        <v>9.204184485593625E-5</v>
      </c>
      <c r="AO2722" s="116">
        <f t="shared" si="792"/>
        <v>9.204184485593625E-5</v>
      </c>
      <c r="AP2722" s="118" t="str">
        <f t="shared" si="793"/>
        <v/>
      </c>
    </row>
    <row r="2723" spans="38:42" ht="20.100000000000001" customHeight="1" x14ac:dyDescent="0.25">
      <c r="AL2723" s="126">
        <f t="shared" si="794"/>
        <v>14.65599999999943</v>
      </c>
      <c r="AM2723" s="116">
        <f t="shared" si="795"/>
        <v>4.0670677127388193E-2</v>
      </c>
      <c r="AN2723" s="116">
        <f t="shared" si="796"/>
        <v>9.1847997742089404E-5</v>
      </c>
      <c r="AO2723" s="116">
        <f t="shared" si="792"/>
        <v>9.1847997742089404E-5</v>
      </c>
      <c r="AP2723" s="118" t="str">
        <f t="shared" si="793"/>
        <v/>
      </c>
    </row>
    <row r="2724" spans="38:42" ht="20.100000000000001" customHeight="1" x14ac:dyDescent="0.25">
      <c r="AL2724" s="126">
        <f t="shared" si="794"/>
        <v>14.66239999999943</v>
      </c>
      <c r="AM2724" s="116">
        <f t="shared" si="795"/>
        <v>4.0578829129646103E-2</v>
      </c>
      <c r="AN2724" s="116">
        <f t="shared" si="796"/>
        <v>9.1654515209982357E-5</v>
      </c>
      <c r="AO2724" s="116">
        <f t="shared" si="792"/>
        <v>9.1654515209982357E-5</v>
      </c>
      <c r="AP2724" s="118" t="str">
        <f t="shared" si="793"/>
        <v/>
      </c>
    </row>
    <row r="2725" spans="38:42" ht="20.100000000000001" customHeight="1" x14ac:dyDescent="0.25">
      <c r="AL2725" s="126">
        <f t="shared" si="794"/>
        <v>14.668799999999429</v>
      </c>
      <c r="AM2725" s="116">
        <f t="shared" si="795"/>
        <v>4.0487174614436121E-2</v>
      </c>
      <c r="AN2725" s="116">
        <f t="shared" si="796"/>
        <v>9.1461396713704568E-5</v>
      </c>
      <c r="AO2725" s="116">
        <f t="shared" si="792"/>
        <v>9.1461396713704568E-5</v>
      </c>
      <c r="AP2725" s="118" t="str">
        <f t="shared" si="793"/>
        <v/>
      </c>
    </row>
    <row r="2726" spans="38:42" ht="20.100000000000001" customHeight="1" x14ac:dyDescent="0.25">
      <c r="AL2726" s="126">
        <f t="shared" si="794"/>
        <v>14.675199999999428</v>
      </c>
      <c r="AM2726" s="116">
        <f t="shared" si="795"/>
        <v>4.0395713217722416E-2</v>
      </c>
      <c r="AN2726" s="116">
        <f t="shared" si="796"/>
        <v>9.1268641707921427E-5</v>
      </c>
      <c r="AO2726" s="116">
        <f t="shared" si="792"/>
        <v>9.1268641707921427E-5</v>
      </c>
      <c r="AP2726" s="118" t="str">
        <f t="shared" si="793"/>
        <v/>
      </c>
    </row>
    <row r="2727" spans="38:42" ht="20.100000000000001" customHeight="1" x14ac:dyDescent="0.25">
      <c r="AL2727" s="126">
        <f t="shared" si="794"/>
        <v>14.681599999999428</v>
      </c>
      <c r="AM2727" s="116">
        <f t="shared" si="795"/>
        <v>4.0304444576014495E-2</v>
      </c>
      <c r="AN2727" s="116">
        <f t="shared" si="796"/>
        <v>9.1076249647520369E-5</v>
      </c>
      <c r="AO2727" s="116">
        <f t="shared" si="792"/>
        <v>9.1076249647520369E-5</v>
      </c>
      <c r="AP2727" s="118" t="str">
        <f t="shared" si="793"/>
        <v/>
      </c>
    </row>
    <row r="2728" spans="38:42" ht="20.100000000000001" customHeight="1" x14ac:dyDescent="0.25">
      <c r="AL2728" s="126">
        <f t="shared" si="794"/>
        <v>14.687999999999427</v>
      </c>
      <c r="AM2728" s="116">
        <f t="shared" si="795"/>
        <v>4.0213368326366974E-2</v>
      </c>
      <c r="AN2728" s="116">
        <f t="shared" si="796"/>
        <v>9.088421998773577E-5</v>
      </c>
      <c r="AO2728" s="116">
        <f t="shared" si="792"/>
        <v>9.088421998773577E-5</v>
      </c>
      <c r="AP2728" s="118" t="str">
        <f t="shared" si="793"/>
        <v/>
      </c>
    </row>
    <row r="2729" spans="38:42" ht="20.100000000000001" customHeight="1" x14ac:dyDescent="0.25">
      <c r="AL2729" s="126">
        <f t="shared" si="794"/>
        <v>14.694399999999426</v>
      </c>
      <c r="AM2729" s="116">
        <f t="shared" si="795"/>
        <v>4.0122484106379239E-2</v>
      </c>
      <c r="AN2729" s="116">
        <f t="shared" si="796"/>
        <v>9.0692552184190589E-5</v>
      </c>
      <c r="AO2729" s="116">
        <f t="shared" si="792"/>
        <v>9.0692552184190589E-5</v>
      </c>
      <c r="AP2729" s="118" t="str">
        <f t="shared" si="793"/>
        <v/>
      </c>
    </row>
    <row r="2730" spans="38:42" ht="20.100000000000001" customHeight="1" x14ac:dyDescent="0.25">
      <c r="AL2730" s="126">
        <f t="shared" si="794"/>
        <v>14.700799999999425</v>
      </c>
      <c r="AM2730" s="116">
        <f t="shared" si="795"/>
        <v>4.0031791554195048E-2</v>
      </c>
      <c r="AN2730" s="116">
        <f t="shared" si="796"/>
        <v>9.0501245692688193E-5</v>
      </c>
      <c r="AO2730" s="116">
        <f t="shared" si="792"/>
        <v>9.0501245692688193E-5</v>
      </c>
      <c r="AP2730" s="118" t="str">
        <f t="shared" si="793"/>
        <v/>
      </c>
    </row>
    <row r="2731" spans="38:42" ht="20.100000000000001" customHeight="1" x14ac:dyDescent="0.25">
      <c r="AL2731" s="126">
        <f t="shared" si="794"/>
        <v>14.707199999999425</v>
      </c>
      <c r="AM2731" s="116">
        <f t="shared" si="795"/>
        <v>3.994129030850236E-2</v>
      </c>
      <c r="AN2731" s="116">
        <f t="shared" si="796"/>
        <v>9.0310299969725838E-5</v>
      </c>
      <c r="AO2731" s="116">
        <f t="shared" si="792"/>
        <v>9.0310299969725838E-5</v>
      </c>
      <c r="AP2731" s="118" t="str">
        <f t="shared" si="793"/>
        <v/>
      </c>
    </row>
    <row r="2732" spans="38:42" ht="20.100000000000001" customHeight="1" x14ac:dyDescent="0.25">
      <c r="AL2732" s="126">
        <f t="shared" si="794"/>
        <v>14.713599999999424</v>
      </c>
      <c r="AM2732" s="116">
        <f t="shared" si="795"/>
        <v>3.9850980008532634E-2</v>
      </c>
      <c r="AN2732" s="116">
        <f t="shared" si="796"/>
        <v>9.0119714471821599E-5</v>
      </c>
      <c r="AO2732" s="116">
        <f t="shared" si="792"/>
        <v>9.0119714471821599E-5</v>
      </c>
      <c r="AP2732" s="118" t="str">
        <f t="shared" si="793"/>
        <v/>
      </c>
    </row>
    <row r="2733" spans="38:42" ht="20.100000000000001" customHeight="1" x14ac:dyDescent="0.25">
      <c r="AL2733" s="126">
        <f t="shared" si="794"/>
        <v>14.719999999999423</v>
      </c>
      <c r="AM2733" s="116">
        <f t="shared" si="795"/>
        <v>3.9760860294060812E-2</v>
      </c>
      <c r="AN2733" s="116">
        <f t="shared" si="796"/>
        <v>8.9929488655965395E-5</v>
      </c>
      <c r="AO2733" s="116">
        <f t="shared" si="792"/>
        <v>8.9929488655965395E-5</v>
      </c>
      <c r="AP2733" s="118" t="str">
        <f t="shared" si="793"/>
        <v/>
      </c>
    </row>
    <row r="2734" spans="38:42" ht="20.100000000000001" customHeight="1" x14ac:dyDescent="0.25">
      <c r="AL2734" s="126">
        <f t="shared" si="794"/>
        <v>14.726399999999423</v>
      </c>
      <c r="AM2734" s="116">
        <f t="shared" si="795"/>
        <v>3.9670930805404847E-2</v>
      </c>
      <c r="AN2734" s="116">
        <f t="shared" si="796"/>
        <v>8.97396219794247E-5</v>
      </c>
      <c r="AO2734" s="116">
        <f t="shared" si="792"/>
        <v>8.97396219794247E-5</v>
      </c>
      <c r="AP2734" s="118" t="str">
        <f t="shared" si="793"/>
        <v/>
      </c>
    </row>
    <row r="2735" spans="38:42" ht="20.100000000000001" customHeight="1" x14ac:dyDescent="0.25">
      <c r="AL2735" s="126">
        <f t="shared" si="794"/>
        <v>14.732799999999422</v>
      </c>
      <c r="AM2735" s="116">
        <f t="shared" si="795"/>
        <v>3.9581191183425422E-2</v>
      </c>
      <c r="AN2735" s="116">
        <f t="shared" si="796"/>
        <v>8.9550113900119244E-5</v>
      </c>
      <c r="AO2735" s="116">
        <f t="shared" si="792"/>
        <v>8.9550113900119244E-5</v>
      </c>
      <c r="AP2735" s="118" t="str">
        <f t="shared" si="793"/>
        <v/>
      </c>
    </row>
    <row r="2736" spans="38:42" ht="20.100000000000001" customHeight="1" x14ac:dyDescent="0.25">
      <c r="AL2736" s="126">
        <f t="shared" si="794"/>
        <v>14.739199999999421</v>
      </c>
      <c r="AM2736" s="116">
        <f t="shared" si="795"/>
        <v>3.9491641069525303E-2</v>
      </c>
      <c r="AN2736" s="116">
        <f t="shared" si="796"/>
        <v>8.9360963875961819E-5</v>
      </c>
      <c r="AO2736" s="116">
        <f t="shared" si="792"/>
        <v>8.9360963875961819E-5</v>
      </c>
      <c r="AP2736" s="118" t="str">
        <f t="shared" si="793"/>
        <v/>
      </c>
    </row>
    <row r="2737" spans="38:42" ht="20.100000000000001" customHeight="1" x14ac:dyDescent="0.25">
      <c r="AL2737" s="126">
        <f t="shared" si="794"/>
        <v>14.745599999999421</v>
      </c>
      <c r="AM2737" s="116">
        <f t="shared" si="795"/>
        <v>3.9402280105649341E-2</v>
      </c>
      <c r="AN2737" s="116">
        <f t="shared" si="796"/>
        <v>8.9172171365302366E-5</v>
      </c>
      <c r="AO2737" s="116">
        <f t="shared" ref="AO2737:AO2800" si="797">IF(AM2737&lt;(1-$AK$437),AN2737,"")</f>
        <v>8.9172171365302366E-5</v>
      </c>
      <c r="AP2737" s="118" t="str">
        <f t="shared" ref="AP2737:AP2800" si="798">IF(AM2737&lt;(1-$AK$443),AN2737,"")</f>
        <v/>
      </c>
    </row>
    <row r="2738" spans="38:42" ht="20.100000000000001" customHeight="1" x14ac:dyDescent="0.25">
      <c r="AL2738" s="126">
        <f t="shared" ref="AL2738:AL2801" si="799">AL2737+$AO$430</f>
        <v>14.75199999999942</v>
      </c>
      <c r="AM2738" s="116">
        <f t="shared" ref="AM2738:AM2801" si="800">_xlfn.CHISQ.DIST.RT(AL2738,7)</f>
        <v>3.9313107934284039E-2</v>
      </c>
      <c r="AN2738" s="116">
        <f t="shared" ref="AN2738:AN2801" si="801">AM2738-AM2739</f>
        <v>8.8983735826990429E-5</v>
      </c>
      <c r="AO2738" s="116">
        <f t="shared" si="797"/>
        <v>8.8983735826990429E-5</v>
      </c>
      <c r="AP2738" s="118" t="str">
        <f t="shared" si="798"/>
        <v/>
      </c>
    </row>
    <row r="2739" spans="38:42" ht="20.100000000000001" customHeight="1" x14ac:dyDescent="0.25">
      <c r="AL2739" s="126">
        <f t="shared" si="799"/>
        <v>14.758399999999419</v>
      </c>
      <c r="AM2739" s="116">
        <f t="shared" si="800"/>
        <v>3.9224124198457049E-2</v>
      </c>
      <c r="AN2739" s="116">
        <f t="shared" si="801"/>
        <v>8.8795656720201677E-5</v>
      </c>
      <c r="AO2739" s="116">
        <f t="shared" si="797"/>
        <v>8.8795656720201677E-5</v>
      </c>
      <c r="AP2739" s="118" t="str">
        <f t="shared" si="798"/>
        <v/>
      </c>
    </row>
    <row r="2740" spans="38:42" ht="20.100000000000001" customHeight="1" x14ac:dyDescent="0.25">
      <c r="AL2740" s="126">
        <f t="shared" si="799"/>
        <v>14.764799999999418</v>
      </c>
      <c r="AM2740" s="116">
        <f t="shared" si="800"/>
        <v>3.9135328541736847E-2</v>
      </c>
      <c r="AN2740" s="116">
        <f t="shared" si="801"/>
        <v>8.8607933504347702E-5</v>
      </c>
      <c r="AO2740" s="116">
        <f t="shared" si="797"/>
        <v>8.8607933504347702E-5</v>
      </c>
      <c r="AP2740" s="118" t="str">
        <f t="shared" si="798"/>
        <v/>
      </c>
    </row>
    <row r="2741" spans="38:42" ht="20.100000000000001" customHeight="1" x14ac:dyDescent="0.25">
      <c r="AL2741" s="126">
        <f t="shared" si="799"/>
        <v>14.771199999999418</v>
      </c>
      <c r="AM2741" s="116">
        <f t="shared" si="800"/>
        <v>3.9046720608232499E-2</v>
      </c>
      <c r="AN2741" s="116">
        <f t="shared" si="801"/>
        <v>8.8420565639422966E-5</v>
      </c>
      <c r="AO2741" s="116">
        <f t="shared" si="797"/>
        <v>8.8420565639422966E-5</v>
      </c>
      <c r="AP2741" s="118" t="str">
        <f t="shared" si="798"/>
        <v/>
      </c>
    </row>
    <row r="2742" spans="38:42" ht="20.100000000000001" customHeight="1" x14ac:dyDescent="0.25">
      <c r="AL2742" s="126">
        <f t="shared" si="799"/>
        <v>14.777599999999417</v>
      </c>
      <c r="AM2742" s="116">
        <f t="shared" si="800"/>
        <v>3.8958300042593076E-2</v>
      </c>
      <c r="AN2742" s="116">
        <f t="shared" si="801"/>
        <v>8.8233552585449682E-5</v>
      </c>
      <c r="AO2742" s="116">
        <f t="shared" si="797"/>
        <v>8.8233552585449682E-5</v>
      </c>
      <c r="AP2742" s="118" t="str">
        <f t="shared" si="798"/>
        <v/>
      </c>
    </row>
    <row r="2743" spans="38:42" ht="20.100000000000001" customHeight="1" x14ac:dyDescent="0.25">
      <c r="AL2743" s="126">
        <f t="shared" si="799"/>
        <v>14.783999999999416</v>
      </c>
      <c r="AM2743" s="116">
        <f t="shared" si="800"/>
        <v>3.8870066490007626E-2</v>
      </c>
      <c r="AN2743" s="116">
        <f t="shared" si="801"/>
        <v>8.8046893803192527E-5</v>
      </c>
      <c r="AO2743" s="116">
        <f t="shared" si="797"/>
        <v>8.8046893803192527E-5</v>
      </c>
      <c r="AP2743" s="118" t="str">
        <f t="shared" si="798"/>
        <v/>
      </c>
    </row>
    <row r="2744" spans="38:42" ht="20.100000000000001" customHeight="1" x14ac:dyDescent="0.25">
      <c r="AL2744" s="126">
        <f t="shared" si="799"/>
        <v>14.790399999999416</v>
      </c>
      <c r="AM2744" s="116">
        <f t="shared" si="800"/>
        <v>3.8782019596204434E-2</v>
      </c>
      <c r="AN2744" s="116">
        <f t="shared" si="801"/>
        <v>8.7860588753589652E-5</v>
      </c>
      <c r="AO2744" s="116">
        <f t="shared" si="797"/>
        <v>8.7860588753589652E-5</v>
      </c>
      <c r="AP2744" s="118" t="str">
        <f t="shared" si="798"/>
        <v/>
      </c>
    </row>
    <row r="2745" spans="38:42" ht="20.100000000000001" customHeight="1" x14ac:dyDescent="0.25">
      <c r="AL2745" s="126">
        <f t="shared" si="799"/>
        <v>14.796799999999415</v>
      </c>
      <c r="AM2745" s="116">
        <f t="shared" si="800"/>
        <v>3.8694159007450844E-2</v>
      </c>
      <c r="AN2745" s="116">
        <f t="shared" si="801"/>
        <v>8.7674636897995539E-5</v>
      </c>
      <c r="AO2745" s="116">
        <f t="shared" si="797"/>
        <v>8.7674636897995539E-5</v>
      </c>
      <c r="AP2745" s="118" t="str">
        <f t="shared" si="798"/>
        <v/>
      </c>
    </row>
    <row r="2746" spans="38:42" ht="20.100000000000001" customHeight="1" x14ac:dyDescent="0.25">
      <c r="AL2746" s="126">
        <f t="shared" si="799"/>
        <v>14.803199999999414</v>
      </c>
      <c r="AM2746" s="116">
        <f t="shared" si="800"/>
        <v>3.8606484370552849E-2</v>
      </c>
      <c r="AN2746" s="116">
        <f t="shared" si="801"/>
        <v>8.7489037698007532E-5</v>
      </c>
      <c r="AO2746" s="116">
        <f t="shared" si="797"/>
        <v>8.7489037698007532E-5</v>
      </c>
      <c r="AP2746" s="118" t="str">
        <f t="shared" si="798"/>
        <v/>
      </c>
    </row>
    <row r="2747" spans="38:42" ht="20.100000000000001" customHeight="1" x14ac:dyDescent="0.25">
      <c r="AL2747" s="126">
        <f t="shared" si="799"/>
        <v>14.809599999999413</v>
      </c>
      <c r="AM2747" s="116">
        <f t="shared" si="800"/>
        <v>3.8518995332854841E-2</v>
      </c>
      <c r="AN2747" s="116">
        <f t="shared" si="801"/>
        <v>8.7303790615791965E-5</v>
      </c>
      <c r="AO2747" s="116">
        <f t="shared" si="797"/>
        <v>8.7303790615791965E-5</v>
      </c>
      <c r="AP2747" s="118" t="str">
        <f t="shared" si="798"/>
        <v/>
      </c>
    </row>
    <row r="2748" spans="38:42" ht="20.100000000000001" customHeight="1" x14ac:dyDescent="0.25">
      <c r="AL2748" s="126">
        <f t="shared" si="799"/>
        <v>14.815999999999413</v>
      </c>
      <c r="AM2748" s="116">
        <f t="shared" si="800"/>
        <v>3.8431691542239049E-2</v>
      </c>
      <c r="AN2748" s="116">
        <f t="shared" si="801"/>
        <v>8.7118895113869055E-5</v>
      </c>
      <c r="AO2748" s="116">
        <f t="shared" si="797"/>
        <v>8.7118895113869055E-5</v>
      </c>
      <c r="AP2748" s="118" t="str">
        <f t="shared" si="798"/>
        <v/>
      </c>
    </row>
    <row r="2749" spans="38:42" ht="20.100000000000001" customHeight="1" x14ac:dyDescent="0.25">
      <c r="AL2749" s="126">
        <f t="shared" si="799"/>
        <v>14.822399999999412</v>
      </c>
      <c r="AM2749" s="116">
        <f t="shared" si="800"/>
        <v>3.834457264712518E-2</v>
      </c>
      <c r="AN2749" s="116">
        <f t="shared" si="801"/>
        <v>8.6934350654925552E-5</v>
      </c>
      <c r="AO2749" s="116">
        <f t="shared" si="797"/>
        <v>8.6934350654925552E-5</v>
      </c>
      <c r="AP2749" s="118" t="str">
        <f t="shared" si="798"/>
        <v/>
      </c>
    </row>
    <row r="2750" spans="38:42" ht="20.100000000000001" customHeight="1" x14ac:dyDescent="0.25">
      <c r="AL2750" s="126">
        <f t="shared" si="799"/>
        <v>14.828799999999411</v>
      </c>
      <c r="AM2750" s="116">
        <f t="shared" si="800"/>
        <v>3.8257638296470255E-2</v>
      </c>
      <c r="AN2750" s="116">
        <f t="shared" si="801"/>
        <v>8.6750156702376791E-5</v>
      </c>
      <c r="AO2750" s="116">
        <f t="shared" si="797"/>
        <v>8.6750156702376791E-5</v>
      </c>
      <c r="AP2750" s="118" t="str">
        <f t="shared" si="798"/>
        <v/>
      </c>
    </row>
    <row r="2751" spans="38:42" ht="20.100000000000001" customHeight="1" x14ac:dyDescent="0.25">
      <c r="AL2751" s="126">
        <f t="shared" si="799"/>
        <v>14.835199999999411</v>
      </c>
      <c r="AM2751" s="116">
        <f t="shared" si="800"/>
        <v>3.8170888139767878E-2</v>
      </c>
      <c r="AN2751" s="116">
        <f t="shared" si="801"/>
        <v>8.6566312719582594E-5</v>
      </c>
      <c r="AO2751" s="116">
        <f t="shared" si="797"/>
        <v>8.6566312719582594E-5</v>
      </c>
      <c r="AP2751" s="118" t="str">
        <f t="shared" si="798"/>
        <v/>
      </c>
    </row>
    <row r="2752" spans="38:42" ht="20.100000000000001" customHeight="1" x14ac:dyDescent="0.25">
      <c r="AL2752" s="126">
        <f t="shared" si="799"/>
        <v>14.84159999999941</v>
      </c>
      <c r="AM2752" s="116">
        <f t="shared" si="800"/>
        <v>3.8084321827048295E-2</v>
      </c>
      <c r="AN2752" s="116">
        <f t="shared" si="801"/>
        <v>8.6382818170784026E-5</v>
      </c>
      <c r="AO2752" s="116">
        <f t="shared" si="797"/>
        <v>8.6382818170784026E-5</v>
      </c>
      <c r="AP2752" s="118" t="str">
        <f t="shared" si="798"/>
        <v/>
      </c>
    </row>
    <row r="2753" spans="38:42" ht="20.100000000000001" customHeight="1" x14ac:dyDescent="0.25">
      <c r="AL2753" s="126">
        <f t="shared" si="799"/>
        <v>14.847999999999409</v>
      </c>
      <c r="AM2753" s="116">
        <f t="shared" si="800"/>
        <v>3.7997939008877511E-2</v>
      </c>
      <c r="AN2753" s="116">
        <f t="shared" si="801"/>
        <v>8.619967252020827E-5</v>
      </c>
      <c r="AO2753" s="116">
        <f t="shared" si="797"/>
        <v>8.619967252020827E-5</v>
      </c>
      <c r="AP2753" s="118" t="str">
        <f t="shared" si="798"/>
        <v/>
      </c>
    </row>
    <row r="2754" spans="38:42" ht="20.100000000000001" customHeight="1" x14ac:dyDescent="0.25">
      <c r="AL2754" s="126">
        <f t="shared" si="799"/>
        <v>14.854399999999409</v>
      </c>
      <c r="AM2754" s="116">
        <f t="shared" si="800"/>
        <v>3.7911739336357303E-2</v>
      </c>
      <c r="AN2754" s="116">
        <f t="shared" si="801"/>
        <v>8.6016875232478029E-5</v>
      </c>
      <c r="AO2754" s="116">
        <f t="shared" si="797"/>
        <v>8.6016875232478029E-5</v>
      </c>
      <c r="AP2754" s="118" t="str">
        <f t="shared" si="798"/>
        <v/>
      </c>
    </row>
    <row r="2755" spans="38:42" ht="20.100000000000001" customHeight="1" x14ac:dyDescent="0.25">
      <c r="AL2755" s="126">
        <f t="shared" si="799"/>
        <v>14.860799999999408</v>
      </c>
      <c r="AM2755" s="116">
        <f t="shared" si="800"/>
        <v>3.7825722461124825E-2</v>
      </c>
      <c r="AN2755" s="116">
        <f t="shared" si="801"/>
        <v>8.5834425772993161E-5</v>
      </c>
      <c r="AO2755" s="116">
        <f t="shared" si="797"/>
        <v>8.5834425772993161E-5</v>
      </c>
      <c r="AP2755" s="118" t="str">
        <f t="shared" si="798"/>
        <v/>
      </c>
    </row>
    <row r="2756" spans="38:42" ht="20.100000000000001" customHeight="1" x14ac:dyDescent="0.25">
      <c r="AL2756" s="126">
        <f t="shared" si="799"/>
        <v>14.867199999999407</v>
      </c>
      <c r="AM2756" s="116">
        <f t="shared" si="800"/>
        <v>3.7739888035351832E-2</v>
      </c>
      <c r="AN2756" s="116">
        <f t="shared" si="801"/>
        <v>8.565232360699393E-5</v>
      </c>
      <c r="AO2756" s="116">
        <f t="shared" si="797"/>
        <v>8.565232360699393E-5</v>
      </c>
      <c r="AP2756" s="118" t="str">
        <f t="shared" si="798"/>
        <v/>
      </c>
    </row>
    <row r="2757" spans="38:42" ht="20.100000000000001" customHeight="1" x14ac:dyDescent="0.25">
      <c r="AL2757" s="126">
        <f t="shared" si="799"/>
        <v>14.873599999999406</v>
      </c>
      <c r="AM2757" s="116">
        <f t="shared" si="800"/>
        <v>3.7654235711744838E-2</v>
      </c>
      <c r="AN2757" s="116">
        <f t="shared" si="801"/>
        <v>8.5470568200719799E-5</v>
      </c>
      <c r="AO2757" s="116">
        <f t="shared" si="797"/>
        <v>8.5470568200719799E-5</v>
      </c>
      <c r="AP2757" s="118" t="str">
        <f t="shared" si="798"/>
        <v/>
      </c>
    </row>
    <row r="2758" spans="38:42" ht="20.100000000000001" customHeight="1" x14ac:dyDescent="0.25">
      <c r="AL2758" s="126">
        <f t="shared" si="799"/>
        <v>14.879999999999406</v>
      </c>
      <c r="AM2758" s="116">
        <f t="shared" si="800"/>
        <v>3.7568765143544118E-2</v>
      </c>
      <c r="AN2758" s="116">
        <f t="shared" si="801"/>
        <v>8.5289159020125738E-5</v>
      </c>
      <c r="AO2758" s="116">
        <f t="shared" si="797"/>
        <v>8.5289159020125738E-5</v>
      </c>
      <c r="AP2758" s="118" t="str">
        <f t="shared" si="798"/>
        <v/>
      </c>
    </row>
    <row r="2759" spans="38:42" ht="20.100000000000001" customHeight="1" x14ac:dyDescent="0.25">
      <c r="AL2759" s="126">
        <f t="shared" si="799"/>
        <v>14.886399999999405</v>
      </c>
      <c r="AM2759" s="116">
        <f t="shared" si="800"/>
        <v>3.7483475984523992E-2</v>
      </c>
      <c r="AN2759" s="116">
        <f t="shared" si="801"/>
        <v>8.5108095532200612E-5</v>
      </c>
      <c r="AO2759" s="116">
        <f t="shared" si="797"/>
        <v>8.5108095532200612E-5</v>
      </c>
      <c r="AP2759" s="118" t="str">
        <f t="shared" si="798"/>
        <v/>
      </c>
    </row>
    <row r="2760" spans="38:42" ht="20.100000000000001" customHeight="1" x14ac:dyDescent="0.25">
      <c r="AL2760" s="126">
        <f t="shared" si="799"/>
        <v>14.892799999999404</v>
      </c>
      <c r="AM2760" s="116">
        <f t="shared" si="800"/>
        <v>3.7398367888991792E-2</v>
      </c>
      <c r="AN2760" s="116">
        <f t="shared" si="801"/>
        <v>8.4927377203745935E-5</v>
      </c>
      <c r="AO2760" s="116">
        <f t="shared" si="797"/>
        <v>8.4927377203745935E-5</v>
      </c>
      <c r="AP2760" s="118" t="str">
        <f t="shared" si="798"/>
        <v/>
      </c>
    </row>
    <row r="2761" spans="38:42" ht="20.100000000000001" customHeight="1" x14ac:dyDescent="0.25">
      <c r="AL2761" s="126">
        <f t="shared" si="799"/>
        <v>14.899199999999404</v>
      </c>
      <c r="AM2761" s="116">
        <f t="shared" si="800"/>
        <v>3.7313440511788046E-2</v>
      </c>
      <c r="AN2761" s="116">
        <f t="shared" si="801"/>
        <v>8.4747003502576301E-5</v>
      </c>
      <c r="AO2761" s="116">
        <f t="shared" si="797"/>
        <v>8.4747003502576301E-5</v>
      </c>
      <c r="AP2761" s="118" t="str">
        <f t="shared" si="798"/>
        <v/>
      </c>
    </row>
    <row r="2762" spans="38:42" ht="20.100000000000001" customHeight="1" x14ac:dyDescent="0.25">
      <c r="AL2762" s="126">
        <f t="shared" si="799"/>
        <v>14.905599999999403</v>
      </c>
      <c r="AM2762" s="116">
        <f t="shared" si="800"/>
        <v>3.7228693508285469E-2</v>
      </c>
      <c r="AN2762" s="116">
        <f t="shared" si="801"/>
        <v>8.4566973896256503E-5</v>
      </c>
      <c r="AO2762" s="116">
        <f t="shared" si="797"/>
        <v>8.4566973896256503E-5</v>
      </c>
      <c r="AP2762" s="118" t="str">
        <f t="shared" si="798"/>
        <v/>
      </c>
    </row>
    <row r="2763" spans="38:42" ht="20.100000000000001" customHeight="1" x14ac:dyDescent="0.25">
      <c r="AL2763" s="126">
        <f t="shared" si="799"/>
        <v>14.911999999999402</v>
      </c>
      <c r="AM2763" s="116">
        <f t="shared" si="800"/>
        <v>3.7144126534389213E-2</v>
      </c>
      <c r="AN2763" s="116">
        <f t="shared" si="801"/>
        <v>8.4387287853274207E-5</v>
      </c>
      <c r="AO2763" s="116">
        <f t="shared" si="797"/>
        <v>8.4387287853274207E-5</v>
      </c>
      <c r="AP2763" s="118" t="str">
        <f t="shared" si="798"/>
        <v/>
      </c>
    </row>
    <row r="2764" spans="38:42" ht="20.100000000000001" customHeight="1" x14ac:dyDescent="0.25">
      <c r="AL2764" s="126">
        <f t="shared" si="799"/>
        <v>14.918399999999401</v>
      </c>
      <c r="AM2764" s="116">
        <f t="shared" si="800"/>
        <v>3.7059739246535939E-2</v>
      </c>
      <c r="AN2764" s="116">
        <f t="shared" si="801"/>
        <v>8.420794484216565E-5</v>
      </c>
      <c r="AO2764" s="116">
        <f t="shared" si="797"/>
        <v>8.420794484216565E-5</v>
      </c>
      <c r="AP2764" s="118" t="str">
        <f t="shared" si="798"/>
        <v/>
      </c>
    </row>
    <row r="2765" spans="38:42" ht="20.100000000000001" customHeight="1" x14ac:dyDescent="0.25">
      <c r="AL2765" s="126">
        <f t="shared" si="799"/>
        <v>14.924799999999401</v>
      </c>
      <c r="AM2765" s="116">
        <f t="shared" si="800"/>
        <v>3.6975531301693773E-2</v>
      </c>
      <c r="AN2765" s="116">
        <f t="shared" si="801"/>
        <v>8.402894433209851E-5</v>
      </c>
      <c r="AO2765" s="116">
        <f t="shared" si="797"/>
        <v>8.402894433209851E-5</v>
      </c>
      <c r="AP2765" s="118" t="str">
        <f t="shared" si="798"/>
        <v/>
      </c>
    </row>
    <row r="2766" spans="38:42" ht="20.100000000000001" customHeight="1" x14ac:dyDescent="0.25">
      <c r="AL2766" s="126">
        <f t="shared" si="799"/>
        <v>14.9311999999994</v>
      </c>
      <c r="AM2766" s="116">
        <f t="shared" si="800"/>
        <v>3.6891502357361675E-2</v>
      </c>
      <c r="AN2766" s="116">
        <f t="shared" si="801"/>
        <v>8.3850285792573531E-5</v>
      </c>
      <c r="AO2766" s="116">
        <f t="shared" si="797"/>
        <v>8.3850285792573531E-5</v>
      </c>
      <c r="AP2766" s="118" t="str">
        <f t="shared" si="798"/>
        <v/>
      </c>
    </row>
    <row r="2767" spans="38:42" ht="20.100000000000001" customHeight="1" x14ac:dyDescent="0.25">
      <c r="AL2767" s="126">
        <f t="shared" si="799"/>
        <v>14.937599999999399</v>
      </c>
      <c r="AM2767" s="116">
        <f t="shared" si="800"/>
        <v>3.6807652071569101E-2</v>
      </c>
      <c r="AN2767" s="116">
        <f t="shared" si="801"/>
        <v>8.3671968693341259E-5</v>
      </c>
      <c r="AO2767" s="116">
        <f t="shared" si="797"/>
        <v>8.3671968693341259E-5</v>
      </c>
      <c r="AP2767" s="118" t="str">
        <f t="shared" si="798"/>
        <v/>
      </c>
    </row>
    <row r="2768" spans="38:42" ht="20.100000000000001" customHeight="1" x14ac:dyDescent="0.25">
      <c r="AL2768" s="126">
        <f t="shared" si="799"/>
        <v>14.943999999999399</v>
      </c>
      <c r="AM2768" s="116">
        <f t="shared" si="800"/>
        <v>3.672398010287576E-2</v>
      </c>
      <c r="AN2768" s="116">
        <f t="shared" si="801"/>
        <v>8.3493992504790615E-5</v>
      </c>
      <c r="AO2768" s="116">
        <f t="shared" si="797"/>
        <v>8.3493992504790615E-5</v>
      </c>
      <c r="AP2768" s="118" t="str">
        <f t="shared" si="798"/>
        <v/>
      </c>
    </row>
    <row r="2769" spans="38:42" ht="20.100000000000001" customHeight="1" x14ac:dyDescent="0.25">
      <c r="AL2769" s="126">
        <f t="shared" si="799"/>
        <v>14.950399999999398</v>
      </c>
      <c r="AM2769" s="116">
        <f t="shared" si="800"/>
        <v>3.6640486110370969E-2</v>
      </c>
      <c r="AN2769" s="116">
        <f t="shared" si="801"/>
        <v>8.3316356697595018E-5</v>
      </c>
      <c r="AO2769" s="116">
        <f t="shared" si="797"/>
        <v>8.3316356697595018E-5</v>
      </c>
      <c r="AP2769" s="118" t="str">
        <f t="shared" si="798"/>
        <v/>
      </c>
    </row>
    <row r="2770" spans="38:42" ht="20.100000000000001" customHeight="1" x14ac:dyDescent="0.25">
      <c r="AL2770" s="126">
        <f t="shared" si="799"/>
        <v>14.956799999999397</v>
      </c>
      <c r="AM2770" s="116">
        <f t="shared" si="800"/>
        <v>3.6557169753673374E-2</v>
      </c>
      <c r="AN2770" s="116">
        <f t="shared" si="801"/>
        <v>8.3139060742885851E-5</v>
      </c>
      <c r="AO2770" s="116">
        <f t="shared" si="797"/>
        <v>8.3139060742885851E-5</v>
      </c>
      <c r="AP2770" s="118" t="str">
        <f t="shared" si="798"/>
        <v/>
      </c>
    </row>
    <row r="2771" spans="38:42" ht="20.100000000000001" customHeight="1" x14ac:dyDescent="0.25">
      <c r="AL2771" s="126">
        <f t="shared" si="799"/>
        <v>14.963199999999397</v>
      </c>
      <c r="AM2771" s="116">
        <f t="shared" si="800"/>
        <v>3.6474030692930488E-2</v>
      </c>
      <c r="AN2771" s="116">
        <f t="shared" si="801"/>
        <v>8.2962104112078994E-5</v>
      </c>
      <c r="AO2771" s="116">
        <f t="shared" si="797"/>
        <v>8.2962104112078994E-5</v>
      </c>
      <c r="AP2771" s="118" t="str">
        <f t="shared" si="798"/>
        <v/>
      </c>
    </row>
    <row r="2772" spans="38:42" ht="20.100000000000001" customHeight="1" x14ac:dyDescent="0.25">
      <c r="AL2772" s="126">
        <f t="shared" si="799"/>
        <v>14.969599999999396</v>
      </c>
      <c r="AM2772" s="116">
        <f t="shared" si="800"/>
        <v>3.6391068588818409E-2</v>
      </c>
      <c r="AN2772" s="116">
        <f t="shared" si="801"/>
        <v>8.2785486277117681E-5</v>
      </c>
      <c r="AO2772" s="116">
        <f t="shared" si="797"/>
        <v>8.2785486277117681E-5</v>
      </c>
      <c r="AP2772" s="118" t="str">
        <f t="shared" si="798"/>
        <v/>
      </c>
    </row>
    <row r="2773" spans="38:42" ht="20.100000000000001" customHeight="1" x14ac:dyDescent="0.25">
      <c r="AL2773" s="126">
        <f t="shared" si="799"/>
        <v>14.975999999999395</v>
      </c>
      <c r="AM2773" s="116">
        <f t="shared" si="800"/>
        <v>3.6308283102541292E-2</v>
      </c>
      <c r="AN2773" s="116">
        <f t="shared" si="801"/>
        <v>8.2609206710382299E-5</v>
      </c>
      <c r="AO2773" s="116">
        <f t="shared" si="797"/>
        <v>8.2609206710382299E-5</v>
      </c>
      <c r="AP2773" s="118" t="str">
        <f t="shared" si="798"/>
        <v/>
      </c>
    </row>
    <row r="2774" spans="38:42" ht="20.100000000000001" customHeight="1" x14ac:dyDescent="0.25">
      <c r="AL2774" s="126">
        <f t="shared" si="799"/>
        <v>14.982399999999394</v>
      </c>
      <c r="AM2774" s="116">
        <f t="shared" si="800"/>
        <v>3.6225673895830909E-2</v>
      </c>
      <c r="AN2774" s="116">
        <f t="shared" si="801"/>
        <v>8.2433264884655688E-5</v>
      </c>
      <c r="AO2774" s="116">
        <f t="shared" si="797"/>
        <v>8.2433264884655688E-5</v>
      </c>
      <c r="AP2774" s="118" t="str">
        <f t="shared" si="798"/>
        <v/>
      </c>
    </row>
    <row r="2775" spans="38:42" ht="20.100000000000001" customHeight="1" x14ac:dyDescent="0.25">
      <c r="AL2775" s="126">
        <f t="shared" si="799"/>
        <v>14.988799999999394</v>
      </c>
      <c r="AM2775" s="116">
        <f t="shared" si="800"/>
        <v>3.6143240630946254E-2</v>
      </c>
      <c r="AN2775" s="116">
        <f t="shared" si="801"/>
        <v>8.225766027297049E-5</v>
      </c>
      <c r="AO2775" s="116">
        <f t="shared" si="797"/>
        <v>8.225766027297049E-5</v>
      </c>
      <c r="AP2775" s="118" t="str">
        <f t="shared" si="798"/>
        <v/>
      </c>
    </row>
    <row r="2776" spans="38:42" ht="20.100000000000001" customHeight="1" x14ac:dyDescent="0.25">
      <c r="AL2776" s="126">
        <f t="shared" si="799"/>
        <v>14.995199999999393</v>
      </c>
      <c r="AM2776" s="116">
        <f t="shared" si="800"/>
        <v>3.6060982970673283E-2</v>
      </c>
      <c r="AN2776" s="116">
        <f t="shared" si="801"/>
        <v>8.2082392348921396E-5</v>
      </c>
      <c r="AO2776" s="116">
        <f t="shared" si="797"/>
        <v>8.2082392348921396E-5</v>
      </c>
      <c r="AP2776" s="118" t="str">
        <f t="shared" si="798"/>
        <v/>
      </c>
    </row>
    <row r="2777" spans="38:42" ht="20.100000000000001" customHeight="1" x14ac:dyDescent="0.25">
      <c r="AL2777" s="126">
        <f t="shared" si="799"/>
        <v>15.001599999999392</v>
      </c>
      <c r="AM2777" s="116">
        <f t="shared" si="800"/>
        <v>3.5978900578324362E-2</v>
      </c>
      <c r="AN2777" s="116">
        <f t="shared" si="801"/>
        <v>8.1907460586526371E-5</v>
      </c>
      <c r="AO2777" s="116">
        <f t="shared" si="797"/>
        <v>8.1907460586526371E-5</v>
      </c>
      <c r="AP2777" s="118" t="str">
        <f t="shared" si="798"/>
        <v/>
      </c>
    </row>
    <row r="2778" spans="38:42" ht="20.100000000000001" customHeight="1" x14ac:dyDescent="0.25">
      <c r="AL2778" s="126">
        <f t="shared" si="799"/>
        <v>15.007999999999392</v>
      </c>
      <c r="AM2778" s="116">
        <f t="shared" si="800"/>
        <v>3.5896993117737835E-2</v>
      </c>
      <c r="AN2778" s="116">
        <f t="shared" si="801"/>
        <v>8.173286446029604E-5</v>
      </c>
      <c r="AO2778" s="116">
        <f t="shared" si="797"/>
        <v>8.173286446029604E-5</v>
      </c>
      <c r="AP2778" s="118" t="str">
        <f t="shared" si="798"/>
        <v/>
      </c>
    </row>
    <row r="2779" spans="38:42" ht="20.100000000000001" customHeight="1" x14ac:dyDescent="0.25">
      <c r="AL2779" s="126">
        <f t="shared" si="799"/>
        <v>15.014399999999391</v>
      </c>
      <c r="AM2779" s="116">
        <f t="shared" si="800"/>
        <v>3.5815260253277539E-2</v>
      </c>
      <c r="AN2779" s="116">
        <f t="shared" si="801"/>
        <v>8.1558603444831235E-5</v>
      </c>
      <c r="AO2779" s="116">
        <f t="shared" si="797"/>
        <v>8.1558603444831235E-5</v>
      </c>
      <c r="AP2779" s="118" t="str">
        <f t="shared" si="798"/>
        <v/>
      </c>
    </row>
    <row r="2780" spans="38:42" ht="20.100000000000001" customHeight="1" x14ac:dyDescent="0.25">
      <c r="AL2780" s="126">
        <f t="shared" si="799"/>
        <v>15.02079999999939</v>
      </c>
      <c r="AM2780" s="116">
        <f t="shared" si="800"/>
        <v>3.5733701649832708E-2</v>
      </c>
      <c r="AN2780" s="116">
        <f t="shared" si="801"/>
        <v>8.1384677015523821E-5</v>
      </c>
      <c r="AO2780" s="116">
        <f t="shared" si="797"/>
        <v>8.1384677015523821E-5</v>
      </c>
      <c r="AP2780" s="118" t="str">
        <f t="shared" si="798"/>
        <v/>
      </c>
    </row>
    <row r="2781" spans="38:42" ht="20.100000000000001" customHeight="1" x14ac:dyDescent="0.25">
      <c r="AL2781" s="126">
        <f t="shared" si="799"/>
        <v>15.027199999999389</v>
      </c>
      <c r="AM2781" s="116">
        <f t="shared" si="800"/>
        <v>3.5652316972817184E-2</v>
      </c>
      <c r="AN2781" s="116">
        <f t="shared" si="801"/>
        <v>8.1211084647994647E-5</v>
      </c>
      <c r="AO2781" s="116">
        <f t="shared" si="797"/>
        <v>8.1211084647994647E-5</v>
      </c>
      <c r="AP2781" s="118" t="str">
        <f t="shared" si="798"/>
        <v/>
      </c>
    </row>
    <row r="2782" spans="38:42" ht="20.100000000000001" customHeight="1" x14ac:dyDescent="0.25">
      <c r="AL2782" s="126">
        <f t="shared" si="799"/>
        <v>15.033599999999389</v>
      </c>
      <c r="AM2782" s="116">
        <f t="shared" si="800"/>
        <v>3.557110588816919E-2</v>
      </c>
      <c r="AN2782" s="116">
        <f t="shared" si="801"/>
        <v>8.1037825818343345E-5</v>
      </c>
      <c r="AO2782" s="116">
        <f t="shared" si="797"/>
        <v>8.1037825818343345E-5</v>
      </c>
      <c r="AP2782" s="118" t="str">
        <f t="shared" si="798"/>
        <v/>
      </c>
    </row>
    <row r="2783" spans="38:42" ht="20.100000000000001" customHeight="1" x14ac:dyDescent="0.25">
      <c r="AL2783" s="126">
        <f t="shared" si="799"/>
        <v>15.039999999999388</v>
      </c>
      <c r="AM2783" s="116">
        <f t="shared" si="800"/>
        <v>3.5490068062350846E-2</v>
      </c>
      <c r="AN2783" s="116">
        <f t="shared" si="801"/>
        <v>8.0864900003141393E-5</v>
      </c>
      <c r="AO2783" s="116">
        <f t="shared" si="797"/>
        <v>8.0864900003141393E-5</v>
      </c>
      <c r="AP2783" s="118" t="str">
        <f t="shared" si="798"/>
        <v/>
      </c>
    </row>
    <row r="2784" spans="38:42" ht="20.100000000000001" customHeight="1" x14ac:dyDescent="0.25">
      <c r="AL2784" s="126">
        <f t="shared" si="799"/>
        <v>15.046399999999387</v>
      </c>
      <c r="AM2784" s="116">
        <f t="shared" si="800"/>
        <v>3.5409203162347705E-2</v>
      </c>
      <c r="AN2784" s="116">
        <f t="shared" si="801"/>
        <v>8.0692306679182313E-5</v>
      </c>
      <c r="AO2784" s="116">
        <f t="shared" si="797"/>
        <v>8.0692306679182313E-5</v>
      </c>
      <c r="AP2784" s="118" t="str">
        <f t="shared" si="798"/>
        <v/>
      </c>
    </row>
    <row r="2785" spans="38:42" ht="20.100000000000001" customHeight="1" x14ac:dyDescent="0.25">
      <c r="AL2785" s="126">
        <f t="shared" si="799"/>
        <v>15.052799999999387</v>
      </c>
      <c r="AM2785" s="116">
        <f t="shared" si="800"/>
        <v>3.5328510855668523E-2</v>
      </c>
      <c r="AN2785" s="116">
        <f t="shared" si="801"/>
        <v>8.052004532392576E-5</v>
      </c>
      <c r="AO2785" s="116">
        <f t="shared" si="797"/>
        <v>8.052004532392576E-5</v>
      </c>
      <c r="AP2785" s="118" t="str">
        <f t="shared" si="798"/>
        <v/>
      </c>
    </row>
    <row r="2786" spans="38:42" ht="20.100000000000001" customHeight="1" x14ac:dyDescent="0.25">
      <c r="AL2786" s="126">
        <f t="shared" si="799"/>
        <v>15.059199999999386</v>
      </c>
      <c r="AM2786" s="116">
        <f t="shared" si="800"/>
        <v>3.5247990810344597E-2</v>
      </c>
      <c r="AN2786" s="116">
        <f t="shared" si="801"/>
        <v>8.0348115415185273E-5</v>
      </c>
      <c r="AO2786" s="116">
        <f t="shared" si="797"/>
        <v>8.0348115415185273E-5</v>
      </c>
      <c r="AP2786" s="118" t="str">
        <f t="shared" si="798"/>
        <v/>
      </c>
    </row>
    <row r="2787" spans="38:42" ht="20.100000000000001" customHeight="1" x14ac:dyDescent="0.25">
      <c r="AL2787" s="126">
        <f t="shared" si="799"/>
        <v>15.065599999999385</v>
      </c>
      <c r="AM2787" s="116">
        <f t="shared" si="800"/>
        <v>3.5167642694929412E-2</v>
      </c>
      <c r="AN2787" s="116">
        <f t="shared" si="801"/>
        <v>8.0176516431093581E-5</v>
      </c>
      <c r="AO2787" s="116">
        <f t="shared" si="797"/>
        <v>8.0176516431093581E-5</v>
      </c>
      <c r="AP2787" s="118" t="str">
        <f t="shared" si="798"/>
        <v/>
      </c>
    </row>
    <row r="2788" spans="38:42" ht="20.100000000000001" customHeight="1" x14ac:dyDescent="0.25">
      <c r="AL2788" s="126">
        <f t="shared" si="799"/>
        <v>15.071999999999385</v>
      </c>
      <c r="AM2788" s="116">
        <f t="shared" si="800"/>
        <v>3.5087466178498318E-2</v>
      </c>
      <c r="AN2788" s="116">
        <f t="shared" si="801"/>
        <v>8.0005247850414851E-5</v>
      </c>
      <c r="AO2788" s="116">
        <f t="shared" si="797"/>
        <v>8.0005247850414851E-5</v>
      </c>
      <c r="AP2788" s="118" t="str">
        <f t="shared" si="798"/>
        <v/>
      </c>
    </row>
    <row r="2789" spans="38:42" ht="20.100000000000001" customHeight="1" x14ac:dyDescent="0.25">
      <c r="AL2789" s="126">
        <f t="shared" si="799"/>
        <v>15.078399999999384</v>
      </c>
      <c r="AM2789" s="116">
        <f t="shared" si="800"/>
        <v>3.5007460930647903E-2</v>
      </c>
      <c r="AN2789" s="116">
        <f t="shared" si="801"/>
        <v>7.9834309152128358E-5</v>
      </c>
      <c r="AO2789" s="116">
        <f t="shared" si="797"/>
        <v>7.9834309152128358E-5</v>
      </c>
      <c r="AP2789" s="118" t="str">
        <f t="shared" si="798"/>
        <v/>
      </c>
    </row>
    <row r="2790" spans="38:42" ht="20.100000000000001" customHeight="1" x14ac:dyDescent="0.25">
      <c r="AL2790" s="126">
        <f t="shared" si="799"/>
        <v>15.084799999999383</v>
      </c>
      <c r="AM2790" s="116">
        <f t="shared" si="800"/>
        <v>3.4927626621495775E-2</v>
      </c>
      <c r="AN2790" s="116">
        <f t="shared" si="801"/>
        <v>7.9663699815706035E-5</v>
      </c>
      <c r="AO2790" s="116">
        <f t="shared" si="797"/>
        <v>7.9663699815706035E-5</v>
      </c>
      <c r="AP2790" s="118" t="str">
        <f t="shared" si="798"/>
        <v/>
      </c>
    </row>
    <row r="2791" spans="38:42" ht="20.100000000000001" customHeight="1" x14ac:dyDescent="0.25">
      <c r="AL2791" s="126">
        <f t="shared" si="799"/>
        <v>15.091199999999382</v>
      </c>
      <c r="AM2791" s="116">
        <f t="shared" si="800"/>
        <v>3.4847962921680069E-2</v>
      </c>
      <c r="AN2791" s="116">
        <f t="shared" si="801"/>
        <v>7.9493419321320646E-5</v>
      </c>
      <c r="AO2791" s="116">
        <f t="shared" si="797"/>
        <v>7.9493419321320646E-5</v>
      </c>
      <c r="AP2791" s="118" t="str">
        <f t="shared" si="798"/>
        <v/>
      </c>
    </row>
    <row r="2792" spans="38:42" ht="20.100000000000001" customHeight="1" x14ac:dyDescent="0.25">
      <c r="AL2792" s="126">
        <f t="shared" si="799"/>
        <v>15.097599999999382</v>
      </c>
      <c r="AM2792" s="116">
        <f t="shared" si="800"/>
        <v>3.4768469502358748E-2</v>
      </c>
      <c r="AN2792" s="116">
        <f t="shared" si="801"/>
        <v>7.9323467149117199E-5</v>
      </c>
      <c r="AO2792" s="116">
        <f t="shared" si="797"/>
        <v>7.9323467149117199E-5</v>
      </c>
      <c r="AP2792" s="118" t="str">
        <f t="shared" si="798"/>
        <v/>
      </c>
    </row>
    <row r="2793" spans="38:42" ht="20.100000000000001" customHeight="1" x14ac:dyDescent="0.25">
      <c r="AL2793" s="126">
        <f t="shared" si="799"/>
        <v>15.103999999999381</v>
      </c>
      <c r="AM2793" s="116">
        <f t="shared" si="800"/>
        <v>3.4689146035209631E-2</v>
      </c>
      <c r="AN2793" s="116">
        <f t="shared" si="801"/>
        <v>7.9153842779976225E-5</v>
      </c>
      <c r="AO2793" s="116">
        <f t="shared" si="797"/>
        <v>7.9153842779976225E-5</v>
      </c>
      <c r="AP2793" s="118" t="str">
        <f t="shared" si="798"/>
        <v/>
      </c>
    </row>
    <row r="2794" spans="38:42" ht="20.100000000000001" customHeight="1" x14ac:dyDescent="0.25">
      <c r="AL2794" s="126">
        <f t="shared" si="799"/>
        <v>15.11039999999938</v>
      </c>
      <c r="AM2794" s="116">
        <f t="shared" si="800"/>
        <v>3.4609992192429655E-2</v>
      </c>
      <c r="AN2794" s="116">
        <f t="shared" si="801"/>
        <v>7.8984545695187647E-5</v>
      </c>
      <c r="AO2794" s="116">
        <f t="shared" si="797"/>
        <v>7.8984545695187647E-5</v>
      </c>
      <c r="AP2794" s="118" t="str">
        <f t="shared" si="798"/>
        <v/>
      </c>
    </row>
    <row r="2795" spans="38:42" ht="20.100000000000001" customHeight="1" x14ac:dyDescent="0.25">
      <c r="AL2795" s="126">
        <f t="shared" si="799"/>
        <v>15.11679999999938</v>
      </c>
      <c r="AM2795" s="116">
        <f t="shared" si="800"/>
        <v>3.4531007646734467E-2</v>
      </c>
      <c r="AN2795" s="116">
        <f t="shared" si="801"/>
        <v>7.8815575376478542E-5</v>
      </c>
      <c r="AO2795" s="116">
        <f t="shared" si="797"/>
        <v>7.8815575376478542E-5</v>
      </c>
      <c r="AP2795" s="118" t="str">
        <f t="shared" si="798"/>
        <v/>
      </c>
    </row>
    <row r="2796" spans="38:42" ht="20.100000000000001" customHeight="1" x14ac:dyDescent="0.25">
      <c r="AL2796" s="126">
        <f t="shared" si="799"/>
        <v>15.123199999999379</v>
      </c>
      <c r="AM2796" s="116">
        <f t="shared" si="800"/>
        <v>3.4452192071357989E-2</v>
      </c>
      <c r="AN2796" s="116">
        <f t="shared" si="801"/>
        <v>7.8646931305860479E-5</v>
      </c>
      <c r="AO2796" s="116">
        <f t="shared" si="797"/>
        <v>7.8646931305860479E-5</v>
      </c>
      <c r="AP2796" s="118" t="str">
        <f t="shared" si="798"/>
        <v/>
      </c>
    </row>
    <row r="2797" spans="38:42" ht="20.100000000000001" customHeight="1" x14ac:dyDescent="0.25">
      <c r="AL2797" s="126">
        <f t="shared" si="799"/>
        <v>15.129599999999378</v>
      </c>
      <c r="AM2797" s="116">
        <f t="shared" si="800"/>
        <v>3.4373545140052128E-2</v>
      </c>
      <c r="AN2797" s="116">
        <f t="shared" si="801"/>
        <v>7.8478612966011163E-5</v>
      </c>
      <c r="AO2797" s="116">
        <f t="shared" si="797"/>
        <v>7.8478612966011163E-5</v>
      </c>
      <c r="AP2797" s="118" t="str">
        <f t="shared" si="798"/>
        <v/>
      </c>
    </row>
    <row r="2798" spans="38:42" ht="20.100000000000001" customHeight="1" x14ac:dyDescent="0.25">
      <c r="AL2798" s="126">
        <f t="shared" si="799"/>
        <v>15.135999999999378</v>
      </c>
      <c r="AM2798" s="116">
        <f t="shared" si="800"/>
        <v>3.4295066527086117E-2</v>
      </c>
      <c r="AN2798" s="116">
        <f t="shared" si="801"/>
        <v>7.8310619839878914E-5</v>
      </c>
      <c r="AO2798" s="116">
        <f t="shared" si="797"/>
        <v>7.8310619839878914E-5</v>
      </c>
      <c r="AP2798" s="118" t="str">
        <f t="shared" si="798"/>
        <v/>
      </c>
    </row>
    <row r="2799" spans="38:42" ht="20.100000000000001" customHeight="1" x14ac:dyDescent="0.25">
      <c r="AL2799" s="126">
        <f t="shared" si="799"/>
        <v>15.142399999999377</v>
      </c>
      <c r="AM2799" s="116">
        <f t="shared" si="800"/>
        <v>3.4216755907246238E-2</v>
      </c>
      <c r="AN2799" s="116">
        <f t="shared" si="801"/>
        <v>7.8142951410981043E-5</v>
      </c>
      <c r="AO2799" s="116">
        <f t="shared" si="797"/>
        <v>7.8142951410981043E-5</v>
      </c>
      <c r="AP2799" s="118" t="str">
        <f t="shared" si="798"/>
        <v/>
      </c>
    </row>
    <row r="2800" spans="38:42" ht="20.100000000000001" customHeight="1" x14ac:dyDescent="0.25">
      <c r="AL2800" s="126">
        <f t="shared" si="799"/>
        <v>15.148799999999376</v>
      </c>
      <c r="AM2800" s="116">
        <f t="shared" si="800"/>
        <v>3.4138612955835257E-2</v>
      </c>
      <c r="AN2800" s="116">
        <f t="shared" si="801"/>
        <v>7.7975607163230376E-5</v>
      </c>
      <c r="AO2800" s="116">
        <f t="shared" si="797"/>
        <v>7.7975607163230376E-5</v>
      </c>
      <c r="AP2800" s="118" t="str">
        <f t="shared" si="798"/>
        <v/>
      </c>
    </row>
    <row r="2801" spans="38:42" ht="20.100000000000001" customHeight="1" x14ac:dyDescent="0.25">
      <c r="AL2801" s="126">
        <f t="shared" si="799"/>
        <v>15.155199999999375</v>
      </c>
      <c r="AM2801" s="116">
        <f t="shared" si="800"/>
        <v>3.4060637348672027E-2</v>
      </c>
      <c r="AN2801" s="116">
        <f t="shared" si="801"/>
        <v>7.780858658078954E-5</v>
      </c>
      <c r="AO2801" s="116">
        <f t="shared" ref="AO2801:AO2864" si="802">IF(AM2801&lt;(1-$AK$437),AN2801,"")</f>
        <v>7.780858658078954E-5</v>
      </c>
      <c r="AP2801" s="118" t="str">
        <f t="shared" ref="AP2801:AP2864" si="803">IF(AM2801&lt;(1-$AK$443),AN2801,"")</f>
        <v/>
      </c>
    </row>
    <row r="2802" spans="38:42" ht="20.100000000000001" customHeight="1" x14ac:dyDescent="0.25">
      <c r="AL2802" s="126">
        <f t="shared" ref="AL2802:AL2865" si="804">AL2801+$AO$430</f>
        <v>15.161599999999375</v>
      </c>
      <c r="AM2802" s="116">
        <f t="shared" ref="AM2802:AM2865" si="805">_xlfn.CHISQ.DIST.RT(AL2802,7)</f>
        <v>3.3982828762091237E-2</v>
      </c>
      <c r="AN2802" s="116">
        <f t="shared" ref="AN2802:AN2865" si="806">AM2802-AM2803</f>
        <v>7.7641889148653831E-5</v>
      </c>
      <c r="AO2802" s="116">
        <f t="shared" si="802"/>
        <v>7.7641889148653831E-5</v>
      </c>
      <c r="AP2802" s="118" t="str">
        <f t="shared" si="803"/>
        <v/>
      </c>
    </row>
    <row r="2803" spans="38:42" ht="20.100000000000001" customHeight="1" x14ac:dyDescent="0.25">
      <c r="AL2803" s="126">
        <f t="shared" si="804"/>
        <v>15.167999999999374</v>
      </c>
      <c r="AM2803" s="116">
        <f t="shared" si="805"/>
        <v>3.3905186872942583E-2</v>
      </c>
      <c r="AN2803" s="116">
        <f t="shared" si="806"/>
        <v>7.7475514351964259E-5</v>
      </c>
      <c r="AO2803" s="116">
        <f t="shared" si="802"/>
        <v>7.7475514351964259E-5</v>
      </c>
      <c r="AP2803" s="118" t="str">
        <f t="shared" si="803"/>
        <v/>
      </c>
    </row>
    <row r="2804" spans="38:42" ht="20.100000000000001" customHeight="1" x14ac:dyDescent="0.25">
      <c r="AL2804" s="126">
        <f t="shared" si="804"/>
        <v>15.174399999999373</v>
      </c>
      <c r="AM2804" s="116">
        <f t="shared" si="805"/>
        <v>3.3827711358590619E-2</v>
      </c>
      <c r="AN2804" s="116">
        <f t="shared" si="806"/>
        <v>7.730946167652103E-5</v>
      </c>
      <c r="AO2804" s="116">
        <f t="shared" si="802"/>
        <v>7.730946167652103E-5</v>
      </c>
      <c r="AP2804" s="118" t="str">
        <f t="shared" si="803"/>
        <v/>
      </c>
    </row>
    <row r="2805" spans="38:42" ht="20.100000000000001" customHeight="1" x14ac:dyDescent="0.25">
      <c r="AL2805" s="126">
        <f t="shared" si="804"/>
        <v>15.180799999999373</v>
      </c>
      <c r="AM2805" s="116">
        <f t="shared" si="805"/>
        <v>3.3750401896914098E-2</v>
      </c>
      <c r="AN2805" s="116">
        <f t="shared" si="806"/>
        <v>7.7143730608221495E-5</v>
      </c>
      <c r="AO2805" s="116">
        <f t="shared" si="802"/>
        <v>7.7143730608221495E-5</v>
      </c>
      <c r="AP2805" s="118" t="str">
        <f t="shared" si="803"/>
        <v/>
      </c>
    </row>
    <row r="2806" spans="38:42" ht="20.100000000000001" customHeight="1" x14ac:dyDescent="0.25">
      <c r="AL2806" s="126">
        <f t="shared" si="804"/>
        <v>15.187199999999372</v>
      </c>
      <c r="AM2806" s="116">
        <f t="shared" si="805"/>
        <v>3.3673258166305876E-2</v>
      </c>
      <c r="AN2806" s="116">
        <f t="shared" si="806"/>
        <v>7.6978320633858122E-5</v>
      </c>
      <c r="AO2806" s="116">
        <f t="shared" si="802"/>
        <v>7.6978320633858122E-5</v>
      </c>
      <c r="AP2806" s="118" t="str">
        <f t="shared" si="803"/>
        <v/>
      </c>
    </row>
    <row r="2807" spans="38:42" ht="20.100000000000001" customHeight="1" x14ac:dyDescent="0.25">
      <c r="AL2807" s="126">
        <f t="shared" si="804"/>
        <v>15.193599999999371</v>
      </c>
      <c r="AM2807" s="116">
        <f t="shared" si="805"/>
        <v>3.3596279845672018E-2</v>
      </c>
      <c r="AN2807" s="116">
        <f t="shared" si="806"/>
        <v>7.681323124040379E-5</v>
      </c>
      <c r="AO2807" s="116">
        <f t="shared" si="802"/>
        <v>7.681323124040379E-5</v>
      </c>
      <c r="AP2807" s="118" t="str">
        <f t="shared" si="803"/>
        <v/>
      </c>
    </row>
    <row r="2808" spans="38:42" ht="20.100000000000001" customHeight="1" x14ac:dyDescent="0.25">
      <c r="AL2808" s="126">
        <f t="shared" si="804"/>
        <v>15.19999999999937</v>
      </c>
      <c r="AM2808" s="116">
        <f t="shared" si="805"/>
        <v>3.3519466614431614E-2</v>
      </c>
      <c r="AN2808" s="116">
        <f t="shared" si="806"/>
        <v>7.6648461915351795E-5</v>
      </c>
      <c r="AO2808" s="116">
        <f t="shared" si="802"/>
        <v>7.6648461915351795E-5</v>
      </c>
      <c r="AP2808" s="118" t="str">
        <f t="shared" si="803"/>
        <v/>
      </c>
    </row>
    <row r="2809" spans="38:42" ht="20.100000000000001" customHeight="1" x14ac:dyDescent="0.25">
      <c r="AL2809" s="126">
        <f t="shared" si="804"/>
        <v>15.20639999999937</v>
      </c>
      <c r="AM2809" s="116">
        <f t="shared" si="805"/>
        <v>3.3442818152516263E-2</v>
      </c>
      <c r="AN2809" s="116">
        <f t="shared" si="806"/>
        <v>7.6484012146584013E-5</v>
      </c>
      <c r="AO2809" s="116">
        <f t="shared" si="802"/>
        <v>7.6484012146584013E-5</v>
      </c>
      <c r="AP2809" s="118" t="str">
        <f t="shared" si="803"/>
        <v/>
      </c>
    </row>
    <row r="2810" spans="38:42" ht="20.100000000000001" customHeight="1" x14ac:dyDescent="0.25">
      <c r="AL2810" s="126">
        <f t="shared" si="804"/>
        <v>15.212799999999369</v>
      </c>
      <c r="AM2810" s="116">
        <f t="shared" si="805"/>
        <v>3.3366334140369679E-2</v>
      </c>
      <c r="AN2810" s="116">
        <f t="shared" si="806"/>
        <v>7.6319881422558244E-5</v>
      </c>
      <c r="AO2810" s="116">
        <f t="shared" si="802"/>
        <v>7.6319881422558244E-5</v>
      </c>
      <c r="AP2810" s="118" t="str">
        <f t="shared" si="803"/>
        <v/>
      </c>
    </row>
    <row r="2811" spans="38:42" ht="20.100000000000001" customHeight="1" x14ac:dyDescent="0.25">
      <c r="AL2811" s="126">
        <f t="shared" si="804"/>
        <v>15.219199999999368</v>
      </c>
      <c r="AM2811" s="116">
        <f t="shared" si="805"/>
        <v>3.329001425894712E-2</v>
      </c>
      <c r="AN2811" s="116">
        <f t="shared" si="806"/>
        <v>7.6156069232113932E-5</v>
      </c>
      <c r="AO2811" s="116">
        <f t="shared" si="802"/>
        <v>7.6156069232113932E-5</v>
      </c>
      <c r="AP2811" s="118" t="str">
        <f t="shared" si="803"/>
        <v/>
      </c>
    </row>
    <row r="2812" spans="38:42" ht="20.100000000000001" customHeight="1" x14ac:dyDescent="0.25">
      <c r="AL2812" s="126">
        <f t="shared" si="804"/>
        <v>15.225599999999368</v>
      </c>
      <c r="AM2812" s="116">
        <f t="shared" si="805"/>
        <v>3.3213858189715006E-2</v>
      </c>
      <c r="AN2812" s="116">
        <f t="shared" si="806"/>
        <v>7.5992575064548484E-5</v>
      </c>
      <c r="AO2812" s="116">
        <f t="shared" si="802"/>
        <v>7.5992575064548484E-5</v>
      </c>
      <c r="AP2812" s="118" t="str">
        <f t="shared" si="803"/>
        <v/>
      </c>
    </row>
    <row r="2813" spans="38:42" ht="20.100000000000001" customHeight="1" x14ac:dyDescent="0.25">
      <c r="AL2813" s="126">
        <f t="shared" si="804"/>
        <v>15.231999999999367</v>
      </c>
      <c r="AM2813" s="116">
        <f t="shared" si="805"/>
        <v>3.3137865614650458E-2</v>
      </c>
      <c r="AN2813" s="116">
        <f t="shared" si="806"/>
        <v>7.5829398409603399E-5</v>
      </c>
      <c r="AO2813" s="116">
        <f t="shared" si="802"/>
        <v>7.5829398409603399E-5</v>
      </c>
      <c r="AP2813" s="118" t="str">
        <f t="shared" si="803"/>
        <v/>
      </c>
    </row>
    <row r="2814" spans="38:42" ht="20.100000000000001" customHeight="1" x14ac:dyDescent="0.25">
      <c r="AL2814" s="126">
        <f t="shared" si="804"/>
        <v>15.238399999999366</v>
      </c>
      <c r="AM2814" s="116">
        <f t="shared" si="805"/>
        <v>3.3062036216240855E-2</v>
      </c>
      <c r="AN2814" s="116">
        <f t="shared" si="806"/>
        <v>7.5666538757561408E-5</v>
      </c>
      <c r="AO2814" s="116">
        <f t="shared" si="802"/>
        <v>7.5666538757561408E-5</v>
      </c>
      <c r="AP2814" s="118" t="str">
        <f t="shared" si="803"/>
        <v/>
      </c>
    </row>
    <row r="2815" spans="38:42" ht="20.100000000000001" customHeight="1" x14ac:dyDescent="0.25">
      <c r="AL2815" s="126">
        <f t="shared" si="804"/>
        <v>15.244799999999366</v>
      </c>
      <c r="AM2815" s="116">
        <f t="shared" si="805"/>
        <v>3.2986369677483293E-2</v>
      </c>
      <c r="AN2815" s="116">
        <f t="shared" si="806"/>
        <v>7.5503995598982798E-5</v>
      </c>
      <c r="AO2815" s="116">
        <f t="shared" si="802"/>
        <v>7.5503995598982798E-5</v>
      </c>
      <c r="AP2815" s="118" t="str">
        <f t="shared" si="803"/>
        <v/>
      </c>
    </row>
    <row r="2816" spans="38:42" ht="20.100000000000001" customHeight="1" x14ac:dyDescent="0.25">
      <c r="AL2816" s="126">
        <f t="shared" si="804"/>
        <v>15.251199999999365</v>
      </c>
      <c r="AM2816" s="116">
        <f t="shared" si="805"/>
        <v>3.291086568188431E-2</v>
      </c>
      <c r="AN2816" s="116">
        <f t="shared" si="806"/>
        <v>7.5341768425156441E-5</v>
      </c>
      <c r="AO2816" s="116">
        <f t="shared" si="802"/>
        <v>7.5341768425156441E-5</v>
      </c>
      <c r="AP2816" s="118" t="str">
        <f t="shared" si="803"/>
        <v/>
      </c>
    </row>
    <row r="2817" spans="38:42" ht="20.100000000000001" customHeight="1" x14ac:dyDescent="0.25">
      <c r="AL2817" s="126">
        <f t="shared" si="804"/>
        <v>15.257599999999364</v>
      </c>
      <c r="AM2817" s="116">
        <f t="shared" si="805"/>
        <v>3.2835523913459154E-2</v>
      </c>
      <c r="AN2817" s="116">
        <f t="shared" si="806"/>
        <v>7.5179856727607131E-5</v>
      </c>
      <c r="AO2817" s="116">
        <f t="shared" si="802"/>
        <v>7.5179856727607131E-5</v>
      </c>
      <c r="AP2817" s="118" t="str">
        <f t="shared" si="803"/>
        <v/>
      </c>
    </row>
    <row r="2818" spans="38:42" ht="20.100000000000001" customHeight="1" x14ac:dyDescent="0.25">
      <c r="AL2818" s="126">
        <f t="shared" si="804"/>
        <v>15.263999999999363</v>
      </c>
      <c r="AM2818" s="116">
        <f t="shared" si="805"/>
        <v>3.2760344056731547E-2</v>
      </c>
      <c r="AN2818" s="116">
        <f t="shared" si="806"/>
        <v>7.5018259998345382E-5</v>
      </c>
      <c r="AO2818" s="116">
        <f t="shared" si="802"/>
        <v>7.5018259998345382E-5</v>
      </c>
      <c r="AP2818" s="118" t="str">
        <f t="shared" si="803"/>
        <v/>
      </c>
    </row>
    <row r="2819" spans="38:42" ht="20.100000000000001" customHeight="1" x14ac:dyDescent="0.25">
      <c r="AL2819" s="126">
        <f t="shared" si="804"/>
        <v>15.270399999999363</v>
      </c>
      <c r="AM2819" s="116">
        <f t="shared" si="805"/>
        <v>3.2685325796733201E-2</v>
      </c>
      <c r="AN2819" s="116">
        <f t="shared" si="806"/>
        <v>7.485697773002703E-5</v>
      </c>
      <c r="AO2819" s="116">
        <f t="shared" si="802"/>
        <v>7.485697773002703E-5</v>
      </c>
      <c r="AP2819" s="118" t="str">
        <f t="shared" si="803"/>
        <v/>
      </c>
    </row>
    <row r="2820" spans="38:42" ht="20.100000000000001" customHeight="1" x14ac:dyDescent="0.25">
      <c r="AL2820" s="126">
        <f t="shared" si="804"/>
        <v>15.276799999999362</v>
      </c>
      <c r="AM2820" s="116">
        <f t="shared" si="805"/>
        <v>3.2610468819003174E-2</v>
      </c>
      <c r="AN2820" s="116">
        <f t="shared" si="806"/>
        <v>7.4696009415543829E-5</v>
      </c>
      <c r="AO2820" s="116">
        <f t="shared" si="802"/>
        <v>7.4696009415543829E-5</v>
      </c>
      <c r="AP2820" s="118" t="str">
        <f t="shared" si="803"/>
        <v/>
      </c>
    </row>
    <row r="2821" spans="38:42" ht="20.100000000000001" customHeight="1" x14ac:dyDescent="0.25">
      <c r="AL2821" s="126">
        <f t="shared" si="804"/>
        <v>15.283199999999361</v>
      </c>
      <c r="AM2821" s="116">
        <f t="shared" si="805"/>
        <v>3.2535772809587631E-2</v>
      </c>
      <c r="AN2821" s="116">
        <f t="shared" si="806"/>
        <v>7.4535354548377342E-5</v>
      </c>
      <c r="AO2821" s="116">
        <f t="shared" si="802"/>
        <v>7.4535354548377342E-5</v>
      </c>
      <c r="AP2821" s="118" t="str">
        <f t="shared" si="803"/>
        <v/>
      </c>
    </row>
    <row r="2822" spans="38:42" ht="20.100000000000001" customHeight="1" x14ac:dyDescent="0.25">
      <c r="AL2822" s="126">
        <f t="shared" si="804"/>
        <v>15.289599999999361</v>
      </c>
      <c r="AM2822" s="116">
        <f t="shared" si="805"/>
        <v>3.2461237455039253E-2</v>
      </c>
      <c r="AN2822" s="116">
        <f t="shared" si="806"/>
        <v>7.4375012622411585E-5</v>
      </c>
      <c r="AO2822" s="116">
        <f t="shared" si="802"/>
        <v>7.4375012622411585E-5</v>
      </c>
      <c r="AP2822" s="118" t="str">
        <f t="shared" si="803"/>
        <v/>
      </c>
    </row>
    <row r="2823" spans="38:42" ht="20.100000000000001" customHeight="1" x14ac:dyDescent="0.25">
      <c r="AL2823" s="126">
        <f t="shared" si="804"/>
        <v>15.29599999999936</v>
      </c>
      <c r="AM2823" s="116">
        <f t="shared" si="805"/>
        <v>3.2386862442416842E-2</v>
      </c>
      <c r="AN2823" s="116">
        <f t="shared" si="806"/>
        <v>7.4214983132099566E-5</v>
      </c>
      <c r="AO2823" s="116">
        <f t="shared" si="802"/>
        <v>7.4214983132099566E-5</v>
      </c>
      <c r="AP2823" s="118" t="str">
        <f t="shared" si="803"/>
        <v/>
      </c>
    </row>
    <row r="2824" spans="38:42" ht="20.100000000000001" customHeight="1" x14ac:dyDescent="0.25">
      <c r="AL2824" s="126">
        <f t="shared" si="804"/>
        <v>15.302399999999359</v>
      </c>
      <c r="AM2824" s="116">
        <f t="shared" si="805"/>
        <v>3.2312647459284742E-2</v>
      </c>
      <c r="AN2824" s="116">
        <f t="shared" si="806"/>
        <v>7.4055265572324502E-5</v>
      </c>
      <c r="AO2824" s="116">
        <f t="shared" si="802"/>
        <v>7.4055265572324502E-5</v>
      </c>
      <c r="AP2824" s="118" t="str">
        <f t="shared" si="803"/>
        <v/>
      </c>
    </row>
    <row r="2825" spans="38:42" ht="20.100000000000001" customHeight="1" x14ac:dyDescent="0.25">
      <c r="AL2825" s="126">
        <f t="shared" si="804"/>
        <v>15.308799999999358</v>
      </c>
      <c r="AM2825" s="116">
        <f t="shared" si="805"/>
        <v>3.2238592193712418E-2</v>
      </c>
      <c r="AN2825" s="116">
        <f t="shared" si="806"/>
        <v>7.3895859438295741E-5</v>
      </c>
      <c r="AO2825" s="116">
        <f t="shared" si="802"/>
        <v>7.3895859438295741E-5</v>
      </c>
      <c r="AP2825" s="118" t="str">
        <f t="shared" si="803"/>
        <v/>
      </c>
    </row>
    <row r="2826" spans="38:42" ht="20.100000000000001" customHeight="1" x14ac:dyDescent="0.25">
      <c r="AL2826" s="126">
        <f t="shared" si="804"/>
        <v>15.315199999999358</v>
      </c>
      <c r="AM2826" s="116">
        <f t="shared" si="805"/>
        <v>3.2164696334274122E-2</v>
      </c>
      <c r="AN2826" s="116">
        <f t="shared" si="806"/>
        <v>7.3736764225916518E-5</v>
      </c>
      <c r="AO2826" s="116">
        <f t="shared" si="802"/>
        <v>7.3736764225916518E-5</v>
      </c>
      <c r="AP2826" s="118" t="str">
        <f t="shared" si="803"/>
        <v/>
      </c>
    </row>
    <row r="2827" spans="38:42" ht="20.100000000000001" customHeight="1" x14ac:dyDescent="0.25">
      <c r="AL2827" s="126">
        <f t="shared" si="804"/>
        <v>15.321599999999357</v>
      </c>
      <c r="AM2827" s="116">
        <f t="shared" si="805"/>
        <v>3.2090959570048205E-2</v>
      </c>
      <c r="AN2827" s="116">
        <f t="shared" si="806"/>
        <v>7.3577979431298235E-5</v>
      </c>
      <c r="AO2827" s="116">
        <f t="shared" si="802"/>
        <v>7.3577979431298235E-5</v>
      </c>
      <c r="AP2827" s="118" t="str">
        <f t="shared" si="803"/>
        <v/>
      </c>
    </row>
    <row r="2828" spans="38:42" ht="20.100000000000001" customHeight="1" x14ac:dyDescent="0.25">
      <c r="AL2828" s="126">
        <f t="shared" si="804"/>
        <v>15.327999999999356</v>
      </c>
      <c r="AM2828" s="116">
        <f t="shared" si="805"/>
        <v>3.2017381590616907E-2</v>
      </c>
      <c r="AN2828" s="116">
        <f t="shared" si="806"/>
        <v>7.3419504551350268E-5</v>
      </c>
      <c r="AO2828" s="116">
        <f t="shared" si="802"/>
        <v>7.3419504551350268E-5</v>
      </c>
      <c r="AP2828" s="118" t="str">
        <f t="shared" si="803"/>
        <v/>
      </c>
    </row>
    <row r="2829" spans="38:42" ht="20.100000000000001" customHeight="1" x14ac:dyDescent="0.25">
      <c r="AL2829" s="126">
        <f t="shared" si="804"/>
        <v>15.334399999999356</v>
      </c>
      <c r="AM2829" s="116">
        <f t="shared" si="805"/>
        <v>3.1943962086065557E-2</v>
      </c>
      <c r="AN2829" s="116">
        <f t="shared" si="806"/>
        <v>7.326133908330118E-5</v>
      </c>
      <c r="AO2829" s="116">
        <f t="shared" si="802"/>
        <v>7.326133908330118E-5</v>
      </c>
      <c r="AP2829" s="118" t="str">
        <f t="shared" si="803"/>
        <v/>
      </c>
    </row>
    <row r="2830" spans="38:42" ht="20.100000000000001" customHeight="1" x14ac:dyDescent="0.25">
      <c r="AL2830" s="126">
        <f t="shared" si="804"/>
        <v>15.340799999999355</v>
      </c>
      <c r="AM2830" s="116">
        <f t="shared" si="805"/>
        <v>3.1870700746982256E-2</v>
      </c>
      <c r="AN2830" s="116">
        <f t="shared" si="806"/>
        <v>7.310348252455301E-5</v>
      </c>
      <c r="AO2830" s="116">
        <f t="shared" si="802"/>
        <v>7.310348252455301E-5</v>
      </c>
      <c r="AP2830" s="118" t="str">
        <f t="shared" si="803"/>
        <v/>
      </c>
    </row>
    <row r="2831" spans="38:42" ht="20.100000000000001" customHeight="1" x14ac:dyDescent="0.25">
      <c r="AL2831" s="126">
        <f t="shared" si="804"/>
        <v>15.347199999999354</v>
      </c>
      <c r="AM2831" s="116">
        <f t="shared" si="805"/>
        <v>3.1797597264457703E-2</v>
      </c>
      <c r="AN2831" s="116">
        <f t="shared" si="806"/>
        <v>7.294593437359026E-5</v>
      </c>
      <c r="AO2831" s="116">
        <f t="shared" si="802"/>
        <v>7.294593437359026E-5</v>
      </c>
      <c r="AP2831" s="118" t="str">
        <f t="shared" si="803"/>
        <v/>
      </c>
    </row>
    <row r="2832" spans="38:42" ht="20.100000000000001" customHeight="1" x14ac:dyDescent="0.25">
      <c r="AL2832" s="126">
        <f t="shared" si="804"/>
        <v>15.353599999999354</v>
      </c>
      <c r="AM2832" s="116">
        <f t="shared" si="805"/>
        <v>3.1724651330084112E-2</v>
      </c>
      <c r="AN2832" s="116">
        <f t="shared" si="806"/>
        <v>7.2788694128855802E-5</v>
      </c>
      <c r="AO2832" s="116">
        <f t="shared" si="802"/>
        <v>7.2788694128855802E-5</v>
      </c>
      <c r="AP2832" s="118" t="str">
        <f t="shared" si="803"/>
        <v/>
      </c>
    </row>
    <row r="2833" spans="38:42" ht="20.100000000000001" customHeight="1" x14ac:dyDescent="0.25">
      <c r="AL2833" s="126">
        <f t="shared" si="804"/>
        <v>15.359999999999353</v>
      </c>
      <c r="AM2833" s="116">
        <f t="shared" si="805"/>
        <v>3.1651862635955257E-2</v>
      </c>
      <c r="AN2833" s="116">
        <f t="shared" si="806"/>
        <v>7.2631761289541907E-5</v>
      </c>
      <c r="AO2833" s="116">
        <f t="shared" si="802"/>
        <v>7.2631761289541907E-5</v>
      </c>
      <c r="AP2833" s="118" t="str">
        <f t="shared" si="803"/>
        <v/>
      </c>
    </row>
    <row r="2834" spans="38:42" ht="20.100000000000001" customHeight="1" x14ac:dyDescent="0.25">
      <c r="AL2834" s="126">
        <f t="shared" si="804"/>
        <v>15.366399999999352</v>
      </c>
      <c r="AM2834" s="116">
        <f t="shared" si="805"/>
        <v>3.1579230874665715E-2</v>
      </c>
      <c r="AN2834" s="116">
        <f t="shared" si="806"/>
        <v>7.2475135355125342E-5</v>
      </c>
      <c r="AO2834" s="116">
        <f t="shared" si="802"/>
        <v>7.2475135355125342E-5</v>
      </c>
      <c r="AP2834" s="118" t="str">
        <f t="shared" si="803"/>
        <v/>
      </c>
    </row>
    <row r="2835" spans="38:42" ht="20.100000000000001" customHeight="1" x14ac:dyDescent="0.25">
      <c r="AL2835" s="126">
        <f t="shared" si="804"/>
        <v>15.372799999999351</v>
      </c>
      <c r="AM2835" s="116">
        <f t="shared" si="805"/>
        <v>3.1506755739310589E-2</v>
      </c>
      <c r="AN2835" s="116">
        <f t="shared" si="806"/>
        <v>7.2318815825714311E-5</v>
      </c>
      <c r="AO2835" s="116">
        <f t="shared" si="802"/>
        <v>7.2318815825714311E-5</v>
      </c>
      <c r="AP2835" s="118" t="str">
        <f t="shared" si="803"/>
        <v/>
      </c>
    </row>
    <row r="2836" spans="38:42" ht="20.100000000000001" customHeight="1" x14ac:dyDescent="0.25">
      <c r="AL2836" s="126">
        <f t="shared" si="804"/>
        <v>15.379199999999351</v>
      </c>
      <c r="AM2836" s="116">
        <f t="shared" si="805"/>
        <v>3.1434436923484875E-2</v>
      </c>
      <c r="AN2836" s="116">
        <f t="shared" si="806"/>
        <v>7.216280220197907E-5</v>
      </c>
      <c r="AO2836" s="116">
        <f t="shared" si="802"/>
        <v>7.216280220197907E-5</v>
      </c>
      <c r="AP2836" s="118" t="str">
        <f t="shared" si="803"/>
        <v/>
      </c>
    </row>
    <row r="2837" spans="38:42" ht="20.100000000000001" customHeight="1" x14ac:dyDescent="0.25">
      <c r="AL2837" s="126">
        <f t="shared" si="804"/>
        <v>15.38559999999935</v>
      </c>
      <c r="AM2837" s="116">
        <f t="shared" si="805"/>
        <v>3.1362274121282896E-2</v>
      </c>
      <c r="AN2837" s="116">
        <f t="shared" si="806"/>
        <v>7.2007093984714776E-5</v>
      </c>
      <c r="AO2837" s="116">
        <f t="shared" si="802"/>
        <v>7.2007093984714776E-5</v>
      </c>
      <c r="AP2837" s="118" t="str">
        <f t="shared" si="803"/>
        <v/>
      </c>
    </row>
    <row r="2838" spans="38:42" ht="20.100000000000001" customHeight="1" x14ac:dyDescent="0.25">
      <c r="AL2838" s="126">
        <f t="shared" si="804"/>
        <v>15.391999999999349</v>
      </c>
      <c r="AM2838" s="116">
        <f t="shared" si="805"/>
        <v>3.1290267027298181E-2</v>
      </c>
      <c r="AN2838" s="116">
        <f t="shared" si="806"/>
        <v>7.1851690675545782E-5</v>
      </c>
      <c r="AO2838" s="116">
        <f t="shared" si="802"/>
        <v>7.1851690675545782E-5</v>
      </c>
      <c r="AP2838" s="118" t="str">
        <f t="shared" si="803"/>
        <v/>
      </c>
    </row>
    <row r="2839" spans="38:42" ht="20.100000000000001" customHeight="1" x14ac:dyDescent="0.25">
      <c r="AL2839" s="126">
        <f t="shared" si="804"/>
        <v>15.398399999999349</v>
      </c>
      <c r="AM2839" s="116">
        <f t="shared" si="805"/>
        <v>3.1218415336622635E-2</v>
      </c>
      <c r="AN2839" s="116">
        <f t="shared" si="806"/>
        <v>7.1696591776453794E-5</v>
      </c>
      <c r="AO2839" s="116">
        <f t="shared" si="802"/>
        <v>7.1696591776453794E-5</v>
      </c>
      <c r="AP2839" s="118" t="str">
        <f t="shared" si="803"/>
        <v/>
      </c>
    </row>
    <row r="2840" spans="38:42" ht="20.100000000000001" customHeight="1" x14ac:dyDescent="0.25">
      <c r="AL2840" s="126">
        <f t="shared" si="804"/>
        <v>15.404799999999348</v>
      </c>
      <c r="AM2840" s="116">
        <f t="shared" si="805"/>
        <v>3.1146718744846182E-2</v>
      </c>
      <c r="AN2840" s="116">
        <f t="shared" si="806"/>
        <v>7.1541796789864609E-5</v>
      </c>
      <c r="AO2840" s="116">
        <f t="shared" si="802"/>
        <v>7.1541796789864609E-5</v>
      </c>
      <c r="AP2840" s="118" t="str">
        <f t="shared" si="803"/>
        <v/>
      </c>
    </row>
    <row r="2841" spans="38:42" ht="20.100000000000001" customHeight="1" x14ac:dyDescent="0.25">
      <c r="AL2841" s="126">
        <f t="shared" si="804"/>
        <v>15.411199999999347</v>
      </c>
      <c r="AM2841" s="116">
        <f t="shared" si="805"/>
        <v>3.1075176948056317E-2</v>
      </c>
      <c r="AN2841" s="116">
        <f t="shared" si="806"/>
        <v>7.1387305218661989E-5</v>
      </c>
      <c r="AO2841" s="116">
        <f t="shared" si="802"/>
        <v>7.1387305218661989E-5</v>
      </c>
      <c r="AP2841" s="118" t="str">
        <f t="shared" si="803"/>
        <v/>
      </c>
    </row>
    <row r="2842" spans="38:42" ht="20.100000000000001" customHeight="1" x14ac:dyDescent="0.25">
      <c r="AL2842" s="126">
        <f t="shared" si="804"/>
        <v>15.417599999999346</v>
      </c>
      <c r="AM2842" s="116">
        <f t="shared" si="805"/>
        <v>3.1003789642837655E-2</v>
      </c>
      <c r="AN2842" s="116">
        <f t="shared" si="806"/>
        <v>7.1233116566454813E-5</v>
      </c>
      <c r="AO2842" s="116">
        <f t="shared" si="802"/>
        <v>7.1233116566454813E-5</v>
      </c>
      <c r="AP2842" s="118" t="str">
        <f t="shared" si="803"/>
        <v/>
      </c>
    </row>
    <row r="2843" spans="38:42" ht="20.100000000000001" customHeight="1" x14ac:dyDescent="0.25">
      <c r="AL2843" s="126">
        <f t="shared" si="804"/>
        <v>15.423999999999346</v>
      </c>
      <c r="AM2843" s="116">
        <f t="shared" si="805"/>
        <v>3.09325565262712E-2</v>
      </c>
      <c r="AN2843" s="116">
        <f t="shared" si="806"/>
        <v>7.1079230336914406E-5</v>
      </c>
      <c r="AO2843" s="116">
        <f t="shared" si="802"/>
        <v>7.1079230336914406E-5</v>
      </c>
      <c r="AP2843" s="118" t="str">
        <f t="shared" si="803"/>
        <v/>
      </c>
    </row>
    <row r="2844" spans="38:42" ht="20.100000000000001" customHeight="1" x14ac:dyDescent="0.25">
      <c r="AL2844" s="126">
        <f t="shared" si="804"/>
        <v>15.430399999999345</v>
      </c>
      <c r="AM2844" s="116">
        <f t="shared" si="805"/>
        <v>3.0861477295934286E-2</v>
      </c>
      <c r="AN2844" s="116">
        <f t="shared" si="806"/>
        <v>7.0925646034628032E-5</v>
      </c>
      <c r="AO2844" s="116">
        <f t="shared" si="802"/>
        <v>7.0925646034628032E-5</v>
      </c>
      <c r="AP2844" s="118" t="str">
        <f t="shared" si="803"/>
        <v/>
      </c>
    </row>
    <row r="2845" spans="38:42" ht="20.100000000000001" customHeight="1" x14ac:dyDescent="0.25">
      <c r="AL2845" s="126">
        <f t="shared" si="804"/>
        <v>15.436799999999344</v>
      </c>
      <c r="AM2845" s="116">
        <f t="shared" si="805"/>
        <v>3.0790551649899658E-2</v>
      </c>
      <c r="AN2845" s="116">
        <f t="shared" si="806"/>
        <v>7.0772363164380708E-5</v>
      </c>
      <c r="AO2845" s="116">
        <f t="shared" si="802"/>
        <v>7.0772363164380708E-5</v>
      </c>
      <c r="AP2845" s="118" t="str">
        <f t="shared" si="803"/>
        <v/>
      </c>
    </row>
    <row r="2846" spans="38:42" ht="20.100000000000001" customHeight="1" x14ac:dyDescent="0.25">
      <c r="AL2846" s="126">
        <f t="shared" si="804"/>
        <v>15.443199999999344</v>
      </c>
      <c r="AM2846" s="116">
        <f t="shared" si="805"/>
        <v>3.0719779286735277E-2</v>
      </c>
      <c r="AN2846" s="116">
        <f t="shared" si="806"/>
        <v>7.0619381231522976E-5</v>
      </c>
      <c r="AO2846" s="116">
        <f t="shared" si="802"/>
        <v>7.0619381231522976E-5</v>
      </c>
      <c r="AP2846" s="118" t="str">
        <f t="shared" si="803"/>
        <v/>
      </c>
    </row>
    <row r="2847" spans="38:42" ht="20.100000000000001" customHeight="1" x14ac:dyDescent="0.25">
      <c r="AL2847" s="126">
        <f t="shared" si="804"/>
        <v>15.449599999999343</v>
      </c>
      <c r="AM2847" s="116">
        <f t="shared" si="805"/>
        <v>3.0649159905503754E-2</v>
      </c>
      <c r="AN2847" s="116">
        <f t="shared" si="806"/>
        <v>7.0466699741911915E-5</v>
      </c>
      <c r="AO2847" s="116">
        <f t="shared" si="802"/>
        <v>7.0466699741911915E-5</v>
      </c>
      <c r="AP2847" s="118" t="str">
        <f t="shared" si="803"/>
        <v/>
      </c>
    </row>
    <row r="2848" spans="38:42" ht="20.100000000000001" customHeight="1" x14ac:dyDescent="0.25">
      <c r="AL2848" s="126">
        <f t="shared" si="804"/>
        <v>15.455999999999342</v>
      </c>
      <c r="AM2848" s="116">
        <f t="shared" si="805"/>
        <v>3.0578693205761842E-2</v>
      </c>
      <c r="AN2848" s="116">
        <f t="shared" si="806"/>
        <v>7.0314318201963183E-5</v>
      </c>
      <c r="AO2848" s="116">
        <f t="shared" si="802"/>
        <v>7.0314318201963183E-5</v>
      </c>
      <c r="AP2848" s="118" t="str">
        <f t="shared" si="803"/>
        <v/>
      </c>
    </row>
    <row r="2849" spans="38:42" ht="20.100000000000001" customHeight="1" x14ac:dyDescent="0.25">
      <c r="AL2849" s="126">
        <f t="shared" si="804"/>
        <v>15.462399999999342</v>
      </c>
      <c r="AM2849" s="116">
        <f t="shared" si="805"/>
        <v>3.0508378887559879E-2</v>
      </c>
      <c r="AN2849" s="116">
        <f t="shared" si="806"/>
        <v>7.0162236118449794E-5</v>
      </c>
      <c r="AO2849" s="116">
        <f t="shared" si="802"/>
        <v>7.0162236118449794E-5</v>
      </c>
      <c r="AP2849" s="118" t="str">
        <f t="shared" si="803"/>
        <v/>
      </c>
    </row>
    <row r="2850" spans="38:42" ht="20.100000000000001" customHeight="1" x14ac:dyDescent="0.25">
      <c r="AL2850" s="126">
        <f t="shared" si="804"/>
        <v>15.468799999999341</v>
      </c>
      <c r="AM2850" s="116">
        <f t="shared" si="805"/>
        <v>3.0438216651441429E-2</v>
      </c>
      <c r="AN2850" s="116">
        <f t="shared" si="806"/>
        <v>7.0010452998675587E-5</v>
      </c>
      <c r="AO2850" s="116">
        <f t="shared" si="802"/>
        <v>7.0010452998675587E-5</v>
      </c>
      <c r="AP2850" s="118" t="str">
        <f t="shared" si="803"/>
        <v/>
      </c>
    </row>
    <row r="2851" spans="38:42" ht="20.100000000000001" customHeight="1" x14ac:dyDescent="0.25">
      <c r="AL2851" s="126">
        <f t="shared" si="804"/>
        <v>15.47519999999934</v>
      </c>
      <c r="AM2851" s="116">
        <f t="shared" si="805"/>
        <v>3.0368206198442754E-2</v>
      </c>
      <c r="AN2851" s="116">
        <f t="shared" si="806"/>
        <v>6.985896835044747E-5</v>
      </c>
      <c r="AO2851" s="116">
        <f t="shared" si="802"/>
        <v>6.985896835044747E-5</v>
      </c>
      <c r="AP2851" s="118" t="str">
        <f t="shared" si="803"/>
        <v/>
      </c>
    </row>
    <row r="2852" spans="38:42" ht="20.100000000000001" customHeight="1" x14ac:dyDescent="0.25">
      <c r="AL2852" s="126">
        <f t="shared" si="804"/>
        <v>15.481599999999339</v>
      </c>
      <c r="AM2852" s="116">
        <f t="shared" si="805"/>
        <v>3.0298347230092306E-2</v>
      </c>
      <c r="AN2852" s="116">
        <f t="shared" si="806"/>
        <v>6.9707781682148279E-5</v>
      </c>
      <c r="AO2852" s="116">
        <f t="shared" si="802"/>
        <v>6.9707781682148279E-5</v>
      </c>
      <c r="AP2852" s="118" t="str">
        <f t="shared" si="803"/>
        <v/>
      </c>
    </row>
    <row r="2853" spans="38:42" ht="20.100000000000001" customHeight="1" x14ac:dyDescent="0.25">
      <c r="AL2853" s="126">
        <f t="shared" si="804"/>
        <v>15.487999999999339</v>
      </c>
      <c r="AM2853" s="116">
        <f t="shared" si="805"/>
        <v>3.0228639448410158E-2</v>
      </c>
      <c r="AN2853" s="116">
        <f t="shared" si="806"/>
        <v>6.9556892502400242E-5</v>
      </c>
      <c r="AO2853" s="116">
        <f t="shared" si="802"/>
        <v>6.9556892502400242E-5</v>
      </c>
      <c r="AP2853" s="118" t="str">
        <f t="shared" si="803"/>
        <v/>
      </c>
    </row>
    <row r="2854" spans="38:42" ht="20.100000000000001" customHeight="1" x14ac:dyDescent="0.25">
      <c r="AL2854" s="126">
        <f t="shared" si="804"/>
        <v>15.494399999999338</v>
      </c>
      <c r="AM2854" s="116">
        <f t="shared" si="805"/>
        <v>3.0159082555907758E-2</v>
      </c>
      <c r="AN2854" s="116">
        <f t="shared" si="806"/>
        <v>6.9406300320616621E-5</v>
      </c>
      <c r="AO2854" s="116">
        <f t="shared" si="802"/>
        <v>6.9406300320616621E-5</v>
      </c>
      <c r="AP2854" s="118" t="str">
        <f t="shared" si="803"/>
        <v/>
      </c>
    </row>
    <row r="2855" spans="38:42" ht="20.100000000000001" customHeight="1" x14ac:dyDescent="0.25">
      <c r="AL2855" s="126">
        <f t="shared" si="804"/>
        <v>15.500799999999337</v>
      </c>
      <c r="AM2855" s="116">
        <f t="shared" si="805"/>
        <v>3.0089676255587141E-2</v>
      </c>
      <c r="AN2855" s="116">
        <f t="shared" si="806"/>
        <v>6.9256004646585378E-5</v>
      </c>
      <c r="AO2855" s="116">
        <f t="shared" si="802"/>
        <v>6.9256004646585378E-5</v>
      </c>
      <c r="AP2855" s="118" t="str">
        <f t="shared" si="803"/>
        <v/>
      </c>
    </row>
    <row r="2856" spans="38:42" ht="20.100000000000001" customHeight="1" x14ac:dyDescent="0.25">
      <c r="AL2856" s="126">
        <f t="shared" si="804"/>
        <v>15.507199999999337</v>
      </c>
      <c r="AM2856" s="116">
        <f t="shared" si="805"/>
        <v>3.0020420250940556E-2</v>
      </c>
      <c r="AN2856" s="116">
        <f t="shared" si="806"/>
        <v>6.9106004990458769E-5</v>
      </c>
      <c r="AO2856" s="116">
        <f t="shared" si="802"/>
        <v>6.9106004990458769E-5</v>
      </c>
      <c r="AP2856" s="118" t="str">
        <f t="shared" si="803"/>
        <v/>
      </c>
    </row>
    <row r="2857" spans="38:42" ht="20.100000000000001" customHeight="1" x14ac:dyDescent="0.25">
      <c r="AL2857" s="126">
        <f t="shared" si="804"/>
        <v>15.513599999999336</v>
      </c>
      <c r="AM2857" s="116">
        <f t="shared" si="805"/>
        <v>2.9951314245950097E-2</v>
      </c>
      <c r="AN2857" s="116">
        <f t="shared" si="806"/>
        <v>6.8956300863096814E-5</v>
      </c>
      <c r="AO2857" s="116">
        <f t="shared" si="802"/>
        <v>6.8956300863096814E-5</v>
      </c>
      <c r="AP2857" s="118" t="str">
        <f t="shared" si="803"/>
        <v/>
      </c>
    </row>
    <row r="2858" spans="38:42" ht="20.100000000000001" customHeight="1" x14ac:dyDescent="0.25">
      <c r="AL2858" s="126">
        <f t="shared" si="804"/>
        <v>15.519999999999335</v>
      </c>
      <c r="AM2858" s="116">
        <f t="shared" si="805"/>
        <v>2.9882357945087E-2</v>
      </c>
      <c r="AN2858" s="116">
        <f t="shared" si="806"/>
        <v>6.8806891775751583E-5</v>
      </c>
      <c r="AO2858" s="116">
        <f t="shared" si="802"/>
        <v>6.8806891775751583E-5</v>
      </c>
      <c r="AP2858" s="118" t="str">
        <f t="shared" si="803"/>
        <v/>
      </c>
    </row>
    <row r="2859" spans="38:42" ht="20.100000000000001" customHeight="1" x14ac:dyDescent="0.25">
      <c r="AL2859" s="126">
        <f t="shared" si="804"/>
        <v>15.526399999999335</v>
      </c>
      <c r="AM2859" s="116">
        <f t="shared" si="805"/>
        <v>2.9813551053311248E-2</v>
      </c>
      <c r="AN2859" s="116">
        <f t="shared" si="806"/>
        <v>6.8657777240112294E-5</v>
      </c>
      <c r="AO2859" s="116">
        <f t="shared" si="802"/>
        <v>6.8657777240112294E-5</v>
      </c>
      <c r="AP2859" s="118" t="str">
        <f t="shared" si="803"/>
        <v/>
      </c>
    </row>
    <row r="2860" spans="38:42" ht="20.100000000000001" customHeight="1" x14ac:dyDescent="0.25">
      <c r="AL2860" s="126">
        <f t="shared" si="804"/>
        <v>15.532799999999334</v>
      </c>
      <c r="AM2860" s="116">
        <f t="shared" si="805"/>
        <v>2.9744893276071136E-2</v>
      </c>
      <c r="AN2860" s="116">
        <f t="shared" si="806"/>
        <v>6.8508956768464913E-5</v>
      </c>
      <c r="AO2860" s="116">
        <f t="shared" si="802"/>
        <v>6.8508956768464913E-5</v>
      </c>
      <c r="AP2860" s="118" t="str">
        <f t="shared" si="803"/>
        <v/>
      </c>
    </row>
    <row r="2861" spans="38:42" ht="20.100000000000001" customHeight="1" x14ac:dyDescent="0.25">
      <c r="AL2861" s="126">
        <f t="shared" si="804"/>
        <v>15.539199999999333</v>
      </c>
      <c r="AM2861" s="116">
        <f t="shared" si="805"/>
        <v>2.9676384319302671E-2</v>
      </c>
      <c r="AN2861" s="116">
        <f t="shared" si="806"/>
        <v>6.8360429873601941E-5</v>
      </c>
      <c r="AO2861" s="116">
        <f t="shared" si="802"/>
        <v>6.8360429873601941E-5</v>
      </c>
      <c r="AP2861" s="118" t="str">
        <f t="shared" si="803"/>
        <v/>
      </c>
    </row>
    <row r="2862" spans="38:42" ht="20.100000000000001" customHeight="1" x14ac:dyDescent="0.25">
      <c r="AL2862" s="126">
        <f t="shared" si="804"/>
        <v>15.545599999999332</v>
      </c>
      <c r="AM2862" s="116">
        <f t="shared" si="805"/>
        <v>2.9608023889429069E-2</v>
      </c>
      <c r="AN2862" s="116">
        <f t="shared" si="806"/>
        <v>6.8212196068676706E-5</v>
      </c>
      <c r="AO2862" s="116">
        <f t="shared" si="802"/>
        <v>6.8212196068676706E-5</v>
      </c>
      <c r="AP2862" s="118" t="str">
        <f t="shared" si="803"/>
        <v/>
      </c>
    </row>
    <row r="2863" spans="38:42" ht="20.100000000000001" customHeight="1" x14ac:dyDescent="0.25">
      <c r="AL2863" s="126">
        <f t="shared" si="804"/>
        <v>15.551999999999332</v>
      </c>
      <c r="AM2863" s="116">
        <f t="shared" si="805"/>
        <v>2.9539811693360393E-2</v>
      </c>
      <c r="AN2863" s="116">
        <f t="shared" si="806"/>
        <v>6.8064254867526014E-5</v>
      </c>
      <c r="AO2863" s="116">
        <f t="shared" si="802"/>
        <v>6.8064254867526014E-5</v>
      </c>
      <c r="AP2863" s="118" t="str">
        <f t="shared" si="803"/>
        <v/>
      </c>
    </row>
    <row r="2864" spans="38:42" ht="20.100000000000001" customHeight="1" x14ac:dyDescent="0.25">
      <c r="AL2864" s="126">
        <f t="shared" si="804"/>
        <v>15.558399999999331</v>
      </c>
      <c r="AM2864" s="116">
        <f t="shared" si="805"/>
        <v>2.9471747438492867E-2</v>
      </c>
      <c r="AN2864" s="116">
        <f t="shared" si="806"/>
        <v>6.7916605784323208E-5</v>
      </c>
      <c r="AO2864" s="116">
        <f t="shared" si="802"/>
        <v>6.7916605784323208E-5</v>
      </c>
      <c r="AP2864" s="118" t="str">
        <f t="shared" si="803"/>
        <v/>
      </c>
    </row>
    <row r="2865" spans="38:42" ht="20.100000000000001" customHeight="1" x14ac:dyDescent="0.25">
      <c r="AL2865" s="126">
        <f t="shared" si="804"/>
        <v>15.56479999999933</v>
      </c>
      <c r="AM2865" s="116">
        <f t="shared" si="805"/>
        <v>2.9403830832708543E-2</v>
      </c>
      <c r="AN2865" s="116">
        <f t="shared" si="806"/>
        <v>6.7769248333838378E-5</v>
      </c>
      <c r="AO2865" s="116">
        <f t="shared" ref="AO2865:AO2928" si="807">IF(AM2865&lt;(1-$AK$437),AN2865,"")</f>
        <v>6.7769248333838378E-5</v>
      </c>
      <c r="AP2865" s="118" t="str">
        <f t="shared" ref="AP2865:AP2928" si="808">IF(AM2865&lt;(1-$AK$443),AN2865,"")</f>
        <v/>
      </c>
    </row>
    <row r="2866" spans="38:42" ht="20.100000000000001" customHeight="1" x14ac:dyDescent="0.25">
      <c r="AL2866" s="126">
        <f t="shared" ref="AL2866:AL2929" si="809">AL2865+$AO$430</f>
        <v>15.57119999999933</v>
      </c>
      <c r="AM2866" s="116">
        <f t="shared" ref="AM2866:AM2929" si="810">_xlfn.CHISQ.DIST.RT(AL2866,7)</f>
        <v>2.9336061584374705E-2</v>
      </c>
      <c r="AN2866" s="116">
        <f t="shared" ref="AN2866:AN2929" si="811">AM2866-AM2867</f>
        <v>6.7622182031306516E-5</v>
      </c>
      <c r="AO2866" s="116">
        <f t="shared" si="807"/>
        <v>6.7622182031306516E-5</v>
      </c>
      <c r="AP2866" s="118" t="str">
        <f t="shared" si="808"/>
        <v/>
      </c>
    </row>
    <row r="2867" spans="38:42" ht="20.100000000000001" customHeight="1" x14ac:dyDescent="0.25">
      <c r="AL2867" s="126">
        <f t="shared" si="809"/>
        <v>15.577599999999329</v>
      </c>
      <c r="AM2867" s="116">
        <f t="shared" si="810"/>
        <v>2.9268439402343398E-2</v>
      </c>
      <c r="AN2867" s="116">
        <f t="shared" si="811"/>
        <v>6.7475406392427523E-5</v>
      </c>
      <c r="AO2867" s="116">
        <f t="shared" si="807"/>
        <v>6.7475406392427523E-5</v>
      </c>
      <c r="AP2867" s="118" t="str">
        <f t="shared" si="808"/>
        <v/>
      </c>
    </row>
    <row r="2868" spans="38:42" ht="20.100000000000001" customHeight="1" x14ac:dyDescent="0.25">
      <c r="AL2868" s="126">
        <f t="shared" si="809"/>
        <v>15.583999999999328</v>
      </c>
      <c r="AM2868" s="116">
        <f t="shared" si="810"/>
        <v>2.9200963995950971E-2</v>
      </c>
      <c r="AN2868" s="116">
        <f t="shared" si="811"/>
        <v>6.7328920933501513E-5</v>
      </c>
      <c r="AO2868" s="116">
        <f t="shared" si="807"/>
        <v>6.7328920933501513E-5</v>
      </c>
      <c r="AP2868" s="118" t="str">
        <f t="shared" si="808"/>
        <v/>
      </c>
    </row>
    <row r="2869" spans="38:42" ht="20.100000000000001" customHeight="1" x14ac:dyDescent="0.25">
      <c r="AL2869" s="126">
        <f t="shared" si="809"/>
        <v>15.590399999999327</v>
      </c>
      <c r="AM2869" s="116">
        <f t="shared" si="810"/>
        <v>2.9133635075017469E-2</v>
      </c>
      <c r="AN2869" s="116">
        <f t="shared" si="811"/>
        <v>6.7182725171303914E-5</v>
      </c>
      <c r="AO2869" s="116">
        <f t="shared" si="807"/>
        <v>6.7182725171303914E-5</v>
      </c>
      <c r="AP2869" s="118" t="str">
        <f t="shared" si="808"/>
        <v/>
      </c>
    </row>
    <row r="2870" spans="38:42" ht="20.100000000000001" customHeight="1" x14ac:dyDescent="0.25">
      <c r="AL2870" s="126">
        <f t="shared" si="809"/>
        <v>15.596799999999327</v>
      </c>
      <c r="AM2870" s="116">
        <f t="shared" si="810"/>
        <v>2.9066452349846165E-2</v>
      </c>
      <c r="AN2870" s="116">
        <f t="shared" si="811"/>
        <v>6.7036818623029959E-5</v>
      </c>
      <c r="AO2870" s="116">
        <f t="shared" si="807"/>
        <v>6.7036818623029959E-5</v>
      </c>
      <c r="AP2870" s="118" t="str">
        <f t="shared" si="808"/>
        <v/>
      </c>
    </row>
    <row r="2871" spans="38:42" ht="20.100000000000001" customHeight="1" x14ac:dyDescent="0.25">
      <c r="AL2871" s="126">
        <f t="shared" si="809"/>
        <v>15.603199999999326</v>
      </c>
      <c r="AM2871" s="116">
        <f t="shared" si="810"/>
        <v>2.8999415531223136E-2</v>
      </c>
      <c r="AN2871" s="116">
        <f t="shared" si="811"/>
        <v>6.6891200806423051E-5</v>
      </c>
      <c r="AO2871" s="116">
        <f t="shared" si="807"/>
        <v>6.6891200806423051E-5</v>
      </c>
      <c r="AP2871" s="118" t="str">
        <f t="shared" si="808"/>
        <v/>
      </c>
    </row>
    <row r="2872" spans="38:42" ht="20.100000000000001" customHeight="1" x14ac:dyDescent="0.25">
      <c r="AL2872" s="126">
        <f t="shared" si="809"/>
        <v>15.609599999999325</v>
      </c>
      <c r="AM2872" s="116">
        <f t="shared" si="810"/>
        <v>2.8932524330416712E-2</v>
      </c>
      <c r="AN2872" s="116">
        <f t="shared" si="811"/>
        <v>6.674587123976089E-5</v>
      </c>
      <c r="AO2872" s="116">
        <f t="shared" si="807"/>
        <v>6.674587123976089E-5</v>
      </c>
      <c r="AP2872" s="118" t="str">
        <f t="shared" si="808"/>
        <v/>
      </c>
    </row>
    <row r="2873" spans="38:42" ht="20.100000000000001" customHeight="1" x14ac:dyDescent="0.25">
      <c r="AL2873" s="126">
        <f t="shared" si="809"/>
        <v>15.615999999999325</v>
      </c>
      <c r="AM2873" s="116">
        <f t="shared" si="810"/>
        <v>2.8865778459176952E-2</v>
      </c>
      <c r="AN2873" s="116">
        <f t="shared" si="811"/>
        <v>6.660082944184853E-5</v>
      </c>
      <c r="AO2873" s="116">
        <f t="shared" si="807"/>
        <v>6.660082944184853E-5</v>
      </c>
      <c r="AP2873" s="118" t="str">
        <f t="shared" si="808"/>
        <v/>
      </c>
    </row>
    <row r="2874" spans="38:42" ht="20.100000000000001" customHeight="1" x14ac:dyDescent="0.25">
      <c r="AL2874" s="126">
        <f t="shared" si="809"/>
        <v>15.622399999999324</v>
      </c>
      <c r="AM2874" s="116">
        <f t="shared" si="810"/>
        <v>2.8799177629735103E-2</v>
      </c>
      <c r="AN2874" s="116">
        <f t="shared" si="811"/>
        <v>6.6456074931855319E-5</v>
      </c>
      <c r="AO2874" s="116">
        <f t="shared" si="807"/>
        <v>6.6456074931855319E-5</v>
      </c>
      <c r="AP2874" s="118" t="str">
        <f t="shared" si="808"/>
        <v/>
      </c>
    </row>
    <row r="2875" spans="38:42" ht="20.100000000000001" customHeight="1" x14ac:dyDescent="0.25">
      <c r="AL2875" s="126">
        <f t="shared" si="809"/>
        <v>15.628799999999323</v>
      </c>
      <c r="AM2875" s="116">
        <f t="shared" si="810"/>
        <v>2.8732721554803248E-2</v>
      </c>
      <c r="AN2875" s="116">
        <f t="shared" si="811"/>
        <v>6.6311607229606329E-5</v>
      </c>
      <c r="AO2875" s="116">
        <f t="shared" si="807"/>
        <v>6.6311607229606329E-5</v>
      </c>
      <c r="AP2875" s="118" t="str">
        <f t="shared" si="808"/>
        <v/>
      </c>
    </row>
    <row r="2876" spans="38:42" ht="20.100000000000001" customHeight="1" x14ac:dyDescent="0.25">
      <c r="AL2876" s="126">
        <f t="shared" si="809"/>
        <v>15.635199999999323</v>
      </c>
      <c r="AM2876" s="116">
        <f t="shared" si="810"/>
        <v>2.8666409947573641E-2</v>
      </c>
      <c r="AN2876" s="116">
        <f t="shared" si="811"/>
        <v>6.6167425855401946E-5</v>
      </c>
      <c r="AO2876" s="116">
        <f t="shared" si="807"/>
        <v>6.6167425855401946E-5</v>
      </c>
      <c r="AP2876" s="118" t="str">
        <f t="shared" si="808"/>
        <v/>
      </c>
    </row>
    <row r="2877" spans="38:42" ht="20.100000000000001" customHeight="1" x14ac:dyDescent="0.25">
      <c r="AL2877" s="126">
        <f t="shared" si="809"/>
        <v>15.641599999999322</v>
      </c>
      <c r="AM2877" s="116">
        <f t="shared" si="810"/>
        <v>2.8600242521718239E-2</v>
      </c>
      <c r="AN2877" s="116">
        <f t="shared" si="811"/>
        <v>6.6023530330028279E-5</v>
      </c>
      <c r="AO2877" s="116">
        <f t="shared" si="807"/>
        <v>6.6023530330028279E-5</v>
      </c>
      <c r="AP2877" s="118" t="str">
        <f t="shared" si="808"/>
        <v/>
      </c>
    </row>
    <row r="2878" spans="38:42" ht="20.100000000000001" customHeight="1" x14ac:dyDescent="0.25">
      <c r="AL2878" s="126">
        <f t="shared" si="809"/>
        <v>15.647999999999321</v>
      </c>
      <c r="AM2878" s="116">
        <f t="shared" si="810"/>
        <v>2.8534218991388211E-2</v>
      </c>
      <c r="AN2878" s="116">
        <f t="shared" si="811"/>
        <v>6.5879920174743284E-5</v>
      </c>
      <c r="AO2878" s="116">
        <f t="shared" si="807"/>
        <v>6.5879920174743284E-5</v>
      </c>
      <c r="AP2878" s="118" t="str">
        <f t="shared" si="808"/>
        <v/>
      </c>
    </row>
    <row r="2879" spans="38:42" ht="20.100000000000001" customHeight="1" x14ac:dyDescent="0.25">
      <c r="AL2879" s="126">
        <f t="shared" si="809"/>
        <v>15.65439999999932</v>
      </c>
      <c r="AM2879" s="116">
        <f t="shared" si="810"/>
        <v>2.8468339071213468E-2</v>
      </c>
      <c r="AN2879" s="116">
        <f t="shared" si="811"/>
        <v>6.5736594911363494E-5</v>
      </c>
      <c r="AO2879" s="116">
        <f t="shared" si="807"/>
        <v>6.5736594911363494E-5</v>
      </c>
      <c r="AP2879" s="118" t="str">
        <f t="shared" si="808"/>
        <v/>
      </c>
    </row>
    <row r="2880" spans="38:42" ht="20.100000000000001" customHeight="1" x14ac:dyDescent="0.25">
      <c r="AL2880" s="126">
        <f t="shared" si="809"/>
        <v>15.66079999999932</v>
      </c>
      <c r="AM2880" s="116">
        <f t="shared" si="810"/>
        <v>2.8402602476302104E-2</v>
      </c>
      <c r="AN2880" s="116">
        <f t="shared" si="811"/>
        <v>6.5593554062225862E-5</v>
      </c>
      <c r="AO2880" s="116">
        <f t="shared" si="807"/>
        <v>6.5593554062225862E-5</v>
      </c>
      <c r="AP2880" s="118" t="str">
        <f t="shared" si="808"/>
        <v/>
      </c>
    </row>
    <row r="2881" spans="38:42" ht="20.100000000000001" customHeight="1" x14ac:dyDescent="0.25">
      <c r="AL2881" s="126">
        <f t="shared" si="809"/>
        <v>15.667199999999319</v>
      </c>
      <c r="AM2881" s="116">
        <f t="shared" si="810"/>
        <v>2.8337008922239879E-2</v>
      </c>
      <c r="AN2881" s="116">
        <f t="shared" si="811"/>
        <v>6.5450797150069795E-5</v>
      </c>
      <c r="AO2881" s="116">
        <f t="shared" si="807"/>
        <v>6.5450797150069795E-5</v>
      </c>
      <c r="AP2881" s="118" t="str">
        <f t="shared" si="808"/>
        <v/>
      </c>
    </row>
    <row r="2882" spans="38:42" ht="20.100000000000001" customHeight="1" x14ac:dyDescent="0.25">
      <c r="AL2882" s="126">
        <f t="shared" si="809"/>
        <v>15.673599999999318</v>
      </c>
      <c r="AM2882" s="116">
        <f t="shared" si="810"/>
        <v>2.8271558125089809E-2</v>
      </c>
      <c r="AN2882" s="116">
        <f t="shared" si="811"/>
        <v>6.5308323698345938E-5</v>
      </c>
      <c r="AO2882" s="116">
        <f t="shared" si="807"/>
        <v>6.5308323698345938E-5</v>
      </c>
      <c r="AP2882" s="118" t="str">
        <f t="shared" si="808"/>
        <v/>
      </c>
    </row>
    <row r="2883" spans="38:42" ht="20.100000000000001" customHeight="1" x14ac:dyDescent="0.25">
      <c r="AL2883" s="126">
        <f t="shared" si="809"/>
        <v>15.679999999999318</v>
      </c>
      <c r="AM2883" s="116">
        <f t="shared" si="810"/>
        <v>2.8206249801391463E-2</v>
      </c>
      <c r="AN2883" s="116">
        <f t="shared" si="811"/>
        <v>6.5166133230827594E-5</v>
      </c>
      <c r="AO2883" s="116">
        <f t="shared" si="807"/>
        <v>6.5166133230827594E-5</v>
      </c>
      <c r="AP2883" s="118" t="str">
        <f t="shared" si="808"/>
        <v/>
      </c>
    </row>
    <row r="2884" spans="38:42" ht="20.100000000000001" customHeight="1" x14ac:dyDescent="0.25">
      <c r="AL2884" s="126">
        <f t="shared" si="809"/>
        <v>15.686399999999317</v>
      </c>
      <c r="AM2884" s="116">
        <f t="shared" si="810"/>
        <v>2.8141083668160635E-2</v>
      </c>
      <c r="AN2884" s="116">
        <f t="shared" si="811"/>
        <v>6.5024225271843178E-5</v>
      </c>
      <c r="AO2884" s="116">
        <f t="shared" si="807"/>
        <v>6.5024225271843178E-5</v>
      </c>
      <c r="AP2884" s="118" t="str">
        <f t="shared" si="808"/>
        <v/>
      </c>
    </row>
    <row r="2885" spans="38:42" ht="20.100000000000001" customHeight="1" x14ac:dyDescent="0.25">
      <c r="AL2885" s="126">
        <f t="shared" si="809"/>
        <v>15.692799999999316</v>
      </c>
      <c r="AM2885" s="116">
        <f t="shared" si="810"/>
        <v>2.8076059442888792E-2</v>
      </c>
      <c r="AN2885" s="116">
        <f t="shared" si="811"/>
        <v>6.4882599346241521E-5</v>
      </c>
      <c r="AO2885" s="116">
        <f t="shared" si="807"/>
        <v>6.4882599346241521E-5</v>
      </c>
      <c r="AP2885" s="118" t="str">
        <f t="shared" si="808"/>
        <v/>
      </c>
    </row>
    <row r="2886" spans="38:42" ht="20.100000000000001" customHeight="1" x14ac:dyDescent="0.25">
      <c r="AL2886" s="126">
        <f t="shared" si="809"/>
        <v>15.699199999999315</v>
      </c>
      <c r="AM2886" s="116">
        <f t="shared" si="810"/>
        <v>2.8011176843542551E-2</v>
      </c>
      <c r="AN2886" s="116">
        <f t="shared" si="811"/>
        <v>6.4741254979534119E-5</v>
      </c>
      <c r="AO2886" s="116">
        <f t="shared" si="807"/>
        <v>6.4741254979534119E-5</v>
      </c>
      <c r="AP2886" s="118" t="str">
        <f t="shared" si="808"/>
        <v/>
      </c>
    </row>
    <row r="2887" spans="38:42" ht="20.100000000000001" customHeight="1" x14ac:dyDescent="0.25">
      <c r="AL2887" s="126">
        <f t="shared" si="809"/>
        <v>15.705599999999315</v>
      </c>
      <c r="AM2887" s="116">
        <f t="shared" si="810"/>
        <v>2.7946435588563016E-2</v>
      </c>
      <c r="AN2887" s="116">
        <f t="shared" si="811"/>
        <v>6.4600191697447573E-5</v>
      </c>
      <c r="AO2887" s="116">
        <f t="shared" si="807"/>
        <v>6.4600191697447573E-5</v>
      </c>
      <c r="AP2887" s="118" t="str">
        <f t="shared" si="808"/>
        <v/>
      </c>
    </row>
    <row r="2888" spans="38:42" ht="20.100000000000001" customHeight="1" x14ac:dyDescent="0.25">
      <c r="AL2888" s="126">
        <f t="shared" si="809"/>
        <v>15.711999999999314</v>
      </c>
      <c r="AM2888" s="116">
        <f t="shared" si="810"/>
        <v>2.7881835396865569E-2</v>
      </c>
      <c r="AN2888" s="116">
        <f t="shared" si="811"/>
        <v>6.4459409026516867E-5</v>
      </c>
      <c r="AO2888" s="116">
        <f t="shared" si="807"/>
        <v>6.4459409026516867E-5</v>
      </c>
      <c r="AP2888" s="118" t="str">
        <f t="shared" si="808"/>
        <v/>
      </c>
    </row>
    <row r="2889" spans="38:42" ht="20.100000000000001" customHeight="1" x14ac:dyDescent="0.25">
      <c r="AL2889" s="126">
        <f t="shared" si="809"/>
        <v>15.718399999999313</v>
      </c>
      <c r="AM2889" s="116">
        <f t="shared" si="810"/>
        <v>2.7817375987839052E-2</v>
      </c>
      <c r="AN2889" s="116">
        <f t="shared" si="811"/>
        <v>6.4318906493516376E-5</v>
      </c>
      <c r="AO2889" s="116">
        <f t="shared" si="807"/>
        <v>6.4318906493516376E-5</v>
      </c>
      <c r="AP2889" s="118" t="str">
        <f t="shared" si="808"/>
        <v/>
      </c>
    </row>
    <row r="2890" spans="38:42" ht="20.100000000000001" customHeight="1" x14ac:dyDescent="0.25">
      <c r="AL2890" s="126">
        <f t="shared" si="809"/>
        <v>15.724799999999313</v>
      </c>
      <c r="AM2890" s="116">
        <f t="shared" si="810"/>
        <v>2.7753057081345536E-2</v>
      </c>
      <c r="AN2890" s="116">
        <f t="shared" si="811"/>
        <v>6.4178683625945587E-5</v>
      </c>
      <c r="AO2890" s="116">
        <f t="shared" si="807"/>
        <v>6.4178683625945587E-5</v>
      </c>
      <c r="AP2890" s="118" t="str">
        <f t="shared" si="808"/>
        <v/>
      </c>
    </row>
    <row r="2891" spans="38:42" ht="20.100000000000001" customHeight="1" x14ac:dyDescent="0.25">
      <c r="AL2891" s="126">
        <f t="shared" si="809"/>
        <v>15.731199999999312</v>
      </c>
      <c r="AM2891" s="116">
        <f t="shared" si="810"/>
        <v>2.768887839771959E-2</v>
      </c>
      <c r="AN2891" s="116">
        <f t="shared" si="811"/>
        <v>6.4038739951834817E-5</v>
      </c>
      <c r="AO2891" s="116">
        <f t="shared" si="807"/>
        <v>6.4038739951834817E-5</v>
      </c>
      <c r="AP2891" s="118" t="str">
        <f t="shared" si="808"/>
        <v/>
      </c>
    </row>
    <row r="2892" spans="38:42" ht="20.100000000000001" customHeight="1" x14ac:dyDescent="0.25">
      <c r="AL2892" s="126">
        <f t="shared" si="809"/>
        <v>15.737599999999311</v>
      </c>
      <c r="AM2892" s="116">
        <f t="shared" si="810"/>
        <v>2.7624839657767755E-2</v>
      </c>
      <c r="AN2892" s="116">
        <f t="shared" si="811"/>
        <v>6.3899074999481525E-5</v>
      </c>
      <c r="AO2892" s="116">
        <f t="shared" si="807"/>
        <v>6.3899074999481525E-5</v>
      </c>
      <c r="AP2892" s="118" t="str">
        <f t="shared" si="808"/>
        <v/>
      </c>
    </row>
    <row r="2893" spans="38:42" ht="20.100000000000001" customHeight="1" x14ac:dyDescent="0.25">
      <c r="AL2893" s="126">
        <f t="shared" si="809"/>
        <v>15.743999999999311</v>
      </c>
      <c r="AM2893" s="116">
        <f t="shared" si="810"/>
        <v>2.7560940582768274E-2</v>
      </c>
      <c r="AN2893" s="116">
        <f t="shared" si="811"/>
        <v>6.3759688297932576E-5</v>
      </c>
      <c r="AO2893" s="116">
        <f t="shared" si="807"/>
        <v>6.3759688297932576E-5</v>
      </c>
      <c r="AP2893" s="118" t="str">
        <f t="shared" si="808"/>
        <v/>
      </c>
    </row>
    <row r="2894" spans="38:42" ht="20.100000000000001" customHeight="1" x14ac:dyDescent="0.25">
      <c r="AL2894" s="126">
        <f t="shared" si="809"/>
        <v>15.75039999999931</v>
      </c>
      <c r="AM2894" s="116">
        <f t="shared" si="810"/>
        <v>2.7497180894470341E-2</v>
      </c>
      <c r="AN2894" s="116">
        <f t="shared" si="811"/>
        <v>6.3620579376734432E-5</v>
      </c>
      <c r="AO2894" s="116">
        <f t="shared" si="807"/>
        <v>6.3620579376734432E-5</v>
      </c>
      <c r="AP2894" s="118" t="str">
        <f t="shared" si="808"/>
        <v/>
      </c>
    </row>
    <row r="2895" spans="38:42" ht="20.100000000000001" customHeight="1" x14ac:dyDescent="0.25">
      <c r="AL2895" s="126">
        <f t="shared" si="809"/>
        <v>15.756799999999309</v>
      </c>
      <c r="AM2895" s="116">
        <f t="shared" si="810"/>
        <v>2.7433560315093607E-2</v>
      </c>
      <c r="AN2895" s="116">
        <f t="shared" si="811"/>
        <v>6.3481747765787438E-5</v>
      </c>
      <c r="AO2895" s="116">
        <f t="shared" si="807"/>
        <v>6.3481747765787438E-5</v>
      </c>
      <c r="AP2895" s="118" t="str">
        <f t="shared" si="808"/>
        <v/>
      </c>
    </row>
    <row r="2896" spans="38:42" ht="20.100000000000001" customHeight="1" x14ac:dyDescent="0.25">
      <c r="AL2896" s="126">
        <f t="shared" si="809"/>
        <v>15.763199999999308</v>
      </c>
      <c r="AM2896" s="116">
        <f t="shared" si="810"/>
        <v>2.7370078567327819E-2</v>
      </c>
      <c r="AN2896" s="116">
        <f t="shared" si="811"/>
        <v>6.3343192995720526E-5</v>
      </c>
      <c r="AO2896" s="116">
        <f t="shared" si="807"/>
        <v>6.3343192995720526E-5</v>
      </c>
      <c r="AP2896" s="118" t="str">
        <f t="shared" si="808"/>
        <v/>
      </c>
    </row>
    <row r="2897" spans="38:42" ht="20.100000000000001" customHeight="1" x14ac:dyDescent="0.25">
      <c r="AL2897" s="126">
        <f t="shared" si="809"/>
        <v>15.769599999999308</v>
      </c>
      <c r="AM2897" s="116">
        <f t="shared" si="810"/>
        <v>2.7306735374332099E-2</v>
      </c>
      <c r="AN2897" s="116">
        <f t="shared" si="811"/>
        <v>6.3204914597405487E-5</v>
      </c>
      <c r="AO2897" s="116">
        <f t="shared" si="807"/>
        <v>6.3204914597405487E-5</v>
      </c>
      <c r="AP2897" s="118" t="str">
        <f t="shared" si="808"/>
        <v/>
      </c>
    </row>
    <row r="2898" spans="38:42" ht="20.100000000000001" customHeight="1" x14ac:dyDescent="0.25">
      <c r="AL2898" s="126">
        <f t="shared" si="809"/>
        <v>15.775999999999307</v>
      </c>
      <c r="AM2898" s="116">
        <f t="shared" si="810"/>
        <v>2.7243530459734693E-2</v>
      </c>
      <c r="AN2898" s="116">
        <f t="shared" si="811"/>
        <v>6.3066912102671679E-5</v>
      </c>
      <c r="AO2898" s="116">
        <f t="shared" si="807"/>
        <v>6.3066912102671679E-5</v>
      </c>
      <c r="AP2898" s="118" t="str">
        <f t="shared" si="808"/>
        <v/>
      </c>
    </row>
    <row r="2899" spans="38:42" ht="20.100000000000001" customHeight="1" x14ac:dyDescent="0.25">
      <c r="AL2899" s="126">
        <f t="shared" si="809"/>
        <v>15.782399999999306</v>
      </c>
      <c r="AM2899" s="116">
        <f t="shared" si="810"/>
        <v>2.7180463547632022E-2</v>
      </c>
      <c r="AN2899" s="116">
        <f t="shared" si="811"/>
        <v>6.2929185043355401E-5</v>
      </c>
      <c r="AO2899" s="116">
        <f t="shared" si="807"/>
        <v>6.2929185043355401E-5</v>
      </c>
      <c r="AP2899" s="118" t="str">
        <f t="shared" si="808"/>
        <v/>
      </c>
    </row>
    <row r="2900" spans="38:42" ht="20.100000000000001" customHeight="1" x14ac:dyDescent="0.25">
      <c r="AL2900" s="126">
        <f t="shared" si="809"/>
        <v>15.788799999999306</v>
      </c>
      <c r="AM2900" s="116">
        <f t="shared" si="810"/>
        <v>2.7117534362588666E-2</v>
      </c>
      <c r="AN2900" s="116">
        <f t="shared" si="811"/>
        <v>6.2791732952142965E-5</v>
      </c>
      <c r="AO2900" s="116">
        <f t="shared" si="807"/>
        <v>6.2791732952142965E-5</v>
      </c>
      <c r="AP2900" s="118" t="str">
        <f t="shared" si="808"/>
        <v/>
      </c>
    </row>
    <row r="2901" spans="38:42" ht="20.100000000000001" customHeight="1" x14ac:dyDescent="0.25">
      <c r="AL2901" s="126">
        <f t="shared" si="809"/>
        <v>15.795199999999305</v>
      </c>
      <c r="AM2901" s="116">
        <f t="shared" si="810"/>
        <v>2.7054742629636523E-2</v>
      </c>
      <c r="AN2901" s="116">
        <f t="shared" si="811"/>
        <v>6.2654555362182118E-5</v>
      </c>
      <c r="AO2901" s="116">
        <f t="shared" si="807"/>
        <v>6.2654555362182118E-5</v>
      </c>
      <c r="AP2901" s="118" t="str">
        <f t="shared" si="808"/>
        <v/>
      </c>
    </row>
    <row r="2902" spans="38:42" ht="20.100000000000001" customHeight="1" x14ac:dyDescent="0.25">
      <c r="AL2902" s="126">
        <f t="shared" si="809"/>
        <v>15.801599999999304</v>
      </c>
      <c r="AM2902" s="116">
        <f t="shared" si="810"/>
        <v>2.6992088074274341E-2</v>
      </c>
      <c r="AN2902" s="116">
        <f t="shared" si="811"/>
        <v>6.2517651807043884E-5</v>
      </c>
      <c r="AO2902" s="116">
        <f t="shared" si="807"/>
        <v>6.2517651807043884E-5</v>
      </c>
      <c r="AP2902" s="118" t="str">
        <f t="shared" si="808"/>
        <v/>
      </c>
    </row>
    <row r="2903" spans="38:42" ht="20.100000000000001" customHeight="1" x14ac:dyDescent="0.25">
      <c r="AL2903" s="126">
        <f t="shared" si="809"/>
        <v>15.807999999999303</v>
      </c>
      <c r="AM2903" s="116">
        <f t="shared" si="810"/>
        <v>2.6929570422467297E-2</v>
      </c>
      <c r="AN2903" s="116">
        <f t="shared" si="811"/>
        <v>6.2381021820892557E-5</v>
      </c>
      <c r="AO2903" s="116">
        <f t="shared" si="807"/>
        <v>6.2381021820892557E-5</v>
      </c>
      <c r="AP2903" s="118" t="str">
        <f t="shared" si="808"/>
        <v/>
      </c>
    </row>
    <row r="2904" spans="38:42" ht="20.100000000000001" customHeight="1" x14ac:dyDescent="0.25">
      <c r="AL2904" s="126">
        <f t="shared" si="809"/>
        <v>15.814399999999303</v>
      </c>
      <c r="AM2904" s="116">
        <f t="shared" si="810"/>
        <v>2.6867189400646405E-2</v>
      </c>
      <c r="AN2904" s="116">
        <f t="shared" si="811"/>
        <v>6.2244664938423261E-5</v>
      </c>
      <c r="AO2904" s="116">
        <f t="shared" si="807"/>
        <v>6.2244664938423261E-5</v>
      </c>
      <c r="AP2904" s="118" t="str">
        <f t="shared" si="808"/>
        <v/>
      </c>
    </row>
    <row r="2905" spans="38:42" ht="20.100000000000001" customHeight="1" x14ac:dyDescent="0.25">
      <c r="AL2905" s="126">
        <f t="shared" si="809"/>
        <v>15.820799999999302</v>
      </c>
      <c r="AM2905" s="116">
        <f t="shared" si="810"/>
        <v>2.6804944735707981E-2</v>
      </c>
      <c r="AN2905" s="116">
        <f t="shared" si="811"/>
        <v>6.2108580694913984E-5</v>
      </c>
      <c r="AO2905" s="116">
        <f t="shared" si="807"/>
        <v>6.2108580694913984E-5</v>
      </c>
      <c r="AP2905" s="118" t="str">
        <f t="shared" si="808"/>
        <v/>
      </c>
    </row>
    <row r="2906" spans="38:42" ht="20.100000000000001" customHeight="1" x14ac:dyDescent="0.25">
      <c r="AL2906" s="126">
        <f t="shared" si="809"/>
        <v>15.827199999999301</v>
      </c>
      <c r="AM2906" s="116">
        <f t="shared" si="810"/>
        <v>2.6742836155013067E-2</v>
      </c>
      <c r="AN2906" s="116">
        <f t="shared" si="811"/>
        <v>6.1972768625923741E-5</v>
      </c>
      <c r="AO2906" s="116">
        <f t="shared" si="807"/>
        <v>6.1972768625923741E-5</v>
      </c>
      <c r="AP2906" s="118" t="str">
        <f t="shared" si="808"/>
        <v/>
      </c>
    </row>
    <row r="2907" spans="38:42" ht="20.100000000000001" customHeight="1" x14ac:dyDescent="0.25">
      <c r="AL2907" s="126">
        <f t="shared" si="809"/>
        <v>15.833599999999301</v>
      </c>
      <c r="AM2907" s="116">
        <f t="shared" si="810"/>
        <v>2.6680863386387144E-2</v>
      </c>
      <c r="AN2907" s="116">
        <f t="shared" si="811"/>
        <v>6.1837228267771355E-5</v>
      </c>
      <c r="AO2907" s="116">
        <f t="shared" si="807"/>
        <v>6.1837228267771355E-5</v>
      </c>
      <c r="AP2907" s="118" t="str">
        <f t="shared" si="808"/>
        <v/>
      </c>
    </row>
    <row r="2908" spans="38:42" ht="20.100000000000001" customHeight="1" x14ac:dyDescent="0.25">
      <c r="AL2908" s="126">
        <f t="shared" si="809"/>
        <v>15.8399999999993</v>
      </c>
      <c r="AM2908" s="116">
        <f t="shared" si="810"/>
        <v>2.6619026158119372E-2</v>
      </c>
      <c r="AN2908" s="116">
        <f t="shared" si="811"/>
        <v>6.1701959157306474E-5</v>
      </c>
      <c r="AO2908" s="116">
        <f t="shared" si="807"/>
        <v>6.1701959157306474E-5</v>
      </c>
      <c r="AP2908" s="118" t="str">
        <f t="shared" si="808"/>
        <v/>
      </c>
    </row>
    <row r="2909" spans="38:42" ht="20.100000000000001" customHeight="1" x14ac:dyDescent="0.25">
      <c r="AL2909" s="126">
        <f t="shared" si="809"/>
        <v>15.846399999999299</v>
      </c>
      <c r="AM2909" s="116">
        <f t="shared" si="810"/>
        <v>2.6557324198962066E-2</v>
      </c>
      <c r="AN2909" s="116">
        <f t="shared" si="811"/>
        <v>6.1566960831628548E-5</v>
      </c>
      <c r="AO2909" s="116">
        <f t="shared" si="807"/>
        <v>6.1566960831628548E-5</v>
      </c>
      <c r="AP2909" s="118" t="str">
        <f t="shared" si="808"/>
        <v/>
      </c>
    </row>
    <row r="2910" spans="38:42" ht="20.100000000000001" customHeight="1" x14ac:dyDescent="0.25">
      <c r="AL2910" s="126">
        <f t="shared" si="809"/>
        <v>15.852799999999299</v>
      </c>
      <c r="AM2910" s="116">
        <f t="shared" si="810"/>
        <v>2.6495757238130437E-2</v>
      </c>
      <c r="AN2910" s="116">
        <f t="shared" si="811"/>
        <v>6.1432232828739081E-5</v>
      </c>
      <c r="AO2910" s="116">
        <f t="shared" si="807"/>
        <v>6.1432232828739081E-5</v>
      </c>
      <c r="AP2910" s="118" t="str">
        <f t="shared" si="808"/>
        <v/>
      </c>
    </row>
    <row r="2911" spans="38:42" ht="20.100000000000001" customHeight="1" x14ac:dyDescent="0.25">
      <c r="AL2911" s="126">
        <f t="shared" si="809"/>
        <v>15.859199999999298</v>
      </c>
      <c r="AM2911" s="116">
        <f t="shared" si="810"/>
        <v>2.6434325005301698E-2</v>
      </c>
      <c r="AN2911" s="116">
        <f t="shared" si="811"/>
        <v>6.1297774686795703E-5</v>
      </c>
      <c r="AO2911" s="116">
        <f t="shared" si="807"/>
        <v>6.1297774686795703E-5</v>
      </c>
      <c r="AP2911" s="118" t="str">
        <f t="shared" si="808"/>
        <v/>
      </c>
    </row>
    <row r="2912" spans="38:42" ht="20.100000000000001" customHeight="1" x14ac:dyDescent="0.25">
      <c r="AL2912" s="126">
        <f t="shared" si="809"/>
        <v>15.865599999999297</v>
      </c>
      <c r="AM2912" s="116">
        <f t="shared" si="810"/>
        <v>2.6373027230614902E-2</v>
      </c>
      <c r="AN2912" s="116">
        <f t="shared" si="811"/>
        <v>6.1163585944781773E-5</v>
      </c>
      <c r="AO2912" s="116">
        <f t="shared" si="807"/>
        <v>6.1163585944781773E-5</v>
      </c>
      <c r="AP2912" s="118" t="str">
        <f t="shared" si="808"/>
        <v/>
      </c>
    </row>
    <row r="2913" spans="38:42" ht="20.100000000000001" customHeight="1" x14ac:dyDescent="0.25">
      <c r="AL2913" s="126">
        <f t="shared" si="809"/>
        <v>15.871999999999296</v>
      </c>
      <c r="AM2913" s="116">
        <f t="shared" si="810"/>
        <v>2.6311863644670121E-2</v>
      </c>
      <c r="AN2913" s="116">
        <f t="shared" si="811"/>
        <v>6.1029666142086575E-5</v>
      </c>
      <c r="AO2913" s="116">
        <f t="shared" si="807"/>
        <v>6.1029666142086575E-5</v>
      </c>
      <c r="AP2913" s="118" t="str">
        <f t="shared" si="808"/>
        <v/>
      </c>
    </row>
    <row r="2914" spans="38:42" ht="20.100000000000001" customHeight="1" x14ac:dyDescent="0.25">
      <c r="AL2914" s="126">
        <f t="shared" si="809"/>
        <v>15.878399999999296</v>
      </c>
      <c r="AM2914" s="116">
        <f t="shared" si="810"/>
        <v>2.6250833978528034E-2</v>
      </c>
      <c r="AN2914" s="116">
        <f t="shared" si="811"/>
        <v>6.0896014818460215E-5</v>
      </c>
      <c r="AO2914" s="116">
        <f t="shared" si="807"/>
        <v>6.0896014818460215E-5</v>
      </c>
      <c r="AP2914" s="118" t="str">
        <f t="shared" si="808"/>
        <v/>
      </c>
    </row>
    <row r="2915" spans="38:42" ht="20.100000000000001" customHeight="1" x14ac:dyDescent="0.25">
      <c r="AL2915" s="126">
        <f t="shared" si="809"/>
        <v>15.884799999999295</v>
      </c>
      <c r="AM2915" s="116">
        <f t="shared" si="810"/>
        <v>2.6189937963709574E-2</v>
      </c>
      <c r="AN2915" s="116">
        <f t="shared" si="811"/>
        <v>6.0762631514547916E-5</v>
      </c>
      <c r="AO2915" s="116">
        <f t="shared" si="807"/>
        <v>6.0762631514547916E-5</v>
      </c>
      <c r="AP2915" s="118" t="str">
        <f t="shared" si="808"/>
        <v/>
      </c>
    </row>
    <row r="2916" spans="38:42" ht="20.100000000000001" customHeight="1" x14ac:dyDescent="0.25">
      <c r="AL2916" s="126">
        <f t="shared" si="809"/>
        <v>15.891199999999294</v>
      </c>
      <c r="AM2916" s="116">
        <f t="shared" si="810"/>
        <v>2.6129175332195026E-2</v>
      </c>
      <c r="AN2916" s="116">
        <f t="shared" si="811"/>
        <v>6.0629515771109393E-5</v>
      </c>
      <c r="AO2916" s="116">
        <f t="shared" si="807"/>
        <v>6.0629515771109393E-5</v>
      </c>
      <c r="AP2916" s="118" t="str">
        <f t="shared" si="808"/>
        <v/>
      </c>
    </row>
    <row r="2917" spans="38:42" ht="20.100000000000001" customHeight="1" x14ac:dyDescent="0.25">
      <c r="AL2917" s="126">
        <f t="shared" si="809"/>
        <v>15.897599999999294</v>
      </c>
      <c r="AM2917" s="116">
        <f t="shared" si="810"/>
        <v>2.6068545816423917E-2</v>
      </c>
      <c r="AN2917" s="116">
        <f t="shared" si="811"/>
        <v>6.049666712974397E-5</v>
      </c>
      <c r="AO2917" s="116">
        <f t="shared" si="807"/>
        <v>6.049666712974397E-5</v>
      </c>
      <c r="AP2917" s="118" t="str">
        <f t="shared" si="808"/>
        <v/>
      </c>
    </row>
    <row r="2918" spans="38:42" ht="20.100000000000001" customHeight="1" x14ac:dyDescent="0.25">
      <c r="AL2918" s="126">
        <f t="shared" si="809"/>
        <v>15.903999999999293</v>
      </c>
      <c r="AM2918" s="116">
        <f t="shared" si="810"/>
        <v>2.6008049149294173E-2</v>
      </c>
      <c r="AN2918" s="116">
        <f t="shared" si="811"/>
        <v>6.0364085132449952E-5</v>
      </c>
      <c r="AO2918" s="116">
        <f t="shared" si="807"/>
        <v>6.0364085132449952E-5</v>
      </c>
      <c r="AP2918" s="118" t="str">
        <f t="shared" si="808"/>
        <v/>
      </c>
    </row>
    <row r="2919" spans="38:42" ht="20.100000000000001" customHeight="1" x14ac:dyDescent="0.25">
      <c r="AL2919" s="126">
        <f t="shared" si="809"/>
        <v>15.910399999999292</v>
      </c>
      <c r="AM2919" s="116">
        <f t="shared" si="810"/>
        <v>2.5947685064161723E-2</v>
      </c>
      <c r="AN2919" s="116">
        <f t="shared" si="811"/>
        <v>6.023176932171484E-5</v>
      </c>
      <c r="AO2919" s="116">
        <f t="shared" si="807"/>
        <v>6.023176932171484E-5</v>
      </c>
      <c r="AP2919" s="118" t="str">
        <f t="shared" si="808"/>
        <v/>
      </c>
    </row>
    <row r="2920" spans="38:42" ht="20.100000000000001" customHeight="1" x14ac:dyDescent="0.25">
      <c r="AL2920" s="126">
        <f t="shared" si="809"/>
        <v>15.916799999999292</v>
      </c>
      <c r="AM2920" s="116">
        <f t="shared" si="810"/>
        <v>2.5887453294840008E-2</v>
      </c>
      <c r="AN2920" s="116">
        <f t="shared" si="811"/>
        <v>6.0099719240647165E-5</v>
      </c>
      <c r="AO2920" s="116">
        <f t="shared" si="807"/>
        <v>6.0099719240647165E-5</v>
      </c>
      <c r="AP2920" s="118" t="str">
        <f t="shared" si="808"/>
        <v/>
      </c>
    </row>
    <row r="2921" spans="38:42" ht="20.100000000000001" customHeight="1" x14ac:dyDescent="0.25">
      <c r="AL2921" s="126">
        <f t="shared" si="809"/>
        <v>15.923199999999291</v>
      </c>
      <c r="AM2921" s="116">
        <f t="shared" si="810"/>
        <v>2.5827353575599361E-2</v>
      </c>
      <c r="AN2921" s="116">
        <f t="shared" si="811"/>
        <v>5.9967934432775261E-5</v>
      </c>
      <c r="AO2921" s="116">
        <f t="shared" si="807"/>
        <v>5.9967934432775261E-5</v>
      </c>
      <c r="AP2921" s="118" t="str">
        <f t="shared" si="808"/>
        <v/>
      </c>
    </row>
    <row r="2922" spans="38:42" ht="20.100000000000001" customHeight="1" x14ac:dyDescent="0.25">
      <c r="AL2922" s="126">
        <f t="shared" si="809"/>
        <v>15.92959999999929</v>
      </c>
      <c r="AM2922" s="116">
        <f t="shared" si="810"/>
        <v>2.5767385641166585E-2</v>
      </c>
      <c r="AN2922" s="116">
        <f t="shared" si="811"/>
        <v>5.9836414442321351E-5</v>
      </c>
      <c r="AO2922" s="116">
        <f t="shared" si="807"/>
        <v>5.9836414442321351E-5</v>
      </c>
      <c r="AP2922" s="118" t="str">
        <f t="shared" si="808"/>
        <v/>
      </c>
    </row>
    <row r="2923" spans="38:42" ht="20.100000000000001" customHeight="1" x14ac:dyDescent="0.25">
      <c r="AL2923" s="126">
        <f t="shared" si="809"/>
        <v>15.935999999999289</v>
      </c>
      <c r="AM2923" s="116">
        <f t="shared" si="810"/>
        <v>2.5707549226724264E-2</v>
      </c>
      <c r="AN2923" s="116">
        <f t="shared" si="811"/>
        <v>5.9705158813799092E-5</v>
      </c>
      <c r="AO2923" s="116">
        <f t="shared" si="807"/>
        <v>5.9705158813799092E-5</v>
      </c>
      <c r="AP2923" s="118" t="str">
        <f t="shared" si="808"/>
        <v/>
      </c>
    </row>
    <row r="2924" spans="38:42" ht="20.100000000000001" customHeight="1" x14ac:dyDescent="0.25">
      <c r="AL2924" s="126">
        <f t="shared" si="809"/>
        <v>15.942399999999289</v>
      </c>
      <c r="AM2924" s="116">
        <f t="shared" si="810"/>
        <v>2.5647844067910465E-2</v>
      </c>
      <c r="AN2924" s="116">
        <f t="shared" si="811"/>
        <v>5.9574167092506236E-5</v>
      </c>
      <c r="AO2924" s="116">
        <f t="shared" si="807"/>
        <v>5.9574167092506236E-5</v>
      </c>
      <c r="AP2924" s="118" t="str">
        <f t="shared" si="808"/>
        <v/>
      </c>
    </row>
    <row r="2925" spans="38:42" ht="20.100000000000001" customHeight="1" x14ac:dyDescent="0.25">
      <c r="AL2925" s="126">
        <f t="shared" si="809"/>
        <v>15.948799999999288</v>
      </c>
      <c r="AM2925" s="116">
        <f t="shared" si="810"/>
        <v>2.5588269900817959E-2</v>
      </c>
      <c r="AN2925" s="116">
        <f t="shared" si="811"/>
        <v>5.9443438824038908E-5</v>
      </c>
      <c r="AO2925" s="116">
        <f t="shared" si="807"/>
        <v>5.9443438824038908E-5</v>
      </c>
      <c r="AP2925" s="118" t="str">
        <f t="shared" si="808"/>
        <v/>
      </c>
    </row>
    <row r="2926" spans="38:42" ht="20.100000000000001" customHeight="1" x14ac:dyDescent="0.25">
      <c r="AL2926" s="126">
        <f t="shared" si="809"/>
        <v>15.955199999999287</v>
      </c>
      <c r="AM2926" s="116">
        <f t="shared" si="810"/>
        <v>2.552882646199392E-2</v>
      </c>
      <c r="AN2926" s="116">
        <f t="shared" si="811"/>
        <v>5.9312973554721815E-5</v>
      </c>
      <c r="AO2926" s="116">
        <f t="shared" si="807"/>
        <v>5.9312973554721815E-5</v>
      </c>
      <c r="AP2926" s="118" t="str">
        <f t="shared" si="808"/>
        <v/>
      </c>
    </row>
    <row r="2927" spans="38:42" ht="20.100000000000001" customHeight="1" x14ac:dyDescent="0.25">
      <c r="AL2927" s="126">
        <f t="shared" si="809"/>
        <v>15.961599999999287</v>
      </c>
      <c r="AM2927" s="116">
        <f t="shared" si="810"/>
        <v>2.5469513488439198E-2</v>
      </c>
      <c r="AN2927" s="116">
        <f t="shared" si="811"/>
        <v>5.9182770831198855E-5</v>
      </c>
      <c r="AO2927" s="116">
        <f t="shared" si="807"/>
        <v>5.9182770831198855E-5</v>
      </c>
      <c r="AP2927" s="118" t="str">
        <f t="shared" si="808"/>
        <v/>
      </c>
    </row>
    <row r="2928" spans="38:42" ht="20.100000000000001" customHeight="1" x14ac:dyDescent="0.25">
      <c r="AL2928" s="126">
        <f t="shared" si="809"/>
        <v>15.967999999999286</v>
      </c>
      <c r="AM2928" s="116">
        <f t="shared" si="810"/>
        <v>2.5410330717607999E-2</v>
      </c>
      <c r="AN2928" s="116">
        <f t="shared" si="811"/>
        <v>5.9052830200852918E-5</v>
      </c>
      <c r="AO2928" s="116">
        <f t="shared" si="807"/>
        <v>5.9052830200852918E-5</v>
      </c>
      <c r="AP2928" s="118" t="str">
        <f t="shared" si="808"/>
        <v/>
      </c>
    </row>
    <row r="2929" spans="38:42" ht="20.100000000000001" customHeight="1" x14ac:dyDescent="0.25">
      <c r="AL2929" s="126">
        <f t="shared" si="809"/>
        <v>15.974399999999285</v>
      </c>
      <c r="AM2929" s="116">
        <f t="shared" si="810"/>
        <v>2.5351277887407146E-2</v>
      </c>
      <c r="AN2929" s="116">
        <f t="shared" si="811"/>
        <v>5.8923151211472818E-5</v>
      </c>
      <c r="AO2929" s="116">
        <f t="shared" ref="AO2929:AO2992" si="812">IF(AM2929&lt;(1-$AK$437),AN2929,"")</f>
        <v>5.8923151211472818E-5</v>
      </c>
      <c r="AP2929" s="118" t="str">
        <f t="shared" ref="AP2929:AP2992" si="813">IF(AM2929&lt;(1-$AK$443),AN2929,"")</f>
        <v/>
      </c>
    </row>
    <row r="2930" spans="38:42" ht="20.100000000000001" customHeight="1" x14ac:dyDescent="0.25">
      <c r="AL2930" s="126">
        <f t="shared" ref="AL2930:AL2993" si="814">AL2929+$AO$430</f>
        <v>15.980799999999284</v>
      </c>
      <c r="AM2930" s="116">
        <f t="shared" ref="AM2930:AM2993" si="815">_xlfn.CHISQ.DIST.RT(AL2930,7)</f>
        <v>2.5292354736195673E-2</v>
      </c>
      <c r="AN2930" s="116">
        <f t="shared" ref="AN2930:AN2993" si="816">AM2930-AM2931</f>
        <v>5.8793733411468402E-5</v>
      </c>
      <c r="AO2930" s="116">
        <f t="shared" si="812"/>
        <v>5.8793733411468402E-5</v>
      </c>
      <c r="AP2930" s="118" t="str">
        <f t="shared" si="813"/>
        <v/>
      </c>
    </row>
    <row r="2931" spans="38:42" ht="20.100000000000001" customHeight="1" x14ac:dyDescent="0.25">
      <c r="AL2931" s="126">
        <f t="shared" si="814"/>
        <v>15.987199999999284</v>
      </c>
      <c r="AM2931" s="116">
        <f t="shared" si="815"/>
        <v>2.5233561002784205E-2</v>
      </c>
      <c r="AN2931" s="116">
        <f t="shared" si="816"/>
        <v>5.8664576349558295E-5</v>
      </c>
      <c r="AO2931" s="116">
        <f t="shared" si="812"/>
        <v>5.8664576349558295E-5</v>
      </c>
      <c r="AP2931" s="118" t="str">
        <f t="shared" si="813"/>
        <v/>
      </c>
    </row>
    <row r="2932" spans="38:42" ht="20.100000000000001" customHeight="1" x14ac:dyDescent="0.25">
      <c r="AL2932" s="126">
        <f t="shared" si="814"/>
        <v>15.993599999999283</v>
      </c>
      <c r="AM2932" s="116">
        <f t="shared" si="815"/>
        <v>2.5174896426434647E-2</v>
      </c>
      <c r="AN2932" s="116">
        <f t="shared" si="816"/>
        <v>5.8535679575321548E-5</v>
      </c>
      <c r="AO2932" s="116">
        <f t="shared" si="812"/>
        <v>5.8535679575321548E-5</v>
      </c>
      <c r="AP2932" s="118" t="str">
        <f t="shared" si="813"/>
        <v/>
      </c>
    </row>
    <row r="2933" spans="38:42" ht="20.100000000000001" customHeight="1" x14ac:dyDescent="0.25">
      <c r="AL2933" s="126">
        <f t="shared" si="814"/>
        <v>15.999999999999282</v>
      </c>
      <c r="AM2933" s="116">
        <f t="shared" si="815"/>
        <v>2.5116360746859325E-2</v>
      </c>
      <c r="AN2933" s="116">
        <f t="shared" si="816"/>
        <v>5.8407042638614765E-5</v>
      </c>
      <c r="AO2933" s="116">
        <f t="shared" si="812"/>
        <v>5.8407042638614765E-5</v>
      </c>
      <c r="AP2933" s="118" t="str">
        <f t="shared" si="813"/>
        <v/>
      </c>
    </row>
    <row r="2934" spans="38:42" ht="20.100000000000001" customHeight="1" x14ac:dyDescent="0.25">
      <c r="AL2934" s="126">
        <f t="shared" si="814"/>
        <v>16.006399999999282</v>
      </c>
      <c r="AM2934" s="116">
        <f t="shared" si="815"/>
        <v>2.505795370422071E-2</v>
      </c>
      <c r="AN2934" s="116">
        <f t="shared" si="816"/>
        <v>5.8278665089915582E-5</v>
      </c>
      <c r="AO2934" s="116">
        <f t="shared" si="812"/>
        <v>5.8278665089915582E-5</v>
      </c>
      <c r="AP2934" s="118" t="str">
        <f t="shared" si="813"/>
        <v/>
      </c>
    </row>
    <row r="2935" spans="38:42" ht="20.100000000000001" customHeight="1" x14ac:dyDescent="0.25">
      <c r="AL2935" s="126">
        <f t="shared" si="814"/>
        <v>16.012799999999281</v>
      </c>
      <c r="AM2935" s="116">
        <f t="shared" si="815"/>
        <v>2.4999675039130795E-2</v>
      </c>
      <c r="AN2935" s="116">
        <f t="shared" si="816"/>
        <v>5.8150546480284504E-5</v>
      </c>
      <c r="AO2935" s="116">
        <f t="shared" si="812"/>
        <v>5.8150546480284504E-5</v>
      </c>
      <c r="AP2935" s="118" t="str">
        <f t="shared" si="813"/>
        <v/>
      </c>
    </row>
    <row r="2936" spans="38:42" ht="20.100000000000001" customHeight="1" x14ac:dyDescent="0.25">
      <c r="AL2936" s="126">
        <f t="shared" si="814"/>
        <v>16.01919999999928</v>
      </c>
      <c r="AM2936" s="116">
        <f t="shared" si="815"/>
        <v>2.494152449265051E-2</v>
      </c>
      <c r="AN2936" s="116">
        <f t="shared" si="816"/>
        <v>5.8022686361170611E-5</v>
      </c>
      <c r="AO2936" s="116">
        <f t="shared" si="812"/>
        <v>5.8022686361170611E-5</v>
      </c>
      <c r="AP2936" s="118" t="str">
        <f t="shared" si="813"/>
        <v/>
      </c>
    </row>
    <row r="2937" spans="38:42" ht="20.100000000000001" customHeight="1" x14ac:dyDescent="0.25">
      <c r="AL2937" s="126">
        <f t="shared" si="814"/>
        <v>16.02559999999928</v>
      </c>
      <c r="AM2937" s="116">
        <f t="shared" si="815"/>
        <v>2.488350180628934E-2</v>
      </c>
      <c r="AN2937" s="116">
        <f t="shared" si="816"/>
        <v>5.7895084284741161E-5</v>
      </c>
      <c r="AO2937" s="116">
        <f t="shared" si="812"/>
        <v>5.7895084284741161E-5</v>
      </c>
      <c r="AP2937" s="118" t="str">
        <f t="shared" si="813"/>
        <v/>
      </c>
    </row>
    <row r="2938" spans="38:42" ht="20.100000000000001" customHeight="1" x14ac:dyDescent="0.25">
      <c r="AL2938" s="126">
        <f t="shared" si="814"/>
        <v>16.031999999999279</v>
      </c>
      <c r="AM2938" s="116">
        <f t="shared" si="815"/>
        <v>2.4825606722004599E-2</v>
      </c>
      <c r="AN2938" s="116">
        <f t="shared" si="816"/>
        <v>5.7767739803444434E-5</v>
      </c>
      <c r="AO2938" s="116">
        <f t="shared" si="812"/>
        <v>5.7767739803444434E-5</v>
      </c>
      <c r="AP2938" s="118" t="str">
        <f t="shared" si="813"/>
        <v/>
      </c>
    </row>
    <row r="2939" spans="38:42" ht="20.100000000000001" customHeight="1" x14ac:dyDescent="0.25">
      <c r="AL2939" s="126">
        <f t="shared" si="814"/>
        <v>16.038399999999278</v>
      </c>
      <c r="AM2939" s="116">
        <f t="shared" si="815"/>
        <v>2.4767838982201154E-2</v>
      </c>
      <c r="AN2939" s="116">
        <f t="shared" si="816"/>
        <v>5.7640652470603015E-5</v>
      </c>
      <c r="AO2939" s="116">
        <f t="shared" si="812"/>
        <v>5.7640652470603015E-5</v>
      </c>
      <c r="AP2939" s="118" t="str">
        <f t="shared" si="813"/>
        <v/>
      </c>
    </row>
    <row r="2940" spans="38:42" ht="20.100000000000001" customHeight="1" x14ac:dyDescent="0.25">
      <c r="AL2940" s="126">
        <f t="shared" si="814"/>
        <v>16.044799999999277</v>
      </c>
      <c r="AM2940" s="116">
        <f t="shared" si="815"/>
        <v>2.4710198329730551E-2</v>
      </c>
      <c r="AN2940" s="116">
        <f t="shared" si="816"/>
        <v>5.7513821839740714E-5</v>
      </c>
      <c r="AO2940" s="116">
        <f t="shared" si="812"/>
        <v>5.7513821839740714E-5</v>
      </c>
      <c r="AP2940" s="118" t="str">
        <f t="shared" si="813"/>
        <v/>
      </c>
    </row>
    <row r="2941" spans="38:42" ht="20.100000000000001" customHeight="1" x14ac:dyDescent="0.25">
      <c r="AL2941" s="126">
        <f t="shared" si="814"/>
        <v>16.051199999999277</v>
      </c>
      <c r="AM2941" s="116">
        <f t="shared" si="815"/>
        <v>2.465268450789081E-2</v>
      </c>
      <c r="AN2941" s="116">
        <f t="shared" si="816"/>
        <v>5.73872474650787E-5</v>
      </c>
      <c r="AO2941" s="116">
        <f t="shared" si="812"/>
        <v>5.73872474650787E-5</v>
      </c>
      <c r="AP2941" s="118" t="str">
        <f t="shared" si="813"/>
        <v/>
      </c>
    </row>
    <row r="2942" spans="38:42" ht="20.100000000000001" customHeight="1" x14ac:dyDescent="0.25">
      <c r="AL2942" s="126">
        <f t="shared" si="814"/>
        <v>16.057599999999276</v>
      </c>
      <c r="AM2942" s="116">
        <f t="shared" si="815"/>
        <v>2.4595297260425732E-2</v>
      </c>
      <c r="AN2942" s="116">
        <f t="shared" si="816"/>
        <v>5.7260928901466113E-5</v>
      </c>
      <c r="AO2942" s="116">
        <f t="shared" si="812"/>
        <v>5.7260928901466113E-5</v>
      </c>
      <c r="AP2942" s="118" t="str">
        <f t="shared" si="813"/>
        <v/>
      </c>
    </row>
    <row r="2943" spans="38:42" ht="20.100000000000001" customHeight="1" x14ac:dyDescent="0.25">
      <c r="AL2943" s="126">
        <f t="shared" si="814"/>
        <v>16.063999999999275</v>
      </c>
      <c r="AM2943" s="116">
        <f t="shared" si="815"/>
        <v>2.4538036331524266E-2</v>
      </c>
      <c r="AN2943" s="116">
        <f t="shared" si="816"/>
        <v>5.7134865704050464E-5</v>
      </c>
      <c r="AO2943" s="116">
        <f t="shared" si="812"/>
        <v>5.7134865704050464E-5</v>
      </c>
      <c r="AP2943" s="118" t="str">
        <f t="shared" si="813"/>
        <v/>
      </c>
    </row>
    <row r="2944" spans="38:42" ht="20.100000000000001" customHeight="1" x14ac:dyDescent="0.25">
      <c r="AL2944" s="126">
        <f t="shared" si="814"/>
        <v>16.070399999999275</v>
      </c>
      <c r="AM2944" s="116">
        <f t="shared" si="815"/>
        <v>2.4480901465820215E-2</v>
      </c>
      <c r="AN2944" s="116">
        <f t="shared" si="816"/>
        <v>5.7009057428621113E-5</v>
      </c>
      <c r="AO2944" s="116">
        <f t="shared" si="812"/>
        <v>5.7009057428621113E-5</v>
      </c>
      <c r="AP2944" s="118" t="str">
        <f t="shared" si="813"/>
        <v/>
      </c>
    </row>
    <row r="2945" spans="38:42" ht="20.100000000000001" customHeight="1" x14ac:dyDescent="0.25">
      <c r="AL2945" s="126">
        <f t="shared" si="814"/>
        <v>16.076799999999274</v>
      </c>
      <c r="AM2945" s="116">
        <f t="shared" si="815"/>
        <v>2.4423892408391594E-2</v>
      </c>
      <c r="AN2945" s="116">
        <f t="shared" si="816"/>
        <v>5.6883503631605797E-5</v>
      </c>
      <c r="AO2945" s="116">
        <f t="shared" si="812"/>
        <v>5.6883503631605797E-5</v>
      </c>
      <c r="AP2945" s="118" t="str">
        <f t="shared" si="813"/>
        <v/>
      </c>
    </row>
    <row r="2946" spans="38:42" ht="20.100000000000001" customHeight="1" x14ac:dyDescent="0.25">
      <c r="AL2946" s="126">
        <f t="shared" si="814"/>
        <v>16.083199999999273</v>
      </c>
      <c r="AM2946" s="116">
        <f t="shared" si="815"/>
        <v>2.4367008904759988E-2</v>
      </c>
      <c r="AN2946" s="116">
        <f t="shared" si="816"/>
        <v>5.6758203869789609E-5</v>
      </c>
      <c r="AO2946" s="116">
        <f t="shared" si="812"/>
        <v>5.6758203869789609E-5</v>
      </c>
      <c r="AP2946" s="118" t="str">
        <f t="shared" si="813"/>
        <v/>
      </c>
    </row>
    <row r="2947" spans="38:42" ht="20.100000000000001" customHeight="1" x14ac:dyDescent="0.25">
      <c r="AL2947" s="126">
        <f t="shared" si="814"/>
        <v>16.089599999999272</v>
      </c>
      <c r="AM2947" s="116">
        <f t="shared" si="815"/>
        <v>2.4310250700890199E-2</v>
      </c>
      <c r="AN2947" s="116">
        <f t="shared" si="816"/>
        <v>5.6633157700620301E-5</v>
      </c>
      <c r="AO2947" s="116">
        <f t="shared" si="812"/>
        <v>5.6633157700620301E-5</v>
      </c>
      <c r="AP2947" s="118" t="str">
        <f t="shared" si="813"/>
        <v/>
      </c>
    </row>
    <row r="2948" spans="38:42" ht="20.100000000000001" customHeight="1" x14ac:dyDescent="0.25">
      <c r="AL2948" s="126">
        <f t="shared" si="814"/>
        <v>16.095999999999272</v>
      </c>
      <c r="AM2948" s="116">
        <f t="shared" si="815"/>
        <v>2.4253617543189578E-2</v>
      </c>
      <c r="AN2948" s="116">
        <f t="shared" si="816"/>
        <v>5.650836468205217E-5</v>
      </c>
      <c r="AO2948" s="116">
        <f t="shared" si="812"/>
        <v>5.650836468205217E-5</v>
      </c>
      <c r="AP2948" s="118" t="str">
        <f t="shared" si="813"/>
        <v/>
      </c>
    </row>
    <row r="2949" spans="38:42" ht="20.100000000000001" customHeight="1" x14ac:dyDescent="0.25">
      <c r="AL2949" s="126">
        <f t="shared" si="814"/>
        <v>16.102399999999271</v>
      </c>
      <c r="AM2949" s="116">
        <f t="shared" si="815"/>
        <v>2.4197109178507526E-2</v>
      </c>
      <c r="AN2949" s="116">
        <f t="shared" si="816"/>
        <v>5.6383824372469721E-5</v>
      </c>
      <c r="AO2949" s="116">
        <f t="shared" si="812"/>
        <v>5.6383824372469721E-5</v>
      </c>
      <c r="AP2949" s="118" t="str">
        <f t="shared" si="813"/>
        <v/>
      </c>
    </row>
    <row r="2950" spans="38:42" ht="20.100000000000001" customHeight="1" x14ac:dyDescent="0.25">
      <c r="AL2950" s="126">
        <f t="shared" si="814"/>
        <v>16.10879999999927</v>
      </c>
      <c r="AM2950" s="116">
        <f t="shared" si="815"/>
        <v>2.4140725354135056E-2</v>
      </c>
      <c r="AN2950" s="116">
        <f t="shared" si="816"/>
        <v>5.6259536331055432E-5</v>
      </c>
      <c r="AO2950" s="116">
        <f t="shared" si="812"/>
        <v>5.6259536331055432E-5</v>
      </c>
      <c r="AP2950" s="118" t="str">
        <f t="shared" si="813"/>
        <v/>
      </c>
    </row>
    <row r="2951" spans="38:42" ht="20.100000000000001" customHeight="1" x14ac:dyDescent="0.25">
      <c r="AL2951" s="126">
        <f t="shared" si="814"/>
        <v>16.11519999999927</v>
      </c>
      <c r="AM2951" s="116">
        <f t="shared" si="815"/>
        <v>2.4084465817804001E-2</v>
      </c>
      <c r="AN2951" s="116">
        <f t="shared" si="816"/>
        <v>5.613550011713056E-5</v>
      </c>
      <c r="AO2951" s="116">
        <f t="shared" si="812"/>
        <v>5.613550011713056E-5</v>
      </c>
      <c r="AP2951" s="118" t="str">
        <f t="shared" si="813"/>
        <v/>
      </c>
    </row>
    <row r="2952" spans="38:42" ht="20.100000000000001" customHeight="1" x14ac:dyDescent="0.25">
      <c r="AL2952" s="126">
        <f t="shared" si="814"/>
        <v>16.121599999999269</v>
      </c>
      <c r="AM2952" s="116">
        <f t="shared" si="815"/>
        <v>2.402833031768687E-2</v>
      </c>
      <c r="AN2952" s="116">
        <f t="shared" si="816"/>
        <v>5.6011715290946174E-5</v>
      </c>
      <c r="AO2952" s="116">
        <f t="shared" si="812"/>
        <v>5.6011715290946174E-5</v>
      </c>
      <c r="AP2952" s="118" t="str">
        <f t="shared" si="813"/>
        <v/>
      </c>
    </row>
    <row r="2953" spans="38:42" ht="20.100000000000001" customHeight="1" x14ac:dyDescent="0.25">
      <c r="AL2953" s="126">
        <f t="shared" si="814"/>
        <v>16.127999999999268</v>
      </c>
      <c r="AM2953" s="116">
        <f t="shared" si="815"/>
        <v>2.3972318602395924E-2</v>
      </c>
      <c r="AN2953" s="116">
        <f t="shared" si="816"/>
        <v>5.5888181413075999E-5</v>
      </c>
      <c r="AO2953" s="116">
        <f t="shared" si="812"/>
        <v>5.5888181413075999E-5</v>
      </c>
      <c r="AP2953" s="118" t="str">
        <f t="shared" si="813"/>
        <v/>
      </c>
    </row>
    <row r="2954" spans="38:42" ht="20.100000000000001" customHeight="1" x14ac:dyDescent="0.25">
      <c r="AL2954" s="126">
        <f t="shared" si="814"/>
        <v>16.134399999999268</v>
      </c>
      <c r="AM2954" s="116">
        <f t="shared" si="815"/>
        <v>2.3916430420982848E-2</v>
      </c>
      <c r="AN2954" s="116">
        <f t="shared" si="816"/>
        <v>5.576489804461765E-5</v>
      </c>
      <c r="AO2954" s="116">
        <f t="shared" si="812"/>
        <v>5.576489804461765E-5</v>
      </c>
      <c r="AP2954" s="118" t="str">
        <f t="shared" si="813"/>
        <v/>
      </c>
    </row>
    <row r="2955" spans="38:42" ht="20.100000000000001" customHeight="1" x14ac:dyDescent="0.25">
      <c r="AL2955" s="126">
        <f t="shared" si="814"/>
        <v>16.140799999999267</v>
      </c>
      <c r="AM2955" s="116">
        <f t="shared" si="815"/>
        <v>2.3860665522938231E-2</v>
      </c>
      <c r="AN2955" s="116">
        <f t="shared" si="816"/>
        <v>5.564186474735569E-5</v>
      </c>
      <c r="AO2955" s="116">
        <f t="shared" si="812"/>
        <v>5.564186474735569E-5</v>
      </c>
      <c r="AP2955" s="118" t="str">
        <f t="shared" si="813"/>
        <v/>
      </c>
    </row>
    <row r="2956" spans="38:42" ht="20.100000000000001" customHeight="1" x14ac:dyDescent="0.25">
      <c r="AL2956" s="126">
        <f t="shared" si="814"/>
        <v>16.147199999999266</v>
      </c>
      <c r="AM2956" s="116">
        <f t="shared" si="815"/>
        <v>2.3805023658190875E-2</v>
      </c>
      <c r="AN2956" s="116">
        <f t="shared" si="816"/>
        <v>5.5519081083445915E-5</v>
      </c>
      <c r="AO2956" s="116">
        <f t="shared" si="812"/>
        <v>5.5519081083445915E-5</v>
      </c>
      <c r="AP2956" s="118" t="str">
        <f t="shared" si="813"/>
        <v/>
      </c>
    </row>
    <row r="2957" spans="38:42" ht="20.100000000000001" customHeight="1" x14ac:dyDescent="0.25">
      <c r="AL2957" s="126">
        <f t="shared" si="814"/>
        <v>16.153599999999265</v>
      </c>
      <c r="AM2957" s="116">
        <f t="shared" si="815"/>
        <v>2.3749504577107429E-2</v>
      </c>
      <c r="AN2957" s="116">
        <f t="shared" si="816"/>
        <v>5.5396546615581882E-5</v>
      </c>
      <c r="AO2957" s="116">
        <f t="shared" si="812"/>
        <v>5.5396546615581882E-5</v>
      </c>
      <c r="AP2957" s="118" t="str">
        <f t="shared" si="813"/>
        <v/>
      </c>
    </row>
    <row r="2958" spans="38:42" ht="20.100000000000001" customHeight="1" x14ac:dyDescent="0.25">
      <c r="AL2958" s="126">
        <f t="shared" si="814"/>
        <v>16.159999999999265</v>
      </c>
      <c r="AM2958" s="116">
        <f t="shared" si="815"/>
        <v>2.3694108030491847E-2</v>
      </c>
      <c r="AN2958" s="116">
        <f t="shared" si="816"/>
        <v>5.5274260907300227E-5</v>
      </c>
      <c r="AO2958" s="116">
        <f t="shared" si="812"/>
        <v>5.5274260907300227E-5</v>
      </c>
      <c r="AP2958" s="118" t="str">
        <f t="shared" si="813"/>
        <v/>
      </c>
    </row>
    <row r="2959" spans="38:42" ht="20.100000000000001" customHeight="1" x14ac:dyDescent="0.25">
      <c r="AL2959" s="126">
        <f t="shared" si="814"/>
        <v>16.166399999999264</v>
      </c>
      <c r="AM2959" s="116">
        <f t="shared" si="815"/>
        <v>2.3638833769584547E-2</v>
      </c>
      <c r="AN2959" s="116">
        <f t="shared" si="816"/>
        <v>5.5152223522120236E-5</v>
      </c>
      <c r="AO2959" s="116">
        <f t="shared" si="812"/>
        <v>5.5152223522120236E-5</v>
      </c>
      <c r="AP2959" s="118" t="str">
        <f t="shared" si="813"/>
        <v/>
      </c>
    </row>
    <row r="2960" spans="38:42" ht="20.100000000000001" customHeight="1" x14ac:dyDescent="0.25">
      <c r="AL2960" s="126">
        <f t="shared" si="814"/>
        <v>16.172799999999263</v>
      </c>
      <c r="AM2960" s="116">
        <f t="shared" si="815"/>
        <v>2.3583681546062427E-2</v>
      </c>
      <c r="AN2960" s="116">
        <f t="shared" si="816"/>
        <v>5.5030434024719993E-5</v>
      </c>
      <c r="AO2960" s="116">
        <f t="shared" si="812"/>
        <v>5.5030434024719993E-5</v>
      </c>
      <c r="AP2960" s="118" t="str">
        <f t="shared" si="813"/>
        <v/>
      </c>
    </row>
    <row r="2961" spans="38:42" ht="20.100000000000001" customHeight="1" x14ac:dyDescent="0.25">
      <c r="AL2961" s="126">
        <f t="shared" si="814"/>
        <v>16.179199999999263</v>
      </c>
      <c r="AM2961" s="116">
        <f t="shared" si="815"/>
        <v>2.3528651112037707E-2</v>
      </c>
      <c r="AN2961" s="116">
        <f t="shared" si="816"/>
        <v>5.4908891979791458E-5</v>
      </c>
      <c r="AO2961" s="116">
        <f t="shared" si="812"/>
        <v>5.4908891979791458E-5</v>
      </c>
      <c r="AP2961" s="118" t="str">
        <f t="shared" si="813"/>
        <v/>
      </c>
    </row>
    <row r="2962" spans="38:42" ht="20.100000000000001" customHeight="1" x14ac:dyDescent="0.25">
      <c r="AL2962" s="126">
        <f t="shared" si="814"/>
        <v>16.185599999999262</v>
      </c>
      <c r="AM2962" s="116">
        <f t="shared" si="815"/>
        <v>2.3473742220057915E-2</v>
      </c>
      <c r="AN2962" s="116">
        <f t="shared" si="816"/>
        <v>5.4787596952859258E-5</v>
      </c>
      <c r="AO2962" s="116">
        <f t="shared" si="812"/>
        <v>5.4787596952859258E-5</v>
      </c>
      <c r="AP2962" s="118" t="str">
        <f t="shared" si="813"/>
        <v/>
      </c>
    </row>
    <row r="2963" spans="38:42" ht="20.100000000000001" customHeight="1" x14ac:dyDescent="0.25">
      <c r="AL2963" s="126">
        <f t="shared" si="814"/>
        <v>16.191999999999261</v>
      </c>
      <c r="AM2963" s="116">
        <f t="shared" si="815"/>
        <v>2.3418954623105056E-2</v>
      </c>
      <c r="AN2963" s="116">
        <f t="shared" si="816"/>
        <v>5.466654850995456E-5</v>
      </c>
      <c r="AO2963" s="116">
        <f t="shared" si="812"/>
        <v>5.466654850995456E-5</v>
      </c>
      <c r="AP2963" s="118" t="str">
        <f t="shared" si="813"/>
        <v/>
      </c>
    </row>
    <row r="2964" spans="38:42" ht="20.100000000000001" customHeight="1" x14ac:dyDescent="0.25">
      <c r="AL2964" s="126">
        <f t="shared" si="814"/>
        <v>16.198399999999261</v>
      </c>
      <c r="AM2964" s="116">
        <f t="shared" si="815"/>
        <v>2.3364288074595101E-2</v>
      </c>
      <c r="AN2964" s="116">
        <f t="shared" si="816"/>
        <v>5.4545746217490171E-5</v>
      </c>
      <c r="AO2964" s="116">
        <f t="shared" si="812"/>
        <v>5.4545746217490171E-5</v>
      </c>
      <c r="AP2964" s="118" t="str">
        <f t="shared" si="813"/>
        <v/>
      </c>
    </row>
    <row r="2965" spans="38:42" ht="20.100000000000001" customHeight="1" x14ac:dyDescent="0.25">
      <c r="AL2965" s="126">
        <f t="shared" si="814"/>
        <v>16.20479999999926</v>
      </c>
      <c r="AM2965" s="116">
        <f t="shared" si="815"/>
        <v>2.3309742328377611E-2</v>
      </c>
      <c r="AN2965" s="116">
        <f t="shared" si="816"/>
        <v>5.4425189642656052E-5</v>
      </c>
      <c r="AO2965" s="116">
        <f t="shared" si="812"/>
        <v>5.4425189642656052E-5</v>
      </c>
      <c r="AP2965" s="118" t="str">
        <f t="shared" si="813"/>
        <v/>
      </c>
    </row>
    <row r="2966" spans="38:42" ht="20.100000000000001" customHeight="1" x14ac:dyDescent="0.25">
      <c r="AL2966" s="126">
        <f t="shared" si="814"/>
        <v>16.211199999999259</v>
      </c>
      <c r="AM2966" s="116">
        <f t="shared" si="815"/>
        <v>2.3255317138734955E-2</v>
      </c>
      <c r="AN2966" s="116">
        <f t="shared" si="816"/>
        <v>5.4304878352961355E-5</v>
      </c>
      <c r="AO2966" s="116">
        <f t="shared" si="812"/>
        <v>5.4304878352961355E-5</v>
      </c>
      <c r="AP2966" s="118" t="str">
        <f t="shared" si="813"/>
        <v/>
      </c>
    </row>
    <row r="2967" spans="38:42" ht="20.100000000000001" customHeight="1" x14ac:dyDescent="0.25">
      <c r="AL2967" s="126">
        <f t="shared" si="814"/>
        <v>16.217599999999258</v>
      </c>
      <c r="AM2967" s="116">
        <f t="shared" si="815"/>
        <v>2.3201012260381994E-2</v>
      </c>
      <c r="AN2967" s="116">
        <f t="shared" si="816"/>
        <v>5.4184811916605652E-5</v>
      </c>
      <c r="AO2967" s="116">
        <f t="shared" si="812"/>
        <v>5.4184811916605652E-5</v>
      </c>
      <c r="AP2967" s="118" t="str">
        <f t="shared" si="813"/>
        <v/>
      </c>
    </row>
    <row r="2968" spans="38:42" ht="20.100000000000001" customHeight="1" x14ac:dyDescent="0.25">
      <c r="AL2968" s="126">
        <f t="shared" si="814"/>
        <v>16.223999999999258</v>
      </c>
      <c r="AM2968" s="116">
        <f t="shared" si="815"/>
        <v>2.3146827448465388E-2</v>
      </c>
      <c r="AN2968" s="116">
        <f t="shared" si="816"/>
        <v>5.406498990218056E-5</v>
      </c>
      <c r="AO2968" s="116">
        <f t="shared" si="812"/>
        <v>5.406498990218056E-5</v>
      </c>
      <c r="AP2968" s="118" t="str">
        <f t="shared" si="813"/>
        <v/>
      </c>
    </row>
    <row r="2969" spans="38:42" ht="20.100000000000001" customHeight="1" x14ac:dyDescent="0.25">
      <c r="AL2969" s="126">
        <f t="shared" si="814"/>
        <v>16.230399999999257</v>
      </c>
      <c r="AM2969" s="116">
        <f t="shared" si="815"/>
        <v>2.3092762458563208E-2</v>
      </c>
      <c r="AN2969" s="116">
        <f t="shared" si="816"/>
        <v>5.3945411879013222E-5</v>
      </c>
      <c r="AO2969" s="116">
        <f t="shared" si="812"/>
        <v>5.3945411879013222E-5</v>
      </c>
      <c r="AP2969" s="118" t="str">
        <f t="shared" si="813"/>
        <v/>
      </c>
    </row>
    <row r="2970" spans="38:42" ht="20.100000000000001" customHeight="1" x14ac:dyDescent="0.25">
      <c r="AL2970" s="126">
        <f t="shared" si="814"/>
        <v>16.236799999999256</v>
      </c>
      <c r="AM2970" s="116">
        <f t="shared" si="815"/>
        <v>2.3038817046684194E-2</v>
      </c>
      <c r="AN2970" s="116">
        <f t="shared" si="816"/>
        <v>5.3826077416756907E-5</v>
      </c>
      <c r="AO2970" s="116">
        <f t="shared" si="812"/>
        <v>5.3826077416756907E-5</v>
      </c>
      <c r="AP2970" s="118" t="str">
        <f t="shared" si="813"/>
        <v/>
      </c>
    </row>
    <row r="2971" spans="38:42" ht="20.100000000000001" customHeight="1" x14ac:dyDescent="0.25">
      <c r="AL2971" s="126">
        <f t="shared" si="814"/>
        <v>16.243199999999256</v>
      </c>
      <c r="AM2971" s="116">
        <f t="shared" si="815"/>
        <v>2.2984990969267437E-2</v>
      </c>
      <c r="AN2971" s="116">
        <f t="shared" si="816"/>
        <v>5.3706986085765712E-5</v>
      </c>
      <c r="AO2971" s="116">
        <f t="shared" si="812"/>
        <v>5.3706986085765712E-5</v>
      </c>
      <c r="AP2971" s="118" t="str">
        <f t="shared" si="813"/>
        <v/>
      </c>
    </row>
    <row r="2972" spans="38:42" ht="20.100000000000001" customHeight="1" x14ac:dyDescent="0.25">
      <c r="AL2972" s="126">
        <f t="shared" si="814"/>
        <v>16.249599999999255</v>
      </c>
      <c r="AM2972" s="116">
        <f t="shared" si="815"/>
        <v>2.2931283983181672E-2</v>
      </c>
      <c r="AN2972" s="116">
        <f t="shared" si="816"/>
        <v>5.3588137456827417E-5</v>
      </c>
      <c r="AO2972" s="116">
        <f t="shared" si="812"/>
        <v>5.3588137456827417E-5</v>
      </c>
      <c r="AP2972" s="118" t="str">
        <f t="shared" si="813"/>
        <v/>
      </c>
    </row>
    <row r="2973" spans="38:42" ht="20.100000000000001" customHeight="1" x14ac:dyDescent="0.25">
      <c r="AL2973" s="126">
        <f t="shared" si="814"/>
        <v>16.255999999999254</v>
      </c>
      <c r="AM2973" s="116">
        <f t="shared" si="815"/>
        <v>2.2877695845724844E-2</v>
      </c>
      <c r="AN2973" s="116">
        <f t="shared" si="816"/>
        <v>5.3469531101406342E-5</v>
      </c>
      <c r="AO2973" s="116">
        <f t="shared" si="812"/>
        <v>5.3469531101406342E-5</v>
      </c>
      <c r="AP2973" s="118" t="str">
        <f t="shared" si="813"/>
        <v/>
      </c>
    </row>
    <row r="2974" spans="38:42" ht="20.100000000000001" customHeight="1" x14ac:dyDescent="0.25">
      <c r="AL2974" s="126">
        <f t="shared" si="814"/>
        <v>16.262399999999253</v>
      </c>
      <c r="AM2974" s="116">
        <f t="shared" si="815"/>
        <v>2.2824226314623438E-2</v>
      </c>
      <c r="AN2974" s="116">
        <f t="shared" si="816"/>
        <v>5.3351166591261712E-5</v>
      </c>
      <c r="AO2974" s="116">
        <f t="shared" si="812"/>
        <v>5.3351166591261712E-5</v>
      </c>
      <c r="AP2974" s="118" t="str">
        <f t="shared" si="813"/>
        <v/>
      </c>
    </row>
    <row r="2975" spans="38:42" ht="20.100000000000001" customHeight="1" x14ac:dyDescent="0.25">
      <c r="AL2975" s="126">
        <f t="shared" si="814"/>
        <v>16.268799999999253</v>
      </c>
      <c r="AM2975" s="116">
        <f t="shared" si="815"/>
        <v>2.2770875148032176E-2</v>
      </c>
      <c r="AN2975" s="116">
        <f t="shared" si="816"/>
        <v>5.3233043498981947E-5</v>
      </c>
      <c r="AO2975" s="116">
        <f t="shared" si="812"/>
        <v>5.3233043498981947E-5</v>
      </c>
      <c r="AP2975" s="118" t="str">
        <f t="shared" si="813"/>
        <v/>
      </c>
    </row>
    <row r="2976" spans="38:42" ht="20.100000000000001" customHeight="1" x14ac:dyDescent="0.25">
      <c r="AL2976" s="126">
        <f t="shared" si="814"/>
        <v>16.275199999999252</v>
      </c>
      <c r="AM2976" s="116">
        <f t="shared" si="815"/>
        <v>2.2717642104533194E-2</v>
      </c>
      <c r="AN2976" s="116">
        <f t="shared" si="816"/>
        <v>5.3115161397502414E-5</v>
      </c>
      <c r="AO2976" s="116">
        <f t="shared" si="812"/>
        <v>5.3115161397502414E-5</v>
      </c>
      <c r="AP2976" s="118" t="str">
        <f t="shared" si="813"/>
        <v/>
      </c>
    </row>
    <row r="2977" spans="38:42" ht="20.100000000000001" customHeight="1" x14ac:dyDescent="0.25">
      <c r="AL2977" s="126">
        <f t="shared" si="814"/>
        <v>16.281599999999251</v>
      </c>
      <c r="AM2977" s="116">
        <f t="shared" si="815"/>
        <v>2.2664526943135692E-2</v>
      </c>
      <c r="AN2977" s="116">
        <f t="shared" si="816"/>
        <v>5.299751986032053E-5</v>
      </c>
      <c r="AO2977" s="116">
        <f t="shared" si="812"/>
        <v>5.299751986032053E-5</v>
      </c>
      <c r="AP2977" s="118" t="str">
        <f t="shared" si="813"/>
        <v/>
      </c>
    </row>
    <row r="2978" spans="38:42" ht="20.100000000000001" customHeight="1" x14ac:dyDescent="0.25">
      <c r="AL2978" s="126">
        <f t="shared" si="814"/>
        <v>16.287999999999251</v>
      </c>
      <c r="AM2978" s="116">
        <f t="shared" si="815"/>
        <v>2.2611529423275371E-2</v>
      </c>
      <c r="AN2978" s="116">
        <f t="shared" si="816"/>
        <v>5.2880118461516579E-5</v>
      </c>
      <c r="AO2978" s="116">
        <f t="shared" si="812"/>
        <v>5.2880118461516579E-5</v>
      </c>
      <c r="AP2978" s="118" t="str">
        <f t="shared" si="813"/>
        <v/>
      </c>
    </row>
    <row r="2979" spans="38:42" ht="20.100000000000001" customHeight="1" x14ac:dyDescent="0.25">
      <c r="AL2979" s="126">
        <f t="shared" si="814"/>
        <v>16.29439999999925</v>
      </c>
      <c r="AM2979" s="116">
        <f t="shared" si="815"/>
        <v>2.2558649304813855E-2</v>
      </c>
      <c r="AN2979" s="116">
        <f t="shared" si="816"/>
        <v>5.2762956775764119E-5</v>
      </c>
      <c r="AO2979" s="116">
        <f t="shared" si="812"/>
        <v>5.2762956775764119E-5</v>
      </c>
      <c r="AP2979" s="118" t="str">
        <f t="shared" si="813"/>
        <v/>
      </c>
    </row>
    <row r="2980" spans="38:42" ht="20.100000000000001" customHeight="1" x14ac:dyDescent="0.25">
      <c r="AL2980" s="126">
        <f t="shared" si="814"/>
        <v>16.300799999999249</v>
      </c>
      <c r="AM2980" s="116">
        <f t="shared" si="815"/>
        <v>2.2505886348038091E-2</v>
      </c>
      <c r="AN2980" s="116">
        <f t="shared" si="816"/>
        <v>5.2646034378198148E-5</v>
      </c>
      <c r="AO2980" s="116">
        <f t="shared" si="812"/>
        <v>5.2646034378198148E-5</v>
      </c>
      <c r="AP2980" s="118" t="str">
        <f t="shared" si="813"/>
        <v/>
      </c>
    </row>
    <row r="2981" spans="38:42" ht="20.100000000000001" customHeight="1" x14ac:dyDescent="0.25">
      <c r="AL2981" s="126">
        <f t="shared" si="814"/>
        <v>16.307199999999249</v>
      </c>
      <c r="AM2981" s="116">
        <f t="shared" si="815"/>
        <v>2.2453240313659893E-2</v>
      </c>
      <c r="AN2981" s="116">
        <f t="shared" si="816"/>
        <v>5.2529350844363054E-5</v>
      </c>
      <c r="AO2981" s="116">
        <f t="shared" si="812"/>
        <v>5.2529350844363054E-5</v>
      </c>
      <c r="AP2981" s="118" t="str">
        <f t="shared" si="813"/>
        <v/>
      </c>
    </row>
    <row r="2982" spans="38:42" ht="20.100000000000001" customHeight="1" x14ac:dyDescent="0.25">
      <c r="AL2982" s="126">
        <f t="shared" si="814"/>
        <v>16.313599999999248</v>
      </c>
      <c r="AM2982" s="116">
        <f t="shared" si="815"/>
        <v>2.2400710962815529E-2</v>
      </c>
      <c r="AN2982" s="116">
        <f t="shared" si="816"/>
        <v>5.2412905750680999E-5</v>
      </c>
      <c r="AO2982" s="116">
        <f t="shared" si="812"/>
        <v>5.2412905750680999E-5</v>
      </c>
      <c r="AP2982" s="118" t="str">
        <f t="shared" si="813"/>
        <v/>
      </c>
    </row>
    <row r="2983" spans="38:42" ht="20.100000000000001" customHeight="1" x14ac:dyDescent="0.25">
      <c r="AL2983" s="126">
        <f t="shared" si="814"/>
        <v>16.319999999999247</v>
      </c>
      <c r="AM2983" s="116">
        <f t="shared" si="815"/>
        <v>2.2348298057064848E-2</v>
      </c>
      <c r="AN2983" s="116">
        <f t="shared" si="816"/>
        <v>5.2296698673858638E-5</v>
      </c>
      <c r="AO2983" s="116">
        <f t="shared" si="812"/>
        <v>5.2296698673858638E-5</v>
      </c>
      <c r="AP2983" s="118" t="str">
        <f t="shared" si="813"/>
        <v/>
      </c>
    </row>
    <row r="2984" spans="38:42" ht="20.100000000000001" customHeight="1" x14ac:dyDescent="0.25">
      <c r="AL2984" s="126">
        <f t="shared" si="814"/>
        <v>16.326399999999246</v>
      </c>
      <c r="AM2984" s="116">
        <f t="shared" si="815"/>
        <v>2.229600135839099E-2</v>
      </c>
      <c r="AN2984" s="116">
        <f t="shared" si="816"/>
        <v>5.2180729191060593E-5</v>
      </c>
      <c r="AO2984" s="116">
        <f t="shared" si="812"/>
        <v>5.2180729191060593E-5</v>
      </c>
      <c r="AP2984" s="118" t="str">
        <f t="shared" si="813"/>
        <v/>
      </c>
    </row>
    <row r="2985" spans="38:42" ht="20.100000000000001" customHeight="1" x14ac:dyDescent="0.25">
      <c r="AL2985" s="126">
        <f t="shared" si="814"/>
        <v>16.332799999999246</v>
      </c>
      <c r="AM2985" s="116">
        <f t="shared" si="815"/>
        <v>2.2243820629199929E-2</v>
      </c>
      <c r="AN2985" s="116">
        <f t="shared" si="816"/>
        <v>5.2064996880381298E-5</v>
      </c>
      <c r="AO2985" s="116">
        <f t="shared" si="812"/>
        <v>5.2064996880381298E-5</v>
      </c>
      <c r="AP2985" s="118" t="str">
        <f t="shared" si="813"/>
        <v/>
      </c>
    </row>
    <row r="2986" spans="38:42" ht="20.100000000000001" customHeight="1" x14ac:dyDescent="0.25">
      <c r="AL2986" s="126">
        <f t="shared" si="814"/>
        <v>16.339199999999245</v>
      </c>
      <c r="AM2986" s="116">
        <f t="shared" si="815"/>
        <v>2.2191755632319548E-2</v>
      </c>
      <c r="AN2986" s="116">
        <f t="shared" si="816"/>
        <v>5.1949501320005392E-5</v>
      </c>
      <c r="AO2986" s="116">
        <f t="shared" si="812"/>
        <v>5.1949501320005392E-5</v>
      </c>
      <c r="AP2986" s="118" t="str">
        <f t="shared" si="813"/>
        <v/>
      </c>
    </row>
    <row r="2987" spans="38:42" ht="20.100000000000001" customHeight="1" x14ac:dyDescent="0.25">
      <c r="AL2987" s="126">
        <f t="shared" si="814"/>
        <v>16.345599999999244</v>
      </c>
      <c r="AM2987" s="116">
        <f t="shared" si="815"/>
        <v>2.2139806130999543E-2</v>
      </c>
      <c r="AN2987" s="116">
        <f t="shared" si="816"/>
        <v>5.1834242088998755E-5</v>
      </c>
      <c r="AO2987" s="116">
        <f t="shared" si="812"/>
        <v>5.1834242088998755E-5</v>
      </c>
      <c r="AP2987" s="118" t="str">
        <f t="shared" si="813"/>
        <v/>
      </c>
    </row>
    <row r="2988" spans="38:42" ht="20.100000000000001" customHeight="1" x14ac:dyDescent="0.25">
      <c r="AL2988" s="126">
        <f t="shared" si="814"/>
        <v>16.351999999999244</v>
      </c>
      <c r="AM2988" s="116">
        <f t="shared" si="815"/>
        <v>2.2087971888910544E-2</v>
      </c>
      <c r="AN2988" s="116">
        <f t="shared" si="816"/>
        <v>5.17192187667187E-5</v>
      </c>
      <c r="AO2988" s="116">
        <f t="shared" si="812"/>
        <v>5.17192187667187E-5</v>
      </c>
      <c r="AP2988" s="118" t="str">
        <f t="shared" si="813"/>
        <v/>
      </c>
    </row>
    <row r="2989" spans="38:42" ht="20.100000000000001" customHeight="1" x14ac:dyDescent="0.25">
      <c r="AL2989" s="126">
        <f t="shared" si="814"/>
        <v>16.358399999999243</v>
      </c>
      <c r="AM2989" s="116">
        <f t="shared" si="815"/>
        <v>2.2036252670143825E-2</v>
      </c>
      <c r="AN2989" s="116">
        <f t="shared" si="816"/>
        <v>5.160443093326153E-5</v>
      </c>
      <c r="AO2989" s="116">
        <f t="shared" si="812"/>
        <v>5.160443093326153E-5</v>
      </c>
      <c r="AP2989" s="118" t="str">
        <f t="shared" si="813"/>
        <v/>
      </c>
    </row>
    <row r="2990" spans="38:42" ht="20.100000000000001" customHeight="1" x14ac:dyDescent="0.25">
      <c r="AL2990" s="126">
        <f t="shared" si="814"/>
        <v>16.364799999999242</v>
      </c>
      <c r="AM2990" s="116">
        <f t="shared" si="815"/>
        <v>2.1984648239210564E-2</v>
      </c>
      <c r="AN2990" s="116">
        <f t="shared" si="816"/>
        <v>5.148987816917111E-5</v>
      </c>
      <c r="AO2990" s="116">
        <f t="shared" si="812"/>
        <v>5.148987816917111E-5</v>
      </c>
      <c r="AP2990" s="118" t="str">
        <f t="shared" si="813"/>
        <v/>
      </c>
    </row>
    <row r="2991" spans="38:42" ht="20.100000000000001" customHeight="1" x14ac:dyDescent="0.25">
      <c r="AL2991" s="126">
        <f t="shared" si="814"/>
        <v>16.371199999999241</v>
      </c>
      <c r="AM2991" s="116">
        <f t="shared" si="815"/>
        <v>2.1933158361041392E-2</v>
      </c>
      <c r="AN2991" s="116">
        <f t="shared" si="816"/>
        <v>5.1375560055442332E-5</v>
      </c>
      <c r="AO2991" s="116">
        <f t="shared" si="812"/>
        <v>5.1375560055442332E-5</v>
      </c>
      <c r="AP2991" s="118" t="str">
        <f t="shared" si="813"/>
        <v/>
      </c>
    </row>
    <row r="2992" spans="38:42" ht="20.100000000000001" customHeight="1" x14ac:dyDescent="0.25">
      <c r="AL2992" s="126">
        <f t="shared" si="814"/>
        <v>16.377599999999241</v>
      </c>
      <c r="AM2992" s="116">
        <f t="shared" si="815"/>
        <v>2.188178280098595E-2</v>
      </c>
      <c r="AN2992" s="116">
        <f t="shared" si="816"/>
        <v>5.1261476173826426E-5</v>
      </c>
      <c r="AO2992" s="116">
        <f t="shared" si="812"/>
        <v>5.1261476173826426E-5</v>
      </c>
      <c r="AP2992" s="118" t="str">
        <f t="shared" si="813"/>
        <v/>
      </c>
    </row>
    <row r="2993" spans="38:42" ht="20.100000000000001" customHeight="1" x14ac:dyDescent="0.25">
      <c r="AL2993" s="126">
        <f t="shared" si="814"/>
        <v>16.38399999999924</v>
      </c>
      <c r="AM2993" s="116">
        <f t="shared" si="815"/>
        <v>2.1830521324812124E-2</v>
      </c>
      <c r="AN2993" s="116">
        <f t="shared" si="816"/>
        <v>5.1147626106463201E-5</v>
      </c>
      <c r="AO2993" s="116">
        <f t="shared" ref="AO2993:AO3056" si="817">IF(AM2993&lt;(1-$AK$437),AN2993,"")</f>
        <v>5.1147626106463201E-5</v>
      </c>
      <c r="AP2993" s="118" t="str">
        <f t="shared" ref="AP2993:AP3056" si="818">IF(AM2993&lt;(1-$AK$443),AN2993,"")</f>
        <v/>
      </c>
    </row>
    <row r="2994" spans="38:42" ht="20.100000000000001" customHeight="1" x14ac:dyDescent="0.25">
      <c r="AL2994" s="126">
        <f t="shared" ref="AL2994:AL3057" si="819">AL2993+$AO$430</f>
        <v>16.390399999999239</v>
      </c>
      <c r="AM2994" s="116">
        <f t="shared" ref="AM2994:AM3057" si="820">_xlfn.CHISQ.DIST.RT(AL2994,7)</f>
        <v>2.177937369870566E-2</v>
      </c>
      <c r="AN2994" s="116">
        <f t="shared" ref="AN2994:AN3057" si="821">AM2994-AM2995</f>
        <v>5.1034009436012884E-5</v>
      </c>
      <c r="AO2994" s="116">
        <f t="shared" si="817"/>
        <v>5.1034009436012884E-5</v>
      </c>
      <c r="AP2994" s="118" t="str">
        <f t="shared" si="818"/>
        <v/>
      </c>
    </row>
    <row r="2995" spans="38:42" ht="20.100000000000001" customHeight="1" x14ac:dyDescent="0.25">
      <c r="AL2995" s="126">
        <f t="shared" si="819"/>
        <v>16.396799999999239</v>
      </c>
      <c r="AM2995" s="116">
        <f t="shared" si="820"/>
        <v>2.1728339689269648E-2</v>
      </c>
      <c r="AN2995" s="116">
        <f t="shared" si="821"/>
        <v>5.0920625745819181E-5</v>
      </c>
      <c r="AO2995" s="116">
        <f t="shared" si="817"/>
        <v>5.0920625745819181E-5</v>
      </c>
      <c r="AP2995" s="118" t="str">
        <f t="shared" si="818"/>
        <v/>
      </c>
    </row>
    <row r="2996" spans="38:42" ht="20.100000000000001" customHeight="1" x14ac:dyDescent="0.25">
      <c r="AL2996" s="126">
        <f t="shared" si="819"/>
        <v>16.403199999999238</v>
      </c>
      <c r="AM2996" s="116">
        <f t="shared" si="820"/>
        <v>2.1677419063523828E-2</v>
      </c>
      <c r="AN2996" s="116">
        <f t="shared" si="821"/>
        <v>5.0807474619590093E-5</v>
      </c>
      <c r="AO2996" s="116">
        <f t="shared" si="817"/>
        <v>5.0807474619590093E-5</v>
      </c>
      <c r="AP2996" s="118" t="str">
        <f t="shared" si="818"/>
        <v/>
      </c>
    </row>
    <row r="2997" spans="38:42" ht="20.100000000000001" customHeight="1" x14ac:dyDescent="0.25">
      <c r="AL2997" s="126">
        <f t="shared" si="819"/>
        <v>16.409599999999237</v>
      </c>
      <c r="AM2997" s="116">
        <f t="shared" si="820"/>
        <v>2.1626611588904238E-2</v>
      </c>
      <c r="AN2997" s="116">
        <f t="shared" si="821"/>
        <v>5.0694555641682404E-5</v>
      </c>
      <c r="AO2997" s="116">
        <f t="shared" si="817"/>
        <v>5.0694555641682404E-5</v>
      </c>
      <c r="AP2997" s="118" t="str">
        <f t="shared" si="818"/>
        <v/>
      </c>
    </row>
    <row r="2998" spans="38:42" ht="20.100000000000001" customHeight="1" x14ac:dyDescent="0.25">
      <c r="AL2998" s="126">
        <f t="shared" si="819"/>
        <v>16.415999999999237</v>
      </c>
      <c r="AM2998" s="116">
        <f t="shared" si="820"/>
        <v>2.1575917033262556E-2</v>
      </c>
      <c r="AN2998" s="116">
        <f t="shared" si="821"/>
        <v>5.0581868397028829E-5</v>
      </c>
      <c r="AO2998" s="116">
        <f t="shared" si="817"/>
        <v>5.0581868397028829E-5</v>
      </c>
      <c r="AP2998" s="118" t="str">
        <f t="shared" si="818"/>
        <v/>
      </c>
    </row>
    <row r="2999" spans="38:42" ht="20.100000000000001" customHeight="1" x14ac:dyDescent="0.25">
      <c r="AL2999" s="126">
        <f t="shared" si="819"/>
        <v>16.422399999999236</v>
      </c>
      <c r="AM2999" s="116">
        <f t="shared" si="820"/>
        <v>2.1525335164865527E-2</v>
      </c>
      <c r="AN2999" s="116">
        <f t="shared" si="821"/>
        <v>5.0469412471054742E-5</v>
      </c>
      <c r="AO2999" s="116">
        <f t="shared" si="817"/>
        <v>5.0469412471054742E-5</v>
      </c>
      <c r="AP2999" s="118" t="str">
        <f t="shared" si="818"/>
        <v/>
      </c>
    </row>
    <row r="3000" spans="38:42" ht="20.100000000000001" customHeight="1" x14ac:dyDescent="0.25">
      <c r="AL3000" s="126">
        <f t="shared" si="819"/>
        <v>16.428799999999235</v>
      </c>
      <c r="AM3000" s="116">
        <f t="shared" si="820"/>
        <v>2.1474865752394472E-2</v>
      </c>
      <c r="AN3000" s="116">
        <f t="shared" si="821"/>
        <v>5.0357187449570628E-5</v>
      </c>
      <c r="AO3000" s="116">
        <f t="shared" si="817"/>
        <v>5.0357187449570628E-5</v>
      </c>
      <c r="AP3000" s="118" t="str">
        <f t="shared" si="818"/>
        <v/>
      </c>
    </row>
    <row r="3001" spans="38:42" ht="20.100000000000001" customHeight="1" x14ac:dyDescent="0.25">
      <c r="AL3001" s="126">
        <f t="shared" si="819"/>
        <v>16.435199999999234</v>
      </c>
      <c r="AM3001" s="116">
        <f t="shared" si="820"/>
        <v>2.1424508564944902E-2</v>
      </c>
      <c r="AN3001" s="116">
        <f t="shared" si="821"/>
        <v>5.0245192919223108E-5</v>
      </c>
      <c r="AO3001" s="116">
        <f t="shared" si="817"/>
        <v>5.0245192919223108E-5</v>
      </c>
      <c r="AP3001" s="118" t="str">
        <f t="shared" si="818"/>
        <v/>
      </c>
    </row>
    <row r="3002" spans="38:42" ht="20.100000000000001" customHeight="1" x14ac:dyDescent="0.25">
      <c r="AL3002" s="126">
        <f t="shared" si="819"/>
        <v>16.441599999999234</v>
      </c>
      <c r="AM3002" s="116">
        <f t="shared" si="820"/>
        <v>2.1374263372025679E-2</v>
      </c>
      <c r="AN3002" s="116">
        <f t="shared" si="821"/>
        <v>5.0133428466977992E-5</v>
      </c>
      <c r="AO3002" s="116">
        <f t="shared" si="817"/>
        <v>5.0133428466977992E-5</v>
      </c>
      <c r="AP3002" s="118" t="str">
        <f t="shared" si="818"/>
        <v/>
      </c>
    </row>
    <row r="3003" spans="38:42" ht="20.100000000000001" customHeight="1" x14ac:dyDescent="0.25">
      <c r="AL3003" s="126">
        <f t="shared" si="819"/>
        <v>16.447999999999233</v>
      </c>
      <c r="AM3003" s="116">
        <f t="shared" si="820"/>
        <v>2.1324129943558701E-2</v>
      </c>
      <c r="AN3003" s="116">
        <f t="shared" si="821"/>
        <v>5.0021893680526203E-5</v>
      </c>
      <c r="AO3003" s="116">
        <f t="shared" si="817"/>
        <v>5.0021893680526203E-5</v>
      </c>
      <c r="AP3003" s="118" t="str">
        <f t="shared" si="818"/>
        <v/>
      </c>
    </row>
    <row r="3004" spans="38:42" ht="20.100000000000001" customHeight="1" x14ac:dyDescent="0.25">
      <c r="AL3004" s="126">
        <f t="shared" si="819"/>
        <v>16.454399999999232</v>
      </c>
      <c r="AM3004" s="116">
        <f t="shared" si="820"/>
        <v>2.1274108049878174E-2</v>
      </c>
      <c r="AN3004" s="116">
        <f t="shared" si="821"/>
        <v>4.9910588147895202E-5</v>
      </c>
      <c r="AO3004" s="116">
        <f t="shared" si="817"/>
        <v>4.9910588147895202E-5</v>
      </c>
      <c r="AP3004" s="118" t="str">
        <f t="shared" si="818"/>
        <v/>
      </c>
    </row>
    <row r="3005" spans="38:42" ht="20.100000000000001" customHeight="1" x14ac:dyDescent="0.25">
      <c r="AL3005" s="126">
        <f t="shared" si="819"/>
        <v>16.460799999999232</v>
      </c>
      <c r="AM3005" s="116">
        <f t="shared" si="820"/>
        <v>2.1224197461730279E-2</v>
      </c>
      <c r="AN3005" s="116">
        <f t="shared" si="821"/>
        <v>4.9799511457688378E-5</v>
      </c>
      <c r="AO3005" s="116">
        <f t="shared" si="817"/>
        <v>4.9799511457688378E-5</v>
      </c>
      <c r="AP3005" s="118" t="str">
        <f t="shared" si="818"/>
        <v/>
      </c>
    </row>
    <row r="3006" spans="38:42" ht="20.100000000000001" customHeight="1" x14ac:dyDescent="0.25">
      <c r="AL3006" s="126">
        <f t="shared" si="819"/>
        <v>16.467199999999231</v>
      </c>
      <c r="AM3006" s="116">
        <f t="shared" si="820"/>
        <v>2.1174397950272591E-2</v>
      </c>
      <c r="AN3006" s="116">
        <f t="shared" si="821"/>
        <v>4.9688663199275868E-5</v>
      </c>
      <c r="AO3006" s="116">
        <f t="shared" si="817"/>
        <v>4.9688663199275868E-5</v>
      </c>
      <c r="AP3006" s="118" t="str">
        <f t="shared" si="818"/>
        <v/>
      </c>
    </row>
    <row r="3007" spans="38:42" ht="20.100000000000001" customHeight="1" x14ac:dyDescent="0.25">
      <c r="AL3007" s="126">
        <f t="shared" si="819"/>
        <v>16.47359999999923</v>
      </c>
      <c r="AM3007" s="116">
        <f t="shared" si="820"/>
        <v>2.1124709287073315E-2</v>
      </c>
      <c r="AN3007" s="116">
        <f t="shared" si="821"/>
        <v>4.9578042962274138E-5</v>
      </c>
      <c r="AO3007" s="116">
        <f t="shared" si="817"/>
        <v>4.9578042962274138E-5</v>
      </c>
      <c r="AP3007" s="118" t="str">
        <f t="shared" si="818"/>
        <v/>
      </c>
    </row>
    <row r="3008" spans="38:42" ht="20.100000000000001" customHeight="1" x14ac:dyDescent="0.25">
      <c r="AL3008" s="126">
        <f t="shared" si="819"/>
        <v>16.479999999999229</v>
      </c>
      <c r="AM3008" s="116">
        <f t="shared" si="820"/>
        <v>2.1075131244111041E-2</v>
      </c>
      <c r="AN3008" s="116">
        <f t="shared" si="821"/>
        <v>4.946765033703171E-5</v>
      </c>
      <c r="AO3008" s="116">
        <f t="shared" si="817"/>
        <v>4.946765033703171E-5</v>
      </c>
      <c r="AP3008" s="118" t="str">
        <f t="shared" si="818"/>
        <v/>
      </c>
    </row>
    <row r="3009" spans="38:42" ht="20.100000000000001" customHeight="1" x14ac:dyDescent="0.25">
      <c r="AL3009" s="126">
        <f t="shared" si="819"/>
        <v>16.486399999999229</v>
      </c>
      <c r="AM3009" s="116">
        <f t="shared" si="820"/>
        <v>2.1025663593774009E-2</v>
      </c>
      <c r="AN3009" s="116">
        <f t="shared" si="821"/>
        <v>4.9357484914337724E-5</v>
      </c>
      <c r="AO3009" s="116">
        <f t="shared" si="817"/>
        <v>4.9357484914337724E-5</v>
      </c>
      <c r="AP3009" s="118" t="str">
        <f t="shared" si="818"/>
        <v/>
      </c>
    </row>
    <row r="3010" spans="38:42" ht="20.100000000000001" customHeight="1" x14ac:dyDescent="0.25">
      <c r="AL3010" s="126">
        <f t="shared" si="819"/>
        <v>16.492799999999228</v>
      </c>
      <c r="AM3010" s="116">
        <f t="shared" si="820"/>
        <v>2.0976306108859671E-2</v>
      </c>
      <c r="AN3010" s="116">
        <f t="shared" si="821"/>
        <v>4.9247546285591942E-5</v>
      </c>
      <c r="AO3010" s="116">
        <f t="shared" si="817"/>
        <v>4.9247546285591942E-5</v>
      </c>
      <c r="AP3010" s="118" t="str">
        <f t="shared" si="818"/>
        <v/>
      </c>
    </row>
    <row r="3011" spans="38:42" ht="20.100000000000001" customHeight="1" x14ac:dyDescent="0.25">
      <c r="AL3011" s="126">
        <f t="shared" si="819"/>
        <v>16.499199999999227</v>
      </c>
      <c r="AM3011" s="116">
        <f t="shared" si="820"/>
        <v>2.0927058562574079E-2</v>
      </c>
      <c r="AN3011" s="116">
        <f t="shared" si="821"/>
        <v>4.9137834042711076E-5</v>
      </c>
      <c r="AO3011" s="116">
        <f t="shared" si="817"/>
        <v>4.9137834042711076E-5</v>
      </c>
      <c r="AP3011" s="118" t="str">
        <f t="shared" si="818"/>
        <v/>
      </c>
    </row>
    <row r="3012" spans="38:42" ht="20.100000000000001" customHeight="1" x14ac:dyDescent="0.25">
      <c r="AL3012" s="126">
        <f t="shared" si="819"/>
        <v>16.505599999999227</v>
      </c>
      <c r="AM3012" s="116">
        <f t="shared" si="820"/>
        <v>2.0877920728531368E-2</v>
      </c>
      <c r="AN3012" s="116">
        <f t="shared" si="821"/>
        <v>4.9028347778104497E-5</v>
      </c>
      <c r="AO3012" s="116">
        <f t="shared" si="817"/>
        <v>4.9028347778104497E-5</v>
      </c>
      <c r="AP3012" s="118" t="str">
        <f t="shared" si="818"/>
        <v/>
      </c>
    </row>
    <row r="3013" spans="38:42" ht="20.100000000000001" customHeight="1" x14ac:dyDescent="0.25">
      <c r="AL3013" s="126">
        <f t="shared" si="819"/>
        <v>16.511999999999226</v>
      </c>
      <c r="AM3013" s="116">
        <f t="shared" si="820"/>
        <v>2.0828892380753264E-2</v>
      </c>
      <c r="AN3013" s="116">
        <f t="shared" si="821"/>
        <v>4.8919087084837304E-5</v>
      </c>
      <c r="AO3013" s="116">
        <f t="shared" si="817"/>
        <v>4.8919087084837304E-5</v>
      </c>
      <c r="AP3013" s="118" t="str">
        <f t="shared" si="818"/>
        <v/>
      </c>
    </row>
    <row r="3014" spans="38:42" ht="20.100000000000001" customHeight="1" x14ac:dyDescent="0.25">
      <c r="AL3014" s="126">
        <f t="shared" si="819"/>
        <v>16.518399999999225</v>
      </c>
      <c r="AM3014" s="116">
        <f t="shared" si="820"/>
        <v>2.0779973293668427E-2</v>
      </c>
      <c r="AN3014" s="116">
        <f t="shared" si="821"/>
        <v>4.8810051556338885E-5</v>
      </c>
      <c r="AO3014" s="116">
        <f t="shared" si="817"/>
        <v>4.8810051556338885E-5</v>
      </c>
      <c r="AP3014" s="118" t="str">
        <f t="shared" si="818"/>
        <v/>
      </c>
    </row>
    <row r="3015" spans="38:42" ht="20.100000000000001" customHeight="1" x14ac:dyDescent="0.25">
      <c r="AL3015" s="126">
        <f t="shared" si="819"/>
        <v>16.524799999999225</v>
      </c>
      <c r="AM3015" s="116">
        <f t="shared" si="820"/>
        <v>2.0731163242112088E-2</v>
      </c>
      <c r="AN3015" s="116">
        <f t="shared" si="821"/>
        <v>4.8701240786746397E-5</v>
      </c>
      <c r="AO3015" s="116">
        <f t="shared" si="817"/>
        <v>4.8701240786746397E-5</v>
      </c>
      <c r="AP3015" s="118" t="str">
        <f t="shared" si="818"/>
        <v/>
      </c>
    </row>
    <row r="3016" spans="38:42" ht="20.100000000000001" customHeight="1" x14ac:dyDescent="0.25">
      <c r="AL3016" s="126">
        <f t="shared" si="819"/>
        <v>16.531199999999224</v>
      </c>
      <c r="AM3016" s="116">
        <f t="shared" si="820"/>
        <v>2.0682462001325341E-2</v>
      </c>
      <c r="AN3016" s="116">
        <f t="shared" si="821"/>
        <v>4.8592654370689659E-5</v>
      </c>
      <c r="AO3016" s="116">
        <f t="shared" si="817"/>
        <v>4.8592654370689659E-5</v>
      </c>
      <c r="AP3016" s="118" t="str">
        <f t="shared" si="818"/>
        <v/>
      </c>
    </row>
    <row r="3017" spans="38:42" ht="20.100000000000001" customHeight="1" x14ac:dyDescent="0.25">
      <c r="AL3017" s="126">
        <f t="shared" si="819"/>
        <v>16.537599999999223</v>
      </c>
      <c r="AM3017" s="116">
        <f t="shared" si="820"/>
        <v>2.0633869346954652E-2</v>
      </c>
      <c r="AN3017" s="116">
        <f t="shared" si="821"/>
        <v>4.8484291903263393E-5</v>
      </c>
      <c r="AO3017" s="116">
        <f t="shared" si="817"/>
        <v>4.8484291903263393E-5</v>
      </c>
      <c r="AP3017" s="118" t="str">
        <f t="shared" si="818"/>
        <v/>
      </c>
    </row>
    <row r="3018" spans="38:42" ht="20.100000000000001" customHeight="1" x14ac:dyDescent="0.25">
      <c r="AL3018" s="126">
        <f t="shared" si="819"/>
        <v>16.543999999999222</v>
      </c>
      <c r="AM3018" s="116">
        <f t="shared" si="820"/>
        <v>2.0585385055051388E-2</v>
      </c>
      <c r="AN3018" s="116">
        <f t="shared" si="821"/>
        <v>4.8376152980242337E-5</v>
      </c>
      <c r="AO3018" s="116">
        <f t="shared" si="817"/>
        <v>4.8376152980242337E-5</v>
      </c>
      <c r="AP3018" s="118" t="str">
        <f t="shared" si="818"/>
        <v/>
      </c>
    </row>
    <row r="3019" spans="38:42" ht="20.100000000000001" customHeight="1" x14ac:dyDescent="0.25">
      <c r="AL3019" s="126">
        <f t="shared" si="819"/>
        <v>16.550399999999222</v>
      </c>
      <c r="AM3019" s="116">
        <f t="shared" si="820"/>
        <v>2.0537008902071146E-2</v>
      </c>
      <c r="AN3019" s="116">
        <f t="shared" si="821"/>
        <v>4.8268237197793273E-5</v>
      </c>
      <c r="AO3019" s="116">
        <f t="shared" si="817"/>
        <v>4.8268237197793273E-5</v>
      </c>
      <c r="AP3019" s="118" t="str">
        <f t="shared" si="818"/>
        <v/>
      </c>
    </row>
    <row r="3020" spans="38:42" ht="20.100000000000001" customHeight="1" x14ac:dyDescent="0.25">
      <c r="AL3020" s="126">
        <f t="shared" si="819"/>
        <v>16.556799999999221</v>
      </c>
      <c r="AM3020" s="116">
        <f t="shared" si="820"/>
        <v>2.0488740664873353E-2</v>
      </c>
      <c r="AN3020" s="116">
        <f t="shared" si="821"/>
        <v>4.816054415274218E-5</v>
      </c>
      <c r="AO3020" s="116">
        <f t="shared" si="817"/>
        <v>4.816054415274218E-5</v>
      </c>
      <c r="AP3020" s="118" t="str">
        <f t="shared" si="818"/>
        <v/>
      </c>
    </row>
    <row r="3021" spans="38:42" ht="20.100000000000001" customHeight="1" x14ac:dyDescent="0.25">
      <c r="AL3021" s="126">
        <f t="shared" si="819"/>
        <v>16.56319999999922</v>
      </c>
      <c r="AM3021" s="116">
        <f t="shared" si="820"/>
        <v>2.044058012072061E-2</v>
      </c>
      <c r="AN3021" s="116">
        <f t="shared" si="821"/>
        <v>4.8053073442390348E-5</v>
      </c>
      <c r="AO3021" s="116">
        <f t="shared" si="817"/>
        <v>4.8053073442390348E-5</v>
      </c>
      <c r="AP3021" s="118" t="str">
        <f t="shared" si="818"/>
        <v/>
      </c>
    </row>
    <row r="3022" spans="38:42" ht="20.100000000000001" customHeight="1" x14ac:dyDescent="0.25">
      <c r="AL3022" s="126">
        <f t="shared" si="819"/>
        <v>16.56959999999922</v>
      </c>
      <c r="AM3022" s="116">
        <f t="shared" si="820"/>
        <v>2.039252704727822E-2</v>
      </c>
      <c r="AN3022" s="116">
        <f t="shared" si="821"/>
        <v>4.7945824664538672E-5</v>
      </c>
      <c r="AO3022" s="116">
        <f t="shared" si="817"/>
        <v>4.7945824664538672E-5</v>
      </c>
      <c r="AP3022" s="118" t="str">
        <f t="shared" si="818"/>
        <v/>
      </c>
    </row>
    <row r="3023" spans="38:42" ht="20.100000000000001" customHeight="1" x14ac:dyDescent="0.25">
      <c r="AL3023" s="126">
        <f t="shared" si="819"/>
        <v>16.575999999999219</v>
      </c>
      <c r="AM3023" s="116">
        <f t="shared" si="820"/>
        <v>2.0344581222613681E-2</v>
      </c>
      <c r="AN3023" s="116">
        <f t="shared" si="821"/>
        <v>4.783879741769928E-5</v>
      </c>
      <c r="AO3023" s="116">
        <f t="shared" si="817"/>
        <v>4.783879741769928E-5</v>
      </c>
      <c r="AP3023" s="118" t="str">
        <f t="shared" si="818"/>
        <v/>
      </c>
    </row>
    <row r="3024" spans="38:42" ht="20.100000000000001" customHeight="1" x14ac:dyDescent="0.25">
      <c r="AL3024" s="126">
        <f t="shared" si="819"/>
        <v>16.582399999999218</v>
      </c>
      <c r="AM3024" s="116">
        <f t="shared" si="820"/>
        <v>2.0296742425195982E-2</v>
      </c>
      <c r="AN3024" s="116">
        <f t="shared" si="821"/>
        <v>4.7731991300745125E-5</v>
      </c>
      <c r="AO3024" s="116">
        <f t="shared" si="817"/>
        <v>4.7731991300745125E-5</v>
      </c>
      <c r="AP3024" s="118" t="str">
        <f t="shared" si="818"/>
        <v/>
      </c>
    </row>
    <row r="3025" spans="38:42" ht="20.100000000000001" customHeight="1" x14ac:dyDescent="0.25">
      <c r="AL3025" s="126">
        <f t="shared" si="819"/>
        <v>16.588799999999218</v>
      </c>
      <c r="AM3025" s="116">
        <f t="shared" si="820"/>
        <v>2.0249010433895237E-2</v>
      </c>
      <c r="AN3025" s="116">
        <f t="shared" si="821"/>
        <v>4.7625405913177127E-5</v>
      </c>
      <c r="AO3025" s="116">
        <f t="shared" si="817"/>
        <v>4.7625405913177127E-5</v>
      </c>
      <c r="AP3025" s="118" t="str">
        <f t="shared" si="818"/>
        <v/>
      </c>
    </row>
    <row r="3026" spans="38:42" ht="20.100000000000001" customHeight="1" x14ac:dyDescent="0.25">
      <c r="AL3026" s="126">
        <f t="shared" si="819"/>
        <v>16.595199999999217</v>
      </c>
      <c r="AM3026" s="116">
        <f t="shared" si="820"/>
        <v>2.020138502798206E-2</v>
      </c>
      <c r="AN3026" s="116">
        <f t="shared" si="821"/>
        <v>4.7519040854957645E-5</v>
      </c>
      <c r="AO3026" s="116">
        <f t="shared" si="817"/>
        <v>4.7519040854957645E-5</v>
      </c>
      <c r="AP3026" s="118" t="str">
        <f t="shared" si="818"/>
        <v/>
      </c>
    </row>
    <row r="3027" spans="38:42" ht="20.100000000000001" customHeight="1" x14ac:dyDescent="0.25">
      <c r="AL3027" s="126">
        <f t="shared" si="819"/>
        <v>16.601599999999216</v>
      </c>
      <c r="AM3027" s="116">
        <f t="shared" si="820"/>
        <v>2.0153865987127102E-2</v>
      </c>
      <c r="AN3027" s="116">
        <f t="shared" si="821"/>
        <v>4.741289572672211E-5</v>
      </c>
      <c r="AO3027" s="116">
        <f t="shared" si="817"/>
        <v>4.741289572672211E-5</v>
      </c>
      <c r="AP3027" s="118" t="str">
        <f t="shared" si="818"/>
        <v/>
      </c>
    </row>
    <row r="3028" spans="38:42" ht="20.100000000000001" customHeight="1" x14ac:dyDescent="0.25">
      <c r="AL3028" s="126">
        <f t="shared" si="819"/>
        <v>16.607999999999215</v>
      </c>
      <c r="AM3028" s="116">
        <f t="shared" si="820"/>
        <v>2.010645309140038E-2</v>
      </c>
      <c r="AN3028" s="116">
        <f t="shared" si="821"/>
        <v>4.7306970129536163E-5</v>
      </c>
      <c r="AO3028" s="116">
        <f t="shared" si="817"/>
        <v>4.7306970129536163E-5</v>
      </c>
      <c r="AP3028" s="118" t="str">
        <f t="shared" si="818"/>
        <v/>
      </c>
    </row>
    <row r="3029" spans="38:42" ht="20.100000000000001" customHeight="1" x14ac:dyDescent="0.25">
      <c r="AL3029" s="126">
        <f t="shared" si="819"/>
        <v>16.614399999999215</v>
      </c>
      <c r="AM3029" s="116">
        <f t="shared" si="820"/>
        <v>2.0059146121270844E-2</v>
      </c>
      <c r="AN3029" s="116">
        <f t="shared" si="821"/>
        <v>4.7201263665058724E-5</v>
      </c>
      <c r="AO3029" s="116">
        <f t="shared" si="817"/>
        <v>4.7201263665058724E-5</v>
      </c>
      <c r="AP3029" s="118" t="str">
        <f t="shared" si="818"/>
        <v/>
      </c>
    </row>
    <row r="3030" spans="38:42" ht="20.100000000000001" customHeight="1" x14ac:dyDescent="0.25">
      <c r="AL3030" s="126">
        <f t="shared" si="819"/>
        <v>16.620799999999214</v>
      </c>
      <c r="AM3030" s="116">
        <f t="shared" si="820"/>
        <v>2.0011944857605785E-2</v>
      </c>
      <c r="AN3030" s="116">
        <f t="shared" si="821"/>
        <v>4.7095775935420553E-5</v>
      </c>
      <c r="AO3030" s="116">
        <f t="shared" si="817"/>
        <v>4.7095775935420553E-5</v>
      </c>
      <c r="AP3030" s="118" t="str">
        <f t="shared" si="818"/>
        <v/>
      </c>
    </row>
    <row r="3031" spans="38:42" ht="20.100000000000001" customHeight="1" x14ac:dyDescent="0.25">
      <c r="AL3031" s="126">
        <f t="shared" si="819"/>
        <v>16.627199999999213</v>
      </c>
      <c r="AM3031" s="116">
        <f t="shared" si="820"/>
        <v>1.9964849081670365E-2</v>
      </c>
      <c r="AN3031" s="116">
        <f t="shared" si="821"/>
        <v>4.6990506543425486E-5</v>
      </c>
      <c r="AO3031" s="116">
        <f t="shared" si="817"/>
        <v>4.6990506543425486E-5</v>
      </c>
      <c r="AP3031" s="118" t="str">
        <f t="shared" si="818"/>
        <v/>
      </c>
    </row>
    <row r="3032" spans="38:42" ht="20.100000000000001" customHeight="1" x14ac:dyDescent="0.25">
      <c r="AL3032" s="126">
        <f t="shared" si="819"/>
        <v>16.633599999999213</v>
      </c>
      <c r="AM3032" s="116">
        <f t="shared" si="820"/>
        <v>1.9917858575126939E-2</v>
      </c>
      <c r="AN3032" s="116">
        <f t="shared" si="821"/>
        <v>4.6885455092279815E-5</v>
      </c>
      <c r="AO3032" s="116">
        <f t="shared" si="817"/>
        <v>4.6885455092279815E-5</v>
      </c>
      <c r="AP3032" s="118" t="str">
        <f t="shared" si="818"/>
        <v/>
      </c>
    </row>
    <row r="3033" spans="38:42" ht="20.100000000000001" customHeight="1" x14ac:dyDescent="0.25">
      <c r="AL3033" s="126">
        <f t="shared" si="819"/>
        <v>16.639999999999212</v>
      </c>
      <c r="AM3033" s="116">
        <f t="shared" si="820"/>
        <v>1.9870973120034659E-2</v>
      </c>
      <c r="AN3033" s="116">
        <f t="shared" si="821"/>
        <v>4.6780621185800453E-5</v>
      </c>
      <c r="AO3033" s="116">
        <f t="shared" si="817"/>
        <v>4.6780621185800453E-5</v>
      </c>
      <c r="AP3033" s="118" t="str">
        <f t="shared" si="818"/>
        <v/>
      </c>
    </row>
    <row r="3034" spans="38:42" ht="20.100000000000001" customHeight="1" x14ac:dyDescent="0.25">
      <c r="AL3034" s="126">
        <f t="shared" si="819"/>
        <v>16.646399999999211</v>
      </c>
      <c r="AM3034" s="116">
        <f t="shared" si="820"/>
        <v>1.9824192498848859E-2</v>
      </c>
      <c r="AN3034" s="116">
        <f t="shared" si="821"/>
        <v>4.667600442832473E-5</v>
      </c>
      <c r="AO3034" s="116">
        <f t="shared" si="817"/>
        <v>4.667600442832473E-5</v>
      </c>
      <c r="AP3034" s="118" t="str">
        <f t="shared" si="818"/>
        <v/>
      </c>
    </row>
    <row r="3035" spans="38:42" ht="20.100000000000001" customHeight="1" x14ac:dyDescent="0.25">
      <c r="AL3035" s="126">
        <f t="shared" si="819"/>
        <v>16.65279999999921</v>
      </c>
      <c r="AM3035" s="116">
        <f t="shared" si="820"/>
        <v>1.9777516494420534E-2</v>
      </c>
      <c r="AN3035" s="116">
        <f t="shared" si="821"/>
        <v>4.6571604424686108E-5</v>
      </c>
      <c r="AO3035" s="116">
        <f t="shared" si="817"/>
        <v>4.6571604424686108E-5</v>
      </c>
      <c r="AP3035" s="118" t="str">
        <f t="shared" si="818"/>
        <v/>
      </c>
    </row>
    <row r="3036" spans="38:42" ht="20.100000000000001" customHeight="1" x14ac:dyDescent="0.25">
      <c r="AL3036" s="126">
        <f t="shared" si="819"/>
        <v>16.65919999999921</v>
      </c>
      <c r="AM3036" s="116">
        <f t="shared" si="820"/>
        <v>1.9730944889995848E-2</v>
      </c>
      <c r="AN3036" s="116">
        <f t="shared" si="821"/>
        <v>4.6467420780415408E-5</v>
      </c>
      <c r="AO3036" s="116">
        <f t="shared" si="817"/>
        <v>4.6467420780415408E-5</v>
      </c>
      <c r="AP3036" s="118" t="str">
        <f t="shared" si="818"/>
        <v/>
      </c>
    </row>
    <row r="3037" spans="38:42" ht="20.100000000000001" customHeight="1" x14ac:dyDescent="0.25">
      <c r="AL3037" s="126">
        <f t="shared" si="819"/>
        <v>16.665599999999209</v>
      </c>
      <c r="AM3037" s="116">
        <f t="shared" si="820"/>
        <v>1.9684477469215433E-2</v>
      </c>
      <c r="AN3037" s="116">
        <f t="shared" si="821"/>
        <v>4.6363453101348762E-5</v>
      </c>
      <c r="AO3037" s="116">
        <f t="shared" si="817"/>
        <v>4.6363453101348762E-5</v>
      </c>
      <c r="AP3037" s="118" t="str">
        <f t="shared" si="818"/>
        <v/>
      </c>
    </row>
    <row r="3038" spans="38:42" ht="20.100000000000001" customHeight="1" x14ac:dyDescent="0.25">
      <c r="AL3038" s="126">
        <f t="shared" si="819"/>
        <v>16.671999999999208</v>
      </c>
      <c r="AM3038" s="116">
        <f t="shared" si="820"/>
        <v>1.9638114016114084E-2</v>
      </c>
      <c r="AN3038" s="116">
        <f t="shared" si="821"/>
        <v>4.6259700994064762E-5</v>
      </c>
      <c r="AO3038" s="116">
        <f t="shared" si="817"/>
        <v>4.6259700994064762E-5</v>
      </c>
      <c r="AP3038" s="118" t="str">
        <f t="shared" si="818"/>
        <v/>
      </c>
    </row>
    <row r="3039" spans="38:42" ht="20.100000000000001" customHeight="1" x14ac:dyDescent="0.25">
      <c r="AL3039" s="126">
        <f t="shared" si="819"/>
        <v>16.678399999999208</v>
      </c>
      <c r="AM3039" s="116">
        <f t="shared" si="820"/>
        <v>1.9591854315120019E-2</v>
      </c>
      <c r="AN3039" s="116">
        <f t="shared" si="821"/>
        <v>4.61561640655965E-5</v>
      </c>
      <c r="AO3039" s="116">
        <f t="shared" si="817"/>
        <v>4.61561640655965E-5</v>
      </c>
      <c r="AP3039" s="118" t="str">
        <f t="shared" si="818"/>
        <v/>
      </c>
    </row>
    <row r="3040" spans="38:42" ht="20.100000000000001" customHeight="1" x14ac:dyDescent="0.25">
      <c r="AL3040" s="126">
        <f t="shared" si="819"/>
        <v>16.684799999999207</v>
      </c>
      <c r="AM3040" s="116">
        <f t="shared" si="820"/>
        <v>1.9545698151054423E-2</v>
      </c>
      <c r="AN3040" s="116">
        <f t="shared" si="821"/>
        <v>4.6052841923494015E-5</v>
      </c>
      <c r="AO3040" s="116">
        <f t="shared" si="817"/>
        <v>4.6052841923494015E-5</v>
      </c>
      <c r="AP3040" s="118" t="str">
        <f t="shared" si="818"/>
        <v/>
      </c>
    </row>
    <row r="3041" spans="38:42" ht="20.100000000000001" customHeight="1" x14ac:dyDescent="0.25">
      <c r="AL3041" s="126">
        <f t="shared" si="819"/>
        <v>16.691199999999206</v>
      </c>
      <c r="AM3041" s="116">
        <f t="shared" si="820"/>
        <v>1.9499645309130929E-2</v>
      </c>
      <c r="AN3041" s="116">
        <f t="shared" si="821"/>
        <v>4.5949734175852047E-5</v>
      </c>
      <c r="AO3041" s="116">
        <f t="shared" si="817"/>
        <v>4.5949734175852047E-5</v>
      </c>
      <c r="AP3041" s="118" t="str">
        <f t="shared" si="818"/>
        <v/>
      </c>
    </row>
    <row r="3042" spans="38:42" ht="20.100000000000001" customHeight="1" x14ac:dyDescent="0.25">
      <c r="AL3042" s="126">
        <f t="shared" si="819"/>
        <v>16.697599999999206</v>
      </c>
      <c r="AM3042" s="116">
        <f t="shared" si="820"/>
        <v>1.9453695574955077E-2</v>
      </c>
      <c r="AN3042" s="116">
        <f t="shared" si="821"/>
        <v>4.5846840431407188E-5</v>
      </c>
      <c r="AO3042" s="116">
        <f t="shared" si="817"/>
        <v>4.5846840431407188E-5</v>
      </c>
      <c r="AP3042" s="118" t="str">
        <f t="shared" si="818"/>
        <v/>
      </c>
    </row>
    <row r="3043" spans="38:42" ht="20.100000000000001" customHeight="1" x14ac:dyDescent="0.25">
      <c r="AL3043" s="126">
        <f t="shared" si="819"/>
        <v>16.703999999999205</v>
      </c>
      <c r="AM3043" s="116">
        <f t="shared" si="820"/>
        <v>1.9407848734523669E-2</v>
      </c>
      <c r="AN3043" s="116">
        <f t="shared" si="821"/>
        <v>4.5744160299263786E-5</v>
      </c>
      <c r="AO3043" s="116">
        <f t="shared" si="817"/>
        <v>4.5744160299263786E-5</v>
      </c>
      <c r="AP3043" s="118" t="str">
        <f t="shared" si="818"/>
        <v/>
      </c>
    </row>
    <row r="3044" spans="38:42" ht="20.100000000000001" customHeight="1" x14ac:dyDescent="0.25">
      <c r="AL3044" s="126">
        <f t="shared" si="819"/>
        <v>16.710399999999204</v>
      </c>
      <c r="AM3044" s="116">
        <f t="shared" si="820"/>
        <v>1.9362104574224406E-2</v>
      </c>
      <c r="AN3044" s="116">
        <f t="shared" si="821"/>
        <v>4.5641693389188859E-5</v>
      </c>
      <c r="AO3044" s="116">
        <f t="shared" si="817"/>
        <v>4.5641693389188859E-5</v>
      </c>
      <c r="AP3044" s="118" t="str">
        <f t="shared" si="818"/>
        <v/>
      </c>
    </row>
    <row r="3045" spans="38:42" ht="20.100000000000001" customHeight="1" x14ac:dyDescent="0.25">
      <c r="AL3045" s="126">
        <f t="shared" si="819"/>
        <v>16.716799999999203</v>
      </c>
      <c r="AM3045" s="116">
        <f t="shared" si="820"/>
        <v>1.9316462880835217E-2</v>
      </c>
      <c r="AN3045" s="116">
        <f t="shared" si="821"/>
        <v>4.5539439311473306E-5</v>
      </c>
      <c r="AO3045" s="116">
        <f t="shared" si="817"/>
        <v>4.5539439311473306E-5</v>
      </c>
      <c r="AP3045" s="118" t="str">
        <f t="shared" si="818"/>
        <v/>
      </c>
    </row>
    <row r="3046" spans="38:42" ht="20.100000000000001" customHeight="1" x14ac:dyDescent="0.25">
      <c r="AL3046" s="126">
        <f t="shared" si="819"/>
        <v>16.723199999999203</v>
      </c>
      <c r="AM3046" s="116">
        <f t="shared" si="820"/>
        <v>1.9270923441523743E-2</v>
      </c>
      <c r="AN3046" s="116">
        <f t="shared" si="821"/>
        <v>4.543739767691804E-5</v>
      </c>
      <c r="AO3046" s="116">
        <f t="shared" si="817"/>
        <v>4.543739767691804E-5</v>
      </c>
      <c r="AP3046" s="118" t="str">
        <f t="shared" si="818"/>
        <v/>
      </c>
    </row>
    <row r="3047" spans="38:42" ht="20.100000000000001" customHeight="1" x14ac:dyDescent="0.25">
      <c r="AL3047" s="126">
        <f t="shared" si="819"/>
        <v>16.729599999999202</v>
      </c>
      <c r="AM3047" s="116">
        <f t="shared" si="820"/>
        <v>1.9225486043846825E-2</v>
      </c>
      <c r="AN3047" s="116">
        <f t="shared" si="821"/>
        <v>4.5335568096833978E-5</v>
      </c>
      <c r="AO3047" s="116">
        <f t="shared" si="817"/>
        <v>4.5335568096833978E-5</v>
      </c>
      <c r="AP3047" s="118" t="str">
        <f t="shared" si="818"/>
        <v/>
      </c>
    </row>
    <row r="3048" spans="38:42" ht="20.100000000000001" customHeight="1" x14ac:dyDescent="0.25">
      <c r="AL3048" s="126">
        <f t="shared" si="819"/>
        <v>16.735999999999201</v>
      </c>
      <c r="AM3048" s="116">
        <f t="shared" si="820"/>
        <v>1.9180150475749991E-2</v>
      </c>
      <c r="AN3048" s="116">
        <f t="shared" si="821"/>
        <v>4.5233950183194704E-5</v>
      </c>
      <c r="AO3048" s="116">
        <f t="shared" si="817"/>
        <v>4.5233950183194704E-5</v>
      </c>
      <c r="AP3048" s="118" t="str">
        <f t="shared" si="818"/>
        <v/>
      </c>
    </row>
    <row r="3049" spans="38:42" ht="20.100000000000001" customHeight="1" x14ac:dyDescent="0.25">
      <c r="AL3049" s="126">
        <f t="shared" si="819"/>
        <v>16.742399999999201</v>
      </c>
      <c r="AM3049" s="116">
        <f t="shared" si="820"/>
        <v>1.9134916525566797E-2</v>
      </c>
      <c r="AN3049" s="116">
        <f t="shared" si="821"/>
        <v>4.5132543548313808E-5</v>
      </c>
      <c r="AO3049" s="116">
        <f t="shared" si="817"/>
        <v>4.5132543548313808E-5</v>
      </c>
      <c r="AP3049" s="118" t="str">
        <f t="shared" si="818"/>
        <v/>
      </c>
    </row>
    <row r="3050" spans="38:42" ht="20.100000000000001" customHeight="1" x14ac:dyDescent="0.25">
      <c r="AL3050" s="126">
        <f t="shared" si="819"/>
        <v>16.7487999999992</v>
      </c>
      <c r="AM3050" s="116">
        <f t="shared" si="820"/>
        <v>1.9089783982018483E-2</v>
      </c>
      <c r="AN3050" s="116">
        <f t="shared" si="821"/>
        <v>4.5031347805191829E-5</v>
      </c>
      <c r="AO3050" s="116">
        <f t="shared" si="817"/>
        <v>4.5031347805191829E-5</v>
      </c>
      <c r="AP3050" s="118" t="str">
        <f t="shared" si="818"/>
        <v/>
      </c>
    </row>
    <row r="3051" spans="38:42" ht="20.100000000000001" customHeight="1" x14ac:dyDescent="0.25">
      <c r="AL3051" s="126">
        <f t="shared" si="819"/>
        <v>16.755199999999199</v>
      </c>
      <c r="AM3051" s="116">
        <f t="shared" si="820"/>
        <v>1.9044752634213291E-2</v>
      </c>
      <c r="AN3051" s="116">
        <f t="shared" si="821"/>
        <v>4.4930362567363602E-5</v>
      </c>
      <c r="AO3051" s="116">
        <f t="shared" si="817"/>
        <v>4.4930362567363602E-5</v>
      </c>
      <c r="AP3051" s="118" t="str">
        <f t="shared" si="818"/>
        <v/>
      </c>
    </row>
    <row r="3052" spans="38:42" ht="20.100000000000001" customHeight="1" x14ac:dyDescent="0.25">
      <c r="AL3052" s="126">
        <f t="shared" si="819"/>
        <v>16.761599999999198</v>
      </c>
      <c r="AM3052" s="116">
        <f t="shared" si="820"/>
        <v>1.8999822271645928E-2</v>
      </c>
      <c r="AN3052" s="116">
        <f t="shared" si="821"/>
        <v>4.4829587448867031E-5</v>
      </c>
      <c r="AO3052" s="116">
        <f t="shared" si="817"/>
        <v>4.4829587448867031E-5</v>
      </c>
      <c r="AP3052" s="118" t="str">
        <f t="shared" si="818"/>
        <v/>
      </c>
    </row>
    <row r="3053" spans="38:42" ht="20.100000000000001" customHeight="1" x14ac:dyDescent="0.25">
      <c r="AL3053" s="126">
        <f t="shared" si="819"/>
        <v>16.767999999999198</v>
      </c>
      <c r="AM3053" s="116">
        <f t="shared" si="820"/>
        <v>1.895499268419706E-2</v>
      </c>
      <c r="AN3053" s="116">
        <f t="shared" si="821"/>
        <v>4.472902206424309E-5</v>
      </c>
      <c r="AO3053" s="116">
        <f t="shared" si="817"/>
        <v>4.472902206424309E-5</v>
      </c>
      <c r="AP3053" s="118" t="str">
        <f t="shared" si="818"/>
        <v/>
      </c>
    </row>
    <row r="3054" spans="38:42" ht="20.100000000000001" customHeight="1" x14ac:dyDescent="0.25">
      <c r="AL3054" s="126">
        <f t="shared" si="819"/>
        <v>16.774399999999197</v>
      </c>
      <c r="AM3054" s="116">
        <f t="shared" si="820"/>
        <v>1.8910263662132817E-2</v>
      </c>
      <c r="AN3054" s="116">
        <f t="shared" si="821"/>
        <v>4.4628666028587866E-5</v>
      </c>
      <c r="AO3054" s="116">
        <f t="shared" si="817"/>
        <v>4.4628666028587866E-5</v>
      </c>
      <c r="AP3054" s="118" t="str">
        <f t="shared" si="818"/>
        <v/>
      </c>
    </row>
    <row r="3055" spans="38:42" ht="20.100000000000001" customHeight="1" x14ac:dyDescent="0.25">
      <c r="AL3055" s="126">
        <f t="shared" si="819"/>
        <v>16.780799999999196</v>
      </c>
      <c r="AM3055" s="116">
        <f t="shared" si="820"/>
        <v>1.886563499610423E-2</v>
      </c>
      <c r="AN3055" s="116">
        <f t="shared" si="821"/>
        <v>4.4528518957594188E-5</v>
      </c>
      <c r="AO3055" s="116">
        <f t="shared" si="817"/>
        <v>4.4528518957594188E-5</v>
      </c>
      <c r="AP3055" s="118" t="str">
        <f t="shared" si="818"/>
        <v/>
      </c>
    </row>
    <row r="3056" spans="38:42" ht="20.100000000000001" customHeight="1" x14ac:dyDescent="0.25">
      <c r="AL3056" s="126">
        <f t="shared" si="819"/>
        <v>16.787199999999196</v>
      </c>
      <c r="AM3056" s="116">
        <f t="shared" si="820"/>
        <v>1.8821106477146635E-2</v>
      </c>
      <c r="AN3056" s="116">
        <f t="shared" si="821"/>
        <v>4.4428580467485712E-5</v>
      </c>
      <c r="AO3056" s="116">
        <f t="shared" si="817"/>
        <v>4.4428580467485712E-5</v>
      </c>
      <c r="AP3056" s="118" t="str">
        <f t="shared" si="818"/>
        <v/>
      </c>
    </row>
    <row r="3057" spans="38:42" ht="20.100000000000001" customHeight="1" x14ac:dyDescent="0.25">
      <c r="AL3057" s="126">
        <f t="shared" si="819"/>
        <v>16.793599999999195</v>
      </c>
      <c r="AM3057" s="116">
        <f t="shared" si="820"/>
        <v>1.877667789667915E-2</v>
      </c>
      <c r="AN3057" s="116">
        <f t="shared" si="821"/>
        <v>4.4328850174860795E-5</v>
      </c>
      <c r="AO3057" s="116">
        <f t="shared" ref="AO3057:AO3120" si="822">IF(AM3057&lt;(1-$AK$437),AN3057,"")</f>
        <v>4.4328850174860795E-5</v>
      </c>
      <c r="AP3057" s="118" t="str">
        <f t="shared" ref="AP3057:AP3120" si="823">IF(AM3057&lt;(1-$AK$443),AN3057,"")</f>
        <v/>
      </c>
    </row>
    <row r="3058" spans="38:42" ht="20.100000000000001" customHeight="1" x14ac:dyDescent="0.25">
      <c r="AL3058" s="126">
        <f t="shared" ref="AL3058:AL3121" si="824">AL3057+$AO$430</f>
        <v>16.799999999999194</v>
      </c>
      <c r="AM3058" s="116">
        <f t="shared" ref="AM3058:AM3121" si="825">_xlfn.CHISQ.DIST.RT(AL3058,7)</f>
        <v>1.8732349046504289E-2</v>
      </c>
      <c r="AN3058" s="116">
        <f t="shared" ref="AN3058:AN3121" si="826">AM3058-AM3059</f>
        <v>4.4229327697084542E-5</v>
      </c>
      <c r="AO3058" s="116">
        <f t="shared" si="822"/>
        <v>4.4229327697084542E-5</v>
      </c>
      <c r="AP3058" s="118" t="str">
        <f t="shared" si="823"/>
        <v/>
      </c>
    </row>
    <row r="3059" spans="38:42" ht="20.100000000000001" customHeight="1" x14ac:dyDescent="0.25">
      <c r="AL3059" s="126">
        <f t="shared" si="824"/>
        <v>16.806399999999194</v>
      </c>
      <c r="AM3059" s="116">
        <f t="shared" si="825"/>
        <v>1.8688119718807204E-2</v>
      </c>
      <c r="AN3059" s="116">
        <f t="shared" si="826"/>
        <v>4.413001265192798E-5</v>
      </c>
      <c r="AO3059" s="116">
        <f t="shared" si="822"/>
        <v>4.413001265192798E-5</v>
      </c>
      <c r="AP3059" s="118" t="str">
        <f t="shared" si="823"/>
        <v/>
      </c>
    </row>
    <row r="3060" spans="38:42" ht="20.100000000000001" customHeight="1" x14ac:dyDescent="0.25">
      <c r="AL3060" s="126">
        <f t="shared" si="824"/>
        <v>16.812799999999193</v>
      </c>
      <c r="AM3060" s="116">
        <f t="shared" si="825"/>
        <v>1.8643989706155276E-2</v>
      </c>
      <c r="AN3060" s="116">
        <f t="shared" si="826"/>
        <v>4.4030904657710312E-5</v>
      </c>
      <c r="AO3060" s="116">
        <f t="shared" si="822"/>
        <v>4.4030904657710312E-5</v>
      </c>
      <c r="AP3060" s="118" t="str">
        <f t="shared" si="823"/>
        <v/>
      </c>
    </row>
    <row r="3061" spans="38:42" ht="20.100000000000001" customHeight="1" x14ac:dyDescent="0.25">
      <c r="AL3061" s="126">
        <f t="shared" si="824"/>
        <v>16.819199999999192</v>
      </c>
      <c r="AM3061" s="116">
        <f t="shared" si="825"/>
        <v>1.8599958801497566E-2</v>
      </c>
      <c r="AN3061" s="116">
        <f t="shared" si="826"/>
        <v>4.3932003333312791E-5</v>
      </c>
      <c r="AO3061" s="116">
        <f t="shared" si="822"/>
        <v>4.3932003333312791E-5</v>
      </c>
      <c r="AP3061" s="118" t="str">
        <f t="shared" si="823"/>
        <v/>
      </c>
    </row>
    <row r="3062" spans="38:42" ht="20.100000000000001" customHeight="1" x14ac:dyDescent="0.25">
      <c r="AL3062" s="126">
        <f t="shared" si="824"/>
        <v>16.825599999999191</v>
      </c>
      <c r="AM3062" s="116">
        <f t="shared" si="825"/>
        <v>1.8556026798164253E-2</v>
      </c>
      <c r="AN3062" s="116">
        <f t="shared" si="826"/>
        <v>4.3833308298140555E-5</v>
      </c>
      <c r="AO3062" s="116">
        <f t="shared" si="822"/>
        <v>4.3833308298140555E-5</v>
      </c>
      <c r="AP3062" s="118" t="str">
        <f t="shared" si="823"/>
        <v/>
      </c>
    </row>
    <row r="3063" spans="38:42" ht="20.100000000000001" customHeight="1" x14ac:dyDescent="0.25">
      <c r="AL3063" s="126">
        <f t="shared" si="824"/>
        <v>16.831999999999191</v>
      </c>
      <c r="AM3063" s="116">
        <f t="shared" si="825"/>
        <v>1.8512193489866113E-2</v>
      </c>
      <c r="AN3063" s="116">
        <f t="shared" si="826"/>
        <v>4.3734819172150385E-5</v>
      </c>
      <c r="AO3063" s="116">
        <f t="shared" si="822"/>
        <v>4.3734819172150385E-5</v>
      </c>
      <c r="AP3063" s="118" t="str">
        <f t="shared" si="823"/>
        <v/>
      </c>
    </row>
    <row r="3064" spans="38:42" ht="20.100000000000001" customHeight="1" x14ac:dyDescent="0.25">
      <c r="AL3064" s="126">
        <f t="shared" si="824"/>
        <v>16.83839999999919</v>
      </c>
      <c r="AM3064" s="116">
        <f t="shared" si="825"/>
        <v>1.8468458670693962E-2</v>
      </c>
      <c r="AN3064" s="116">
        <f t="shared" si="826"/>
        <v>4.3636535575763968E-5</v>
      </c>
      <c r="AO3064" s="116">
        <f t="shared" si="822"/>
        <v>4.3636535575763968E-5</v>
      </c>
      <c r="AP3064" s="118" t="str">
        <f t="shared" si="823"/>
        <v/>
      </c>
    </row>
    <row r="3065" spans="38:42" ht="20.100000000000001" customHeight="1" x14ac:dyDescent="0.25">
      <c r="AL3065" s="126">
        <f t="shared" si="824"/>
        <v>16.844799999999189</v>
      </c>
      <c r="AM3065" s="116">
        <f t="shared" si="825"/>
        <v>1.8424822135118198E-2</v>
      </c>
      <c r="AN3065" s="116">
        <f t="shared" si="826"/>
        <v>4.3538457130072594E-5</v>
      </c>
      <c r="AO3065" s="116">
        <f t="shared" si="822"/>
        <v>4.3538457130072594E-5</v>
      </c>
      <c r="AP3065" s="118" t="str">
        <f t="shared" si="823"/>
        <v/>
      </c>
    </row>
    <row r="3066" spans="38:42" ht="20.100000000000001" customHeight="1" x14ac:dyDescent="0.25">
      <c r="AL3066" s="126">
        <f t="shared" si="824"/>
        <v>16.851199999999189</v>
      </c>
      <c r="AM3066" s="116">
        <f t="shared" si="825"/>
        <v>1.8381283677988126E-2</v>
      </c>
      <c r="AN3066" s="116">
        <f t="shared" si="826"/>
        <v>4.3440583456552662E-5</v>
      </c>
      <c r="AO3066" s="116">
        <f t="shared" si="822"/>
        <v>4.3440583456552662E-5</v>
      </c>
      <c r="AP3066" s="118" t="str">
        <f t="shared" si="823"/>
        <v/>
      </c>
    </row>
    <row r="3067" spans="38:42" ht="20.100000000000001" customHeight="1" x14ac:dyDescent="0.25">
      <c r="AL3067" s="126">
        <f t="shared" si="824"/>
        <v>16.857599999999188</v>
      </c>
      <c r="AM3067" s="116">
        <f t="shared" si="825"/>
        <v>1.8337843094531573E-2</v>
      </c>
      <c r="AN3067" s="116">
        <f t="shared" si="826"/>
        <v>4.3342914177370989E-5</v>
      </c>
      <c r="AO3067" s="116">
        <f t="shared" si="822"/>
        <v>4.3342914177370989E-5</v>
      </c>
      <c r="AP3067" s="118" t="str">
        <f t="shared" si="823"/>
        <v/>
      </c>
    </row>
    <row r="3068" spans="38:42" ht="20.100000000000001" customHeight="1" x14ac:dyDescent="0.25">
      <c r="AL3068" s="126">
        <f t="shared" si="824"/>
        <v>16.863999999999187</v>
      </c>
      <c r="AM3068" s="116">
        <f t="shared" si="825"/>
        <v>1.8294500180354202E-2</v>
      </c>
      <c r="AN3068" s="116">
        <f t="shared" si="826"/>
        <v>4.324544891504481E-5</v>
      </c>
      <c r="AO3068" s="116">
        <f t="shared" si="822"/>
        <v>4.324544891504481E-5</v>
      </c>
      <c r="AP3068" s="118" t="str">
        <f t="shared" si="823"/>
        <v/>
      </c>
    </row>
    <row r="3069" spans="38:42" ht="20.100000000000001" customHeight="1" x14ac:dyDescent="0.25">
      <c r="AL3069" s="126">
        <f t="shared" si="824"/>
        <v>16.870399999999186</v>
      </c>
      <c r="AM3069" s="116">
        <f t="shared" si="825"/>
        <v>1.8251254731439157E-2</v>
      </c>
      <c r="AN3069" s="116">
        <f t="shared" si="826"/>
        <v>4.3148187292840756E-5</v>
      </c>
      <c r="AO3069" s="116">
        <f t="shared" si="822"/>
        <v>4.3148187292840756E-5</v>
      </c>
      <c r="AP3069" s="118" t="str">
        <f t="shared" si="823"/>
        <v/>
      </c>
    </row>
    <row r="3070" spans="38:42" ht="20.100000000000001" customHeight="1" x14ac:dyDescent="0.25">
      <c r="AL3070" s="126">
        <f t="shared" si="824"/>
        <v>16.876799999999186</v>
      </c>
      <c r="AM3070" s="116">
        <f t="shared" si="825"/>
        <v>1.8208106544146316E-2</v>
      </c>
      <c r="AN3070" s="116">
        <f t="shared" si="826"/>
        <v>4.3051128934320365E-5</v>
      </c>
      <c r="AO3070" s="116">
        <f t="shared" si="822"/>
        <v>4.3051128934320365E-5</v>
      </c>
      <c r="AP3070" s="118" t="str">
        <f t="shared" si="823"/>
        <v/>
      </c>
    </row>
    <row r="3071" spans="38:42" ht="20.100000000000001" customHeight="1" x14ac:dyDescent="0.25">
      <c r="AL3071" s="126">
        <f t="shared" si="824"/>
        <v>16.883199999999185</v>
      </c>
      <c r="AM3071" s="116">
        <f t="shared" si="825"/>
        <v>1.8165055415211996E-2</v>
      </c>
      <c r="AN3071" s="116">
        <f t="shared" si="826"/>
        <v>4.2954273463801512E-5</v>
      </c>
      <c r="AO3071" s="116">
        <f t="shared" si="822"/>
        <v>4.2954273463801512E-5</v>
      </c>
      <c r="AP3071" s="118" t="str">
        <f t="shared" si="823"/>
        <v/>
      </c>
    </row>
    <row r="3072" spans="38:42" ht="20.100000000000001" customHeight="1" x14ac:dyDescent="0.25">
      <c r="AL3072" s="126">
        <f t="shared" si="824"/>
        <v>16.889599999999184</v>
      </c>
      <c r="AM3072" s="116">
        <f t="shared" si="825"/>
        <v>1.8122101141748195E-2</v>
      </c>
      <c r="AN3072" s="116">
        <f t="shared" si="826"/>
        <v>4.2857620506049632E-5</v>
      </c>
      <c r="AO3072" s="116">
        <f t="shared" si="822"/>
        <v>4.2857620506049632E-5</v>
      </c>
      <c r="AP3072" s="118" t="str">
        <f t="shared" si="823"/>
        <v/>
      </c>
    </row>
    <row r="3073" spans="38:42" ht="20.100000000000001" customHeight="1" x14ac:dyDescent="0.25">
      <c r="AL3073" s="126">
        <f t="shared" si="824"/>
        <v>16.895999999999184</v>
      </c>
      <c r="AM3073" s="116">
        <f t="shared" si="825"/>
        <v>1.8079243521242145E-2</v>
      </c>
      <c r="AN3073" s="116">
        <f t="shared" si="826"/>
        <v>4.2761169686291595E-5</v>
      </c>
      <c r="AO3073" s="116">
        <f t="shared" si="822"/>
        <v>4.2761169686291595E-5</v>
      </c>
      <c r="AP3073" s="118" t="str">
        <f t="shared" si="823"/>
        <v/>
      </c>
    </row>
    <row r="3074" spans="38:42" ht="20.100000000000001" customHeight="1" x14ac:dyDescent="0.25">
      <c r="AL3074" s="126">
        <f t="shared" si="824"/>
        <v>16.902399999999183</v>
      </c>
      <c r="AM3074" s="116">
        <f t="shared" si="825"/>
        <v>1.8036482351555853E-2</v>
      </c>
      <c r="AN3074" s="116">
        <f t="shared" si="826"/>
        <v>4.2664920630385711E-5</v>
      </c>
      <c r="AO3074" s="116">
        <f t="shared" si="822"/>
        <v>4.2664920630385711E-5</v>
      </c>
      <c r="AP3074" s="118" t="str">
        <f t="shared" si="823"/>
        <v/>
      </c>
    </row>
    <row r="3075" spans="38:42" ht="20.100000000000001" customHeight="1" x14ac:dyDescent="0.25">
      <c r="AL3075" s="126">
        <f t="shared" si="824"/>
        <v>16.908799999999182</v>
      </c>
      <c r="AM3075" s="116">
        <f t="shared" si="825"/>
        <v>1.7993817430925468E-2</v>
      </c>
      <c r="AN3075" s="116">
        <f t="shared" si="826"/>
        <v>4.256887296469683E-5</v>
      </c>
      <c r="AO3075" s="116">
        <f t="shared" si="822"/>
        <v>4.256887296469683E-5</v>
      </c>
      <c r="AP3075" s="118" t="str">
        <f t="shared" si="823"/>
        <v/>
      </c>
    </row>
    <row r="3076" spans="38:42" ht="20.100000000000001" customHeight="1" x14ac:dyDescent="0.25">
      <c r="AL3076" s="126">
        <f t="shared" si="824"/>
        <v>16.915199999999182</v>
      </c>
      <c r="AM3076" s="116">
        <f t="shared" si="825"/>
        <v>1.7951248557960771E-2</v>
      </c>
      <c r="AN3076" s="116">
        <f t="shared" si="826"/>
        <v>4.2473026316092871E-5</v>
      </c>
      <c r="AO3076" s="116">
        <f t="shared" si="822"/>
        <v>4.2473026316092871E-5</v>
      </c>
      <c r="AP3076" s="118" t="str">
        <f t="shared" si="823"/>
        <v/>
      </c>
    </row>
    <row r="3077" spans="38:42" ht="20.100000000000001" customHeight="1" x14ac:dyDescent="0.25">
      <c r="AL3077" s="126">
        <f t="shared" si="824"/>
        <v>16.921599999999181</v>
      </c>
      <c r="AM3077" s="116">
        <f t="shared" si="825"/>
        <v>1.7908775531644678E-2</v>
      </c>
      <c r="AN3077" s="116">
        <f t="shared" si="826"/>
        <v>4.2377380312045437E-5</v>
      </c>
      <c r="AO3077" s="116">
        <f t="shared" si="822"/>
        <v>4.2377380312045437E-5</v>
      </c>
      <c r="AP3077" s="118" t="str">
        <f t="shared" si="823"/>
        <v/>
      </c>
    </row>
    <row r="3078" spans="38:42" ht="20.100000000000001" customHeight="1" x14ac:dyDescent="0.25">
      <c r="AL3078" s="126">
        <f t="shared" si="824"/>
        <v>16.92799999999918</v>
      </c>
      <c r="AM3078" s="116">
        <f t="shared" si="825"/>
        <v>1.7866398151332633E-2</v>
      </c>
      <c r="AN3078" s="116">
        <f t="shared" si="826"/>
        <v>4.2281934580463282E-5</v>
      </c>
      <c r="AO3078" s="116">
        <f t="shared" si="822"/>
        <v>4.2281934580463282E-5</v>
      </c>
      <c r="AP3078" s="118" t="str">
        <f t="shared" si="823"/>
        <v/>
      </c>
    </row>
    <row r="3079" spans="38:42" ht="20.100000000000001" customHeight="1" x14ac:dyDescent="0.25">
      <c r="AL3079" s="126">
        <f t="shared" si="824"/>
        <v>16.934399999999179</v>
      </c>
      <c r="AM3079" s="116">
        <f t="shared" si="825"/>
        <v>1.7824116216752169E-2</v>
      </c>
      <c r="AN3079" s="116">
        <f t="shared" si="826"/>
        <v>4.2186688749893536E-5</v>
      </c>
      <c r="AO3079" s="116">
        <f t="shared" si="822"/>
        <v>4.2186688749893536E-5</v>
      </c>
      <c r="AP3079" s="118" t="str">
        <f t="shared" si="823"/>
        <v/>
      </c>
    </row>
    <row r="3080" spans="38:42" ht="20.100000000000001" customHeight="1" x14ac:dyDescent="0.25">
      <c r="AL3080" s="126">
        <f t="shared" si="824"/>
        <v>16.940799999999179</v>
      </c>
      <c r="AM3080" s="116">
        <f t="shared" si="825"/>
        <v>1.7781929528002276E-2</v>
      </c>
      <c r="AN3080" s="116">
        <f t="shared" si="826"/>
        <v>4.2091642449275379E-5</v>
      </c>
      <c r="AO3080" s="116">
        <f t="shared" si="822"/>
        <v>4.2091642449275379E-5</v>
      </c>
      <c r="AP3080" s="118" t="str">
        <f t="shared" si="823"/>
        <v/>
      </c>
    </row>
    <row r="3081" spans="38:42" ht="20.100000000000001" customHeight="1" x14ac:dyDescent="0.25">
      <c r="AL3081" s="126">
        <f t="shared" si="824"/>
        <v>16.947199999999178</v>
      </c>
      <c r="AM3081" s="116">
        <f t="shared" si="825"/>
        <v>1.7739837885553E-2</v>
      </c>
      <c r="AN3081" s="116">
        <f t="shared" si="826"/>
        <v>4.1996795308280044E-5</v>
      </c>
      <c r="AO3081" s="116">
        <f t="shared" si="822"/>
        <v>4.1996795308280044E-5</v>
      </c>
      <c r="AP3081" s="118" t="str">
        <f t="shared" si="823"/>
        <v/>
      </c>
    </row>
    <row r="3082" spans="38:42" ht="20.100000000000001" customHeight="1" x14ac:dyDescent="0.25">
      <c r="AL3082" s="126">
        <f t="shared" si="824"/>
        <v>16.953599999999177</v>
      </c>
      <c r="AM3082" s="116">
        <f t="shared" si="825"/>
        <v>1.769784109024472E-2</v>
      </c>
      <c r="AN3082" s="116">
        <f t="shared" si="826"/>
        <v>4.1902146956908359E-5</v>
      </c>
      <c r="AO3082" s="116">
        <f t="shared" si="822"/>
        <v>4.1902146956908359E-5</v>
      </c>
      <c r="AP3082" s="118" t="str">
        <f t="shared" si="823"/>
        <v/>
      </c>
    </row>
    <row r="3083" spans="38:42" ht="20.100000000000001" customHeight="1" x14ac:dyDescent="0.25">
      <c r="AL3083" s="126">
        <f t="shared" si="824"/>
        <v>16.959999999999177</v>
      </c>
      <c r="AM3083" s="116">
        <f t="shared" si="825"/>
        <v>1.7655938943287812E-2</v>
      </c>
      <c r="AN3083" s="116">
        <f t="shared" si="826"/>
        <v>4.1807697025820351E-5</v>
      </c>
      <c r="AO3083" s="116">
        <f t="shared" si="822"/>
        <v>4.1807697025820351E-5</v>
      </c>
      <c r="AP3083" s="118" t="str">
        <f t="shared" si="823"/>
        <v/>
      </c>
    </row>
    <row r="3084" spans="38:42" ht="20.100000000000001" customHeight="1" x14ac:dyDescent="0.25">
      <c r="AL3084" s="126">
        <f t="shared" si="824"/>
        <v>16.966399999999176</v>
      </c>
      <c r="AM3084" s="116">
        <f t="shared" si="825"/>
        <v>1.7614131246261992E-2</v>
      </c>
      <c r="AN3084" s="116">
        <f t="shared" si="826"/>
        <v>4.1713445146158296E-5</v>
      </c>
      <c r="AO3084" s="116">
        <f t="shared" si="822"/>
        <v>4.1713445146158296E-5</v>
      </c>
      <c r="AP3084" s="118" t="str">
        <f t="shared" si="823"/>
        <v/>
      </c>
    </row>
    <row r="3085" spans="38:42" ht="20.100000000000001" customHeight="1" x14ac:dyDescent="0.25">
      <c r="AL3085" s="126">
        <f t="shared" si="824"/>
        <v>16.972799999999175</v>
      </c>
      <c r="AM3085" s="116">
        <f t="shared" si="825"/>
        <v>1.7572417801115833E-2</v>
      </c>
      <c r="AN3085" s="116">
        <f t="shared" si="826"/>
        <v>4.1619390949612645E-5</v>
      </c>
      <c r="AO3085" s="116">
        <f t="shared" si="822"/>
        <v>4.1619390949612645E-5</v>
      </c>
      <c r="AP3085" s="118" t="str">
        <f t="shared" si="823"/>
        <v/>
      </c>
    </row>
    <row r="3086" spans="38:42" ht="20.100000000000001" customHeight="1" x14ac:dyDescent="0.25">
      <c r="AL3086" s="126">
        <f t="shared" si="824"/>
        <v>16.979199999999175</v>
      </c>
      <c r="AM3086" s="116">
        <f t="shared" si="825"/>
        <v>1.7530798410166221E-2</v>
      </c>
      <c r="AN3086" s="116">
        <f t="shared" si="826"/>
        <v>4.1525534068418551E-5</v>
      </c>
      <c r="AO3086" s="116">
        <f t="shared" si="822"/>
        <v>4.1525534068418551E-5</v>
      </c>
      <c r="AP3086" s="118" t="str">
        <f t="shared" si="823"/>
        <v/>
      </c>
    </row>
    <row r="3087" spans="38:42" ht="20.100000000000001" customHeight="1" x14ac:dyDescent="0.25">
      <c r="AL3087" s="126">
        <f t="shared" si="824"/>
        <v>16.985599999999174</v>
      </c>
      <c r="AM3087" s="116">
        <f t="shared" si="825"/>
        <v>1.7489272876097802E-2</v>
      </c>
      <c r="AN3087" s="116">
        <f t="shared" si="826"/>
        <v>4.1431874135283014E-5</v>
      </c>
      <c r="AO3087" s="116">
        <f t="shared" si="822"/>
        <v>4.1431874135283014E-5</v>
      </c>
      <c r="AP3087" s="118" t="str">
        <f t="shared" si="823"/>
        <v/>
      </c>
    </row>
    <row r="3088" spans="38:42" ht="20.100000000000001" customHeight="1" x14ac:dyDescent="0.25">
      <c r="AL3088" s="126">
        <f t="shared" si="824"/>
        <v>16.991999999999173</v>
      </c>
      <c r="AM3088" s="116">
        <f t="shared" si="825"/>
        <v>1.7447841001962519E-2</v>
      </c>
      <c r="AN3088" s="116">
        <f t="shared" si="826"/>
        <v>4.1338410783506307E-5</v>
      </c>
      <c r="AO3088" s="116">
        <f t="shared" si="822"/>
        <v>4.1338410783506307E-5</v>
      </c>
      <c r="AP3088" s="118" t="str">
        <f t="shared" si="823"/>
        <v/>
      </c>
    </row>
    <row r="3089" spans="38:42" ht="20.100000000000001" customHeight="1" x14ac:dyDescent="0.25">
      <c r="AL3089" s="126">
        <f t="shared" si="824"/>
        <v>16.998399999999172</v>
      </c>
      <c r="AM3089" s="116">
        <f t="shared" si="825"/>
        <v>1.7406502591179013E-2</v>
      </c>
      <c r="AN3089" s="116">
        <f t="shared" si="826"/>
        <v>4.124514364691606E-5</v>
      </c>
      <c r="AO3089" s="116">
        <f t="shared" si="822"/>
        <v>4.124514364691606E-5</v>
      </c>
      <c r="AP3089" s="118" t="str">
        <f t="shared" si="823"/>
        <v/>
      </c>
    </row>
    <row r="3090" spans="38:42" ht="20.100000000000001" customHeight="1" x14ac:dyDescent="0.25">
      <c r="AL3090" s="126">
        <f t="shared" si="824"/>
        <v>17.004799999999172</v>
      </c>
      <c r="AM3090" s="116">
        <f t="shared" si="825"/>
        <v>1.7365257447532097E-2</v>
      </c>
      <c r="AN3090" s="116">
        <f t="shared" si="826"/>
        <v>4.1152072359832564E-5</v>
      </c>
      <c r="AO3090" s="116">
        <f t="shared" si="822"/>
        <v>4.1152072359832564E-5</v>
      </c>
      <c r="AP3090" s="118" t="str">
        <f t="shared" si="823"/>
        <v/>
      </c>
    </row>
    <row r="3091" spans="38:42" ht="20.100000000000001" customHeight="1" x14ac:dyDescent="0.25">
      <c r="AL3091" s="126">
        <f t="shared" si="824"/>
        <v>17.011199999999171</v>
      </c>
      <c r="AM3091" s="116">
        <f t="shared" si="825"/>
        <v>1.7324105375172264E-2</v>
      </c>
      <c r="AN3091" s="116">
        <f t="shared" si="826"/>
        <v>4.1059196557127753E-5</v>
      </c>
      <c r="AO3091" s="116">
        <f t="shared" si="822"/>
        <v>4.1059196557127753E-5</v>
      </c>
      <c r="AP3091" s="118" t="str">
        <f t="shared" si="823"/>
        <v/>
      </c>
    </row>
    <row r="3092" spans="38:42" ht="20.100000000000001" customHeight="1" x14ac:dyDescent="0.25">
      <c r="AL3092" s="126">
        <f t="shared" si="824"/>
        <v>17.01759999999917</v>
      </c>
      <c r="AM3092" s="116">
        <f t="shared" si="825"/>
        <v>1.7283046178615136E-2</v>
      </c>
      <c r="AN3092" s="116">
        <f t="shared" si="826"/>
        <v>4.0966515874221732E-5</v>
      </c>
      <c r="AO3092" s="116">
        <f t="shared" si="822"/>
        <v>4.0966515874221732E-5</v>
      </c>
      <c r="AP3092" s="118" t="str">
        <f t="shared" si="823"/>
        <v/>
      </c>
    </row>
    <row r="3093" spans="38:42" ht="20.100000000000001" customHeight="1" x14ac:dyDescent="0.25">
      <c r="AL3093" s="126">
        <f t="shared" si="824"/>
        <v>17.02399999999917</v>
      </c>
      <c r="AM3093" s="116">
        <f t="shared" si="825"/>
        <v>1.7242079662740915E-2</v>
      </c>
      <c r="AN3093" s="116">
        <f t="shared" si="826"/>
        <v>4.0874029947023799E-5</v>
      </c>
      <c r="AO3093" s="116">
        <f t="shared" si="822"/>
        <v>4.0874029947023799E-5</v>
      </c>
      <c r="AP3093" s="118" t="str">
        <f t="shared" si="823"/>
        <v/>
      </c>
    </row>
    <row r="3094" spans="38:42" ht="20.100000000000001" customHeight="1" x14ac:dyDescent="0.25">
      <c r="AL3094" s="126">
        <f t="shared" si="824"/>
        <v>17.030399999999169</v>
      </c>
      <c r="AM3094" s="116">
        <f t="shared" si="825"/>
        <v>1.7201205632793891E-2</v>
      </c>
      <c r="AN3094" s="116">
        <f t="shared" si="826"/>
        <v>4.0781738411984486E-5</v>
      </c>
      <c r="AO3094" s="116">
        <f t="shared" si="822"/>
        <v>4.0781738411984486E-5</v>
      </c>
      <c r="AP3094" s="118" t="str">
        <f t="shared" si="823"/>
        <v/>
      </c>
    </row>
    <row r="3095" spans="38:42" ht="20.100000000000001" customHeight="1" x14ac:dyDescent="0.25">
      <c r="AL3095" s="126">
        <f t="shared" si="824"/>
        <v>17.036799999999168</v>
      </c>
      <c r="AM3095" s="116">
        <f t="shared" si="825"/>
        <v>1.7160423894381906E-2</v>
      </c>
      <c r="AN3095" s="116">
        <f t="shared" si="826"/>
        <v>4.0689640906126784E-5</v>
      </c>
      <c r="AO3095" s="116">
        <f t="shared" si="822"/>
        <v>4.0689640906126784E-5</v>
      </c>
      <c r="AP3095" s="118" t="str">
        <f t="shared" si="823"/>
        <v/>
      </c>
    </row>
    <row r="3096" spans="38:42" ht="20.100000000000001" customHeight="1" x14ac:dyDescent="0.25">
      <c r="AL3096" s="126">
        <f t="shared" si="824"/>
        <v>17.043199999999167</v>
      </c>
      <c r="AM3096" s="116">
        <f t="shared" si="825"/>
        <v>1.711973425347578E-2</v>
      </c>
      <c r="AN3096" s="116">
        <f t="shared" si="826"/>
        <v>4.0597737066917772E-5</v>
      </c>
      <c r="AO3096" s="116">
        <f t="shared" si="822"/>
        <v>4.0597737066917772E-5</v>
      </c>
      <c r="AP3096" s="118" t="str">
        <f t="shared" si="823"/>
        <v/>
      </c>
    </row>
    <row r="3097" spans="38:42" ht="20.100000000000001" customHeight="1" x14ac:dyDescent="0.25">
      <c r="AL3097" s="126">
        <f t="shared" si="824"/>
        <v>17.049599999999167</v>
      </c>
      <c r="AM3097" s="116">
        <f t="shared" si="825"/>
        <v>1.7079136516408862E-2</v>
      </c>
      <c r="AN3097" s="116">
        <f t="shared" si="826"/>
        <v>4.0506026532497602E-5</v>
      </c>
      <c r="AO3097" s="116">
        <f t="shared" si="822"/>
        <v>4.0506026532497602E-5</v>
      </c>
      <c r="AP3097" s="118" t="str">
        <f t="shared" si="823"/>
        <v/>
      </c>
    </row>
    <row r="3098" spans="38:42" ht="20.100000000000001" customHeight="1" x14ac:dyDescent="0.25">
      <c r="AL3098" s="126">
        <f t="shared" si="824"/>
        <v>17.055999999999166</v>
      </c>
      <c r="AM3098" s="116">
        <f t="shared" si="825"/>
        <v>1.7038630489876364E-2</v>
      </c>
      <c r="AN3098" s="116">
        <f t="shared" si="826"/>
        <v>4.0414508941346433E-5</v>
      </c>
      <c r="AO3098" s="116">
        <f t="shared" si="822"/>
        <v>4.0414508941346433E-5</v>
      </c>
      <c r="AP3098" s="118" t="str">
        <f t="shared" si="823"/>
        <v/>
      </c>
    </row>
    <row r="3099" spans="38:42" ht="20.100000000000001" customHeight="1" x14ac:dyDescent="0.25">
      <c r="AL3099" s="126">
        <f t="shared" si="824"/>
        <v>17.062399999999165</v>
      </c>
      <c r="AM3099" s="116">
        <f t="shared" si="825"/>
        <v>1.6998215980935018E-2</v>
      </c>
      <c r="AN3099" s="116">
        <f t="shared" si="826"/>
        <v>4.0323183932607087E-5</v>
      </c>
      <c r="AO3099" s="116">
        <f t="shared" si="822"/>
        <v>4.0323183932607087E-5</v>
      </c>
      <c r="AP3099" s="118" t="str">
        <f t="shared" si="823"/>
        <v/>
      </c>
    </row>
    <row r="3100" spans="38:42" ht="20.100000000000001" customHeight="1" x14ac:dyDescent="0.25">
      <c r="AL3100" s="126">
        <f t="shared" si="824"/>
        <v>17.068799999999165</v>
      </c>
      <c r="AM3100" s="116">
        <f t="shared" si="825"/>
        <v>1.6957892797002411E-2</v>
      </c>
      <c r="AN3100" s="116">
        <f t="shared" si="826"/>
        <v>4.023205114590811E-5</v>
      </c>
      <c r="AO3100" s="116">
        <f t="shared" si="822"/>
        <v>4.023205114590811E-5</v>
      </c>
      <c r="AP3100" s="118" t="str">
        <f t="shared" si="823"/>
        <v/>
      </c>
    </row>
    <row r="3101" spans="38:42" ht="20.100000000000001" customHeight="1" x14ac:dyDescent="0.25">
      <c r="AL3101" s="126">
        <f t="shared" si="824"/>
        <v>17.075199999999164</v>
      </c>
      <c r="AM3101" s="116">
        <f t="shared" si="825"/>
        <v>1.6917660745856503E-2</v>
      </c>
      <c r="AN3101" s="116">
        <f t="shared" si="826"/>
        <v>4.0141110221405402E-5</v>
      </c>
      <c r="AO3101" s="116">
        <f t="shared" si="822"/>
        <v>4.0141110221405402E-5</v>
      </c>
      <c r="AP3101" s="118" t="str">
        <f t="shared" si="823"/>
        <v/>
      </c>
    </row>
    <row r="3102" spans="38:42" ht="20.100000000000001" customHeight="1" x14ac:dyDescent="0.25">
      <c r="AL3102" s="126">
        <f t="shared" si="824"/>
        <v>17.081599999999163</v>
      </c>
      <c r="AM3102" s="116">
        <f t="shared" si="825"/>
        <v>1.6877519635635097E-2</v>
      </c>
      <c r="AN3102" s="116">
        <f t="shared" si="826"/>
        <v>4.0050360799837731E-5</v>
      </c>
      <c r="AO3102" s="116">
        <f t="shared" si="822"/>
        <v>4.0050360799837731E-5</v>
      </c>
      <c r="AP3102" s="118" t="str">
        <f t="shared" si="823"/>
        <v/>
      </c>
    </row>
    <row r="3103" spans="38:42" ht="20.100000000000001" customHeight="1" x14ac:dyDescent="0.25">
      <c r="AL3103" s="126">
        <f t="shared" si="824"/>
        <v>17.087999999999163</v>
      </c>
      <c r="AM3103" s="116">
        <f t="shared" si="825"/>
        <v>1.6837469274835259E-2</v>
      </c>
      <c r="AN3103" s="116">
        <f t="shared" si="826"/>
        <v>3.9959802522328974E-5</v>
      </c>
      <c r="AO3103" s="116">
        <f t="shared" si="822"/>
        <v>3.9959802522328974E-5</v>
      </c>
      <c r="AP3103" s="118" t="str">
        <f t="shared" si="823"/>
        <v/>
      </c>
    </row>
    <row r="3104" spans="38:42" ht="20.100000000000001" customHeight="1" x14ac:dyDescent="0.25">
      <c r="AL3104" s="126">
        <f t="shared" si="824"/>
        <v>17.094399999999162</v>
      </c>
      <c r="AM3104" s="116">
        <f t="shared" si="825"/>
        <v>1.679750947231293E-2</v>
      </c>
      <c r="AN3104" s="116">
        <f t="shared" si="826"/>
        <v>3.9869435030662204E-5</v>
      </c>
      <c r="AO3104" s="116">
        <f t="shared" si="822"/>
        <v>3.9869435030662204E-5</v>
      </c>
      <c r="AP3104" s="118" t="str">
        <f t="shared" si="823"/>
        <v/>
      </c>
    </row>
    <row r="3105" spans="38:42" ht="20.100000000000001" customHeight="1" x14ac:dyDescent="0.25">
      <c r="AL3105" s="126">
        <f t="shared" si="824"/>
        <v>17.100799999999161</v>
      </c>
      <c r="AM3105" s="116">
        <f t="shared" si="825"/>
        <v>1.6757640037282268E-2</v>
      </c>
      <c r="AN3105" s="116">
        <f t="shared" si="826"/>
        <v>3.9779257967179071E-5</v>
      </c>
      <c r="AO3105" s="116">
        <f t="shared" si="822"/>
        <v>3.9779257967179071E-5</v>
      </c>
      <c r="AP3105" s="118" t="str">
        <f t="shared" si="823"/>
        <v/>
      </c>
    </row>
    <row r="3106" spans="38:42" ht="20.100000000000001" customHeight="1" x14ac:dyDescent="0.25">
      <c r="AL3106" s="126">
        <f t="shared" si="824"/>
        <v>17.10719999999916</v>
      </c>
      <c r="AM3106" s="116">
        <f t="shared" si="825"/>
        <v>1.6717860779315089E-2</v>
      </c>
      <c r="AN3106" s="116">
        <f t="shared" si="826"/>
        <v>3.9689270974523072E-5</v>
      </c>
      <c r="AO3106" s="116">
        <f t="shared" si="822"/>
        <v>3.9689270974523072E-5</v>
      </c>
      <c r="AP3106" s="118" t="str">
        <f t="shared" si="823"/>
        <v/>
      </c>
    </row>
    <row r="3107" spans="38:42" ht="20.100000000000001" customHeight="1" x14ac:dyDescent="0.25">
      <c r="AL3107" s="126">
        <f t="shared" si="824"/>
        <v>17.11359999999916</v>
      </c>
      <c r="AM3107" s="116">
        <f t="shared" si="825"/>
        <v>1.6678171508340566E-2</v>
      </c>
      <c r="AN3107" s="116">
        <f t="shared" si="826"/>
        <v>3.9599473696159959E-5</v>
      </c>
      <c r="AO3107" s="116">
        <f t="shared" si="822"/>
        <v>3.9599473696159959E-5</v>
      </c>
      <c r="AP3107" s="118" t="str">
        <f t="shared" si="823"/>
        <v/>
      </c>
    </row>
    <row r="3108" spans="38:42" ht="20.100000000000001" customHeight="1" x14ac:dyDescent="0.25">
      <c r="AL3108" s="126">
        <f t="shared" si="824"/>
        <v>17.119999999999159</v>
      </c>
      <c r="AM3108" s="116">
        <f t="shared" si="825"/>
        <v>1.6638572034644406E-2</v>
      </c>
      <c r="AN3108" s="116">
        <f t="shared" si="826"/>
        <v>3.9509865775864267E-5</v>
      </c>
      <c r="AO3108" s="116">
        <f t="shared" si="822"/>
        <v>3.9509865775864267E-5</v>
      </c>
      <c r="AP3108" s="118" t="str">
        <f t="shared" si="823"/>
        <v/>
      </c>
    </row>
    <row r="3109" spans="38:42" ht="20.100000000000001" customHeight="1" x14ac:dyDescent="0.25">
      <c r="AL3109" s="126">
        <f t="shared" si="824"/>
        <v>17.126399999999158</v>
      </c>
      <c r="AM3109" s="116">
        <f t="shared" si="825"/>
        <v>1.6599062168868542E-2</v>
      </c>
      <c r="AN3109" s="116">
        <f t="shared" si="826"/>
        <v>3.9420446858000335E-5</v>
      </c>
      <c r="AO3109" s="116">
        <f t="shared" si="822"/>
        <v>3.9420446858000335E-5</v>
      </c>
      <c r="AP3109" s="118" t="str">
        <f t="shared" si="823"/>
        <v/>
      </c>
    </row>
    <row r="3110" spans="38:42" ht="20.100000000000001" customHeight="1" x14ac:dyDescent="0.25">
      <c r="AL3110" s="126">
        <f t="shared" si="824"/>
        <v>17.132799999999158</v>
      </c>
      <c r="AM3110" s="116">
        <f t="shared" si="825"/>
        <v>1.6559641722010542E-2</v>
      </c>
      <c r="AN3110" s="116">
        <f t="shared" si="826"/>
        <v>3.9331216587518841E-5</v>
      </c>
      <c r="AO3110" s="116">
        <f t="shared" si="822"/>
        <v>3.9331216587518841E-5</v>
      </c>
      <c r="AP3110" s="118" t="str">
        <f t="shared" si="823"/>
        <v/>
      </c>
    </row>
    <row r="3111" spans="38:42" ht="20.100000000000001" customHeight="1" x14ac:dyDescent="0.25">
      <c r="AL3111" s="126">
        <f t="shared" si="824"/>
        <v>17.139199999999157</v>
      </c>
      <c r="AM3111" s="116">
        <f t="shared" si="825"/>
        <v>1.6520310505423023E-2</v>
      </c>
      <c r="AN3111" s="116">
        <f t="shared" si="826"/>
        <v>3.9242174609824959E-5</v>
      </c>
      <c r="AO3111" s="116">
        <f t="shared" si="822"/>
        <v>3.9242174609824959E-5</v>
      </c>
      <c r="AP3111" s="118" t="str">
        <f t="shared" si="823"/>
        <v/>
      </c>
    </row>
    <row r="3112" spans="38:42" ht="20.100000000000001" customHeight="1" x14ac:dyDescent="0.25">
      <c r="AL3112" s="126">
        <f t="shared" si="824"/>
        <v>17.145599999999156</v>
      </c>
      <c r="AM3112" s="116">
        <f t="shared" si="825"/>
        <v>1.6481068330813198E-2</v>
      </c>
      <c r="AN3112" s="116">
        <f t="shared" si="826"/>
        <v>3.9153320570813055E-5</v>
      </c>
      <c r="AO3112" s="116">
        <f t="shared" si="822"/>
        <v>3.9153320570813055E-5</v>
      </c>
      <c r="AP3112" s="118" t="str">
        <f t="shared" si="823"/>
        <v/>
      </c>
    </row>
    <row r="3113" spans="38:42" ht="20.100000000000001" customHeight="1" x14ac:dyDescent="0.25">
      <c r="AL3113" s="126">
        <f t="shared" si="824"/>
        <v>17.151999999999155</v>
      </c>
      <c r="AM3113" s="116">
        <f t="shared" si="825"/>
        <v>1.6441915010242385E-2</v>
      </c>
      <c r="AN3113" s="116">
        <f t="shared" si="826"/>
        <v>3.906465411703669E-5</v>
      </c>
      <c r="AO3113" s="116">
        <f t="shared" si="822"/>
        <v>3.906465411703669E-5</v>
      </c>
      <c r="AP3113" s="118" t="str">
        <f t="shared" si="823"/>
        <v/>
      </c>
    </row>
    <row r="3114" spans="38:42" ht="20.100000000000001" customHeight="1" x14ac:dyDescent="0.25">
      <c r="AL3114" s="126">
        <f t="shared" si="824"/>
        <v>17.158399999999155</v>
      </c>
      <c r="AM3114" s="116">
        <f t="shared" si="825"/>
        <v>1.6402850356125348E-2</v>
      </c>
      <c r="AN3114" s="116">
        <f t="shared" si="826"/>
        <v>3.8976174895427596E-5</v>
      </c>
      <c r="AO3114" s="116">
        <f t="shared" si="822"/>
        <v>3.8976174895427596E-5</v>
      </c>
      <c r="AP3114" s="118" t="str">
        <f t="shared" si="823"/>
        <v/>
      </c>
    </row>
    <row r="3115" spans="38:42" ht="20.100000000000001" customHeight="1" x14ac:dyDescent="0.25">
      <c r="AL3115" s="126">
        <f t="shared" si="824"/>
        <v>17.164799999999154</v>
      </c>
      <c r="AM3115" s="116">
        <f t="shared" si="825"/>
        <v>1.636387418122992E-2</v>
      </c>
      <c r="AN3115" s="116">
        <f t="shared" si="826"/>
        <v>3.8887882553538533E-5</v>
      </c>
      <c r="AO3115" s="116">
        <f t="shared" si="822"/>
        <v>3.8887882553538533E-5</v>
      </c>
      <c r="AP3115" s="118" t="str">
        <f t="shared" si="823"/>
        <v/>
      </c>
    </row>
    <row r="3116" spans="38:42" ht="20.100000000000001" customHeight="1" x14ac:dyDescent="0.25">
      <c r="AL3116" s="126">
        <f t="shared" si="824"/>
        <v>17.171199999999153</v>
      </c>
      <c r="AM3116" s="116">
        <f t="shared" si="825"/>
        <v>1.6324986298676382E-2</v>
      </c>
      <c r="AN3116" s="116">
        <f t="shared" si="826"/>
        <v>3.879977673945309E-5</v>
      </c>
      <c r="AO3116" s="116">
        <f t="shared" si="822"/>
        <v>3.879977673945309E-5</v>
      </c>
      <c r="AP3116" s="118" t="str">
        <f t="shared" si="823"/>
        <v/>
      </c>
    </row>
    <row r="3117" spans="38:42" ht="20.100000000000001" customHeight="1" x14ac:dyDescent="0.25">
      <c r="AL3117" s="126">
        <f t="shared" si="824"/>
        <v>17.177599999999153</v>
      </c>
      <c r="AM3117" s="116">
        <f t="shared" si="825"/>
        <v>1.6286186521936929E-2</v>
      </c>
      <c r="AN3117" s="116">
        <f t="shared" si="826"/>
        <v>3.8711857101688535E-5</v>
      </c>
      <c r="AO3117" s="116">
        <f t="shared" si="822"/>
        <v>3.8711857101688535E-5</v>
      </c>
      <c r="AP3117" s="118" t="str">
        <f t="shared" si="823"/>
        <v/>
      </c>
    </row>
    <row r="3118" spans="38:42" ht="20.100000000000001" customHeight="1" x14ac:dyDescent="0.25">
      <c r="AL3118" s="126">
        <f t="shared" si="824"/>
        <v>17.183999999999152</v>
      </c>
      <c r="AM3118" s="116">
        <f t="shared" si="825"/>
        <v>1.624747466483524E-2</v>
      </c>
      <c r="AN3118" s="116">
        <f t="shared" si="826"/>
        <v>3.86241232892999E-5</v>
      </c>
      <c r="AO3118" s="116">
        <f t="shared" si="822"/>
        <v>3.86241232892999E-5</v>
      </c>
      <c r="AP3118" s="118" t="str">
        <f t="shared" si="823"/>
        <v/>
      </c>
    </row>
    <row r="3119" spans="38:42" ht="20.100000000000001" customHeight="1" x14ac:dyDescent="0.25">
      <c r="AL3119" s="126">
        <f t="shared" si="824"/>
        <v>17.190399999999151</v>
      </c>
      <c r="AM3119" s="116">
        <f t="shared" si="825"/>
        <v>1.620885054154594E-2</v>
      </c>
      <c r="AN3119" s="116">
        <f t="shared" si="826"/>
        <v>3.8536574952008351E-5</v>
      </c>
      <c r="AO3119" s="116">
        <f t="shared" si="822"/>
        <v>3.8536574952008351E-5</v>
      </c>
      <c r="AP3119" s="118" t="str">
        <f t="shared" si="823"/>
        <v/>
      </c>
    </row>
    <row r="3120" spans="38:42" ht="20.100000000000001" customHeight="1" x14ac:dyDescent="0.25">
      <c r="AL3120" s="126">
        <f t="shared" si="824"/>
        <v>17.196799999999151</v>
      </c>
      <c r="AM3120" s="116">
        <f t="shared" si="825"/>
        <v>1.6170313966593932E-2</v>
      </c>
      <c r="AN3120" s="116">
        <f t="shared" si="826"/>
        <v>3.8449211739847305E-5</v>
      </c>
      <c r="AO3120" s="116">
        <f t="shared" si="822"/>
        <v>3.8449211739847305E-5</v>
      </c>
      <c r="AP3120" s="118" t="str">
        <f t="shared" si="823"/>
        <v/>
      </c>
    </row>
    <row r="3121" spans="38:42" ht="20.100000000000001" customHeight="1" x14ac:dyDescent="0.25">
      <c r="AL3121" s="126">
        <f t="shared" si="824"/>
        <v>17.20319999999915</v>
      </c>
      <c r="AM3121" s="116">
        <f t="shared" si="825"/>
        <v>1.6131864754854085E-2</v>
      </c>
      <c r="AN3121" s="116">
        <f t="shared" si="826"/>
        <v>3.8362033303547538E-5</v>
      </c>
      <c r="AO3121" s="116">
        <f t="shared" ref="AO3121:AO3184" si="827">IF(AM3121&lt;(1-$AK$437),AN3121,"")</f>
        <v>3.8362033303547538E-5</v>
      </c>
      <c r="AP3121" s="118" t="str">
        <f t="shared" ref="AP3121:AP3184" si="828">IF(AM3121&lt;(1-$AK$443),AN3121,"")</f>
        <v/>
      </c>
    </row>
    <row r="3122" spans="38:42" ht="20.100000000000001" customHeight="1" x14ac:dyDescent="0.25">
      <c r="AL3122" s="126">
        <f t="shared" ref="AL3122:AL3185" si="829">AL3121+$AO$430</f>
        <v>17.209599999999149</v>
      </c>
      <c r="AM3122" s="116">
        <f t="shared" ref="AM3122:AM3185" si="830">_xlfn.CHISQ.DIST.RT(AL3122,7)</f>
        <v>1.6093502721550537E-2</v>
      </c>
      <c r="AN3122" s="116">
        <f t="shared" ref="AN3122:AN3185" si="831">AM3122-AM3123</f>
        <v>3.8275039294270036E-5</v>
      </c>
      <c r="AO3122" s="116">
        <f t="shared" si="827"/>
        <v>3.8275039294270036E-5</v>
      </c>
      <c r="AP3122" s="118" t="str">
        <f t="shared" si="828"/>
        <v/>
      </c>
    </row>
    <row r="3123" spans="38:42" ht="20.100000000000001" customHeight="1" x14ac:dyDescent="0.25">
      <c r="AL3123" s="126">
        <f t="shared" si="829"/>
        <v>17.215999999999148</v>
      </c>
      <c r="AM3123" s="116">
        <f t="shared" si="830"/>
        <v>1.6055227682256267E-2</v>
      </c>
      <c r="AN3123" s="116">
        <f t="shared" si="831"/>
        <v>3.8188229363703141E-5</v>
      </c>
      <c r="AO3123" s="116">
        <f t="shared" si="827"/>
        <v>3.8188229363703141E-5</v>
      </c>
      <c r="AP3123" s="118" t="str">
        <f t="shared" si="828"/>
        <v/>
      </c>
    </row>
    <row r="3124" spans="38:42" ht="20.100000000000001" customHeight="1" x14ac:dyDescent="0.25">
      <c r="AL3124" s="126">
        <f t="shared" si="829"/>
        <v>17.222399999999148</v>
      </c>
      <c r="AM3124" s="116">
        <f t="shared" si="830"/>
        <v>1.6017039452892564E-2</v>
      </c>
      <c r="AN3124" s="116">
        <f t="shared" si="831"/>
        <v>3.8101603164066022E-5</v>
      </c>
      <c r="AO3124" s="116">
        <f t="shared" si="827"/>
        <v>3.8101603164066022E-5</v>
      </c>
      <c r="AP3124" s="118" t="str">
        <f t="shared" si="828"/>
        <v/>
      </c>
    </row>
    <row r="3125" spans="38:42" ht="20.100000000000001" customHeight="1" x14ac:dyDescent="0.25">
      <c r="AL3125" s="126">
        <f t="shared" si="829"/>
        <v>17.228799999999147</v>
      </c>
      <c r="AM3125" s="116">
        <f t="shared" si="830"/>
        <v>1.5978937849728498E-2</v>
      </c>
      <c r="AN3125" s="116">
        <f t="shared" si="831"/>
        <v>3.8015160348139898E-5</v>
      </c>
      <c r="AO3125" s="116">
        <f t="shared" si="827"/>
        <v>3.8015160348139898E-5</v>
      </c>
      <c r="AP3125" s="118" t="str">
        <f t="shared" si="828"/>
        <v/>
      </c>
    </row>
    <row r="3126" spans="38:42" ht="20.100000000000001" customHeight="1" x14ac:dyDescent="0.25">
      <c r="AL3126" s="126">
        <f t="shared" si="829"/>
        <v>17.235199999999146</v>
      </c>
      <c r="AM3126" s="116">
        <f t="shared" si="830"/>
        <v>1.5940922689380358E-2</v>
      </c>
      <c r="AN3126" s="116">
        <f t="shared" si="831"/>
        <v>3.792890056918824E-5</v>
      </c>
      <c r="AO3126" s="116">
        <f t="shared" si="827"/>
        <v>3.792890056918824E-5</v>
      </c>
      <c r="AP3126" s="118" t="str">
        <f t="shared" si="828"/>
        <v/>
      </c>
    </row>
    <row r="3127" spans="38:42" ht="20.100000000000001" customHeight="1" x14ac:dyDescent="0.25">
      <c r="AL3127" s="126">
        <f t="shared" si="829"/>
        <v>17.241599999999146</v>
      </c>
      <c r="AM3127" s="116">
        <f t="shared" si="830"/>
        <v>1.590299378881117E-2</v>
      </c>
      <c r="AN3127" s="116">
        <f t="shared" si="831"/>
        <v>3.7842823480922078E-5</v>
      </c>
      <c r="AO3127" s="116">
        <f t="shared" si="827"/>
        <v>3.7842823480922078E-5</v>
      </c>
      <c r="AP3127" s="118" t="str">
        <f t="shared" si="828"/>
        <v/>
      </c>
    </row>
    <row r="3128" spans="38:42" ht="20.100000000000001" customHeight="1" x14ac:dyDescent="0.25">
      <c r="AL3128" s="126">
        <f t="shared" si="829"/>
        <v>17.247999999999145</v>
      </c>
      <c r="AM3128" s="116">
        <f t="shared" si="830"/>
        <v>1.5865150965330248E-2</v>
      </c>
      <c r="AN3128" s="116">
        <f t="shared" si="831"/>
        <v>3.7756928737770618E-5</v>
      </c>
      <c r="AO3128" s="116">
        <f t="shared" si="827"/>
        <v>3.7756928737770618E-5</v>
      </c>
      <c r="AP3128" s="118" t="str">
        <f t="shared" si="828"/>
        <v/>
      </c>
    </row>
    <row r="3129" spans="38:42" ht="20.100000000000001" customHeight="1" x14ac:dyDescent="0.25">
      <c r="AL3129" s="126">
        <f t="shared" si="829"/>
        <v>17.254399999999144</v>
      </c>
      <c r="AM3129" s="116">
        <f t="shared" si="830"/>
        <v>1.5827394036592477E-2</v>
      </c>
      <c r="AN3129" s="116">
        <f t="shared" si="831"/>
        <v>3.7671215994430213E-5</v>
      </c>
      <c r="AO3129" s="116">
        <f t="shared" si="827"/>
        <v>3.7671215994430213E-5</v>
      </c>
      <c r="AP3129" s="118" t="str">
        <f t="shared" si="828"/>
        <v/>
      </c>
    </row>
    <row r="3130" spans="38:42" ht="20.100000000000001" customHeight="1" x14ac:dyDescent="0.25">
      <c r="AL3130" s="126">
        <f t="shared" si="829"/>
        <v>17.260799999999143</v>
      </c>
      <c r="AM3130" s="116">
        <f t="shared" si="830"/>
        <v>1.5789722820598047E-2</v>
      </c>
      <c r="AN3130" s="116">
        <f t="shared" si="831"/>
        <v>3.7585684906377842E-5</v>
      </c>
      <c r="AO3130" s="116">
        <f t="shared" si="827"/>
        <v>3.7585684906377842E-5</v>
      </c>
      <c r="AP3130" s="118" t="str">
        <f t="shared" si="828"/>
        <v/>
      </c>
    </row>
    <row r="3131" spans="38:42" ht="20.100000000000001" customHeight="1" x14ac:dyDescent="0.25">
      <c r="AL3131" s="126">
        <f t="shared" si="829"/>
        <v>17.267199999999143</v>
      </c>
      <c r="AM3131" s="116">
        <f t="shared" si="830"/>
        <v>1.5752137135691669E-2</v>
      </c>
      <c r="AN3131" s="116">
        <f t="shared" si="831"/>
        <v>3.7500335129378448E-5</v>
      </c>
      <c r="AO3131" s="116">
        <f t="shared" si="827"/>
        <v>3.7500335129378448E-5</v>
      </c>
      <c r="AP3131" s="118" t="str">
        <f t="shared" si="828"/>
        <v/>
      </c>
    </row>
    <row r="3132" spans="38:42" ht="20.100000000000001" customHeight="1" x14ac:dyDescent="0.25">
      <c r="AL3132" s="126">
        <f t="shared" si="829"/>
        <v>17.273599999999142</v>
      </c>
      <c r="AM3132" s="116">
        <f t="shared" si="830"/>
        <v>1.5714636800562291E-2</v>
      </c>
      <c r="AN3132" s="116">
        <f t="shared" si="831"/>
        <v>3.7415166319838822E-5</v>
      </c>
      <c r="AO3132" s="116">
        <f t="shared" si="827"/>
        <v>3.7415166319838822E-5</v>
      </c>
      <c r="AP3132" s="118" t="str">
        <f t="shared" si="828"/>
        <v/>
      </c>
    </row>
    <row r="3133" spans="38:42" ht="20.100000000000001" customHeight="1" x14ac:dyDescent="0.25">
      <c r="AL3133" s="126">
        <f t="shared" si="829"/>
        <v>17.279999999999141</v>
      </c>
      <c r="AM3133" s="116">
        <f t="shared" si="830"/>
        <v>1.5677221634242452E-2</v>
      </c>
      <c r="AN3133" s="116">
        <f t="shared" si="831"/>
        <v>3.7330178134710457E-5</v>
      </c>
      <c r="AO3133" s="116">
        <f t="shared" si="827"/>
        <v>3.7330178134710457E-5</v>
      </c>
      <c r="AP3133" s="118" t="str">
        <f t="shared" si="828"/>
        <v/>
      </c>
    </row>
    <row r="3134" spans="38:42" ht="20.100000000000001" customHeight="1" x14ac:dyDescent="0.25">
      <c r="AL3134" s="126">
        <f t="shared" si="829"/>
        <v>17.286399999999141</v>
      </c>
      <c r="AM3134" s="116">
        <f t="shared" si="830"/>
        <v>1.5639891456107741E-2</v>
      </c>
      <c r="AN3134" s="116">
        <f t="shared" si="831"/>
        <v>3.7245370231350772E-5</v>
      </c>
      <c r="AO3134" s="116">
        <f t="shared" si="827"/>
        <v>3.7245370231350772E-5</v>
      </c>
      <c r="AP3134" s="118" t="str">
        <f t="shared" si="828"/>
        <v/>
      </c>
    </row>
    <row r="3135" spans="38:42" ht="20.100000000000001" customHeight="1" x14ac:dyDescent="0.25">
      <c r="AL3135" s="126">
        <f t="shared" si="829"/>
        <v>17.29279999999914</v>
      </c>
      <c r="AM3135" s="116">
        <f t="shared" si="830"/>
        <v>1.5602646085876391E-2</v>
      </c>
      <c r="AN3135" s="116">
        <f t="shared" si="831"/>
        <v>3.7160742267752095E-5</v>
      </c>
      <c r="AO3135" s="116">
        <f t="shared" si="827"/>
        <v>3.7160742267752095E-5</v>
      </c>
      <c r="AP3135" s="118" t="str">
        <f t="shared" si="828"/>
        <v/>
      </c>
    </row>
    <row r="3136" spans="38:42" ht="20.100000000000001" customHeight="1" x14ac:dyDescent="0.25">
      <c r="AL3136" s="126">
        <f t="shared" si="829"/>
        <v>17.299199999999139</v>
      </c>
      <c r="AM3136" s="116">
        <f t="shared" si="830"/>
        <v>1.5565485343608639E-2</v>
      </c>
      <c r="AN3136" s="116">
        <f t="shared" si="831"/>
        <v>3.7076293902324822E-5</v>
      </c>
      <c r="AO3136" s="116">
        <f t="shared" si="827"/>
        <v>3.7076293902324822E-5</v>
      </c>
      <c r="AP3136" s="118" t="str">
        <f t="shared" si="828"/>
        <v/>
      </c>
    </row>
    <row r="3137" spans="38:42" ht="20.100000000000001" customHeight="1" x14ac:dyDescent="0.25">
      <c r="AL3137" s="126">
        <f t="shared" si="829"/>
        <v>17.305599999999139</v>
      </c>
      <c r="AM3137" s="116">
        <f t="shared" si="830"/>
        <v>1.5528409049706314E-2</v>
      </c>
      <c r="AN3137" s="116">
        <f t="shared" si="831"/>
        <v>3.6992024794072625E-5</v>
      </c>
      <c r="AO3137" s="116">
        <f t="shared" si="827"/>
        <v>3.6992024794072625E-5</v>
      </c>
      <c r="AP3137" s="118" t="str">
        <f t="shared" si="828"/>
        <v/>
      </c>
    </row>
    <row r="3138" spans="38:42" ht="20.100000000000001" customHeight="1" x14ac:dyDescent="0.25">
      <c r="AL3138" s="126">
        <f t="shared" si="829"/>
        <v>17.311999999999138</v>
      </c>
      <c r="AM3138" s="116">
        <f t="shared" si="830"/>
        <v>1.5491417024912241E-2</v>
      </c>
      <c r="AN3138" s="116">
        <f t="shared" si="831"/>
        <v>3.6907934602467551E-5</v>
      </c>
      <c r="AO3138" s="116">
        <f t="shared" si="827"/>
        <v>3.6907934602467551E-5</v>
      </c>
      <c r="AP3138" s="118" t="str">
        <f t="shared" si="828"/>
        <v/>
      </c>
    </row>
    <row r="3139" spans="38:42" ht="20.100000000000001" customHeight="1" x14ac:dyDescent="0.25">
      <c r="AL3139" s="126">
        <f t="shared" si="829"/>
        <v>17.318399999999137</v>
      </c>
      <c r="AM3139" s="116">
        <f t="shared" si="830"/>
        <v>1.5454509090309774E-2</v>
      </c>
      <c r="AN3139" s="116">
        <f t="shared" si="831"/>
        <v>3.6824022987535024E-5</v>
      </c>
      <c r="AO3139" s="116">
        <f t="shared" si="827"/>
        <v>3.6824022987535024E-5</v>
      </c>
      <c r="AP3139" s="118" t="str">
        <f t="shared" si="828"/>
        <v/>
      </c>
    </row>
    <row r="3140" spans="38:42" ht="20.100000000000001" customHeight="1" x14ac:dyDescent="0.25">
      <c r="AL3140" s="126">
        <f t="shared" si="829"/>
        <v>17.324799999999136</v>
      </c>
      <c r="AM3140" s="116">
        <f t="shared" si="830"/>
        <v>1.5417685067322238E-2</v>
      </c>
      <c r="AN3140" s="116">
        <f t="shared" si="831"/>
        <v>3.6740289609808741E-5</v>
      </c>
      <c r="AO3140" s="116">
        <f t="shared" si="827"/>
        <v>3.6740289609808741E-5</v>
      </c>
      <c r="AP3140" s="118" t="str">
        <f t="shared" si="828"/>
        <v/>
      </c>
    </row>
    <row r="3141" spans="38:42" ht="20.100000000000001" customHeight="1" x14ac:dyDescent="0.25">
      <c r="AL3141" s="126">
        <f t="shared" si="829"/>
        <v>17.331199999999136</v>
      </c>
      <c r="AM3141" s="116">
        <f t="shared" si="830"/>
        <v>1.538094477771243E-2</v>
      </c>
      <c r="AN3141" s="116">
        <f t="shared" si="831"/>
        <v>3.6656734130294244E-5</v>
      </c>
      <c r="AO3141" s="116">
        <f t="shared" si="827"/>
        <v>3.6656734130294244E-5</v>
      </c>
      <c r="AP3141" s="118" t="str">
        <f t="shared" si="828"/>
        <v/>
      </c>
    </row>
    <row r="3142" spans="38:42" ht="20.100000000000001" customHeight="1" x14ac:dyDescent="0.25">
      <c r="AL3142" s="126">
        <f t="shared" si="829"/>
        <v>17.337599999999135</v>
      </c>
      <c r="AM3142" s="116">
        <f t="shared" si="830"/>
        <v>1.5344288043582135E-2</v>
      </c>
      <c r="AN3142" s="116">
        <f t="shared" si="831"/>
        <v>3.6573356210540045E-5</v>
      </c>
      <c r="AO3142" s="116">
        <f t="shared" si="827"/>
        <v>3.6573356210540045E-5</v>
      </c>
      <c r="AP3142" s="118" t="str">
        <f t="shared" si="828"/>
        <v/>
      </c>
    </row>
    <row r="3143" spans="38:42" ht="20.100000000000001" customHeight="1" x14ac:dyDescent="0.25">
      <c r="AL3143" s="126">
        <f t="shared" si="829"/>
        <v>17.343999999999134</v>
      </c>
      <c r="AM3143" s="116">
        <f t="shared" si="830"/>
        <v>1.5307714687371595E-2</v>
      </c>
      <c r="AN3143" s="116">
        <f t="shared" si="831"/>
        <v>3.6490155512656705E-5</v>
      </c>
      <c r="AO3143" s="116">
        <f t="shared" si="827"/>
        <v>3.6490155512656705E-5</v>
      </c>
      <c r="AP3143" s="118" t="str">
        <f t="shared" si="828"/>
        <v/>
      </c>
    </row>
    <row r="3144" spans="38:42" ht="20.100000000000001" customHeight="1" x14ac:dyDescent="0.25">
      <c r="AL3144" s="126">
        <f t="shared" si="829"/>
        <v>17.350399999999134</v>
      </c>
      <c r="AM3144" s="116">
        <f t="shared" si="830"/>
        <v>1.5271224531858939E-2</v>
      </c>
      <c r="AN3144" s="116">
        <f t="shared" si="831"/>
        <v>3.640713169925959E-5</v>
      </c>
      <c r="AO3144" s="116">
        <f t="shared" si="827"/>
        <v>3.640713169925959E-5</v>
      </c>
      <c r="AP3144" s="118" t="str">
        <f t="shared" si="828"/>
        <v/>
      </c>
    </row>
    <row r="3145" spans="38:42" ht="20.100000000000001" customHeight="1" x14ac:dyDescent="0.25">
      <c r="AL3145" s="126">
        <f t="shared" si="829"/>
        <v>17.356799999999133</v>
      </c>
      <c r="AM3145" s="116">
        <f t="shared" si="830"/>
        <v>1.5234817400159679E-2</v>
      </c>
      <c r="AN3145" s="116">
        <f t="shared" si="831"/>
        <v>3.632428443331448E-5</v>
      </c>
      <c r="AO3145" s="116">
        <f t="shared" si="827"/>
        <v>3.632428443331448E-5</v>
      </c>
      <c r="AP3145" s="118" t="str">
        <f t="shared" si="828"/>
        <v/>
      </c>
    </row>
    <row r="3146" spans="38:42" ht="20.100000000000001" customHeight="1" x14ac:dyDescent="0.25">
      <c r="AL3146" s="126">
        <f t="shared" si="829"/>
        <v>17.363199999999132</v>
      </c>
      <c r="AM3146" s="116">
        <f t="shared" si="830"/>
        <v>1.5198493115726365E-2</v>
      </c>
      <c r="AN3146" s="116">
        <f t="shared" si="831"/>
        <v>3.6241613378597271E-5</v>
      </c>
      <c r="AO3146" s="116">
        <f t="shared" si="827"/>
        <v>3.6241613378597271E-5</v>
      </c>
      <c r="AP3146" s="118" t="str">
        <f t="shared" si="828"/>
        <v/>
      </c>
    </row>
    <row r="3147" spans="38:42" ht="20.100000000000001" customHeight="1" x14ac:dyDescent="0.25">
      <c r="AL3147" s="126">
        <f t="shared" si="829"/>
        <v>17.369599999999132</v>
      </c>
      <c r="AM3147" s="116">
        <f t="shared" si="830"/>
        <v>1.5162251502347767E-2</v>
      </c>
      <c r="AN3147" s="116">
        <f t="shared" si="831"/>
        <v>3.6159118199137127E-5</v>
      </c>
      <c r="AO3147" s="116">
        <f t="shared" si="827"/>
        <v>3.6159118199137127E-5</v>
      </c>
      <c r="AP3147" s="118" t="str">
        <f t="shared" si="828"/>
        <v/>
      </c>
    </row>
    <row r="3148" spans="38:42" ht="20.100000000000001" customHeight="1" x14ac:dyDescent="0.25">
      <c r="AL3148" s="126">
        <f t="shared" si="829"/>
        <v>17.375999999999131</v>
      </c>
      <c r="AM3148" s="116">
        <f t="shared" si="830"/>
        <v>1.512609238414863E-2</v>
      </c>
      <c r="AN3148" s="116">
        <f t="shared" si="831"/>
        <v>3.6076798559594656E-5</v>
      </c>
      <c r="AO3148" s="116">
        <f t="shared" si="827"/>
        <v>3.6076798559594656E-5</v>
      </c>
      <c r="AP3148" s="118" t="str">
        <f t="shared" si="828"/>
        <v/>
      </c>
    </row>
    <row r="3149" spans="38:42" ht="20.100000000000001" customHeight="1" x14ac:dyDescent="0.25">
      <c r="AL3149" s="126">
        <f t="shared" si="829"/>
        <v>17.38239999999913</v>
      </c>
      <c r="AM3149" s="116">
        <f t="shared" si="830"/>
        <v>1.5090015585589036E-2</v>
      </c>
      <c r="AN3149" s="116">
        <f t="shared" si="831"/>
        <v>3.5994654125149142E-5</v>
      </c>
      <c r="AO3149" s="116">
        <f t="shared" si="827"/>
        <v>3.5994654125149142E-5</v>
      </c>
      <c r="AP3149" s="118" t="str">
        <f t="shared" si="828"/>
        <v/>
      </c>
    </row>
    <row r="3150" spans="38:42" ht="20.100000000000001" customHeight="1" x14ac:dyDescent="0.25">
      <c r="AL3150" s="126">
        <f t="shared" si="829"/>
        <v>17.388799999999129</v>
      </c>
      <c r="AM3150" s="116">
        <f t="shared" si="830"/>
        <v>1.5054020931463886E-2</v>
      </c>
      <c r="AN3150" s="116">
        <f t="shared" si="831"/>
        <v>3.5912684561417024E-5</v>
      </c>
      <c r="AO3150" s="116">
        <f t="shared" si="827"/>
        <v>3.5912684561417024E-5</v>
      </c>
      <c r="AP3150" s="118" t="str">
        <f t="shared" si="828"/>
        <v/>
      </c>
    </row>
    <row r="3151" spans="38:42" ht="20.100000000000001" customHeight="1" x14ac:dyDescent="0.25">
      <c r="AL3151" s="126">
        <f t="shared" si="829"/>
        <v>17.395199999999129</v>
      </c>
      <c r="AM3151" s="116">
        <f t="shared" si="830"/>
        <v>1.5018108246902469E-2</v>
      </c>
      <c r="AN3151" s="116">
        <f t="shared" si="831"/>
        <v>3.5830889534653118E-5</v>
      </c>
      <c r="AO3151" s="116">
        <f t="shared" si="827"/>
        <v>3.5830889534653118E-5</v>
      </c>
      <c r="AP3151" s="118" t="str">
        <f t="shared" si="828"/>
        <v/>
      </c>
    </row>
    <row r="3152" spans="38:42" ht="20.100000000000001" customHeight="1" x14ac:dyDescent="0.25">
      <c r="AL3152" s="126">
        <f t="shared" si="829"/>
        <v>17.401599999999128</v>
      </c>
      <c r="AM3152" s="116">
        <f t="shared" si="830"/>
        <v>1.4982277357367816E-2</v>
      </c>
      <c r="AN3152" s="116">
        <f t="shared" si="831"/>
        <v>3.5749268711473062E-5</v>
      </c>
      <c r="AO3152" s="116">
        <f t="shared" si="827"/>
        <v>3.5749268711473062E-5</v>
      </c>
      <c r="AP3152" s="118" t="str">
        <f t="shared" si="828"/>
        <v/>
      </c>
    </row>
    <row r="3153" spans="38:42" ht="20.100000000000001" customHeight="1" x14ac:dyDescent="0.25">
      <c r="AL3153" s="126">
        <f t="shared" si="829"/>
        <v>17.407999999999127</v>
      </c>
      <c r="AM3153" s="116">
        <f t="shared" si="830"/>
        <v>1.4946528088656343E-2</v>
      </c>
      <c r="AN3153" s="116">
        <f t="shared" si="831"/>
        <v>3.5667821759167301E-5</v>
      </c>
      <c r="AO3153" s="116">
        <f t="shared" si="827"/>
        <v>3.5667821759167301E-5</v>
      </c>
      <c r="AP3153" s="118" t="str">
        <f t="shared" si="828"/>
        <v/>
      </c>
    </row>
    <row r="3154" spans="38:42" ht="20.100000000000001" customHeight="1" x14ac:dyDescent="0.25">
      <c r="AL3154" s="126">
        <f t="shared" si="829"/>
        <v>17.414399999999127</v>
      </c>
      <c r="AM3154" s="116">
        <f t="shared" si="830"/>
        <v>1.4910860266897176E-2</v>
      </c>
      <c r="AN3154" s="116">
        <f t="shared" si="831"/>
        <v>3.5586548345354144E-5</v>
      </c>
      <c r="AO3154" s="116">
        <f t="shared" si="827"/>
        <v>3.5586548345354144E-5</v>
      </c>
      <c r="AP3154" s="118" t="str">
        <f t="shared" si="828"/>
        <v/>
      </c>
    </row>
    <row r="3155" spans="38:42" ht="20.100000000000001" customHeight="1" x14ac:dyDescent="0.25">
      <c r="AL3155" s="126">
        <f t="shared" si="829"/>
        <v>17.420799999999126</v>
      </c>
      <c r="AM3155" s="116">
        <f t="shared" si="830"/>
        <v>1.4875273718551822E-2</v>
      </c>
      <c r="AN3155" s="116">
        <f t="shared" si="831"/>
        <v>3.5505448138344053E-5</v>
      </c>
      <c r="AO3155" s="116">
        <f t="shared" si="827"/>
        <v>3.5505448138344053E-5</v>
      </c>
      <c r="AP3155" s="118" t="str">
        <f t="shared" si="828"/>
        <v/>
      </c>
    </row>
    <row r="3156" spans="38:42" ht="20.100000000000001" customHeight="1" x14ac:dyDescent="0.25">
      <c r="AL3156" s="126">
        <f t="shared" si="829"/>
        <v>17.427199999999125</v>
      </c>
      <c r="AM3156" s="116">
        <f t="shared" si="830"/>
        <v>1.4839768270413478E-2</v>
      </c>
      <c r="AN3156" s="116">
        <f t="shared" si="831"/>
        <v>3.5424520806841275E-5</v>
      </c>
      <c r="AO3156" s="116">
        <f t="shared" si="827"/>
        <v>3.5424520806841275E-5</v>
      </c>
      <c r="AP3156" s="118" t="str">
        <f t="shared" si="828"/>
        <v/>
      </c>
    </row>
    <row r="3157" spans="38:42" ht="20.100000000000001" customHeight="1" x14ac:dyDescent="0.25">
      <c r="AL3157" s="126">
        <f t="shared" si="829"/>
        <v>17.433599999999124</v>
      </c>
      <c r="AM3157" s="116">
        <f t="shared" si="830"/>
        <v>1.4804343749606637E-2</v>
      </c>
      <c r="AN3157" s="116">
        <f t="shared" si="831"/>
        <v>3.5343766020049655E-5</v>
      </c>
      <c r="AO3157" s="116">
        <f t="shared" si="827"/>
        <v>3.5343766020049655E-5</v>
      </c>
      <c r="AP3157" s="118" t="str">
        <f t="shared" si="828"/>
        <v/>
      </c>
    </row>
    <row r="3158" spans="38:42" ht="20.100000000000001" customHeight="1" x14ac:dyDescent="0.25">
      <c r="AL3158" s="126">
        <f t="shared" si="829"/>
        <v>17.439999999999124</v>
      </c>
      <c r="AM3158" s="116">
        <f t="shared" si="830"/>
        <v>1.4768999983586587E-2</v>
      </c>
      <c r="AN3158" s="116">
        <f t="shared" si="831"/>
        <v>3.5263183447847846E-5</v>
      </c>
      <c r="AO3158" s="116">
        <f t="shared" si="827"/>
        <v>3.5263183447847846E-5</v>
      </c>
      <c r="AP3158" s="118" t="str">
        <f t="shared" si="828"/>
        <v/>
      </c>
    </row>
    <row r="3159" spans="38:42" ht="20.100000000000001" customHeight="1" x14ac:dyDescent="0.25">
      <c r="AL3159" s="126">
        <f t="shared" si="829"/>
        <v>17.446399999999123</v>
      </c>
      <c r="AM3159" s="116">
        <f t="shared" si="830"/>
        <v>1.4733736800138739E-2</v>
      </c>
      <c r="AN3159" s="116">
        <f t="shared" si="831"/>
        <v>3.5182772760362566E-5</v>
      </c>
      <c r="AO3159" s="116">
        <f t="shared" si="827"/>
        <v>3.5182772760362566E-5</v>
      </c>
      <c r="AP3159" s="118" t="str">
        <f t="shared" si="828"/>
        <v/>
      </c>
    </row>
    <row r="3160" spans="38:42" ht="20.100000000000001" customHeight="1" x14ac:dyDescent="0.25">
      <c r="AL3160" s="126">
        <f t="shared" si="829"/>
        <v>17.452799999999122</v>
      </c>
      <c r="AM3160" s="116">
        <f t="shared" si="830"/>
        <v>1.4698554027378376E-2</v>
      </c>
      <c r="AN3160" s="116">
        <f t="shared" si="831"/>
        <v>3.5102533628466465E-5</v>
      </c>
      <c r="AO3160" s="116">
        <f t="shared" si="827"/>
        <v>3.5102533628466465E-5</v>
      </c>
      <c r="AP3160" s="118" t="str">
        <f t="shared" si="828"/>
        <v/>
      </c>
    </row>
    <row r="3161" spans="38:42" ht="20.100000000000001" customHeight="1" x14ac:dyDescent="0.25">
      <c r="AL3161" s="126">
        <f t="shared" si="829"/>
        <v>17.459199999999122</v>
      </c>
      <c r="AM3161" s="116">
        <f t="shared" si="830"/>
        <v>1.466345149374991E-2</v>
      </c>
      <c r="AN3161" s="116">
        <f t="shared" si="831"/>
        <v>3.5022465723408627E-5</v>
      </c>
      <c r="AO3161" s="116">
        <f t="shared" si="827"/>
        <v>3.5022465723408627E-5</v>
      </c>
      <c r="AP3161" s="118" t="str">
        <f t="shared" si="828"/>
        <v/>
      </c>
    </row>
    <row r="3162" spans="38:42" ht="20.100000000000001" customHeight="1" x14ac:dyDescent="0.25">
      <c r="AL3162" s="126">
        <f t="shared" si="829"/>
        <v>17.465599999999121</v>
      </c>
      <c r="AM3162" s="116">
        <f t="shared" si="830"/>
        <v>1.4628429028026501E-2</v>
      </c>
      <c r="AN3162" s="116">
        <f t="shared" si="831"/>
        <v>3.4942568716984576E-5</v>
      </c>
      <c r="AO3162" s="116">
        <f t="shared" si="827"/>
        <v>3.4942568716984576E-5</v>
      </c>
      <c r="AP3162" s="118" t="str">
        <f t="shared" si="828"/>
        <v/>
      </c>
    </row>
    <row r="3163" spans="38:42" ht="20.100000000000001" customHeight="1" x14ac:dyDescent="0.25">
      <c r="AL3163" s="126">
        <f t="shared" si="829"/>
        <v>17.47199999999912</v>
      </c>
      <c r="AM3163" s="116">
        <f t="shared" si="830"/>
        <v>1.4593486459309517E-2</v>
      </c>
      <c r="AN3163" s="116">
        <f t="shared" si="831"/>
        <v>3.4862842281557088E-5</v>
      </c>
      <c r="AO3163" s="116">
        <f t="shared" si="827"/>
        <v>3.4862842281557088E-5</v>
      </c>
      <c r="AP3163" s="118" t="str">
        <f t="shared" si="828"/>
        <v/>
      </c>
    </row>
    <row r="3164" spans="38:42" ht="20.100000000000001" customHeight="1" x14ac:dyDescent="0.25">
      <c r="AL3164" s="126">
        <f t="shared" si="829"/>
        <v>17.47839999999912</v>
      </c>
      <c r="AM3164" s="116">
        <f t="shared" si="830"/>
        <v>1.455862361702796E-2</v>
      </c>
      <c r="AN3164" s="116">
        <f t="shared" si="831"/>
        <v>3.4783286089828946E-5</v>
      </c>
      <c r="AO3164" s="116">
        <f t="shared" si="827"/>
        <v>3.4783286089828946E-5</v>
      </c>
      <c r="AP3164" s="118" t="str">
        <f t="shared" si="828"/>
        <v/>
      </c>
    </row>
    <row r="3165" spans="38:42" ht="20.100000000000001" customHeight="1" x14ac:dyDescent="0.25">
      <c r="AL3165" s="126">
        <f t="shared" si="829"/>
        <v>17.484799999999119</v>
      </c>
      <c r="AM3165" s="116">
        <f t="shared" si="830"/>
        <v>1.4523840330938131E-2</v>
      </c>
      <c r="AN3165" s="116">
        <f t="shared" si="831"/>
        <v>3.470389981518468E-5</v>
      </c>
      <c r="AO3165" s="116">
        <f t="shared" si="827"/>
        <v>3.470389981518468E-5</v>
      </c>
      <c r="AP3165" s="118" t="str">
        <f t="shared" si="828"/>
        <v/>
      </c>
    </row>
    <row r="3166" spans="38:42" ht="20.100000000000001" customHeight="1" x14ac:dyDescent="0.25">
      <c r="AL3166" s="126">
        <f t="shared" si="829"/>
        <v>17.491199999999118</v>
      </c>
      <c r="AM3166" s="116">
        <f t="shared" si="830"/>
        <v>1.4489136431122946E-2</v>
      </c>
      <c r="AN3166" s="116">
        <f t="shared" si="831"/>
        <v>3.4624683131482398E-5</v>
      </c>
      <c r="AO3166" s="116">
        <f t="shared" si="827"/>
        <v>3.4624683131482398E-5</v>
      </c>
      <c r="AP3166" s="118" t="str">
        <f t="shared" si="828"/>
        <v/>
      </c>
    </row>
    <row r="3167" spans="38:42" ht="20.100000000000001" customHeight="1" x14ac:dyDescent="0.25">
      <c r="AL3167" s="126">
        <f t="shared" si="829"/>
        <v>17.497599999999117</v>
      </c>
      <c r="AM3167" s="116">
        <f t="shared" si="830"/>
        <v>1.4454511747991464E-2</v>
      </c>
      <c r="AN3167" s="116">
        <f t="shared" si="831"/>
        <v>3.4545635712963582E-5</v>
      </c>
      <c r="AO3167" s="116">
        <f t="shared" si="827"/>
        <v>3.4545635712963582E-5</v>
      </c>
      <c r="AP3167" s="118" t="str">
        <f t="shared" si="828"/>
        <v/>
      </c>
    </row>
    <row r="3168" spans="38:42" ht="20.100000000000001" customHeight="1" x14ac:dyDescent="0.25">
      <c r="AL3168" s="126">
        <f t="shared" si="829"/>
        <v>17.503999999999117</v>
      </c>
      <c r="AM3168" s="116">
        <f t="shared" si="830"/>
        <v>1.44199661122785E-2</v>
      </c>
      <c r="AN3168" s="116">
        <f t="shared" si="831"/>
        <v>3.4466757234544523E-5</v>
      </c>
      <c r="AO3168" s="116">
        <f t="shared" si="827"/>
        <v>3.4466757234544523E-5</v>
      </c>
      <c r="AP3168" s="118" t="str">
        <f t="shared" si="828"/>
        <v/>
      </c>
    </row>
    <row r="3169" spans="38:42" ht="20.100000000000001" customHeight="1" x14ac:dyDescent="0.25">
      <c r="AL3169" s="126">
        <f t="shared" si="829"/>
        <v>17.510399999999116</v>
      </c>
      <c r="AM3169" s="116">
        <f t="shared" si="830"/>
        <v>1.4385499355043956E-2</v>
      </c>
      <c r="AN3169" s="116">
        <f t="shared" si="831"/>
        <v>3.4388047371550906E-5</v>
      </c>
      <c r="AO3169" s="116">
        <f t="shared" si="827"/>
        <v>3.4388047371550906E-5</v>
      </c>
      <c r="AP3169" s="118" t="str">
        <f t="shared" si="828"/>
        <v/>
      </c>
    </row>
    <row r="3170" spans="38:42" ht="20.100000000000001" customHeight="1" x14ac:dyDescent="0.25">
      <c r="AL3170" s="126">
        <f t="shared" si="829"/>
        <v>17.516799999999115</v>
      </c>
      <c r="AM3170" s="116">
        <f t="shared" si="830"/>
        <v>1.4351111307672405E-2</v>
      </c>
      <c r="AN3170" s="116">
        <f t="shared" si="831"/>
        <v>3.4309505799816689E-5</v>
      </c>
      <c r="AO3170" s="116">
        <f t="shared" si="827"/>
        <v>3.4309505799816689E-5</v>
      </c>
      <c r="AP3170" s="118" t="str">
        <f t="shared" si="828"/>
        <v/>
      </c>
    </row>
    <row r="3171" spans="38:42" ht="20.100000000000001" customHeight="1" x14ac:dyDescent="0.25">
      <c r="AL3171" s="126">
        <f t="shared" si="829"/>
        <v>17.523199999999115</v>
      </c>
      <c r="AM3171" s="116">
        <f t="shared" si="830"/>
        <v>1.4316801801872588E-2</v>
      </c>
      <c r="AN3171" s="116">
        <f t="shared" si="831"/>
        <v>3.423113219571533E-5</v>
      </c>
      <c r="AO3171" s="116">
        <f t="shared" si="827"/>
        <v>3.423113219571533E-5</v>
      </c>
      <c r="AP3171" s="118" t="str">
        <f t="shared" si="828"/>
        <v/>
      </c>
    </row>
    <row r="3172" spans="38:42" ht="20.100000000000001" customHeight="1" x14ac:dyDescent="0.25">
      <c r="AL3172" s="126">
        <f t="shared" si="829"/>
        <v>17.529599999999114</v>
      </c>
      <c r="AM3172" s="116">
        <f t="shared" si="830"/>
        <v>1.4282570669676873E-2</v>
      </c>
      <c r="AN3172" s="116">
        <f t="shared" si="831"/>
        <v>3.4152926236093867E-5</v>
      </c>
      <c r="AO3172" s="116">
        <f t="shared" si="827"/>
        <v>3.4152926236093867E-5</v>
      </c>
      <c r="AP3172" s="118" t="str">
        <f t="shared" si="828"/>
        <v/>
      </c>
    </row>
    <row r="3173" spans="38:42" ht="20.100000000000001" customHeight="1" x14ac:dyDescent="0.25">
      <c r="AL3173" s="126">
        <f t="shared" si="829"/>
        <v>17.535999999999113</v>
      </c>
      <c r="AM3173" s="116">
        <f t="shared" si="830"/>
        <v>1.4248417743440779E-2</v>
      </c>
      <c r="AN3173" s="116">
        <f t="shared" si="831"/>
        <v>3.4074887598316284E-5</v>
      </c>
      <c r="AO3173" s="116">
        <f t="shared" si="827"/>
        <v>3.4074887598316284E-5</v>
      </c>
      <c r="AP3173" s="118" t="str">
        <f t="shared" si="828"/>
        <v/>
      </c>
    </row>
    <row r="3174" spans="38:42" ht="20.100000000000001" customHeight="1" x14ac:dyDescent="0.25">
      <c r="AL3174" s="126">
        <f t="shared" si="829"/>
        <v>17.542399999999112</v>
      </c>
      <c r="AM3174" s="116">
        <f t="shared" si="830"/>
        <v>1.4214342855842462E-2</v>
      </c>
      <c r="AN3174" s="116">
        <f t="shared" si="831"/>
        <v>3.3997015960268717E-5</v>
      </c>
      <c r="AO3174" s="116">
        <f t="shared" si="827"/>
        <v>3.3997015960268717E-5</v>
      </c>
      <c r="AP3174" s="118" t="str">
        <f t="shared" si="828"/>
        <v/>
      </c>
    </row>
    <row r="3175" spans="38:42" ht="20.100000000000001" customHeight="1" x14ac:dyDescent="0.25">
      <c r="AL3175" s="126">
        <f t="shared" si="829"/>
        <v>17.548799999999112</v>
      </c>
      <c r="AM3175" s="116">
        <f t="shared" si="830"/>
        <v>1.4180345839882194E-2</v>
      </c>
      <c r="AN3175" s="116">
        <f t="shared" si="831"/>
        <v>3.3919311000333435E-5</v>
      </c>
      <c r="AO3175" s="116">
        <f t="shared" si="827"/>
        <v>3.3919311000333435E-5</v>
      </c>
      <c r="AP3175" s="118" t="str">
        <f t="shared" si="828"/>
        <v/>
      </c>
    </row>
    <row r="3176" spans="38:42" ht="20.100000000000001" customHeight="1" x14ac:dyDescent="0.25">
      <c r="AL3176" s="126">
        <f t="shared" si="829"/>
        <v>17.555199999999111</v>
      </c>
      <c r="AM3176" s="116">
        <f t="shared" si="830"/>
        <v>1.414642652888186E-2</v>
      </c>
      <c r="AN3176" s="116">
        <f t="shared" si="831"/>
        <v>3.3841772397348938E-5</v>
      </c>
      <c r="AO3176" s="116">
        <f t="shared" si="827"/>
        <v>3.3841772397348938E-5</v>
      </c>
      <c r="AP3176" s="118" t="str">
        <f t="shared" si="828"/>
        <v/>
      </c>
    </row>
    <row r="3177" spans="38:42" ht="20.100000000000001" customHeight="1" x14ac:dyDescent="0.25">
      <c r="AL3177" s="126">
        <f t="shared" si="829"/>
        <v>17.56159999999911</v>
      </c>
      <c r="AM3177" s="116">
        <f t="shared" si="830"/>
        <v>1.4112584756484511E-2</v>
      </c>
      <c r="AN3177" s="116">
        <f t="shared" si="831"/>
        <v>3.3764399830720979E-5</v>
      </c>
      <c r="AO3177" s="116">
        <f t="shared" si="827"/>
        <v>3.3764399830720979E-5</v>
      </c>
      <c r="AP3177" s="118" t="str">
        <f t="shared" si="828"/>
        <v/>
      </c>
    </row>
    <row r="3178" spans="38:42" ht="20.100000000000001" customHeight="1" x14ac:dyDescent="0.25">
      <c r="AL3178" s="126">
        <f t="shared" si="829"/>
        <v>17.56799999999911</v>
      </c>
      <c r="AM3178" s="116">
        <f t="shared" si="830"/>
        <v>1.407882035665379E-2</v>
      </c>
      <c r="AN3178" s="116">
        <f t="shared" si="831"/>
        <v>3.3687192980327157E-5</v>
      </c>
      <c r="AO3178" s="116">
        <f t="shared" si="827"/>
        <v>3.3687192980327157E-5</v>
      </c>
      <c r="AP3178" s="118" t="str">
        <f t="shared" si="828"/>
        <v/>
      </c>
    </row>
    <row r="3179" spans="38:42" ht="20.100000000000001" customHeight="1" x14ac:dyDescent="0.25">
      <c r="AL3179" s="126">
        <f t="shared" si="829"/>
        <v>17.574399999999109</v>
      </c>
      <c r="AM3179" s="116">
        <f t="shared" si="830"/>
        <v>1.4045133163673463E-2</v>
      </c>
      <c r="AN3179" s="116">
        <f t="shared" si="831"/>
        <v>3.3610151526541204E-5</v>
      </c>
      <c r="AO3179" s="116">
        <f t="shared" si="827"/>
        <v>3.3610151526541204E-5</v>
      </c>
      <c r="AP3179" s="118" t="str">
        <f t="shared" si="828"/>
        <v/>
      </c>
    </row>
    <row r="3180" spans="38:42" ht="20.100000000000001" customHeight="1" x14ac:dyDescent="0.25">
      <c r="AL3180" s="126">
        <f t="shared" si="829"/>
        <v>17.580799999999108</v>
      </c>
      <c r="AM3180" s="116">
        <f t="shared" si="830"/>
        <v>1.4011523012146922E-2</v>
      </c>
      <c r="AN3180" s="116">
        <f t="shared" si="831"/>
        <v>3.3533275150300634E-5</v>
      </c>
      <c r="AO3180" s="116">
        <f t="shared" si="827"/>
        <v>3.3533275150300634E-5</v>
      </c>
      <c r="AP3180" s="118" t="str">
        <f t="shared" si="828"/>
        <v/>
      </c>
    </row>
    <row r="3181" spans="38:42" ht="20.100000000000001" customHeight="1" x14ac:dyDescent="0.25">
      <c r="AL3181" s="126">
        <f t="shared" si="829"/>
        <v>17.587199999999108</v>
      </c>
      <c r="AM3181" s="116">
        <f t="shared" si="830"/>
        <v>1.3977989736996621E-2</v>
      </c>
      <c r="AN3181" s="116">
        <f t="shared" si="831"/>
        <v>3.3456563532895112E-5</v>
      </c>
      <c r="AO3181" s="116">
        <f t="shared" si="827"/>
        <v>3.3456563532895112E-5</v>
      </c>
      <c r="AP3181" s="118" t="str">
        <f t="shared" si="828"/>
        <v/>
      </c>
    </row>
    <row r="3182" spans="38:42" ht="20.100000000000001" customHeight="1" x14ac:dyDescent="0.25">
      <c r="AL3182" s="126">
        <f t="shared" si="829"/>
        <v>17.593599999999107</v>
      </c>
      <c r="AM3182" s="116">
        <f t="shared" si="830"/>
        <v>1.3944533173463726E-2</v>
      </c>
      <c r="AN3182" s="116">
        <f t="shared" si="831"/>
        <v>3.3380016356289108E-5</v>
      </c>
      <c r="AO3182" s="116">
        <f t="shared" si="827"/>
        <v>3.3380016356289108E-5</v>
      </c>
      <c r="AP3182" s="118" t="str">
        <f t="shared" si="828"/>
        <v/>
      </c>
    </row>
    <row r="3183" spans="38:42" ht="20.100000000000001" customHeight="1" x14ac:dyDescent="0.25">
      <c r="AL3183" s="126">
        <f t="shared" si="829"/>
        <v>17.599999999999106</v>
      </c>
      <c r="AM3183" s="116">
        <f t="shared" si="830"/>
        <v>1.3911153157107437E-2</v>
      </c>
      <c r="AN3183" s="116">
        <f t="shared" si="831"/>
        <v>3.3303633302865163E-5</v>
      </c>
      <c r="AO3183" s="116">
        <f t="shared" si="827"/>
        <v>3.3303633302865163E-5</v>
      </c>
      <c r="AP3183" s="118" t="str">
        <f t="shared" si="828"/>
        <v/>
      </c>
    </row>
    <row r="3184" spans="38:42" ht="20.100000000000001" customHeight="1" x14ac:dyDescent="0.25">
      <c r="AL3184" s="126">
        <f t="shared" si="829"/>
        <v>17.606399999999105</v>
      </c>
      <c r="AM3184" s="116">
        <f t="shared" si="830"/>
        <v>1.3877849523804572E-2</v>
      </c>
      <c r="AN3184" s="116">
        <f t="shared" si="831"/>
        <v>3.3227414055486335E-5</v>
      </c>
      <c r="AO3184" s="116">
        <f t="shared" si="827"/>
        <v>3.3227414055486335E-5</v>
      </c>
      <c r="AP3184" s="118" t="str">
        <f t="shared" si="828"/>
        <v/>
      </c>
    </row>
    <row r="3185" spans="38:42" ht="20.100000000000001" customHeight="1" x14ac:dyDescent="0.25">
      <c r="AL3185" s="126">
        <f t="shared" si="829"/>
        <v>17.612799999999105</v>
      </c>
      <c r="AM3185" s="116">
        <f t="shared" si="830"/>
        <v>1.3844622109749086E-2</v>
      </c>
      <c r="AN3185" s="116">
        <f t="shared" si="831"/>
        <v>3.3151358297570793E-5</v>
      </c>
      <c r="AO3185" s="116">
        <f t="shared" ref="AO3185:AO3248" si="832">IF(AM3185&lt;(1-$AK$437),AN3185,"")</f>
        <v>3.3151358297570793E-5</v>
      </c>
      <c r="AP3185" s="118" t="str">
        <f t="shared" ref="AP3185:AP3248" si="833">IF(AM3185&lt;(1-$AK$443),AN3185,"")</f>
        <v/>
      </c>
    </row>
    <row r="3186" spans="38:42" ht="20.100000000000001" customHeight="1" x14ac:dyDescent="0.25">
      <c r="AL3186" s="126">
        <f t="shared" ref="AL3186:AL3249" si="834">AL3185+$AO$430</f>
        <v>17.619199999999104</v>
      </c>
      <c r="AM3186" s="116">
        <f t="shared" ref="AM3186:AM3249" si="835">_xlfn.CHISQ.DIST.RT(AL3186,7)</f>
        <v>1.3811470751451515E-2</v>
      </c>
      <c r="AN3186" s="116">
        <f t="shared" ref="AN3186:AN3249" si="836">AM3186-AM3187</f>
        <v>3.3075465713003349E-5</v>
      </c>
      <c r="AO3186" s="116">
        <f t="shared" si="832"/>
        <v>3.3075465713003349E-5</v>
      </c>
      <c r="AP3186" s="118" t="str">
        <f t="shared" si="833"/>
        <v/>
      </c>
    </row>
    <row r="3187" spans="38:42" ht="20.100000000000001" customHeight="1" x14ac:dyDescent="0.25">
      <c r="AL3187" s="126">
        <f t="shared" si="834"/>
        <v>17.625599999999103</v>
      </c>
      <c r="AM3187" s="116">
        <f t="shared" si="835"/>
        <v>1.3778395285738512E-2</v>
      </c>
      <c r="AN3187" s="116">
        <f t="shared" si="836"/>
        <v>3.2999735986111167E-5</v>
      </c>
      <c r="AO3187" s="116">
        <f t="shared" si="832"/>
        <v>3.2999735986111167E-5</v>
      </c>
      <c r="AP3187" s="118" t="str">
        <f t="shared" si="833"/>
        <v/>
      </c>
    </row>
    <row r="3188" spans="38:42" ht="20.100000000000001" customHeight="1" x14ac:dyDescent="0.25">
      <c r="AL3188" s="126">
        <f t="shared" si="834"/>
        <v>17.631999999999103</v>
      </c>
      <c r="AM3188" s="116">
        <f t="shared" si="835"/>
        <v>1.37453955497524E-2</v>
      </c>
      <c r="AN3188" s="116">
        <f t="shared" si="836"/>
        <v>3.2924168801873668E-5</v>
      </c>
      <c r="AO3188" s="116">
        <f t="shared" si="832"/>
        <v>3.2924168801873668E-5</v>
      </c>
      <c r="AP3188" s="118" t="str">
        <f t="shared" si="833"/>
        <v/>
      </c>
    </row>
    <row r="3189" spans="38:42" ht="20.100000000000001" customHeight="1" x14ac:dyDescent="0.25">
      <c r="AL3189" s="126">
        <f t="shared" si="834"/>
        <v>17.638399999999102</v>
      </c>
      <c r="AM3189" s="116">
        <f t="shared" si="835"/>
        <v>1.3712471380950527E-2</v>
      </c>
      <c r="AN3189" s="116">
        <f t="shared" si="836"/>
        <v>3.284876384560334E-5</v>
      </c>
      <c r="AO3189" s="116">
        <f t="shared" si="832"/>
        <v>3.284876384560334E-5</v>
      </c>
      <c r="AP3189" s="118" t="str">
        <f t="shared" si="833"/>
        <v/>
      </c>
    </row>
    <row r="3190" spans="38:42" ht="20.100000000000001" customHeight="1" x14ac:dyDescent="0.25">
      <c r="AL3190" s="126">
        <f t="shared" si="834"/>
        <v>17.644799999999101</v>
      </c>
      <c r="AM3190" s="116">
        <f t="shared" si="835"/>
        <v>1.3679622617104923E-2</v>
      </c>
      <c r="AN3190" s="116">
        <f t="shared" si="836"/>
        <v>3.2773520803251049E-5</v>
      </c>
      <c r="AO3190" s="116">
        <f t="shared" si="832"/>
        <v>3.2773520803251049E-5</v>
      </c>
      <c r="AP3190" s="118" t="str">
        <f t="shared" si="833"/>
        <v/>
      </c>
    </row>
    <row r="3191" spans="38:42" ht="20.100000000000001" customHeight="1" x14ac:dyDescent="0.25">
      <c r="AL3191" s="126">
        <f t="shared" si="834"/>
        <v>17.6511999999991</v>
      </c>
      <c r="AM3191" s="116">
        <f t="shared" si="835"/>
        <v>1.3646849096301672E-2</v>
      </c>
      <c r="AN3191" s="116">
        <f t="shared" si="836"/>
        <v>3.2698439361097259E-5</v>
      </c>
      <c r="AO3191" s="116">
        <f t="shared" si="832"/>
        <v>3.2698439361097259E-5</v>
      </c>
      <c r="AP3191" s="118" t="str">
        <f t="shared" si="833"/>
        <v/>
      </c>
    </row>
    <row r="3192" spans="38:42" ht="20.100000000000001" customHeight="1" x14ac:dyDescent="0.25">
      <c r="AL3192" s="126">
        <f t="shared" si="834"/>
        <v>17.6575999999991</v>
      </c>
      <c r="AM3192" s="116">
        <f t="shared" si="835"/>
        <v>1.3614150656940575E-2</v>
      </c>
      <c r="AN3192" s="116">
        <f t="shared" si="836"/>
        <v>3.2623519206140608E-5</v>
      </c>
      <c r="AO3192" s="116">
        <f t="shared" si="832"/>
        <v>3.2623519206140608E-5</v>
      </c>
      <c r="AP3192" s="118" t="str">
        <f t="shared" si="833"/>
        <v/>
      </c>
    </row>
    <row r="3193" spans="38:42" ht="20.100000000000001" customHeight="1" x14ac:dyDescent="0.25">
      <c r="AL3193" s="126">
        <f t="shared" si="834"/>
        <v>17.663999999999099</v>
      </c>
      <c r="AM3193" s="116">
        <f t="shared" si="835"/>
        <v>1.3581527137734434E-2</v>
      </c>
      <c r="AN3193" s="116">
        <f t="shared" si="836"/>
        <v>3.2548760025633006E-5</v>
      </c>
      <c r="AO3193" s="116">
        <f t="shared" si="832"/>
        <v>3.2548760025633006E-5</v>
      </c>
      <c r="AP3193" s="118" t="str">
        <f t="shared" si="833"/>
        <v/>
      </c>
    </row>
    <row r="3194" spans="38:42" ht="20.100000000000001" customHeight="1" x14ac:dyDescent="0.25">
      <c r="AL3194" s="126">
        <f t="shared" si="834"/>
        <v>17.670399999999098</v>
      </c>
      <c r="AM3194" s="116">
        <f t="shared" si="835"/>
        <v>1.3548978377708801E-2</v>
      </c>
      <c r="AN3194" s="116">
        <f t="shared" si="836"/>
        <v>3.2474161507563618E-5</v>
      </c>
      <c r="AO3194" s="116">
        <f t="shared" si="832"/>
        <v>3.2474161507563618E-5</v>
      </c>
      <c r="AP3194" s="118" t="str">
        <f t="shared" si="833"/>
        <v/>
      </c>
    </row>
    <row r="3195" spans="38:42" ht="20.100000000000001" customHeight="1" x14ac:dyDescent="0.25">
      <c r="AL3195" s="126">
        <f t="shared" si="834"/>
        <v>17.676799999999098</v>
      </c>
      <c r="AM3195" s="116">
        <f t="shared" si="835"/>
        <v>1.3516504216201238E-2</v>
      </c>
      <c r="AN3195" s="116">
        <f t="shared" si="836"/>
        <v>3.2399723340190492E-5</v>
      </c>
      <c r="AO3195" s="116">
        <f t="shared" si="832"/>
        <v>3.2399723340190492E-5</v>
      </c>
      <c r="AP3195" s="118" t="str">
        <f t="shared" si="833"/>
        <v/>
      </c>
    </row>
    <row r="3196" spans="38:42" ht="20.100000000000001" customHeight="1" x14ac:dyDescent="0.25">
      <c r="AL3196" s="126">
        <f t="shared" si="834"/>
        <v>17.683199999999097</v>
      </c>
      <c r="AM3196" s="116">
        <f t="shared" si="835"/>
        <v>1.3484104492861047E-2</v>
      </c>
      <c r="AN3196" s="116">
        <f t="shared" si="836"/>
        <v>3.2325445212436077E-5</v>
      </c>
      <c r="AO3196" s="116">
        <f t="shared" si="832"/>
        <v>3.2325445212436077E-5</v>
      </c>
      <c r="AP3196" s="118" t="str">
        <f t="shared" si="833"/>
        <v/>
      </c>
    </row>
    <row r="3197" spans="38:42" ht="20.100000000000001" customHeight="1" x14ac:dyDescent="0.25">
      <c r="AL3197" s="126">
        <f t="shared" si="834"/>
        <v>17.689599999999096</v>
      </c>
      <c r="AM3197" s="116">
        <f t="shared" si="835"/>
        <v>1.3451779047648611E-2</v>
      </c>
      <c r="AN3197" s="116">
        <f t="shared" si="836"/>
        <v>3.2251326813635683E-5</v>
      </c>
      <c r="AO3197" s="116">
        <f t="shared" si="832"/>
        <v>3.2251326813635683E-5</v>
      </c>
      <c r="AP3197" s="118" t="str">
        <f t="shared" si="833"/>
        <v/>
      </c>
    </row>
    <row r="3198" spans="38:42" ht="20.100000000000001" customHeight="1" x14ac:dyDescent="0.25">
      <c r="AL3198" s="126">
        <f t="shared" si="834"/>
        <v>17.695999999999096</v>
      </c>
      <c r="AM3198" s="116">
        <f t="shared" si="835"/>
        <v>1.3419527720834976E-2</v>
      </c>
      <c r="AN3198" s="116">
        <f t="shared" si="836"/>
        <v>3.2177367833646775E-5</v>
      </c>
      <c r="AO3198" s="116">
        <f t="shared" si="832"/>
        <v>3.2177367833646775E-5</v>
      </c>
      <c r="AP3198" s="118" t="str">
        <f t="shared" si="833"/>
        <v/>
      </c>
    </row>
    <row r="3199" spans="38:42" ht="20.100000000000001" customHeight="1" x14ac:dyDescent="0.25">
      <c r="AL3199" s="126">
        <f t="shared" si="834"/>
        <v>17.702399999999095</v>
      </c>
      <c r="AM3199" s="116">
        <f t="shared" si="835"/>
        <v>1.3387350353001329E-2</v>
      </c>
      <c r="AN3199" s="116">
        <f t="shared" si="836"/>
        <v>3.2103567962821211E-5</v>
      </c>
      <c r="AO3199" s="116">
        <f t="shared" si="832"/>
        <v>3.2103567962821211E-5</v>
      </c>
      <c r="AP3199" s="118" t="str">
        <f t="shared" si="833"/>
        <v/>
      </c>
    </row>
    <row r="3200" spans="38:42" ht="20.100000000000001" customHeight="1" x14ac:dyDescent="0.25">
      <c r="AL3200" s="126">
        <f t="shared" si="834"/>
        <v>17.708799999999094</v>
      </c>
      <c r="AM3200" s="116">
        <f t="shared" si="835"/>
        <v>1.3355246785038508E-2</v>
      </c>
      <c r="AN3200" s="116">
        <f t="shared" si="836"/>
        <v>3.2029926891998309E-5</v>
      </c>
      <c r="AO3200" s="116">
        <f t="shared" si="832"/>
        <v>3.2029926891998309E-5</v>
      </c>
      <c r="AP3200" s="118" t="str">
        <f t="shared" si="833"/>
        <v/>
      </c>
    </row>
    <row r="3201" spans="38:42" ht="20.100000000000001" customHeight="1" x14ac:dyDescent="0.25">
      <c r="AL3201" s="126">
        <f t="shared" si="834"/>
        <v>17.715199999999093</v>
      </c>
      <c r="AM3201" s="116">
        <f t="shared" si="835"/>
        <v>1.3323216858146509E-2</v>
      </c>
      <c r="AN3201" s="116">
        <f t="shared" si="836"/>
        <v>3.1956444312459739E-5</v>
      </c>
      <c r="AO3201" s="116">
        <f t="shared" si="832"/>
        <v>3.1956444312459739E-5</v>
      </c>
      <c r="AP3201" s="118" t="str">
        <f t="shared" si="833"/>
        <v/>
      </c>
    </row>
    <row r="3202" spans="38:42" ht="20.100000000000001" customHeight="1" x14ac:dyDescent="0.25">
      <c r="AL3202" s="126">
        <f t="shared" si="834"/>
        <v>17.721599999999093</v>
      </c>
      <c r="AM3202" s="116">
        <f t="shared" si="835"/>
        <v>1.329126041383405E-2</v>
      </c>
      <c r="AN3202" s="116">
        <f t="shared" si="836"/>
        <v>3.1883119916115144E-5</v>
      </c>
      <c r="AO3202" s="116">
        <f t="shared" si="832"/>
        <v>3.1883119916115144E-5</v>
      </c>
      <c r="AP3202" s="118" t="str">
        <f t="shared" si="833"/>
        <v/>
      </c>
    </row>
    <row r="3203" spans="38:42" ht="20.100000000000001" customHeight="1" x14ac:dyDescent="0.25">
      <c r="AL3203" s="126">
        <f t="shared" si="834"/>
        <v>17.727999999999092</v>
      </c>
      <c r="AM3203" s="116">
        <f t="shared" si="835"/>
        <v>1.3259377293917934E-2</v>
      </c>
      <c r="AN3203" s="116">
        <f t="shared" si="836"/>
        <v>3.1809953395193352E-5</v>
      </c>
      <c r="AO3203" s="116">
        <f t="shared" si="832"/>
        <v>3.1809953395193352E-5</v>
      </c>
      <c r="AP3203" s="118" t="str">
        <f t="shared" si="833"/>
        <v/>
      </c>
    </row>
    <row r="3204" spans="38:42" ht="20.100000000000001" customHeight="1" x14ac:dyDescent="0.25">
      <c r="AL3204" s="126">
        <f t="shared" si="834"/>
        <v>17.734399999999091</v>
      </c>
      <c r="AM3204" s="116">
        <f t="shared" si="835"/>
        <v>1.3227567340522741E-2</v>
      </c>
      <c r="AN3204" s="116">
        <f t="shared" si="836"/>
        <v>3.1736944442571982E-5</v>
      </c>
      <c r="AO3204" s="116">
        <f t="shared" si="832"/>
        <v>3.1736944442571982E-5</v>
      </c>
      <c r="AP3204" s="118" t="str">
        <f t="shared" si="833"/>
        <v/>
      </c>
    </row>
    <row r="3205" spans="38:42" ht="20.100000000000001" customHeight="1" x14ac:dyDescent="0.25">
      <c r="AL3205" s="126">
        <f t="shared" si="834"/>
        <v>17.740799999999091</v>
      </c>
      <c r="AM3205" s="116">
        <f t="shared" si="835"/>
        <v>1.3195830396080169E-2</v>
      </c>
      <c r="AN3205" s="116">
        <f t="shared" si="836"/>
        <v>3.1664092751527637E-5</v>
      </c>
      <c r="AO3205" s="116">
        <f t="shared" si="832"/>
        <v>3.1664092751527637E-5</v>
      </c>
      <c r="AP3205" s="118" t="str">
        <f t="shared" si="833"/>
        <v/>
      </c>
    </row>
    <row r="3206" spans="38:42" ht="20.100000000000001" customHeight="1" x14ac:dyDescent="0.25">
      <c r="AL3206" s="126">
        <f t="shared" si="834"/>
        <v>17.74719999999909</v>
      </c>
      <c r="AM3206" s="116">
        <f t="shared" si="835"/>
        <v>1.3164166303328641E-2</v>
      </c>
      <c r="AN3206" s="116">
        <f t="shared" si="836"/>
        <v>3.1591398015846928E-5</v>
      </c>
      <c r="AO3206" s="116">
        <f t="shared" si="832"/>
        <v>3.1591398015846928E-5</v>
      </c>
      <c r="AP3206" s="118" t="str">
        <f t="shared" si="833"/>
        <v/>
      </c>
    </row>
    <row r="3207" spans="38:42" ht="20.100000000000001" customHeight="1" x14ac:dyDescent="0.25">
      <c r="AL3207" s="126">
        <f t="shared" si="834"/>
        <v>17.753599999999089</v>
      </c>
      <c r="AM3207" s="116">
        <f t="shared" si="835"/>
        <v>1.3132574905312795E-2</v>
      </c>
      <c r="AN3207" s="116">
        <f t="shared" si="836"/>
        <v>3.1518859929796986E-5</v>
      </c>
      <c r="AO3207" s="116">
        <f t="shared" si="832"/>
        <v>3.1518859929796986E-5</v>
      </c>
      <c r="AP3207" s="118" t="str">
        <f t="shared" si="833"/>
        <v/>
      </c>
    </row>
    <row r="3208" spans="38:42" ht="20.100000000000001" customHeight="1" x14ac:dyDescent="0.25">
      <c r="AL3208" s="126">
        <f t="shared" si="834"/>
        <v>17.759999999999089</v>
      </c>
      <c r="AM3208" s="116">
        <f t="shared" si="835"/>
        <v>1.3101056045382998E-2</v>
      </c>
      <c r="AN3208" s="116">
        <f t="shared" si="836"/>
        <v>3.1446478188186175E-5</v>
      </c>
      <c r="AO3208" s="116">
        <f t="shared" si="832"/>
        <v>3.1446478188186175E-5</v>
      </c>
      <c r="AP3208" s="118" t="str">
        <f t="shared" si="833"/>
        <v/>
      </c>
    </row>
    <row r="3209" spans="38:42" ht="20.100000000000001" customHeight="1" x14ac:dyDescent="0.25">
      <c r="AL3209" s="126">
        <f t="shared" si="834"/>
        <v>17.766399999999088</v>
      </c>
      <c r="AM3209" s="116">
        <f t="shared" si="835"/>
        <v>1.3069609567194811E-2</v>
      </c>
      <c r="AN3209" s="116">
        <f t="shared" si="836"/>
        <v>3.1374252486244397E-5</v>
      </c>
      <c r="AO3209" s="116">
        <f t="shared" si="832"/>
        <v>3.1374252486244397E-5</v>
      </c>
      <c r="AP3209" s="118" t="str">
        <f t="shared" si="833"/>
        <v/>
      </c>
    </row>
    <row r="3210" spans="38:42" ht="20.100000000000001" customHeight="1" x14ac:dyDescent="0.25">
      <c r="AL3210" s="126">
        <f t="shared" si="834"/>
        <v>17.772799999999087</v>
      </c>
      <c r="AM3210" s="116">
        <f t="shared" si="835"/>
        <v>1.3038235314708567E-2</v>
      </c>
      <c r="AN3210" s="116">
        <f t="shared" si="836"/>
        <v>3.130218251976187E-5</v>
      </c>
      <c r="AO3210" s="116">
        <f t="shared" si="832"/>
        <v>3.130218251976187E-5</v>
      </c>
      <c r="AP3210" s="118" t="str">
        <f t="shared" si="833"/>
        <v/>
      </c>
    </row>
    <row r="3211" spans="38:42" ht="20.100000000000001" customHeight="1" x14ac:dyDescent="0.25">
      <c r="AL3211" s="126">
        <f t="shared" si="834"/>
        <v>17.779199999999086</v>
      </c>
      <c r="AM3211" s="116">
        <f t="shared" si="835"/>
        <v>1.3006933132188805E-2</v>
      </c>
      <c r="AN3211" s="116">
        <f t="shared" si="836"/>
        <v>3.1230267984952084E-5</v>
      </c>
      <c r="AO3211" s="116">
        <f t="shared" si="832"/>
        <v>3.1230267984952084E-5</v>
      </c>
      <c r="AP3211" s="118" t="str">
        <f t="shared" si="833"/>
        <v/>
      </c>
    </row>
    <row r="3212" spans="38:42" ht="20.100000000000001" customHeight="1" x14ac:dyDescent="0.25">
      <c r="AL3212" s="126">
        <f t="shared" si="834"/>
        <v>17.785599999999086</v>
      </c>
      <c r="AM3212" s="116">
        <f t="shared" si="835"/>
        <v>1.2975702864203853E-2</v>
      </c>
      <c r="AN3212" s="116">
        <f t="shared" si="836"/>
        <v>3.1158508578538538E-5</v>
      </c>
      <c r="AO3212" s="116">
        <f t="shared" si="832"/>
        <v>3.1158508578538538E-5</v>
      </c>
      <c r="AP3212" s="118" t="str">
        <f t="shared" si="833"/>
        <v/>
      </c>
    </row>
    <row r="3213" spans="38:42" ht="20.100000000000001" customHeight="1" x14ac:dyDescent="0.25">
      <c r="AL3213" s="126">
        <f t="shared" si="834"/>
        <v>17.791999999999085</v>
      </c>
      <c r="AM3213" s="116">
        <f t="shared" si="835"/>
        <v>1.2944544355625314E-2</v>
      </c>
      <c r="AN3213" s="116">
        <f t="shared" si="836"/>
        <v>3.1086903997756474E-5</v>
      </c>
      <c r="AO3213" s="116">
        <f t="shared" si="832"/>
        <v>3.1086903997756474E-5</v>
      </c>
      <c r="AP3213" s="118" t="str">
        <f t="shared" si="833"/>
        <v/>
      </c>
    </row>
    <row r="3214" spans="38:42" ht="20.100000000000001" customHeight="1" x14ac:dyDescent="0.25">
      <c r="AL3214" s="126">
        <f t="shared" si="834"/>
        <v>17.798399999999084</v>
      </c>
      <c r="AM3214" s="116">
        <f t="shared" si="835"/>
        <v>1.2913457451627558E-2</v>
      </c>
      <c r="AN3214" s="116">
        <f t="shared" si="836"/>
        <v>3.1015453940323387E-5</v>
      </c>
      <c r="AO3214" s="116">
        <f t="shared" si="832"/>
        <v>3.1015453940323387E-5</v>
      </c>
      <c r="AP3214" s="118" t="str">
        <f t="shared" si="833"/>
        <v/>
      </c>
    </row>
    <row r="3215" spans="38:42" ht="20.100000000000001" customHeight="1" x14ac:dyDescent="0.25">
      <c r="AL3215" s="126">
        <f t="shared" si="834"/>
        <v>17.804799999999084</v>
      </c>
      <c r="AM3215" s="116">
        <f t="shared" si="835"/>
        <v>1.2882441997687235E-2</v>
      </c>
      <c r="AN3215" s="116">
        <f t="shared" si="836"/>
        <v>3.094415810438178E-5</v>
      </c>
      <c r="AO3215" s="116">
        <f t="shared" si="832"/>
        <v>3.094415810438178E-5</v>
      </c>
      <c r="AP3215" s="118" t="str">
        <f t="shared" si="833"/>
        <v/>
      </c>
    </row>
    <row r="3216" spans="38:42" ht="20.100000000000001" customHeight="1" x14ac:dyDescent="0.25">
      <c r="AL3216" s="126">
        <f t="shared" si="834"/>
        <v>17.811199999999083</v>
      </c>
      <c r="AM3216" s="116">
        <f t="shared" si="835"/>
        <v>1.2851497839582853E-2</v>
      </c>
      <c r="AN3216" s="116">
        <f t="shared" si="836"/>
        <v>3.087301618868131E-5</v>
      </c>
      <c r="AO3216" s="116">
        <f t="shared" si="832"/>
        <v>3.087301618868131E-5</v>
      </c>
      <c r="AP3216" s="118" t="str">
        <f t="shared" si="833"/>
        <v/>
      </c>
    </row>
    <row r="3217" spans="38:42" ht="20.100000000000001" customHeight="1" x14ac:dyDescent="0.25">
      <c r="AL3217" s="126">
        <f t="shared" si="834"/>
        <v>17.817599999999082</v>
      </c>
      <c r="AM3217" s="116">
        <f t="shared" si="835"/>
        <v>1.2820624823394172E-2</v>
      </c>
      <c r="AN3217" s="116">
        <f t="shared" si="836"/>
        <v>3.0802027892344597E-5</v>
      </c>
      <c r="AO3217" s="116">
        <f t="shared" si="832"/>
        <v>3.0802027892344597E-5</v>
      </c>
      <c r="AP3217" s="118" t="str">
        <f t="shared" si="833"/>
        <v/>
      </c>
    </row>
    <row r="3218" spans="38:42" ht="20.100000000000001" customHeight="1" x14ac:dyDescent="0.25">
      <c r="AL3218" s="126">
        <f t="shared" si="834"/>
        <v>17.823999999999081</v>
      </c>
      <c r="AM3218" s="116">
        <f t="shared" si="835"/>
        <v>1.2789822795501827E-2</v>
      </c>
      <c r="AN3218" s="116">
        <f t="shared" si="836"/>
        <v>3.0731192915033761E-5</v>
      </c>
      <c r="AO3218" s="116">
        <f t="shared" si="832"/>
        <v>3.0731192915033761E-5</v>
      </c>
      <c r="AP3218" s="118" t="str">
        <f t="shared" si="833"/>
        <v/>
      </c>
    </row>
    <row r="3219" spans="38:42" ht="20.100000000000001" customHeight="1" x14ac:dyDescent="0.25">
      <c r="AL3219" s="126">
        <f t="shared" si="834"/>
        <v>17.830399999999081</v>
      </c>
      <c r="AM3219" s="116">
        <f t="shared" si="835"/>
        <v>1.2759091602586793E-2</v>
      </c>
      <c r="AN3219" s="116">
        <f t="shared" si="836"/>
        <v>3.06605109568793E-5</v>
      </c>
      <c r="AO3219" s="116">
        <f t="shared" si="832"/>
        <v>3.06605109568793E-5</v>
      </c>
      <c r="AP3219" s="118" t="str">
        <f t="shared" si="833"/>
        <v/>
      </c>
    </row>
    <row r="3220" spans="38:42" ht="20.100000000000001" customHeight="1" x14ac:dyDescent="0.25">
      <c r="AL3220" s="126">
        <f t="shared" si="834"/>
        <v>17.83679999999908</v>
      </c>
      <c r="AM3220" s="116">
        <f t="shared" si="835"/>
        <v>1.2728431091629914E-2</v>
      </c>
      <c r="AN3220" s="116">
        <f t="shared" si="836"/>
        <v>3.0589981718518247E-5</v>
      </c>
      <c r="AO3220" s="116">
        <f t="shared" si="832"/>
        <v>3.0589981718518247E-5</v>
      </c>
      <c r="AP3220" s="118" t="str">
        <f t="shared" si="833"/>
        <v/>
      </c>
    </row>
    <row r="3221" spans="38:42" ht="20.100000000000001" customHeight="1" x14ac:dyDescent="0.25">
      <c r="AL3221" s="126">
        <f t="shared" si="834"/>
        <v>17.843199999999079</v>
      </c>
      <c r="AM3221" s="116">
        <f t="shared" si="835"/>
        <v>1.2697841109911396E-2</v>
      </c>
      <c r="AN3221" s="116">
        <f t="shared" si="836"/>
        <v>3.0519604901068156E-5</v>
      </c>
      <c r="AO3221" s="116">
        <f t="shared" si="832"/>
        <v>3.0519604901068156E-5</v>
      </c>
      <c r="AP3221" s="118" t="str">
        <f t="shared" si="833"/>
        <v/>
      </c>
    </row>
    <row r="3222" spans="38:42" ht="20.100000000000001" customHeight="1" x14ac:dyDescent="0.25">
      <c r="AL3222" s="126">
        <f t="shared" si="834"/>
        <v>17.849599999999079</v>
      </c>
      <c r="AM3222" s="116">
        <f t="shared" si="835"/>
        <v>1.2667321505010327E-2</v>
      </c>
      <c r="AN3222" s="116">
        <f t="shared" si="836"/>
        <v>3.0449380206080262E-5</v>
      </c>
      <c r="AO3222" s="116">
        <f t="shared" si="832"/>
        <v>3.0449380206080262E-5</v>
      </c>
      <c r="AP3222" s="118" t="str">
        <f t="shared" si="833"/>
        <v/>
      </c>
    </row>
    <row r="3223" spans="38:42" ht="20.100000000000001" customHeight="1" x14ac:dyDescent="0.25">
      <c r="AL3223" s="126">
        <f t="shared" si="834"/>
        <v>17.855999999999078</v>
      </c>
      <c r="AM3223" s="116">
        <f t="shared" si="835"/>
        <v>1.2636872124804247E-2</v>
      </c>
      <c r="AN3223" s="116">
        <f t="shared" si="836"/>
        <v>3.0379307335707748E-5</v>
      </c>
      <c r="AO3223" s="116">
        <f t="shared" si="832"/>
        <v>3.0379307335707748E-5</v>
      </c>
      <c r="AP3223" s="118" t="str">
        <f t="shared" si="833"/>
        <v/>
      </c>
    </row>
    <row r="3224" spans="38:42" ht="20.100000000000001" customHeight="1" x14ac:dyDescent="0.25">
      <c r="AL3224" s="126">
        <f t="shared" si="834"/>
        <v>17.862399999999077</v>
      </c>
      <c r="AM3224" s="116">
        <f t="shared" si="835"/>
        <v>1.2606492817468539E-2</v>
      </c>
      <c r="AN3224" s="116">
        <f t="shared" si="836"/>
        <v>3.0309385992405638E-5</v>
      </c>
      <c r="AO3224" s="116">
        <f t="shared" si="832"/>
        <v>3.0309385992405638E-5</v>
      </c>
      <c r="AP3224" s="118" t="str">
        <f t="shared" si="833"/>
        <v/>
      </c>
    </row>
    <row r="3225" spans="38:42" ht="20.100000000000001" customHeight="1" x14ac:dyDescent="0.25">
      <c r="AL3225" s="126">
        <f t="shared" si="834"/>
        <v>17.868799999999077</v>
      </c>
      <c r="AM3225" s="116">
        <f t="shared" si="835"/>
        <v>1.2576183431476134E-2</v>
      </c>
      <c r="AN3225" s="116">
        <f t="shared" si="836"/>
        <v>3.0239615879328052E-5</v>
      </c>
      <c r="AO3225" s="116">
        <f t="shared" si="832"/>
        <v>3.0239615879328052E-5</v>
      </c>
      <c r="AP3225" s="118" t="str">
        <f t="shared" si="833"/>
        <v/>
      </c>
    </row>
    <row r="3226" spans="38:42" ht="20.100000000000001" customHeight="1" x14ac:dyDescent="0.25">
      <c r="AL3226" s="126">
        <f t="shared" si="834"/>
        <v>17.875199999999076</v>
      </c>
      <c r="AM3226" s="116">
        <f t="shared" si="835"/>
        <v>1.2545943815596806E-2</v>
      </c>
      <c r="AN3226" s="116">
        <f t="shared" si="836"/>
        <v>3.0169996699929216E-5</v>
      </c>
      <c r="AO3226" s="116">
        <f t="shared" si="832"/>
        <v>3.0169996699929216E-5</v>
      </c>
      <c r="AP3226" s="118" t="str">
        <f t="shared" si="833"/>
        <v/>
      </c>
    </row>
    <row r="3227" spans="38:42" ht="20.100000000000001" customHeight="1" x14ac:dyDescent="0.25">
      <c r="AL3227" s="126">
        <f t="shared" si="834"/>
        <v>17.881599999999075</v>
      </c>
      <c r="AM3227" s="116">
        <f t="shared" si="835"/>
        <v>1.2515773818896877E-2</v>
      </c>
      <c r="AN3227" s="116">
        <f t="shared" si="836"/>
        <v>3.0100528158214998E-5</v>
      </c>
      <c r="AO3227" s="116">
        <f t="shared" si="832"/>
        <v>3.0100528158214998E-5</v>
      </c>
      <c r="AP3227" s="118" t="str">
        <f t="shared" si="833"/>
        <v/>
      </c>
    </row>
    <row r="3228" spans="38:42" ht="20.100000000000001" customHeight="1" x14ac:dyDescent="0.25">
      <c r="AL3228" s="126">
        <f t="shared" si="834"/>
        <v>17.887999999999074</v>
      </c>
      <c r="AM3228" s="116">
        <f t="shared" si="835"/>
        <v>1.2485673290738662E-2</v>
      </c>
      <c r="AN3228" s="116">
        <f t="shared" si="836"/>
        <v>3.0031209958706478E-5</v>
      </c>
      <c r="AO3228" s="116">
        <f t="shared" si="832"/>
        <v>3.0031209958706478E-5</v>
      </c>
      <c r="AP3228" s="118" t="str">
        <f t="shared" si="833"/>
        <v/>
      </c>
    </row>
    <row r="3229" spans="38:42" ht="20.100000000000001" customHeight="1" x14ac:dyDescent="0.25">
      <c r="AL3229" s="126">
        <f t="shared" si="834"/>
        <v>17.894399999999074</v>
      </c>
      <c r="AM3229" s="116">
        <f t="shared" si="835"/>
        <v>1.2455642080779955E-2</v>
      </c>
      <c r="AN3229" s="116">
        <f t="shared" si="836"/>
        <v>2.9962041806349746E-5</v>
      </c>
      <c r="AO3229" s="116">
        <f t="shared" si="832"/>
        <v>2.9962041806349746E-5</v>
      </c>
      <c r="AP3229" s="118" t="str">
        <f t="shared" si="833"/>
        <v/>
      </c>
    </row>
    <row r="3230" spans="38:42" ht="20.100000000000001" customHeight="1" x14ac:dyDescent="0.25">
      <c r="AL3230" s="126">
        <f t="shared" si="834"/>
        <v>17.900799999999073</v>
      </c>
      <c r="AM3230" s="116">
        <f t="shared" si="835"/>
        <v>1.2425680038973605E-2</v>
      </c>
      <c r="AN3230" s="116">
        <f t="shared" si="836"/>
        <v>2.9893023406637326E-5</v>
      </c>
      <c r="AO3230" s="116">
        <f t="shared" si="832"/>
        <v>2.9893023406637326E-5</v>
      </c>
      <c r="AP3230" s="118" t="str">
        <f t="shared" si="833"/>
        <v/>
      </c>
    </row>
    <row r="3231" spans="38:42" ht="20.100000000000001" customHeight="1" x14ac:dyDescent="0.25">
      <c r="AL3231" s="126">
        <f t="shared" si="834"/>
        <v>17.907199999999072</v>
      </c>
      <c r="AM3231" s="116">
        <f t="shared" si="835"/>
        <v>1.2395787015566968E-2</v>
      </c>
      <c r="AN3231" s="116">
        <f t="shared" si="836"/>
        <v>2.9824154465478078E-5</v>
      </c>
      <c r="AO3231" s="116">
        <f t="shared" si="832"/>
        <v>2.9824154465478078E-5</v>
      </c>
      <c r="AP3231" s="118" t="str">
        <f t="shared" si="833"/>
        <v/>
      </c>
    </row>
    <row r="3232" spans="38:42" ht="20.100000000000001" customHeight="1" x14ac:dyDescent="0.25">
      <c r="AL3232" s="126">
        <f t="shared" si="834"/>
        <v>17.913599999999072</v>
      </c>
      <c r="AM3232" s="116">
        <f t="shared" si="835"/>
        <v>1.236596286110149E-2</v>
      </c>
      <c r="AN3232" s="116">
        <f t="shared" si="836"/>
        <v>2.9755434689242299E-5</v>
      </c>
      <c r="AO3232" s="116">
        <f t="shared" si="832"/>
        <v>2.9755434689242299E-5</v>
      </c>
      <c r="AP3232" s="118" t="str">
        <f t="shared" si="833"/>
        <v/>
      </c>
    </row>
    <row r="3233" spans="38:42" ht="20.100000000000001" customHeight="1" x14ac:dyDescent="0.25">
      <c r="AL3233" s="126">
        <f t="shared" si="834"/>
        <v>17.919999999999071</v>
      </c>
      <c r="AM3233" s="116">
        <f t="shared" si="835"/>
        <v>1.2336207426412248E-2</v>
      </c>
      <c r="AN3233" s="116">
        <f t="shared" si="836"/>
        <v>2.9686863784872744E-5</v>
      </c>
      <c r="AO3233" s="116">
        <f t="shared" si="832"/>
        <v>2.9686863784872744E-5</v>
      </c>
      <c r="AP3233" s="118" t="str">
        <f t="shared" si="833"/>
        <v/>
      </c>
    </row>
    <row r="3234" spans="38:42" ht="20.100000000000001" customHeight="1" x14ac:dyDescent="0.25">
      <c r="AL3234" s="126">
        <f t="shared" si="834"/>
        <v>17.92639999999907</v>
      </c>
      <c r="AM3234" s="116">
        <f t="shared" si="835"/>
        <v>1.2306520562627375E-2</v>
      </c>
      <c r="AN3234" s="116">
        <f t="shared" si="836"/>
        <v>2.9618441459747583E-5</v>
      </c>
      <c r="AO3234" s="116">
        <f t="shared" si="832"/>
        <v>2.9618441459747583E-5</v>
      </c>
      <c r="AP3234" s="118" t="str">
        <f t="shared" si="833"/>
        <v/>
      </c>
    </row>
    <row r="3235" spans="38:42" ht="20.100000000000001" customHeight="1" x14ac:dyDescent="0.25">
      <c r="AL3235" s="126">
        <f t="shared" si="834"/>
        <v>17.932799999999069</v>
      </c>
      <c r="AM3235" s="116">
        <f t="shared" si="835"/>
        <v>1.2276902121167627E-2</v>
      </c>
      <c r="AN3235" s="116">
        <f t="shared" si="836"/>
        <v>2.9550167421664789E-5</v>
      </c>
      <c r="AO3235" s="116">
        <f t="shared" si="832"/>
        <v>2.9550167421664789E-5</v>
      </c>
      <c r="AP3235" s="118" t="str">
        <f t="shared" si="833"/>
        <v/>
      </c>
    </row>
    <row r="3236" spans="38:42" ht="20.100000000000001" customHeight="1" x14ac:dyDescent="0.25">
      <c r="AL3236" s="126">
        <f t="shared" si="834"/>
        <v>17.939199999999069</v>
      </c>
      <c r="AM3236" s="116">
        <f t="shared" si="835"/>
        <v>1.2247351953745962E-2</v>
      </c>
      <c r="AN3236" s="116">
        <f t="shared" si="836"/>
        <v>2.9482041378973978E-5</v>
      </c>
      <c r="AO3236" s="116">
        <f t="shared" si="832"/>
        <v>2.9482041378973978E-5</v>
      </c>
      <c r="AP3236" s="118" t="str">
        <f t="shared" si="833"/>
        <v/>
      </c>
    </row>
    <row r="3237" spans="38:42" ht="20.100000000000001" customHeight="1" x14ac:dyDescent="0.25">
      <c r="AL3237" s="126">
        <f t="shared" si="834"/>
        <v>17.945599999999068</v>
      </c>
      <c r="AM3237" s="116">
        <f t="shared" si="835"/>
        <v>1.2217869912366989E-2</v>
      </c>
      <c r="AN3237" s="116">
        <f t="shared" si="836"/>
        <v>2.9414063040513957E-5</v>
      </c>
      <c r="AO3237" s="116">
        <f t="shared" si="832"/>
        <v>2.9414063040513957E-5</v>
      </c>
      <c r="AP3237" s="118" t="str">
        <f t="shared" si="833"/>
        <v/>
      </c>
    </row>
    <row r="3238" spans="38:42" ht="20.100000000000001" customHeight="1" x14ac:dyDescent="0.25">
      <c r="AL3238" s="126">
        <f t="shared" si="834"/>
        <v>17.951999999999067</v>
      </c>
      <c r="AM3238" s="116">
        <f t="shared" si="835"/>
        <v>1.2188455849326475E-2</v>
      </c>
      <c r="AN3238" s="116">
        <f t="shared" si="836"/>
        <v>2.9346232115513848E-5</v>
      </c>
      <c r="AO3238" s="116">
        <f t="shared" si="832"/>
        <v>2.9346232115513848E-5</v>
      </c>
      <c r="AP3238" s="118" t="str">
        <f t="shared" si="833"/>
        <v/>
      </c>
    </row>
    <row r="3239" spans="38:42" ht="20.100000000000001" customHeight="1" x14ac:dyDescent="0.25">
      <c r="AL3239" s="126">
        <f t="shared" si="834"/>
        <v>17.958399999999067</v>
      </c>
      <c r="AM3239" s="116">
        <f t="shared" si="835"/>
        <v>1.2159109617210961E-2</v>
      </c>
      <c r="AN3239" s="116">
        <f t="shared" si="836"/>
        <v>2.9278548313745739E-5</v>
      </c>
      <c r="AO3239" s="116">
        <f t="shared" si="832"/>
        <v>2.9278548313745739E-5</v>
      </c>
      <c r="AP3239" s="118" t="str">
        <f t="shared" si="833"/>
        <v/>
      </c>
    </row>
    <row r="3240" spans="38:42" ht="20.100000000000001" customHeight="1" x14ac:dyDescent="0.25">
      <c r="AL3240" s="126">
        <f t="shared" si="834"/>
        <v>17.964799999999066</v>
      </c>
      <c r="AM3240" s="116">
        <f t="shared" si="835"/>
        <v>1.2129831068897215E-2</v>
      </c>
      <c r="AN3240" s="116">
        <f t="shared" si="836"/>
        <v>2.9211011345484789E-5</v>
      </c>
      <c r="AO3240" s="116">
        <f t="shared" si="832"/>
        <v>2.9211011345484789E-5</v>
      </c>
      <c r="AP3240" s="118" t="str">
        <f t="shared" si="833"/>
        <v/>
      </c>
    </row>
    <row r="3241" spans="38:42" ht="20.100000000000001" customHeight="1" x14ac:dyDescent="0.25">
      <c r="AL3241" s="126">
        <f t="shared" si="834"/>
        <v>17.971199999999065</v>
      </c>
      <c r="AM3241" s="116">
        <f t="shared" si="835"/>
        <v>1.210062005755173E-2</v>
      </c>
      <c r="AN3241" s="116">
        <f t="shared" si="836"/>
        <v>2.9143620921406876E-5</v>
      </c>
      <c r="AO3241" s="116">
        <f t="shared" si="832"/>
        <v>2.9143620921406876E-5</v>
      </c>
      <c r="AP3241" s="118" t="str">
        <f t="shared" si="833"/>
        <v/>
      </c>
    </row>
    <row r="3242" spans="38:42" ht="20.100000000000001" customHeight="1" x14ac:dyDescent="0.25">
      <c r="AL3242" s="126">
        <f t="shared" si="834"/>
        <v>17.977599999999065</v>
      </c>
      <c r="AM3242" s="116">
        <f t="shared" si="835"/>
        <v>1.2071476436630323E-2</v>
      </c>
      <c r="AN3242" s="116">
        <f t="shared" si="836"/>
        <v>2.9076376752657992E-5</v>
      </c>
      <c r="AO3242" s="116">
        <f t="shared" si="832"/>
        <v>2.9076376752657992E-5</v>
      </c>
      <c r="AP3242" s="118" t="str">
        <f t="shared" si="833"/>
        <v/>
      </c>
    </row>
    <row r="3243" spans="38:42" ht="20.100000000000001" customHeight="1" x14ac:dyDescent="0.25">
      <c r="AL3243" s="126">
        <f t="shared" si="834"/>
        <v>17.983999999999064</v>
      </c>
      <c r="AM3243" s="116">
        <f t="shared" si="835"/>
        <v>1.2042400059877665E-2</v>
      </c>
      <c r="AN3243" s="116">
        <f t="shared" si="836"/>
        <v>2.9009278550999953E-5</v>
      </c>
      <c r="AO3243" s="116">
        <f t="shared" si="832"/>
        <v>2.9009278550999953E-5</v>
      </c>
      <c r="AP3243" s="118" t="str">
        <f t="shared" si="833"/>
        <v/>
      </c>
    </row>
    <row r="3244" spans="38:42" ht="20.100000000000001" customHeight="1" x14ac:dyDescent="0.25">
      <c r="AL3244" s="126">
        <f t="shared" si="834"/>
        <v>17.990399999999063</v>
      </c>
      <c r="AM3244" s="116">
        <f t="shared" si="835"/>
        <v>1.2013390781326665E-2</v>
      </c>
      <c r="AN3244" s="116">
        <f t="shared" si="836"/>
        <v>2.894232602844958E-5</v>
      </c>
      <c r="AO3244" s="116">
        <f t="shared" si="832"/>
        <v>2.894232602844958E-5</v>
      </c>
      <c r="AP3244" s="118" t="str">
        <f t="shared" si="833"/>
        <v/>
      </c>
    </row>
    <row r="3245" spans="38:42" ht="20.100000000000001" customHeight="1" x14ac:dyDescent="0.25">
      <c r="AL3245" s="126">
        <f t="shared" si="834"/>
        <v>17.996799999999062</v>
      </c>
      <c r="AM3245" s="116">
        <f t="shared" si="835"/>
        <v>1.1984448455298216E-2</v>
      </c>
      <c r="AN3245" s="116">
        <f t="shared" si="836"/>
        <v>2.8875518897726257E-5</v>
      </c>
      <c r="AO3245" s="116">
        <f t="shared" si="832"/>
        <v>2.8875518897726257E-5</v>
      </c>
      <c r="AP3245" s="118" t="str">
        <f t="shared" si="833"/>
        <v/>
      </c>
    </row>
    <row r="3246" spans="38:42" ht="20.100000000000001" customHeight="1" x14ac:dyDescent="0.25">
      <c r="AL3246" s="126">
        <f t="shared" si="834"/>
        <v>18.003199999999062</v>
      </c>
      <c r="AM3246" s="116">
        <f t="shared" si="835"/>
        <v>1.195557293640049E-2</v>
      </c>
      <c r="AN3246" s="116">
        <f t="shared" si="836"/>
        <v>2.8808856871828659E-5</v>
      </c>
      <c r="AO3246" s="116">
        <f t="shared" si="832"/>
        <v>2.8808856871828659E-5</v>
      </c>
      <c r="AP3246" s="118" t="str">
        <f t="shared" si="833"/>
        <v/>
      </c>
    </row>
    <row r="3247" spans="38:42" ht="20.100000000000001" customHeight="1" x14ac:dyDescent="0.25">
      <c r="AL3247" s="126">
        <f t="shared" si="834"/>
        <v>18.009599999999061</v>
      </c>
      <c r="AM3247" s="116">
        <f t="shared" si="835"/>
        <v>1.1926764079528661E-2</v>
      </c>
      <c r="AN3247" s="116">
        <f t="shared" si="836"/>
        <v>2.8742339664364347E-5</v>
      </c>
      <c r="AO3247" s="116">
        <f t="shared" si="832"/>
        <v>2.8742339664364347E-5</v>
      </c>
      <c r="AP3247" s="118" t="str">
        <f t="shared" si="833"/>
        <v/>
      </c>
    </row>
    <row r="3248" spans="38:42" ht="20.100000000000001" customHeight="1" x14ac:dyDescent="0.25">
      <c r="AL3248" s="126">
        <f t="shared" si="834"/>
        <v>18.01599999999906</v>
      </c>
      <c r="AM3248" s="116">
        <f t="shared" si="835"/>
        <v>1.1898021739864297E-2</v>
      </c>
      <c r="AN3248" s="116">
        <f t="shared" si="836"/>
        <v>2.867596698931732E-5</v>
      </c>
      <c r="AO3248" s="116">
        <f t="shared" si="832"/>
        <v>2.867596698931732E-5</v>
      </c>
      <c r="AP3248" s="118" t="str">
        <f t="shared" si="833"/>
        <v/>
      </c>
    </row>
    <row r="3249" spans="38:42" ht="20.100000000000001" customHeight="1" x14ac:dyDescent="0.25">
      <c r="AL3249" s="126">
        <f t="shared" si="834"/>
        <v>18.02239999999906</v>
      </c>
      <c r="AM3249" s="116">
        <f t="shared" si="835"/>
        <v>1.1869345772874979E-2</v>
      </c>
      <c r="AN3249" s="116">
        <f t="shared" si="836"/>
        <v>2.8609738561245768E-5</v>
      </c>
      <c r="AO3249" s="116">
        <f t="shared" ref="AO3249:AO3312" si="837">IF(AM3249&lt;(1-$AK$437),AN3249,"")</f>
        <v>2.8609738561245768E-5</v>
      </c>
      <c r="AP3249" s="118" t="str">
        <f t="shared" ref="AP3249:AP3312" si="838">IF(AM3249&lt;(1-$AK$443),AN3249,"")</f>
        <v/>
      </c>
    </row>
    <row r="3250" spans="38:42" ht="20.100000000000001" customHeight="1" x14ac:dyDescent="0.25">
      <c r="AL3250" s="126">
        <f t="shared" ref="AL3250:AL3313" si="839">AL3249+$AO$430</f>
        <v>18.028799999999059</v>
      </c>
      <c r="AM3250" s="116">
        <f t="shared" ref="AM3250:AM3313" si="840">_xlfn.CHISQ.DIST.RT(AL3250,7)</f>
        <v>1.1840736034313733E-2</v>
      </c>
      <c r="AN3250" s="116">
        <f t="shared" ref="AN3250:AN3313" si="841">AM3250-AM3251</f>
        <v>2.8543654095075643E-5</v>
      </c>
      <c r="AO3250" s="116">
        <f t="shared" si="837"/>
        <v>2.8543654095075643E-5</v>
      </c>
      <c r="AP3250" s="118" t="str">
        <f t="shared" si="838"/>
        <v/>
      </c>
    </row>
    <row r="3251" spans="38:42" ht="20.100000000000001" customHeight="1" x14ac:dyDescent="0.25">
      <c r="AL3251" s="126">
        <f t="shared" si="839"/>
        <v>18.035199999999058</v>
      </c>
      <c r="AM3251" s="116">
        <f t="shared" si="840"/>
        <v>1.1812192380218658E-2</v>
      </c>
      <c r="AN3251" s="116">
        <f t="shared" si="841"/>
        <v>2.8477713306244642E-5</v>
      </c>
      <c r="AO3251" s="116">
        <f t="shared" si="837"/>
        <v>2.8477713306244642E-5</v>
      </c>
      <c r="AP3251" s="118" t="str">
        <f t="shared" si="838"/>
        <v/>
      </c>
    </row>
    <row r="3252" spans="38:42" ht="20.100000000000001" customHeight="1" x14ac:dyDescent="0.25">
      <c r="AL3252" s="126">
        <f t="shared" si="839"/>
        <v>18.041599999999058</v>
      </c>
      <c r="AM3252" s="116">
        <f t="shared" si="840"/>
        <v>1.1783714666912413E-2</v>
      </c>
      <c r="AN3252" s="116">
        <f t="shared" si="841"/>
        <v>2.8411915910717817E-5</v>
      </c>
      <c r="AO3252" s="116">
        <f t="shared" si="837"/>
        <v>2.8411915910717817E-5</v>
      </c>
      <c r="AP3252" s="118" t="str">
        <f t="shared" si="838"/>
        <v/>
      </c>
    </row>
    <row r="3253" spans="38:42" ht="20.100000000000001" customHeight="1" x14ac:dyDescent="0.25">
      <c r="AL3253" s="126">
        <f t="shared" si="839"/>
        <v>18.047999999999057</v>
      </c>
      <c r="AM3253" s="116">
        <f t="shared" si="840"/>
        <v>1.1755302751001695E-2</v>
      </c>
      <c r="AN3253" s="116">
        <f t="shared" si="841"/>
        <v>2.8346261624815836E-5</v>
      </c>
      <c r="AO3253" s="116">
        <f t="shared" si="837"/>
        <v>2.8346261624815836E-5</v>
      </c>
      <c r="AP3253" s="118" t="str">
        <f t="shared" si="838"/>
        <v/>
      </c>
    </row>
    <row r="3254" spans="38:42" ht="20.100000000000001" customHeight="1" x14ac:dyDescent="0.25">
      <c r="AL3254" s="126">
        <f t="shared" si="839"/>
        <v>18.054399999999056</v>
      </c>
      <c r="AM3254" s="116">
        <f t="shared" si="840"/>
        <v>1.1726956489376879E-2</v>
      </c>
      <c r="AN3254" s="116">
        <f t="shared" si="841"/>
        <v>2.8280750165433563E-5</v>
      </c>
      <c r="AO3254" s="116">
        <f t="shared" si="837"/>
        <v>2.8280750165433563E-5</v>
      </c>
      <c r="AP3254" s="118" t="str">
        <f t="shared" si="838"/>
        <v/>
      </c>
    </row>
    <row r="3255" spans="38:42" ht="20.100000000000001" customHeight="1" x14ac:dyDescent="0.25">
      <c r="AL3255" s="126">
        <f t="shared" si="839"/>
        <v>18.060799999999055</v>
      </c>
      <c r="AM3255" s="116">
        <f t="shared" si="840"/>
        <v>1.1698675739211446E-2</v>
      </c>
      <c r="AN3255" s="116">
        <f t="shared" si="841"/>
        <v>2.82153812498874E-5</v>
      </c>
      <c r="AO3255" s="116">
        <f t="shared" si="837"/>
        <v>2.82153812498874E-5</v>
      </c>
      <c r="AP3255" s="118" t="str">
        <f t="shared" si="838"/>
        <v/>
      </c>
    </row>
    <row r="3256" spans="38:42" ht="20.100000000000001" customHeight="1" x14ac:dyDescent="0.25">
      <c r="AL3256" s="126">
        <f t="shared" si="839"/>
        <v>18.067199999999055</v>
      </c>
      <c r="AM3256" s="116">
        <f t="shared" si="840"/>
        <v>1.1670460357961559E-2</v>
      </c>
      <c r="AN3256" s="116">
        <f t="shared" si="841"/>
        <v>2.8150154595970797E-5</v>
      </c>
      <c r="AO3256" s="116">
        <f t="shared" si="837"/>
        <v>2.8150154595970797E-5</v>
      </c>
      <c r="AP3256" s="118" t="str">
        <f t="shared" si="838"/>
        <v/>
      </c>
    </row>
    <row r="3257" spans="38:42" ht="20.100000000000001" customHeight="1" x14ac:dyDescent="0.25">
      <c r="AL3257" s="126">
        <f t="shared" si="839"/>
        <v>18.073599999999054</v>
      </c>
      <c r="AM3257" s="116">
        <f t="shared" si="840"/>
        <v>1.1642310203365588E-2</v>
      </c>
      <c r="AN3257" s="116">
        <f t="shared" si="841"/>
        <v>2.8085069921935171E-5</v>
      </c>
      <c r="AO3257" s="116">
        <f t="shared" si="837"/>
        <v>2.8085069921935171E-5</v>
      </c>
      <c r="AP3257" s="118" t="str">
        <f t="shared" si="838"/>
        <v/>
      </c>
    </row>
    <row r="3258" spans="38:42" ht="20.100000000000001" customHeight="1" x14ac:dyDescent="0.25">
      <c r="AL3258" s="126">
        <f t="shared" si="839"/>
        <v>18.079999999999053</v>
      </c>
      <c r="AM3258" s="116">
        <f t="shared" si="840"/>
        <v>1.1614225133443653E-2</v>
      </c>
      <c r="AN3258" s="116">
        <f t="shared" si="841"/>
        <v>2.8020126946522866E-5</v>
      </c>
      <c r="AO3258" s="116">
        <f t="shared" si="837"/>
        <v>2.8020126946522866E-5</v>
      </c>
      <c r="AP3258" s="118" t="str">
        <f t="shared" si="838"/>
        <v/>
      </c>
    </row>
    <row r="3259" spans="38:42" ht="20.100000000000001" customHeight="1" x14ac:dyDescent="0.25">
      <c r="AL3259" s="126">
        <f t="shared" si="839"/>
        <v>18.086399999999053</v>
      </c>
      <c r="AM3259" s="116">
        <f t="shared" si="840"/>
        <v>1.158620500649713E-2</v>
      </c>
      <c r="AN3259" s="116">
        <f t="shared" si="841"/>
        <v>2.7955325388908173E-5</v>
      </c>
      <c r="AO3259" s="116">
        <f t="shared" si="837"/>
        <v>2.7955325388908173E-5</v>
      </c>
      <c r="AP3259" s="118" t="str">
        <f t="shared" si="838"/>
        <v/>
      </c>
    </row>
    <row r="3260" spans="38:42" ht="20.100000000000001" customHeight="1" x14ac:dyDescent="0.25">
      <c r="AL3260" s="126">
        <f t="shared" si="839"/>
        <v>18.092799999999052</v>
      </c>
      <c r="AM3260" s="116">
        <f t="shared" si="840"/>
        <v>1.1558249681108222E-2</v>
      </c>
      <c r="AN3260" s="116">
        <f t="shared" si="841"/>
        <v>2.789066496873896E-5</v>
      </c>
      <c r="AO3260" s="116">
        <f t="shared" si="837"/>
        <v>2.789066496873896E-5</v>
      </c>
      <c r="AP3260" s="118" t="str">
        <f t="shared" si="838"/>
        <v/>
      </c>
    </row>
    <row r="3261" spans="38:42" ht="20.100000000000001" customHeight="1" x14ac:dyDescent="0.25">
      <c r="AL3261" s="126">
        <f t="shared" si="839"/>
        <v>18.099199999999051</v>
      </c>
      <c r="AM3261" s="116">
        <f t="shared" si="840"/>
        <v>1.1530359016139483E-2</v>
      </c>
      <c r="AN3261" s="116">
        <f t="shared" si="841"/>
        <v>2.7826145406232086E-5</v>
      </c>
      <c r="AO3261" s="116">
        <f t="shared" si="837"/>
        <v>2.7826145406232086E-5</v>
      </c>
      <c r="AP3261" s="118" t="str">
        <f t="shared" si="838"/>
        <v/>
      </c>
    </row>
    <row r="3262" spans="38:42" ht="20.100000000000001" customHeight="1" x14ac:dyDescent="0.25">
      <c r="AL3262" s="126">
        <f t="shared" si="839"/>
        <v>18.10559999999905</v>
      </c>
      <c r="AM3262" s="116">
        <f t="shared" si="840"/>
        <v>1.150253287073325E-2</v>
      </c>
      <c r="AN3262" s="116">
        <f t="shared" si="841"/>
        <v>2.7761766421890641E-5</v>
      </c>
      <c r="AO3262" s="116">
        <f t="shared" si="837"/>
        <v>2.7761766421890641E-5</v>
      </c>
      <c r="AP3262" s="118" t="str">
        <f t="shared" si="838"/>
        <v/>
      </c>
    </row>
    <row r="3263" spans="38:42" ht="20.100000000000001" customHeight="1" x14ac:dyDescent="0.25">
      <c r="AL3263" s="126">
        <f t="shared" si="839"/>
        <v>18.11199999999905</v>
      </c>
      <c r="AM3263" s="116">
        <f t="shared" si="840"/>
        <v>1.147477110431136E-2</v>
      </c>
      <c r="AN3263" s="116">
        <f t="shared" si="841"/>
        <v>2.7697527736814456E-5</v>
      </c>
      <c r="AO3263" s="116">
        <f t="shared" si="837"/>
        <v>2.7697527736814456E-5</v>
      </c>
      <c r="AP3263" s="118" t="str">
        <f t="shared" si="838"/>
        <v/>
      </c>
    </row>
    <row r="3264" spans="38:42" ht="20.100000000000001" customHeight="1" x14ac:dyDescent="0.25">
      <c r="AL3264" s="126">
        <f t="shared" si="839"/>
        <v>18.118399999999049</v>
      </c>
      <c r="AM3264" s="116">
        <f t="shared" si="840"/>
        <v>1.1447073576574545E-2</v>
      </c>
      <c r="AN3264" s="116">
        <f t="shared" si="841"/>
        <v>2.7633429072511026E-5</v>
      </c>
      <c r="AO3264" s="116">
        <f t="shared" si="837"/>
        <v>2.7633429072511026E-5</v>
      </c>
      <c r="AP3264" s="118" t="str">
        <f t="shared" si="838"/>
        <v/>
      </c>
    </row>
    <row r="3265" spans="38:42" ht="20.100000000000001" customHeight="1" x14ac:dyDescent="0.25">
      <c r="AL3265" s="126">
        <f t="shared" si="839"/>
        <v>18.124799999999048</v>
      </c>
      <c r="AM3265" s="116">
        <f t="shared" si="840"/>
        <v>1.1419440147502034E-2</v>
      </c>
      <c r="AN3265" s="116">
        <f t="shared" si="841"/>
        <v>2.7569470150980505E-5</v>
      </c>
      <c r="AO3265" s="116">
        <f t="shared" si="837"/>
        <v>2.7569470150980505E-5</v>
      </c>
      <c r="AP3265" s="118" t="str">
        <f t="shared" si="838"/>
        <v/>
      </c>
    </row>
    <row r="3266" spans="38:42" ht="20.100000000000001" customHeight="1" x14ac:dyDescent="0.25">
      <c r="AL3266" s="126">
        <f t="shared" si="839"/>
        <v>18.131199999999048</v>
      </c>
      <c r="AM3266" s="116">
        <f t="shared" si="840"/>
        <v>1.1391870677351054E-2</v>
      </c>
      <c r="AN3266" s="116">
        <f t="shared" si="841"/>
        <v>2.750565069470183E-5</v>
      </c>
      <c r="AO3266" s="116">
        <f t="shared" si="837"/>
        <v>2.750565069470183E-5</v>
      </c>
      <c r="AP3266" s="118" t="str">
        <f t="shared" si="838"/>
        <v/>
      </c>
    </row>
    <row r="3267" spans="38:42" ht="20.100000000000001" customHeight="1" x14ac:dyDescent="0.25">
      <c r="AL3267" s="126">
        <f t="shared" si="839"/>
        <v>18.137599999999047</v>
      </c>
      <c r="AM3267" s="116">
        <f t="shared" si="840"/>
        <v>1.1364365026656352E-2</v>
      </c>
      <c r="AN3267" s="116">
        <f t="shared" si="841"/>
        <v>2.7441970426559867E-5</v>
      </c>
      <c r="AO3267" s="116">
        <f t="shared" si="837"/>
        <v>2.7441970426559867E-5</v>
      </c>
      <c r="AP3267" s="118" t="str">
        <f t="shared" si="838"/>
        <v/>
      </c>
    </row>
    <row r="3268" spans="38:42" ht="20.100000000000001" customHeight="1" x14ac:dyDescent="0.25">
      <c r="AL3268" s="126">
        <f t="shared" si="839"/>
        <v>18.143999999999046</v>
      </c>
      <c r="AM3268" s="116">
        <f t="shared" si="840"/>
        <v>1.1336923056229792E-2</v>
      </c>
      <c r="AN3268" s="116">
        <f t="shared" si="841"/>
        <v>2.7378429069956425E-5</v>
      </c>
      <c r="AO3268" s="116">
        <f t="shared" si="837"/>
        <v>2.7378429069956425E-5</v>
      </c>
      <c r="AP3268" s="118" t="str">
        <f t="shared" si="838"/>
        <v/>
      </c>
    </row>
    <row r="3269" spans="38:42" ht="20.100000000000001" customHeight="1" x14ac:dyDescent="0.25">
      <c r="AL3269" s="126">
        <f t="shared" si="839"/>
        <v>18.150399999999046</v>
      </c>
      <c r="AM3269" s="116">
        <f t="shared" si="840"/>
        <v>1.1309544627159836E-2</v>
      </c>
      <c r="AN3269" s="116">
        <f t="shared" si="841"/>
        <v>2.7315026348721794E-5</v>
      </c>
      <c r="AO3269" s="116">
        <f t="shared" si="837"/>
        <v>2.7315026348721794E-5</v>
      </c>
      <c r="AP3269" s="118" t="str">
        <f t="shared" si="838"/>
        <v/>
      </c>
    </row>
    <row r="3270" spans="38:42" ht="20.100000000000001" customHeight="1" x14ac:dyDescent="0.25">
      <c r="AL3270" s="126">
        <f t="shared" si="839"/>
        <v>18.156799999999045</v>
      </c>
      <c r="AM3270" s="116">
        <f t="shared" si="840"/>
        <v>1.1282229600811114E-2</v>
      </c>
      <c r="AN3270" s="116">
        <f t="shared" si="841"/>
        <v>2.7251761987182391E-5</v>
      </c>
      <c r="AO3270" s="116">
        <f t="shared" si="837"/>
        <v>2.7251761987182391E-5</v>
      </c>
      <c r="AP3270" s="118" t="str">
        <f t="shared" si="838"/>
        <v/>
      </c>
    </row>
    <row r="3271" spans="38:42" ht="20.100000000000001" customHeight="1" x14ac:dyDescent="0.25">
      <c r="AL3271" s="126">
        <f t="shared" si="839"/>
        <v>18.163199999999044</v>
      </c>
      <c r="AM3271" s="116">
        <f t="shared" si="840"/>
        <v>1.1254977838823932E-2</v>
      </c>
      <c r="AN3271" s="116">
        <f t="shared" si="841"/>
        <v>2.7188635710070561E-5</v>
      </c>
      <c r="AO3271" s="116">
        <f t="shared" si="837"/>
        <v>2.7188635710070561E-5</v>
      </c>
      <c r="AP3271" s="118" t="str">
        <f t="shared" si="838"/>
        <v/>
      </c>
    </row>
    <row r="3272" spans="38:42" ht="20.100000000000001" customHeight="1" x14ac:dyDescent="0.25">
      <c r="AL3272" s="126">
        <f t="shared" si="839"/>
        <v>18.169599999999043</v>
      </c>
      <c r="AM3272" s="116">
        <f t="shared" si="840"/>
        <v>1.1227789203113861E-2</v>
      </c>
      <c r="AN3272" s="116">
        <f t="shared" si="841"/>
        <v>2.7125647242649473E-5</v>
      </c>
      <c r="AO3272" s="116">
        <f t="shared" si="837"/>
        <v>2.7125647242649473E-5</v>
      </c>
      <c r="AP3272" s="118" t="str">
        <f t="shared" si="838"/>
        <v/>
      </c>
    </row>
    <row r="3273" spans="38:42" ht="20.100000000000001" customHeight="1" x14ac:dyDescent="0.25">
      <c r="AL3273" s="126">
        <f t="shared" si="839"/>
        <v>18.175999999999043</v>
      </c>
      <c r="AM3273" s="116">
        <f t="shared" si="840"/>
        <v>1.1200663555871211E-2</v>
      </c>
      <c r="AN3273" s="116">
        <f t="shared" si="841"/>
        <v>2.7062796310612508E-5</v>
      </c>
      <c r="AO3273" s="116">
        <f t="shared" si="837"/>
        <v>2.7062796310612508E-5</v>
      </c>
      <c r="AP3273" s="118" t="str">
        <f t="shared" si="838"/>
        <v/>
      </c>
    </row>
    <row r="3274" spans="38:42" ht="20.100000000000001" customHeight="1" x14ac:dyDescent="0.25">
      <c r="AL3274" s="126">
        <f t="shared" si="839"/>
        <v>18.182399999999042</v>
      </c>
      <c r="AM3274" s="116">
        <f t="shared" si="840"/>
        <v>1.1173600759560599E-2</v>
      </c>
      <c r="AN3274" s="116">
        <f t="shared" si="841"/>
        <v>2.7000082640078055E-5</v>
      </c>
      <c r="AO3274" s="116">
        <f t="shared" si="837"/>
        <v>2.7000082640078055E-5</v>
      </c>
      <c r="AP3274" s="118" t="str">
        <f t="shared" si="838"/>
        <v/>
      </c>
    </row>
    <row r="3275" spans="38:42" ht="20.100000000000001" customHeight="1" x14ac:dyDescent="0.25">
      <c r="AL3275" s="126">
        <f t="shared" si="839"/>
        <v>18.188799999999041</v>
      </c>
      <c r="AM3275" s="116">
        <f t="shared" si="840"/>
        <v>1.1146600676920521E-2</v>
      </c>
      <c r="AN3275" s="116">
        <f t="shared" si="841"/>
        <v>2.6937505957697061E-5</v>
      </c>
      <c r="AO3275" s="116">
        <f t="shared" si="837"/>
        <v>2.6937505957697061E-5</v>
      </c>
      <c r="AP3275" s="118" t="str">
        <f t="shared" si="838"/>
        <v/>
      </c>
    </row>
    <row r="3276" spans="38:42" ht="20.100000000000001" customHeight="1" x14ac:dyDescent="0.25">
      <c r="AL3276" s="126">
        <f t="shared" si="839"/>
        <v>18.195199999999041</v>
      </c>
      <c r="AM3276" s="116">
        <f t="shared" si="840"/>
        <v>1.1119663170962824E-2</v>
      </c>
      <c r="AN3276" s="116">
        <f t="shared" si="841"/>
        <v>2.6875065990509053E-5</v>
      </c>
      <c r="AO3276" s="116">
        <f t="shared" si="837"/>
        <v>2.6875065990509053E-5</v>
      </c>
      <c r="AP3276" s="118" t="str">
        <f t="shared" si="838"/>
        <v/>
      </c>
    </row>
    <row r="3277" spans="38:42" ht="20.100000000000001" customHeight="1" x14ac:dyDescent="0.25">
      <c r="AL3277" s="126">
        <f t="shared" si="839"/>
        <v>18.20159999999904</v>
      </c>
      <c r="AM3277" s="116">
        <f t="shared" si="840"/>
        <v>1.1092788104972315E-2</v>
      </c>
      <c r="AN3277" s="116">
        <f t="shared" si="841"/>
        <v>2.681276246603928E-5</v>
      </c>
      <c r="AO3277" s="116">
        <f t="shared" si="837"/>
        <v>2.681276246603928E-5</v>
      </c>
      <c r="AP3277" s="118" t="str">
        <f t="shared" si="838"/>
        <v/>
      </c>
    </row>
    <row r="3278" spans="38:42" ht="20.100000000000001" customHeight="1" x14ac:dyDescent="0.25">
      <c r="AL3278" s="126">
        <f t="shared" si="839"/>
        <v>18.207999999999039</v>
      </c>
      <c r="AM3278" s="116">
        <f t="shared" si="840"/>
        <v>1.1065975342506276E-2</v>
      </c>
      <c r="AN3278" s="116">
        <f t="shared" si="841"/>
        <v>2.6750595112323E-5</v>
      </c>
      <c r="AO3278" s="116">
        <f t="shared" si="837"/>
        <v>2.6750595112323E-5</v>
      </c>
      <c r="AP3278" s="118" t="str">
        <f t="shared" si="838"/>
        <v/>
      </c>
    </row>
    <row r="3279" spans="38:42" ht="20.100000000000001" customHeight="1" x14ac:dyDescent="0.25">
      <c r="AL3279" s="126">
        <f t="shared" si="839"/>
        <v>18.214399999999038</v>
      </c>
      <c r="AM3279" s="116">
        <f t="shared" si="840"/>
        <v>1.1039224747393953E-2</v>
      </c>
      <c r="AN3279" s="116">
        <f t="shared" si="841"/>
        <v>2.6688563657744149E-5</v>
      </c>
      <c r="AO3279" s="116">
        <f t="shared" si="837"/>
        <v>2.6688563657744149E-5</v>
      </c>
      <c r="AP3279" s="118" t="str">
        <f t="shared" si="838"/>
        <v/>
      </c>
    </row>
    <row r="3280" spans="38:42" ht="20.100000000000001" customHeight="1" x14ac:dyDescent="0.25">
      <c r="AL3280" s="126">
        <f t="shared" si="839"/>
        <v>18.220799999999038</v>
      </c>
      <c r="AM3280" s="116">
        <f t="shared" si="840"/>
        <v>1.1012536183736208E-2</v>
      </c>
      <c r="AN3280" s="116">
        <f t="shared" si="841"/>
        <v>2.6626667831255654E-5</v>
      </c>
      <c r="AO3280" s="116">
        <f t="shared" si="837"/>
        <v>2.6626667831255654E-5</v>
      </c>
      <c r="AP3280" s="118" t="str">
        <f t="shared" si="838"/>
        <v/>
      </c>
    </row>
    <row r="3281" spans="38:42" ht="20.100000000000001" customHeight="1" x14ac:dyDescent="0.25">
      <c r="AL3281" s="126">
        <f t="shared" si="839"/>
        <v>18.227199999999037</v>
      </c>
      <c r="AM3281" s="116">
        <f t="shared" si="840"/>
        <v>1.0985909515904953E-2</v>
      </c>
      <c r="AN3281" s="116">
        <f t="shared" si="841"/>
        <v>2.656490736216259E-5</v>
      </c>
      <c r="AO3281" s="116">
        <f t="shared" si="837"/>
        <v>2.656490736216259E-5</v>
      </c>
      <c r="AP3281" s="118" t="str">
        <f t="shared" si="838"/>
        <v/>
      </c>
    </row>
    <row r="3282" spans="38:42" ht="20.100000000000001" customHeight="1" x14ac:dyDescent="0.25">
      <c r="AL3282" s="126">
        <f t="shared" si="839"/>
        <v>18.233599999999036</v>
      </c>
      <c r="AM3282" s="116">
        <f t="shared" si="840"/>
        <v>1.095934460854279E-2</v>
      </c>
      <c r="AN3282" s="116">
        <f t="shared" si="841"/>
        <v>2.6503281980345961E-5</v>
      </c>
      <c r="AO3282" s="116">
        <f t="shared" si="837"/>
        <v>2.6503281980345961E-5</v>
      </c>
      <c r="AP3282" s="118" t="str">
        <f t="shared" si="838"/>
        <v/>
      </c>
    </row>
    <row r="3283" spans="38:42" ht="20.100000000000001" customHeight="1" x14ac:dyDescent="0.25">
      <c r="AL3283" s="126">
        <f t="shared" si="839"/>
        <v>18.239999999999036</v>
      </c>
      <c r="AM3283" s="116">
        <f t="shared" si="840"/>
        <v>1.0932841326562444E-2</v>
      </c>
      <c r="AN3283" s="116">
        <f t="shared" si="841"/>
        <v>2.6441791416016366E-5</v>
      </c>
      <c r="AO3283" s="116">
        <f t="shared" si="837"/>
        <v>2.6441791416016366E-5</v>
      </c>
      <c r="AP3283" s="118" t="str">
        <f t="shared" si="838"/>
        <v/>
      </c>
    </row>
    <row r="3284" spans="38:42" ht="20.100000000000001" customHeight="1" x14ac:dyDescent="0.25">
      <c r="AL3284" s="126">
        <f t="shared" si="839"/>
        <v>18.246399999999035</v>
      </c>
      <c r="AM3284" s="116">
        <f t="shared" si="840"/>
        <v>1.0906399535146428E-2</v>
      </c>
      <c r="AN3284" s="116">
        <f t="shared" si="841"/>
        <v>2.6380435399970745E-5</v>
      </c>
      <c r="AO3284" s="116">
        <f t="shared" si="837"/>
        <v>2.6380435399970745E-5</v>
      </c>
      <c r="AP3284" s="118" t="str">
        <f t="shared" si="838"/>
        <v/>
      </c>
    </row>
    <row r="3285" spans="38:42" ht="20.100000000000001" customHeight="1" x14ac:dyDescent="0.25">
      <c r="AL3285" s="126">
        <f t="shared" si="839"/>
        <v>18.252799999999034</v>
      </c>
      <c r="AM3285" s="116">
        <f t="shared" si="840"/>
        <v>1.0880019099746457E-2</v>
      </c>
      <c r="AN3285" s="116">
        <f t="shared" si="841"/>
        <v>2.6319213663311344E-5</v>
      </c>
      <c r="AO3285" s="116">
        <f t="shared" si="837"/>
        <v>2.6319213663311344E-5</v>
      </c>
      <c r="AP3285" s="118" t="str">
        <f t="shared" si="838"/>
        <v/>
      </c>
    </row>
    <row r="3286" spans="38:42" ht="20.100000000000001" customHeight="1" x14ac:dyDescent="0.25">
      <c r="AL3286" s="126">
        <f t="shared" si="839"/>
        <v>18.259199999999034</v>
      </c>
      <c r="AM3286" s="116">
        <f t="shared" si="840"/>
        <v>1.0853699886083146E-2</v>
      </c>
      <c r="AN3286" s="116">
        <f t="shared" si="841"/>
        <v>2.6258125937740628E-5</v>
      </c>
      <c r="AO3286" s="116">
        <f t="shared" si="837"/>
        <v>2.6258125937740628E-5</v>
      </c>
      <c r="AP3286" s="118" t="str">
        <f t="shared" si="838"/>
        <v/>
      </c>
    </row>
    <row r="3287" spans="38:42" ht="20.100000000000001" customHeight="1" x14ac:dyDescent="0.25">
      <c r="AL3287" s="126">
        <f t="shared" si="839"/>
        <v>18.265599999999033</v>
      </c>
      <c r="AM3287" s="116">
        <f t="shared" si="840"/>
        <v>1.0827441760145405E-2</v>
      </c>
      <c r="AN3287" s="116">
        <f t="shared" si="841"/>
        <v>2.6197171955313209E-5</v>
      </c>
      <c r="AO3287" s="116">
        <f t="shared" si="837"/>
        <v>2.6197171955313209E-5</v>
      </c>
      <c r="AP3287" s="118" t="str">
        <f t="shared" si="838"/>
        <v/>
      </c>
    </row>
    <row r="3288" spans="38:42" ht="20.100000000000001" customHeight="1" x14ac:dyDescent="0.25">
      <c r="AL3288" s="126">
        <f t="shared" si="839"/>
        <v>18.271999999999032</v>
      </c>
      <c r="AM3288" s="116">
        <f t="shared" si="840"/>
        <v>1.0801244588190092E-2</v>
      </c>
      <c r="AN3288" s="116">
        <f t="shared" si="841"/>
        <v>2.6136351448586767E-5</v>
      </c>
      <c r="AO3288" s="116">
        <f t="shared" si="837"/>
        <v>2.6136351448586767E-5</v>
      </c>
      <c r="AP3288" s="118" t="str">
        <f t="shared" si="838"/>
        <v/>
      </c>
    </row>
    <row r="3289" spans="38:42" ht="20.100000000000001" customHeight="1" x14ac:dyDescent="0.25">
      <c r="AL3289" s="126">
        <f t="shared" si="839"/>
        <v>18.278399999999031</v>
      </c>
      <c r="AM3289" s="116">
        <f t="shared" si="840"/>
        <v>1.0775108236741505E-2</v>
      </c>
      <c r="AN3289" s="116">
        <f t="shared" si="841"/>
        <v>2.6075664150554401E-5</v>
      </c>
      <c r="AO3289" s="116">
        <f t="shared" si="837"/>
        <v>2.6075664150554401E-5</v>
      </c>
      <c r="AP3289" s="118" t="str">
        <f t="shared" si="838"/>
        <v/>
      </c>
    </row>
    <row r="3290" spans="38:42" ht="20.100000000000001" customHeight="1" x14ac:dyDescent="0.25">
      <c r="AL3290" s="126">
        <f t="shared" si="839"/>
        <v>18.284799999999031</v>
      </c>
      <c r="AM3290" s="116">
        <f t="shared" si="840"/>
        <v>1.0749032572590951E-2</v>
      </c>
      <c r="AN3290" s="116">
        <f t="shared" si="841"/>
        <v>2.6015109794655031E-5</v>
      </c>
      <c r="AO3290" s="116">
        <f t="shared" si="837"/>
        <v>2.6015109794655031E-5</v>
      </c>
      <c r="AP3290" s="118" t="str">
        <f t="shared" si="838"/>
        <v/>
      </c>
    </row>
    <row r="3291" spans="38:42" ht="20.100000000000001" customHeight="1" x14ac:dyDescent="0.25">
      <c r="AL3291" s="126">
        <f t="shared" si="839"/>
        <v>18.29119999999903</v>
      </c>
      <c r="AM3291" s="116">
        <f t="shared" si="840"/>
        <v>1.0723017462796296E-2</v>
      </c>
      <c r="AN3291" s="116">
        <f t="shared" si="841"/>
        <v>2.5954688114858404E-5</v>
      </c>
      <c r="AO3291" s="116">
        <f t="shared" si="837"/>
        <v>2.5954688114858404E-5</v>
      </c>
      <c r="AP3291" s="118" t="str">
        <f t="shared" si="838"/>
        <v/>
      </c>
    </row>
    <row r="3292" spans="38:42" ht="20.100000000000001" customHeight="1" x14ac:dyDescent="0.25">
      <c r="AL3292" s="126">
        <f t="shared" si="839"/>
        <v>18.297599999999029</v>
      </c>
      <c r="AM3292" s="116">
        <f t="shared" si="840"/>
        <v>1.0697062774681437E-2</v>
      </c>
      <c r="AN3292" s="116">
        <f t="shared" si="841"/>
        <v>2.5894398845401415E-5</v>
      </c>
      <c r="AO3292" s="116">
        <f t="shared" si="837"/>
        <v>2.5894398845401415E-5</v>
      </c>
      <c r="AP3292" s="118" t="str">
        <f t="shared" si="838"/>
        <v/>
      </c>
    </row>
    <row r="3293" spans="38:42" ht="20.100000000000001" customHeight="1" x14ac:dyDescent="0.25">
      <c r="AL3293" s="126">
        <f t="shared" si="839"/>
        <v>18.303999999999029</v>
      </c>
      <c r="AM3293" s="116">
        <f t="shared" si="840"/>
        <v>1.0671168375836036E-2</v>
      </c>
      <c r="AN3293" s="116">
        <f t="shared" si="841"/>
        <v>2.5834241721195764E-5</v>
      </c>
      <c r="AO3293" s="116">
        <f t="shared" si="837"/>
        <v>2.5834241721195764E-5</v>
      </c>
      <c r="AP3293" s="118" t="str">
        <f t="shared" si="838"/>
        <v/>
      </c>
    </row>
    <row r="3294" spans="38:42" ht="20.100000000000001" customHeight="1" x14ac:dyDescent="0.25">
      <c r="AL3294" s="126">
        <f t="shared" si="839"/>
        <v>18.310399999999028</v>
      </c>
      <c r="AM3294" s="116">
        <f t="shared" si="840"/>
        <v>1.064533413411484E-2</v>
      </c>
      <c r="AN3294" s="116">
        <f t="shared" si="841"/>
        <v>2.5774216477444586E-5</v>
      </c>
      <c r="AO3294" s="116">
        <f t="shared" si="837"/>
        <v>2.5774216477444586E-5</v>
      </c>
      <c r="AP3294" s="118" t="str">
        <f t="shared" si="838"/>
        <v/>
      </c>
    </row>
    <row r="3295" spans="38:42" ht="20.100000000000001" customHeight="1" x14ac:dyDescent="0.25">
      <c r="AL3295" s="126">
        <f t="shared" si="839"/>
        <v>18.316799999999027</v>
      </c>
      <c r="AM3295" s="116">
        <f t="shared" si="840"/>
        <v>1.0619559917637396E-2</v>
      </c>
      <c r="AN3295" s="116">
        <f t="shared" si="841"/>
        <v>2.5714322849878374E-5</v>
      </c>
      <c r="AO3295" s="116">
        <f t="shared" si="837"/>
        <v>2.5714322849878374E-5</v>
      </c>
      <c r="AP3295" s="118" t="str">
        <f t="shared" si="838"/>
        <v/>
      </c>
    </row>
    <row r="3296" spans="38:42" ht="20.100000000000001" customHeight="1" x14ac:dyDescent="0.25">
      <c r="AL3296" s="126">
        <f t="shared" si="839"/>
        <v>18.323199999999026</v>
      </c>
      <c r="AM3296" s="116">
        <f t="shared" si="840"/>
        <v>1.0593845594787517E-2</v>
      </c>
      <c r="AN3296" s="116">
        <f t="shared" si="841"/>
        <v>2.5654560574607521E-5</v>
      </c>
      <c r="AO3296" s="116">
        <f t="shared" si="837"/>
        <v>2.5654560574607521E-5</v>
      </c>
      <c r="AP3296" s="118" t="str">
        <f t="shared" si="838"/>
        <v/>
      </c>
    </row>
    <row r="3297" spans="38:42" ht="20.100000000000001" customHeight="1" x14ac:dyDescent="0.25">
      <c r="AL3297" s="126">
        <f t="shared" si="839"/>
        <v>18.329599999999026</v>
      </c>
      <c r="AM3297" s="116">
        <f t="shared" si="840"/>
        <v>1.056819103421291E-2</v>
      </c>
      <c r="AN3297" s="116">
        <f t="shared" si="841"/>
        <v>2.5594929388268045E-5</v>
      </c>
      <c r="AO3297" s="116">
        <f t="shared" si="837"/>
        <v>2.5594929388268045E-5</v>
      </c>
      <c r="AP3297" s="118" t="str">
        <f t="shared" si="838"/>
        <v/>
      </c>
    </row>
    <row r="3298" spans="38:42" ht="20.100000000000001" customHeight="1" x14ac:dyDescent="0.25">
      <c r="AL3298" s="126">
        <f t="shared" si="839"/>
        <v>18.335999999999025</v>
      </c>
      <c r="AM3298" s="116">
        <f t="shared" si="840"/>
        <v>1.0542596104824642E-2</v>
      </c>
      <c r="AN3298" s="116">
        <f t="shared" si="841"/>
        <v>2.5535429027929643E-5</v>
      </c>
      <c r="AO3298" s="116">
        <f t="shared" si="837"/>
        <v>2.5535429027929643E-5</v>
      </c>
      <c r="AP3298" s="118" t="str">
        <f t="shared" si="838"/>
        <v/>
      </c>
    </row>
    <row r="3299" spans="38:42" ht="20.100000000000001" customHeight="1" x14ac:dyDescent="0.25">
      <c r="AL3299" s="126">
        <f t="shared" si="839"/>
        <v>18.342399999999024</v>
      </c>
      <c r="AM3299" s="116">
        <f t="shared" si="840"/>
        <v>1.0517060675796712E-2</v>
      </c>
      <c r="AN3299" s="116">
        <f t="shared" si="841"/>
        <v>2.5476059231085285E-5</v>
      </c>
      <c r="AO3299" s="116">
        <f t="shared" si="837"/>
        <v>2.5476059231085285E-5</v>
      </c>
      <c r="AP3299" s="118" t="str">
        <f t="shared" si="838"/>
        <v/>
      </c>
    </row>
    <row r="3300" spans="38:42" ht="20.100000000000001" customHeight="1" x14ac:dyDescent="0.25">
      <c r="AL3300" s="126">
        <f t="shared" si="839"/>
        <v>18.348799999999024</v>
      </c>
      <c r="AM3300" s="116">
        <f t="shared" si="840"/>
        <v>1.0491584616565627E-2</v>
      </c>
      <c r="AN3300" s="116">
        <f t="shared" si="841"/>
        <v>2.5416819735644275E-5</v>
      </c>
      <c r="AO3300" s="116">
        <f t="shared" si="837"/>
        <v>2.5416819735644275E-5</v>
      </c>
      <c r="AP3300" s="118" t="str">
        <f t="shared" si="838"/>
        <v/>
      </c>
    </row>
    <row r="3301" spans="38:42" ht="20.100000000000001" customHeight="1" x14ac:dyDescent="0.25">
      <c r="AL3301" s="126">
        <f t="shared" si="839"/>
        <v>18.355199999999023</v>
      </c>
      <c r="AM3301" s="116">
        <f t="shared" si="840"/>
        <v>1.0466167796829982E-2</v>
      </c>
      <c r="AN3301" s="116">
        <f t="shared" si="841"/>
        <v>2.5357710280043272E-5</v>
      </c>
      <c r="AO3301" s="116">
        <f t="shared" si="837"/>
        <v>2.5357710280043272E-5</v>
      </c>
      <c r="AP3301" s="118" t="str">
        <f t="shared" si="838"/>
        <v/>
      </c>
    </row>
    <row r="3302" spans="38:42" ht="20.100000000000001" customHeight="1" x14ac:dyDescent="0.25">
      <c r="AL3302" s="126">
        <f t="shared" si="839"/>
        <v>18.361599999999022</v>
      </c>
      <c r="AM3302" s="116">
        <f t="shared" si="840"/>
        <v>1.0440810086549939E-2</v>
      </c>
      <c r="AN3302" s="116">
        <f t="shared" si="841"/>
        <v>2.52987306031318E-5</v>
      </c>
      <c r="AO3302" s="116">
        <f t="shared" si="837"/>
        <v>2.52987306031318E-5</v>
      </c>
      <c r="AP3302" s="118" t="str">
        <f t="shared" si="838"/>
        <v/>
      </c>
    </row>
    <row r="3303" spans="38:42" ht="20.100000000000001" customHeight="1" x14ac:dyDescent="0.25">
      <c r="AL3303" s="126">
        <f t="shared" si="839"/>
        <v>18.367999999999022</v>
      </c>
      <c r="AM3303" s="116">
        <f t="shared" si="840"/>
        <v>1.0415511355946807E-2</v>
      </c>
      <c r="AN3303" s="116">
        <f t="shared" si="841"/>
        <v>2.5239880444144491E-5</v>
      </c>
      <c r="AO3303" s="116">
        <f t="shared" si="837"/>
        <v>2.5239880444144491E-5</v>
      </c>
      <c r="AP3303" s="118" t="str">
        <f t="shared" si="838"/>
        <v/>
      </c>
    </row>
    <row r="3304" spans="38:42" ht="20.100000000000001" customHeight="1" x14ac:dyDescent="0.25">
      <c r="AL3304" s="126">
        <f t="shared" si="839"/>
        <v>18.374399999999021</v>
      </c>
      <c r="AM3304" s="116">
        <f t="shared" si="840"/>
        <v>1.0390271475502663E-2</v>
      </c>
      <c r="AN3304" s="116">
        <f t="shared" si="841"/>
        <v>2.5181159542888437E-5</v>
      </c>
      <c r="AO3304" s="116">
        <f t="shared" si="837"/>
        <v>2.5181159542888437E-5</v>
      </c>
      <c r="AP3304" s="118" t="str">
        <f t="shared" si="838"/>
        <v/>
      </c>
    </row>
    <row r="3305" spans="38:42" ht="20.100000000000001" customHeight="1" x14ac:dyDescent="0.25">
      <c r="AL3305" s="126">
        <f t="shared" si="839"/>
        <v>18.38079999999902</v>
      </c>
      <c r="AM3305" s="116">
        <f t="shared" si="840"/>
        <v>1.0365090315959774E-2</v>
      </c>
      <c r="AN3305" s="116">
        <f t="shared" si="841"/>
        <v>2.5122567639498591E-5</v>
      </c>
      <c r="AO3305" s="116">
        <f t="shared" si="837"/>
        <v>2.5122567639498591E-5</v>
      </c>
      <c r="AP3305" s="118" t="str">
        <f t="shared" si="838"/>
        <v/>
      </c>
    </row>
    <row r="3306" spans="38:42" ht="20.100000000000001" customHeight="1" x14ac:dyDescent="0.25">
      <c r="AL3306" s="126">
        <f t="shared" si="839"/>
        <v>18.387199999999019</v>
      </c>
      <c r="AM3306" s="116">
        <f t="shared" si="840"/>
        <v>1.0339967748320276E-2</v>
      </c>
      <c r="AN3306" s="116">
        <f t="shared" si="841"/>
        <v>2.5064104474604304E-5</v>
      </c>
      <c r="AO3306" s="116">
        <f t="shared" si="837"/>
        <v>2.5064104474604304E-5</v>
      </c>
      <c r="AP3306" s="118" t="str">
        <f t="shared" si="838"/>
        <v/>
      </c>
    </row>
    <row r="3307" spans="38:42" ht="20.100000000000001" customHeight="1" x14ac:dyDescent="0.25">
      <c r="AL3307" s="126">
        <f t="shared" si="839"/>
        <v>18.393599999999019</v>
      </c>
      <c r="AM3307" s="116">
        <f t="shared" si="840"/>
        <v>1.0314903643845671E-2</v>
      </c>
      <c r="AN3307" s="116">
        <f t="shared" si="841"/>
        <v>2.5005769789256463E-5</v>
      </c>
      <c r="AO3307" s="116">
        <f t="shared" si="837"/>
        <v>2.5005769789256463E-5</v>
      </c>
      <c r="AP3307" s="118" t="str">
        <f t="shared" si="838"/>
        <v/>
      </c>
    </row>
    <row r="3308" spans="38:42" ht="20.100000000000001" customHeight="1" x14ac:dyDescent="0.25">
      <c r="AL3308" s="126">
        <f t="shared" si="839"/>
        <v>18.399999999999018</v>
      </c>
      <c r="AM3308" s="116">
        <f t="shared" si="840"/>
        <v>1.0289897874056415E-2</v>
      </c>
      <c r="AN3308" s="116">
        <f t="shared" si="841"/>
        <v>2.4947563325019434E-5</v>
      </c>
      <c r="AO3308" s="116">
        <f t="shared" si="837"/>
        <v>2.4947563325019434E-5</v>
      </c>
      <c r="AP3308" s="118" t="str">
        <f t="shared" si="838"/>
        <v/>
      </c>
    </row>
    <row r="3309" spans="38:42" ht="20.100000000000001" customHeight="1" x14ac:dyDescent="0.25">
      <c r="AL3309" s="126">
        <f t="shared" si="839"/>
        <v>18.406399999999017</v>
      </c>
      <c r="AM3309" s="116">
        <f t="shared" si="840"/>
        <v>1.0264950310731396E-2</v>
      </c>
      <c r="AN3309" s="116">
        <f t="shared" si="841"/>
        <v>2.4889484823806263E-5</v>
      </c>
      <c r="AO3309" s="116">
        <f t="shared" si="837"/>
        <v>2.4889484823806263E-5</v>
      </c>
      <c r="AP3309" s="118" t="str">
        <f t="shared" si="838"/>
        <v/>
      </c>
    </row>
    <row r="3310" spans="38:42" ht="20.100000000000001" customHeight="1" x14ac:dyDescent="0.25">
      <c r="AL3310" s="126">
        <f t="shared" si="839"/>
        <v>18.412799999999017</v>
      </c>
      <c r="AM3310" s="116">
        <f t="shared" si="840"/>
        <v>1.0240060825907589E-2</v>
      </c>
      <c r="AN3310" s="116">
        <f t="shared" si="841"/>
        <v>2.4831534028020921E-5</v>
      </c>
      <c r="AO3310" s="116">
        <f t="shared" si="837"/>
        <v>2.4831534028020921E-5</v>
      </c>
      <c r="AP3310" s="118" t="str">
        <f t="shared" si="838"/>
        <v/>
      </c>
    </row>
    <row r="3311" spans="38:42" ht="20.100000000000001" customHeight="1" x14ac:dyDescent="0.25">
      <c r="AL3311" s="126">
        <f t="shared" si="839"/>
        <v>18.419199999999016</v>
      </c>
      <c r="AM3311" s="116">
        <f t="shared" si="840"/>
        <v>1.0215229291879568E-2</v>
      </c>
      <c r="AN3311" s="116">
        <f t="shared" si="841"/>
        <v>2.4773710680504532E-5</v>
      </c>
      <c r="AO3311" s="116">
        <f t="shared" si="837"/>
        <v>2.4773710680504532E-5</v>
      </c>
      <c r="AP3311" s="118" t="str">
        <f t="shared" si="838"/>
        <v/>
      </c>
    </row>
    <row r="3312" spans="38:42" ht="20.100000000000001" customHeight="1" x14ac:dyDescent="0.25">
      <c r="AL3312" s="126">
        <f t="shared" si="839"/>
        <v>18.425599999999015</v>
      </c>
      <c r="AM3312" s="116">
        <f t="shared" si="840"/>
        <v>1.0190455581199064E-2</v>
      </c>
      <c r="AN3312" s="116">
        <f t="shared" si="841"/>
        <v>2.4716014524545776E-5</v>
      </c>
      <c r="AO3312" s="116">
        <f t="shared" si="837"/>
        <v>2.4716014524545776E-5</v>
      </c>
      <c r="AP3312" s="118" t="str">
        <f t="shared" si="838"/>
        <v/>
      </c>
    </row>
    <row r="3313" spans="38:42" ht="20.100000000000001" customHeight="1" x14ac:dyDescent="0.25">
      <c r="AL3313" s="126">
        <f t="shared" si="839"/>
        <v>18.431999999999015</v>
      </c>
      <c r="AM3313" s="116">
        <f t="shared" si="840"/>
        <v>1.0165739566674518E-2</v>
      </c>
      <c r="AN3313" s="116">
        <f t="shared" si="841"/>
        <v>2.4658445303860077E-5</v>
      </c>
      <c r="AO3313" s="116">
        <f t="shared" ref="AO3313:AO3376" si="842">IF(AM3313&lt;(1-$AK$437),AN3313,"")</f>
        <v>2.4658445303860077E-5</v>
      </c>
      <c r="AP3313" s="118" t="str">
        <f t="shared" ref="AP3313:AP3376" si="843">IF(AM3313&lt;(1-$AK$443),AN3313,"")</f>
        <v/>
      </c>
    </row>
    <row r="3314" spans="38:42" ht="20.100000000000001" customHeight="1" x14ac:dyDescent="0.25">
      <c r="AL3314" s="126">
        <f t="shared" ref="AL3314:AL3377" si="844">AL3313+$AO$430</f>
        <v>18.438399999999014</v>
      </c>
      <c r="AM3314" s="116">
        <f t="shared" ref="AM3314:AM3377" si="845">_xlfn.CHISQ.DIST.RT(AL3314,7)</f>
        <v>1.0141081121370658E-2</v>
      </c>
      <c r="AN3314" s="116">
        <f t="shared" ref="AN3314:AN3377" si="846">AM3314-AM3315</f>
        <v>2.460100276261909E-5</v>
      </c>
      <c r="AO3314" s="116">
        <f t="shared" si="842"/>
        <v>2.460100276261909E-5</v>
      </c>
      <c r="AP3314" s="118" t="str">
        <f t="shared" si="843"/>
        <v/>
      </c>
    </row>
    <row r="3315" spans="38:42" ht="20.100000000000001" customHeight="1" x14ac:dyDescent="0.25">
      <c r="AL3315" s="126">
        <f t="shared" si="844"/>
        <v>18.444799999999013</v>
      </c>
      <c r="AM3315" s="116">
        <f t="shared" si="845"/>
        <v>1.0116480118608039E-2</v>
      </c>
      <c r="AN3315" s="116">
        <f t="shared" si="846"/>
        <v>2.4543686645429885E-5</v>
      </c>
      <c r="AO3315" s="116">
        <f t="shared" si="842"/>
        <v>2.4543686645429885E-5</v>
      </c>
      <c r="AP3315" s="118" t="str">
        <f t="shared" si="843"/>
        <v/>
      </c>
    </row>
    <row r="3316" spans="38:42" ht="20.100000000000001" customHeight="1" x14ac:dyDescent="0.25">
      <c r="AL3316" s="126">
        <f t="shared" si="844"/>
        <v>18.451199999999012</v>
      </c>
      <c r="AM3316" s="116">
        <f t="shared" si="845"/>
        <v>1.0091936431962609E-2</v>
      </c>
      <c r="AN3316" s="116">
        <f t="shared" si="846"/>
        <v>2.4486496697308929E-5</v>
      </c>
      <c r="AO3316" s="116">
        <f t="shared" si="842"/>
        <v>2.4486496697308929E-5</v>
      </c>
      <c r="AP3316" s="118" t="str">
        <f t="shared" si="843"/>
        <v/>
      </c>
    </row>
    <row r="3317" spans="38:42" ht="20.100000000000001" customHeight="1" x14ac:dyDescent="0.25">
      <c r="AL3317" s="126">
        <f t="shared" si="844"/>
        <v>18.457599999999012</v>
      </c>
      <c r="AM3317" s="116">
        <f t="shared" si="845"/>
        <v>1.00674499352653E-2</v>
      </c>
      <c r="AN3317" s="116">
        <f t="shared" si="846"/>
        <v>2.4429432663753206E-5</v>
      </c>
      <c r="AO3317" s="116">
        <f t="shared" si="842"/>
        <v>2.4429432663753206E-5</v>
      </c>
      <c r="AP3317" s="118" t="str">
        <f t="shared" si="843"/>
        <v/>
      </c>
    </row>
    <row r="3318" spans="38:42" ht="20.100000000000001" customHeight="1" x14ac:dyDescent="0.25">
      <c r="AL3318" s="126">
        <f t="shared" si="844"/>
        <v>18.463999999999011</v>
      </c>
      <c r="AM3318" s="116">
        <f t="shared" si="845"/>
        <v>1.0043020502601547E-2</v>
      </c>
      <c r="AN3318" s="116">
        <f t="shared" si="846"/>
        <v>2.4372494290731544E-5</v>
      </c>
      <c r="AO3318" s="116">
        <f t="shared" si="842"/>
        <v>2.4372494290731544E-5</v>
      </c>
      <c r="AP3318" s="118" t="str">
        <f t="shared" si="843"/>
        <v/>
      </c>
    </row>
    <row r="3319" spans="38:42" ht="20.100000000000001" customHeight="1" x14ac:dyDescent="0.25">
      <c r="AL3319" s="126">
        <f t="shared" si="844"/>
        <v>18.47039999999901</v>
      </c>
      <c r="AM3319" s="116">
        <f t="shared" si="845"/>
        <v>1.0018648008310815E-2</v>
      </c>
      <c r="AN3319" s="116">
        <f t="shared" si="846"/>
        <v>2.4315681324500737E-5</v>
      </c>
      <c r="AO3319" s="116">
        <f t="shared" si="842"/>
        <v>2.4315681324500737E-5</v>
      </c>
      <c r="AP3319" s="118" t="str">
        <f t="shared" si="843"/>
        <v/>
      </c>
    </row>
    <row r="3320" spans="38:42" ht="20.100000000000001" customHeight="1" x14ac:dyDescent="0.25">
      <c r="AL3320" s="126">
        <f t="shared" si="844"/>
        <v>18.47679999999901</v>
      </c>
      <c r="AM3320" s="116">
        <f t="shared" si="845"/>
        <v>9.9943323269863146E-3</v>
      </c>
      <c r="AN3320" s="116">
        <f t="shared" si="846"/>
        <v>2.4258993511947283E-5</v>
      </c>
      <c r="AO3320" s="116">
        <f t="shared" si="842"/>
        <v>2.4258993511947283E-5</v>
      </c>
      <c r="AP3320" s="118" t="str">
        <f t="shared" si="843"/>
        <v/>
      </c>
    </row>
    <row r="3321" spans="38:42" ht="20.100000000000001" customHeight="1" x14ac:dyDescent="0.25">
      <c r="AL3321" s="126">
        <f t="shared" si="844"/>
        <v>18.483199999999009</v>
      </c>
      <c r="AM3321" s="116">
        <f t="shared" si="845"/>
        <v>9.9700733334743673E-3</v>
      </c>
      <c r="AN3321" s="116">
        <f t="shared" si="846"/>
        <v>2.4202430600266459E-5</v>
      </c>
      <c r="AO3321" s="116">
        <f t="shared" si="842"/>
        <v>2.4202430600266459E-5</v>
      </c>
      <c r="AP3321" s="118" t="str">
        <f t="shared" si="843"/>
        <v/>
      </c>
    </row>
    <row r="3322" spans="38:42" ht="20.100000000000001" customHeight="1" x14ac:dyDescent="0.25">
      <c r="AL3322" s="126">
        <f t="shared" si="844"/>
        <v>18.489599999999008</v>
      </c>
      <c r="AM3322" s="116">
        <f t="shared" si="845"/>
        <v>9.9458709028741009E-3</v>
      </c>
      <c r="AN3322" s="116">
        <f t="shared" si="846"/>
        <v>2.4145992337153144E-5</v>
      </c>
      <c r="AO3322" s="116">
        <f t="shared" si="842"/>
        <v>2.4145992337153144E-5</v>
      </c>
      <c r="AP3322" s="118" t="str">
        <f t="shared" si="843"/>
        <v/>
      </c>
    </row>
    <row r="3323" spans="38:42" ht="20.100000000000001" customHeight="1" x14ac:dyDescent="0.25">
      <c r="AL3323" s="126">
        <f t="shared" si="844"/>
        <v>18.495999999999007</v>
      </c>
      <c r="AM3323" s="116">
        <f t="shared" si="845"/>
        <v>9.9217249105369477E-3</v>
      </c>
      <c r="AN3323" s="116">
        <f t="shared" si="846"/>
        <v>2.4089678470675183E-5</v>
      </c>
      <c r="AO3323" s="116">
        <f t="shared" si="842"/>
        <v>2.4089678470675183E-5</v>
      </c>
      <c r="AP3323" s="118" t="str">
        <f t="shared" si="843"/>
        <v/>
      </c>
    </row>
    <row r="3324" spans="38:42" ht="20.100000000000001" customHeight="1" x14ac:dyDescent="0.25">
      <c r="AL3324" s="126">
        <f t="shared" si="844"/>
        <v>18.502399999999007</v>
      </c>
      <c r="AM3324" s="116">
        <f t="shared" si="845"/>
        <v>9.8976352320662726E-3</v>
      </c>
      <c r="AN3324" s="116">
        <f t="shared" si="846"/>
        <v>2.403348874939655E-5</v>
      </c>
      <c r="AO3324" s="116">
        <f t="shared" si="842"/>
        <v>2.403348874939655E-5</v>
      </c>
      <c r="AP3324" s="118" t="str">
        <f t="shared" si="843"/>
        <v/>
      </c>
    </row>
    <row r="3325" spans="38:42" ht="20.100000000000001" customHeight="1" x14ac:dyDescent="0.25">
      <c r="AL3325" s="126">
        <f t="shared" si="844"/>
        <v>18.508799999999006</v>
      </c>
      <c r="AM3325" s="116">
        <f t="shared" si="845"/>
        <v>9.873601743316876E-3</v>
      </c>
      <c r="AN3325" s="116">
        <f t="shared" si="846"/>
        <v>2.3977422922295821E-5</v>
      </c>
      <c r="AO3325" s="116">
        <f t="shared" si="842"/>
        <v>2.3977422922295821E-5</v>
      </c>
      <c r="AP3325" s="118" t="str">
        <f t="shared" si="843"/>
        <v/>
      </c>
    </row>
    <row r="3326" spans="38:42" ht="20.100000000000001" customHeight="1" x14ac:dyDescent="0.25">
      <c r="AL3326" s="126">
        <f t="shared" si="844"/>
        <v>18.515199999999005</v>
      </c>
      <c r="AM3326" s="116">
        <f t="shared" si="845"/>
        <v>9.8496243203945802E-3</v>
      </c>
      <c r="AN3326" s="116">
        <f t="shared" si="846"/>
        <v>2.3921480738799128E-5</v>
      </c>
      <c r="AO3326" s="116">
        <f t="shared" si="842"/>
        <v>2.3921480738799128E-5</v>
      </c>
      <c r="AP3326" s="118" t="str">
        <f t="shared" si="843"/>
        <v/>
      </c>
    </row>
    <row r="3327" spans="38:42" ht="20.100000000000001" customHeight="1" x14ac:dyDescent="0.25">
      <c r="AL3327" s="126">
        <f t="shared" si="844"/>
        <v>18.521599999999005</v>
      </c>
      <c r="AM3327" s="116">
        <f t="shared" si="845"/>
        <v>9.8257028396557811E-3</v>
      </c>
      <c r="AN3327" s="116">
        <f t="shared" si="846"/>
        <v>2.3865661948733324E-5</v>
      </c>
      <c r="AO3327" s="116">
        <f t="shared" si="842"/>
        <v>2.3865661948733324E-5</v>
      </c>
      <c r="AP3327" s="118" t="str">
        <f t="shared" si="843"/>
        <v/>
      </c>
    </row>
    <row r="3328" spans="38:42" ht="20.100000000000001" customHeight="1" x14ac:dyDescent="0.25">
      <c r="AL3328" s="126">
        <f t="shared" si="844"/>
        <v>18.527999999999004</v>
      </c>
      <c r="AM3328" s="116">
        <f t="shared" si="845"/>
        <v>9.8018371777070477E-3</v>
      </c>
      <c r="AN3328" s="116">
        <f t="shared" si="846"/>
        <v>2.3809966302367619E-5</v>
      </c>
      <c r="AO3328" s="116">
        <f t="shared" si="842"/>
        <v>2.3809966302367619E-5</v>
      </c>
      <c r="AP3328" s="118" t="str">
        <f t="shared" si="843"/>
        <v/>
      </c>
    </row>
    <row r="3329" spans="38:42" ht="20.100000000000001" customHeight="1" x14ac:dyDescent="0.25">
      <c r="AL3329" s="126">
        <f t="shared" si="844"/>
        <v>18.534399999999003</v>
      </c>
      <c r="AM3329" s="116">
        <f t="shared" si="845"/>
        <v>9.7780272114046801E-3</v>
      </c>
      <c r="AN3329" s="116">
        <f t="shared" si="846"/>
        <v>2.3754393550448269E-5</v>
      </c>
      <c r="AO3329" s="116">
        <f t="shared" si="842"/>
        <v>2.3754393550448269E-5</v>
      </c>
      <c r="AP3329" s="118" t="str">
        <f t="shared" si="843"/>
        <v/>
      </c>
    </row>
    <row r="3330" spans="38:42" ht="20.100000000000001" customHeight="1" x14ac:dyDescent="0.25">
      <c r="AL3330" s="126">
        <f t="shared" si="844"/>
        <v>18.540799999999003</v>
      </c>
      <c r="AM3330" s="116">
        <f t="shared" si="845"/>
        <v>9.7542728178542319E-3</v>
      </c>
      <c r="AN3330" s="116">
        <f t="shared" si="846"/>
        <v>2.3698943444084089E-5</v>
      </c>
      <c r="AO3330" s="116">
        <f t="shared" si="842"/>
        <v>2.3698943444084089E-5</v>
      </c>
      <c r="AP3330" s="118" t="str">
        <f t="shared" si="843"/>
        <v/>
      </c>
    </row>
    <row r="3331" spans="38:42" ht="20.100000000000001" customHeight="1" x14ac:dyDescent="0.25">
      <c r="AL3331" s="126">
        <f t="shared" si="844"/>
        <v>18.547199999999002</v>
      </c>
      <c r="AM3331" s="116">
        <f t="shared" si="845"/>
        <v>9.7305738744101478E-3</v>
      </c>
      <c r="AN3331" s="116">
        <f t="shared" si="846"/>
        <v>2.364361573487829E-5</v>
      </c>
      <c r="AO3331" s="116">
        <f t="shared" si="842"/>
        <v>2.364361573487829E-5</v>
      </c>
      <c r="AP3331" s="118" t="str">
        <f t="shared" si="843"/>
        <v/>
      </c>
    </row>
    <row r="3332" spans="38:42" ht="20.100000000000001" customHeight="1" x14ac:dyDescent="0.25">
      <c r="AL3332" s="126">
        <f t="shared" si="844"/>
        <v>18.553599999999001</v>
      </c>
      <c r="AM3332" s="116">
        <f t="shared" si="845"/>
        <v>9.7069302586752695E-3</v>
      </c>
      <c r="AN3332" s="116">
        <f t="shared" si="846"/>
        <v>2.3588410174836538E-5</v>
      </c>
      <c r="AO3332" s="116">
        <f t="shared" si="842"/>
        <v>2.3588410174836538E-5</v>
      </c>
      <c r="AP3332" s="118" t="str">
        <f t="shared" si="843"/>
        <v/>
      </c>
    </row>
    <row r="3333" spans="38:42" ht="20.100000000000001" customHeight="1" x14ac:dyDescent="0.25">
      <c r="AL3333" s="126">
        <f t="shared" si="844"/>
        <v>18.559999999999</v>
      </c>
      <c r="AM3333" s="116">
        <f t="shared" si="845"/>
        <v>9.6833418485004329E-3</v>
      </c>
      <c r="AN3333" s="116">
        <f t="shared" si="846"/>
        <v>2.3533326516387773E-5</v>
      </c>
      <c r="AO3333" s="116">
        <f t="shared" si="842"/>
        <v>2.3533326516387773E-5</v>
      </c>
      <c r="AP3333" s="118" t="str">
        <f t="shared" si="843"/>
        <v/>
      </c>
    </row>
    <row r="3334" spans="38:42" ht="20.100000000000001" customHeight="1" x14ac:dyDescent="0.25">
      <c r="AL3334" s="126">
        <f t="shared" si="844"/>
        <v>18.566399999999</v>
      </c>
      <c r="AM3334" s="116">
        <f t="shared" si="845"/>
        <v>9.6598085219840452E-3</v>
      </c>
      <c r="AN3334" s="116">
        <f t="shared" si="846"/>
        <v>2.3478364512396349E-5</v>
      </c>
      <c r="AO3334" s="116">
        <f t="shared" si="842"/>
        <v>2.3478364512396349E-5</v>
      </c>
      <c r="AP3334" s="118" t="str">
        <f t="shared" si="843"/>
        <v/>
      </c>
    </row>
    <row r="3335" spans="38:42" ht="20.100000000000001" customHeight="1" x14ac:dyDescent="0.25">
      <c r="AL3335" s="126">
        <f t="shared" si="844"/>
        <v>18.572799999998999</v>
      </c>
      <c r="AM3335" s="116">
        <f t="shared" si="845"/>
        <v>9.6363301574716488E-3</v>
      </c>
      <c r="AN3335" s="116">
        <f t="shared" si="846"/>
        <v>2.3423523916214078E-5</v>
      </c>
      <c r="AO3335" s="116">
        <f t="shared" si="842"/>
        <v>2.3423523916214078E-5</v>
      </c>
      <c r="AP3335" s="118" t="str">
        <f t="shared" si="843"/>
        <v/>
      </c>
    </row>
    <row r="3336" spans="38:42" ht="20.100000000000001" customHeight="1" x14ac:dyDescent="0.25">
      <c r="AL3336" s="126">
        <f t="shared" si="844"/>
        <v>18.579199999998998</v>
      </c>
      <c r="AM3336" s="116">
        <f t="shared" si="845"/>
        <v>9.6129066335554347E-3</v>
      </c>
      <c r="AN3336" s="116">
        <f t="shared" si="846"/>
        <v>2.3368804481498084E-5</v>
      </c>
      <c r="AO3336" s="116">
        <f t="shared" si="842"/>
        <v>2.3368804481498084E-5</v>
      </c>
      <c r="AP3336" s="118" t="str">
        <f t="shared" si="843"/>
        <v/>
      </c>
    </row>
    <row r="3337" spans="38:42" ht="20.100000000000001" customHeight="1" x14ac:dyDescent="0.25">
      <c r="AL3337" s="126">
        <f t="shared" si="844"/>
        <v>18.585599999998998</v>
      </c>
      <c r="AM3337" s="116">
        <f t="shared" si="845"/>
        <v>9.5895378290739366E-3</v>
      </c>
      <c r="AN3337" s="116">
        <f t="shared" si="846"/>
        <v>2.3314205962434581E-5</v>
      </c>
      <c r="AO3337" s="116">
        <f t="shared" si="842"/>
        <v>2.3314205962434581E-5</v>
      </c>
      <c r="AP3337" s="118" t="str">
        <f t="shared" si="843"/>
        <v/>
      </c>
    </row>
    <row r="3338" spans="38:42" ht="20.100000000000001" customHeight="1" x14ac:dyDescent="0.25">
      <c r="AL3338" s="126">
        <f t="shared" si="844"/>
        <v>18.591999999998997</v>
      </c>
      <c r="AM3338" s="116">
        <f t="shared" si="845"/>
        <v>9.5662236231115021E-3</v>
      </c>
      <c r="AN3338" s="116">
        <f t="shared" si="846"/>
        <v>2.325972811366428E-5</v>
      </c>
      <c r="AO3338" s="116">
        <f t="shared" si="842"/>
        <v>2.325972811366428E-5</v>
      </c>
      <c r="AP3338" s="118" t="str">
        <f t="shared" si="843"/>
        <v/>
      </c>
    </row>
    <row r="3339" spans="38:42" ht="20.100000000000001" customHeight="1" x14ac:dyDescent="0.25">
      <c r="AL3339" s="126">
        <f t="shared" si="844"/>
        <v>18.598399999998996</v>
      </c>
      <c r="AM3339" s="116">
        <f t="shared" si="845"/>
        <v>9.5429638949978378E-3</v>
      </c>
      <c r="AN3339" s="116">
        <f t="shared" si="846"/>
        <v>2.3205370690122795E-5</v>
      </c>
      <c r="AO3339" s="116">
        <f t="shared" si="842"/>
        <v>2.3205370690122795E-5</v>
      </c>
      <c r="AP3339" s="118" t="str">
        <f t="shared" si="843"/>
        <v/>
      </c>
    </row>
    <row r="3340" spans="38:42" ht="20.100000000000001" customHeight="1" x14ac:dyDescent="0.25">
      <c r="AL3340" s="126">
        <f t="shared" si="844"/>
        <v>18.604799999998995</v>
      </c>
      <c r="AM3340" s="116">
        <f t="shared" si="845"/>
        <v>9.519758524307715E-3</v>
      </c>
      <c r="AN3340" s="116">
        <f t="shared" si="846"/>
        <v>2.3151133447276567E-5</v>
      </c>
      <c r="AO3340" s="116">
        <f t="shared" si="842"/>
        <v>2.3151133447276567E-5</v>
      </c>
      <c r="AP3340" s="118" t="str">
        <f t="shared" si="843"/>
        <v/>
      </c>
    </row>
    <row r="3341" spans="38:42" ht="20.100000000000001" customHeight="1" x14ac:dyDescent="0.25">
      <c r="AL3341" s="126">
        <f t="shared" si="844"/>
        <v>18.611199999998995</v>
      </c>
      <c r="AM3341" s="116">
        <f t="shared" si="845"/>
        <v>9.4966073908604384E-3</v>
      </c>
      <c r="AN3341" s="116">
        <f t="shared" si="846"/>
        <v>2.3097016141044799E-5</v>
      </c>
      <c r="AO3341" s="116">
        <f t="shared" si="842"/>
        <v>2.3097016141044799E-5</v>
      </c>
      <c r="AP3341" s="118" t="str">
        <f t="shared" si="843"/>
        <v/>
      </c>
    </row>
    <row r="3342" spans="38:42" ht="20.100000000000001" customHeight="1" x14ac:dyDescent="0.25">
      <c r="AL3342" s="126">
        <f t="shared" si="844"/>
        <v>18.617599999998994</v>
      </c>
      <c r="AM3342" s="116">
        <f t="shared" si="845"/>
        <v>9.4735103747193936E-3</v>
      </c>
      <c r="AN3342" s="116">
        <f t="shared" si="846"/>
        <v>2.304301852767629E-5</v>
      </c>
      <c r="AO3342" s="116">
        <f t="shared" si="842"/>
        <v>2.304301852767629E-5</v>
      </c>
      <c r="AP3342" s="118" t="str">
        <f t="shared" si="843"/>
        <v/>
      </c>
    </row>
    <row r="3343" spans="38:42" ht="20.100000000000001" customHeight="1" x14ac:dyDescent="0.25">
      <c r="AL3343" s="126">
        <f t="shared" si="844"/>
        <v>18.623999999998993</v>
      </c>
      <c r="AM3343" s="116">
        <f t="shared" si="845"/>
        <v>9.4504673561917173E-3</v>
      </c>
      <c r="AN3343" s="116">
        <f t="shared" si="846"/>
        <v>2.2989140363874339E-5</v>
      </c>
      <c r="AO3343" s="116">
        <f t="shared" si="842"/>
        <v>2.2989140363874339E-5</v>
      </c>
      <c r="AP3343" s="118" t="str">
        <f t="shared" si="843"/>
        <v/>
      </c>
    </row>
    <row r="3344" spans="38:42" ht="20.100000000000001" customHeight="1" x14ac:dyDescent="0.25">
      <c r="AL3344" s="126">
        <f t="shared" si="844"/>
        <v>18.630399999998993</v>
      </c>
      <c r="AM3344" s="116">
        <f t="shared" si="845"/>
        <v>9.427478215827843E-3</v>
      </c>
      <c r="AN3344" s="116">
        <f t="shared" si="846"/>
        <v>2.2935381406853986E-5</v>
      </c>
      <c r="AO3344" s="116">
        <f t="shared" si="842"/>
        <v>2.2935381406853986E-5</v>
      </c>
      <c r="AP3344" s="118" t="str">
        <f t="shared" si="843"/>
        <v/>
      </c>
    </row>
    <row r="3345" spans="38:42" ht="20.100000000000001" customHeight="1" x14ac:dyDescent="0.25">
      <c r="AL3345" s="126">
        <f t="shared" si="844"/>
        <v>18.636799999998992</v>
      </c>
      <c r="AM3345" s="116">
        <f t="shared" si="845"/>
        <v>9.404542834420989E-3</v>
      </c>
      <c r="AN3345" s="116">
        <f t="shared" si="846"/>
        <v>2.2881741414147727E-5</v>
      </c>
      <c r="AO3345" s="116">
        <f t="shared" si="842"/>
        <v>2.2881741414147727E-5</v>
      </c>
      <c r="AP3345" s="118" t="str">
        <f t="shared" si="843"/>
        <v/>
      </c>
    </row>
    <row r="3346" spans="38:42" ht="20.100000000000001" customHeight="1" x14ac:dyDescent="0.25">
      <c r="AL3346" s="126">
        <f t="shared" si="844"/>
        <v>18.643199999998991</v>
      </c>
      <c r="AM3346" s="116">
        <f t="shared" si="845"/>
        <v>9.3816610930068413E-3</v>
      </c>
      <c r="AN3346" s="116">
        <f t="shared" si="846"/>
        <v>2.2828220143725209E-5</v>
      </c>
      <c r="AO3346" s="116">
        <f t="shared" si="842"/>
        <v>2.2828220143725209E-5</v>
      </c>
      <c r="AP3346" s="118" t="str">
        <f t="shared" si="843"/>
        <v/>
      </c>
    </row>
    <row r="3347" spans="38:42" ht="20.100000000000001" customHeight="1" x14ac:dyDescent="0.25">
      <c r="AL3347" s="126">
        <f t="shared" si="844"/>
        <v>18.649599999998991</v>
      </c>
      <c r="AM3347" s="116">
        <f t="shared" si="845"/>
        <v>9.3588328728631161E-3</v>
      </c>
      <c r="AN3347" s="116">
        <f t="shared" si="846"/>
        <v>2.2774817354055676E-5</v>
      </c>
      <c r="AO3347" s="116">
        <f t="shared" si="842"/>
        <v>2.2774817354055676E-5</v>
      </c>
      <c r="AP3347" s="118" t="str">
        <f t="shared" si="843"/>
        <v/>
      </c>
    </row>
    <row r="3348" spans="38:42" ht="20.100000000000001" customHeight="1" x14ac:dyDescent="0.25">
      <c r="AL3348" s="126">
        <f t="shared" si="844"/>
        <v>18.65599999999899</v>
      </c>
      <c r="AM3348" s="116">
        <f t="shared" si="845"/>
        <v>9.3360580555090604E-3</v>
      </c>
      <c r="AN3348" s="116">
        <f t="shared" si="846"/>
        <v>2.2721532803983077E-5</v>
      </c>
      <c r="AO3348" s="116">
        <f t="shared" si="842"/>
        <v>2.2721532803983077E-5</v>
      </c>
      <c r="AP3348" s="118" t="str">
        <f t="shared" si="843"/>
        <v/>
      </c>
    </row>
    <row r="3349" spans="38:42" ht="20.100000000000001" customHeight="1" x14ac:dyDescent="0.25">
      <c r="AL3349" s="126">
        <f t="shared" si="844"/>
        <v>18.662399999998989</v>
      </c>
      <c r="AM3349" s="116">
        <f t="shared" si="845"/>
        <v>9.3133365227050773E-3</v>
      </c>
      <c r="AN3349" s="116">
        <f t="shared" si="846"/>
        <v>2.2668366252753813E-5</v>
      </c>
      <c r="AO3349" s="116">
        <f t="shared" si="842"/>
        <v>2.2668366252753813E-5</v>
      </c>
      <c r="AP3349" s="118" t="str">
        <f t="shared" si="843"/>
        <v/>
      </c>
    </row>
    <row r="3350" spans="38:42" ht="20.100000000000001" customHeight="1" x14ac:dyDescent="0.25">
      <c r="AL3350" s="126">
        <f t="shared" si="844"/>
        <v>18.668799999998988</v>
      </c>
      <c r="AM3350" s="116">
        <f t="shared" si="845"/>
        <v>9.2906681564523235E-3</v>
      </c>
      <c r="AN3350" s="116">
        <f t="shared" si="846"/>
        <v>2.2615317460047968E-5</v>
      </c>
      <c r="AO3350" s="116">
        <f t="shared" si="842"/>
        <v>2.2615317460047968E-5</v>
      </c>
      <c r="AP3350" s="118" t="str">
        <f t="shared" si="843"/>
        <v/>
      </c>
    </row>
    <row r="3351" spans="38:42" ht="20.100000000000001" customHeight="1" x14ac:dyDescent="0.25">
      <c r="AL3351" s="126">
        <f t="shared" si="844"/>
        <v>18.675199999998988</v>
      </c>
      <c r="AM3351" s="116">
        <f t="shared" si="845"/>
        <v>9.2680528389922755E-3</v>
      </c>
      <c r="AN3351" s="116">
        <f t="shared" si="846"/>
        <v>2.2562386185989713E-5</v>
      </c>
      <c r="AO3351" s="116">
        <f t="shared" si="842"/>
        <v>2.2562386185989713E-5</v>
      </c>
      <c r="AP3351" s="118" t="str">
        <f t="shared" si="843"/>
        <v/>
      </c>
    </row>
    <row r="3352" spans="38:42" ht="20.100000000000001" customHeight="1" x14ac:dyDescent="0.25">
      <c r="AL3352" s="126">
        <f t="shared" si="844"/>
        <v>18.681599999998987</v>
      </c>
      <c r="AM3352" s="116">
        <f t="shared" si="845"/>
        <v>9.2454904528062858E-3</v>
      </c>
      <c r="AN3352" s="116">
        <f t="shared" si="846"/>
        <v>2.2509572191133434E-5</v>
      </c>
      <c r="AO3352" s="116">
        <f t="shared" si="842"/>
        <v>2.2509572191133434E-5</v>
      </c>
      <c r="AP3352" s="118" t="str">
        <f t="shared" si="843"/>
        <v/>
      </c>
    </row>
    <row r="3353" spans="38:42" ht="20.100000000000001" customHeight="1" x14ac:dyDescent="0.25">
      <c r="AL3353" s="126">
        <f t="shared" si="844"/>
        <v>18.687999999998986</v>
      </c>
      <c r="AM3353" s="116">
        <f t="shared" si="845"/>
        <v>9.2229808806151524E-3</v>
      </c>
      <c r="AN3353" s="116">
        <f t="shared" si="846"/>
        <v>2.2456875236423826E-5</v>
      </c>
      <c r="AO3353" s="116">
        <f t="shared" si="842"/>
        <v>2.2456875236423826E-5</v>
      </c>
      <c r="AP3353" s="118" t="str">
        <f t="shared" si="843"/>
        <v/>
      </c>
    </row>
    <row r="3354" spans="38:42" ht="20.100000000000001" customHeight="1" x14ac:dyDescent="0.25">
      <c r="AL3354" s="126">
        <f t="shared" si="844"/>
        <v>18.694399999998986</v>
      </c>
      <c r="AM3354" s="116">
        <f t="shared" si="845"/>
        <v>9.2005240053787286E-3</v>
      </c>
      <c r="AN3354" s="116">
        <f t="shared" si="846"/>
        <v>2.2404295083204573E-5</v>
      </c>
      <c r="AO3354" s="116">
        <f t="shared" si="842"/>
        <v>2.2404295083204573E-5</v>
      </c>
      <c r="AP3354" s="118" t="str">
        <f t="shared" si="843"/>
        <v/>
      </c>
    </row>
    <row r="3355" spans="38:42" ht="20.100000000000001" customHeight="1" x14ac:dyDescent="0.25">
      <c r="AL3355" s="126">
        <f t="shared" si="844"/>
        <v>18.700799999998985</v>
      </c>
      <c r="AM3355" s="116">
        <f t="shared" si="845"/>
        <v>9.178119710295524E-3</v>
      </c>
      <c r="AN3355" s="116">
        <f t="shared" si="846"/>
        <v>2.2351831493294672E-5</v>
      </c>
      <c r="AO3355" s="116">
        <f t="shared" si="842"/>
        <v>2.2351831493294672E-5</v>
      </c>
      <c r="AP3355" s="118" t="str">
        <f t="shared" si="843"/>
        <v/>
      </c>
    </row>
    <row r="3356" spans="38:42" ht="20.100000000000001" customHeight="1" x14ac:dyDescent="0.25">
      <c r="AL3356" s="126">
        <f t="shared" si="844"/>
        <v>18.707199999998984</v>
      </c>
      <c r="AM3356" s="116">
        <f t="shared" si="845"/>
        <v>9.1557678788022293E-3</v>
      </c>
      <c r="AN3356" s="116">
        <f t="shared" si="846"/>
        <v>2.2299484228913841E-5</v>
      </c>
      <c r="AO3356" s="116">
        <f t="shared" si="842"/>
        <v>2.2299484228913841E-5</v>
      </c>
      <c r="AP3356" s="118" t="str">
        <f t="shared" si="843"/>
        <v/>
      </c>
    </row>
    <row r="3357" spans="38:42" ht="20.100000000000001" customHeight="1" x14ac:dyDescent="0.25">
      <c r="AL3357" s="126">
        <f t="shared" si="844"/>
        <v>18.713599999998983</v>
      </c>
      <c r="AM3357" s="116">
        <f t="shared" si="845"/>
        <v>9.1334683945733155E-3</v>
      </c>
      <c r="AN3357" s="116">
        <f t="shared" si="846"/>
        <v>2.2247253052666907E-5</v>
      </c>
      <c r="AO3357" s="116">
        <f t="shared" si="842"/>
        <v>2.2247253052666907E-5</v>
      </c>
      <c r="AP3357" s="118" t="str">
        <f t="shared" si="843"/>
        <v/>
      </c>
    </row>
    <row r="3358" spans="38:42" ht="20.100000000000001" customHeight="1" x14ac:dyDescent="0.25">
      <c r="AL3358" s="126">
        <f t="shared" si="844"/>
        <v>18.719999999998983</v>
      </c>
      <c r="AM3358" s="116">
        <f t="shared" si="845"/>
        <v>9.1112211415206486E-3</v>
      </c>
      <c r="AN3358" s="116">
        <f t="shared" si="846"/>
        <v>2.219513772765136E-5</v>
      </c>
      <c r="AO3358" s="116">
        <f t="shared" si="842"/>
        <v>2.219513772765136E-5</v>
      </c>
      <c r="AP3358" s="118" t="str">
        <f t="shared" si="843"/>
        <v/>
      </c>
    </row>
    <row r="3359" spans="38:42" ht="20.100000000000001" customHeight="1" x14ac:dyDescent="0.25">
      <c r="AL3359" s="126">
        <f t="shared" si="844"/>
        <v>18.726399999998982</v>
      </c>
      <c r="AM3359" s="116">
        <f t="shared" si="845"/>
        <v>9.0890260037929972E-3</v>
      </c>
      <c r="AN3359" s="116">
        <f t="shared" si="846"/>
        <v>2.2143138017302957E-5</v>
      </c>
      <c r="AO3359" s="116">
        <f t="shared" si="842"/>
        <v>2.2143138017302957E-5</v>
      </c>
      <c r="AP3359" s="118" t="str">
        <f t="shared" si="843"/>
        <v/>
      </c>
    </row>
    <row r="3360" spans="38:42" ht="20.100000000000001" customHeight="1" x14ac:dyDescent="0.25">
      <c r="AL3360" s="126">
        <f t="shared" si="844"/>
        <v>18.732799999998981</v>
      </c>
      <c r="AM3360" s="116">
        <f t="shared" si="845"/>
        <v>9.0668828657756943E-3</v>
      </c>
      <c r="AN3360" s="116">
        <f t="shared" si="846"/>
        <v>2.2091253685484202E-5</v>
      </c>
      <c r="AO3360" s="116">
        <f t="shared" si="842"/>
        <v>2.2091253685484202E-5</v>
      </c>
      <c r="AP3360" s="118" t="str">
        <f t="shared" si="843"/>
        <v/>
      </c>
    </row>
    <row r="3361" spans="38:42" ht="20.100000000000001" customHeight="1" x14ac:dyDescent="0.25">
      <c r="AL3361" s="126">
        <f t="shared" si="844"/>
        <v>18.739199999998981</v>
      </c>
      <c r="AM3361" s="116">
        <f t="shared" si="845"/>
        <v>9.0447916120902101E-3</v>
      </c>
      <c r="AN3361" s="116">
        <f t="shared" si="846"/>
        <v>2.2039484496548523E-5</v>
      </c>
      <c r="AO3361" s="116">
        <f t="shared" si="842"/>
        <v>2.2039484496548523E-5</v>
      </c>
      <c r="AP3361" s="118" t="str">
        <f t="shared" si="843"/>
        <v/>
      </c>
    </row>
    <row r="3362" spans="38:42" ht="20.100000000000001" customHeight="1" x14ac:dyDescent="0.25">
      <c r="AL3362" s="126">
        <f t="shared" si="844"/>
        <v>18.74559999999898</v>
      </c>
      <c r="AM3362" s="116">
        <f t="shared" si="845"/>
        <v>9.0227521275936615E-3</v>
      </c>
      <c r="AN3362" s="116">
        <f t="shared" si="846"/>
        <v>2.1987830215189352E-5</v>
      </c>
      <c r="AO3362" s="116">
        <f t="shared" si="842"/>
        <v>2.1987830215189352E-5</v>
      </c>
      <c r="AP3362" s="118" t="str">
        <f t="shared" si="843"/>
        <v/>
      </c>
    </row>
    <row r="3363" spans="38:42" ht="20.100000000000001" customHeight="1" x14ac:dyDescent="0.25">
      <c r="AL3363" s="126">
        <f t="shared" si="844"/>
        <v>18.751999999998979</v>
      </c>
      <c r="AM3363" s="116">
        <f t="shared" si="845"/>
        <v>9.0007642973784722E-3</v>
      </c>
      <c r="AN3363" s="116">
        <f t="shared" si="846"/>
        <v>2.1936290606535541E-5</v>
      </c>
      <c r="AO3363" s="116">
        <f t="shared" si="842"/>
        <v>2.1936290606535541E-5</v>
      </c>
      <c r="AP3363" s="118" t="str">
        <f t="shared" si="843"/>
        <v/>
      </c>
    </row>
    <row r="3364" spans="38:42" ht="20.100000000000001" customHeight="1" x14ac:dyDescent="0.25">
      <c r="AL3364" s="126">
        <f t="shared" si="844"/>
        <v>18.758399999998979</v>
      </c>
      <c r="AM3364" s="116">
        <f t="shared" si="845"/>
        <v>8.9788280067719366E-3</v>
      </c>
      <c r="AN3364" s="116">
        <f t="shared" si="846"/>
        <v>2.1884865436151354E-5</v>
      </c>
      <c r="AO3364" s="116">
        <f t="shared" si="842"/>
        <v>2.1884865436151354E-5</v>
      </c>
      <c r="AP3364" s="118" t="str">
        <f t="shared" si="843"/>
        <v/>
      </c>
    </row>
    <row r="3365" spans="38:42" ht="20.100000000000001" customHeight="1" x14ac:dyDescent="0.25">
      <c r="AL3365" s="126">
        <f t="shared" si="844"/>
        <v>18.764799999998978</v>
      </c>
      <c r="AM3365" s="116">
        <f t="shared" si="845"/>
        <v>8.9569431413357853E-3</v>
      </c>
      <c r="AN3365" s="116">
        <f t="shared" si="846"/>
        <v>2.1833554469982697E-5</v>
      </c>
      <c r="AO3365" s="116">
        <f t="shared" si="842"/>
        <v>2.1833554469982697E-5</v>
      </c>
      <c r="AP3365" s="118" t="str">
        <f t="shared" si="843"/>
        <v/>
      </c>
    </row>
    <row r="3366" spans="38:42" ht="20.100000000000001" customHeight="1" x14ac:dyDescent="0.25">
      <c r="AL3366" s="126">
        <f t="shared" si="844"/>
        <v>18.771199999998977</v>
      </c>
      <c r="AM3366" s="116">
        <f t="shared" si="845"/>
        <v>8.9351095868658026E-3</v>
      </c>
      <c r="AN3366" s="116">
        <f t="shared" si="846"/>
        <v>2.1782357474416092E-5</v>
      </c>
      <c r="AO3366" s="116">
        <f t="shared" si="842"/>
        <v>2.1782357474416092E-5</v>
      </c>
      <c r="AP3366" s="118" t="str">
        <f t="shared" si="843"/>
        <v/>
      </c>
    </row>
    <row r="3367" spans="38:42" ht="20.100000000000001" customHeight="1" x14ac:dyDescent="0.25">
      <c r="AL3367" s="126">
        <f t="shared" si="844"/>
        <v>18.777599999998976</v>
      </c>
      <c r="AM3367" s="116">
        <f t="shared" si="845"/>
        <v>8.9133272293913865E-3</v>
      </c>
      <c r="AN3367" s="116">
        <f t="shared" si="846"/>
        <v>2.1731274216249194E-5</v>
      </c>
      <c r="AO3367" s="116">
        <f t="shared" si="842"/>
        <v>2.1731274216249194E-5</v>
      </c>
      <c r="AP3367" s="118" t="str">
        <f t="shared" si="843"/>
        <v/>
      </c>
    </row>
    <row r="3368" spans="38:42" ht="20.100000000000001" customHeight="1" x14ac:dyDescent="0.25">
      <c r="AL3368" s="126">
        <f t="shared" si="844"/>
        <v>18.783999999998976</v>
      </c>
      <c r="AM3368" s="116">
        <f t="shared" si="845"/>
        <v>8.8915959551751373E-3</v>
      </c>
      <c r="AN3368" s="116">
        <f t="shared" si="846"/>
        <v>2.1680304462676908E-5</v>
      </c>
      <c r="AO3368" s="116">
        <f t="shared" si="842"/>
        <v>2.1680304462676908E-5</v>
      </c>
      <c r="AP3368" s="118" t="str">
        <f t="shared" si="843"/>
        <v/>
      </c>
    </row>
    <row r="3369" spans="38:42" ht="20.100000000000001" customHeight="1" x14ac:dyDescent="0.25">
      <c r="AL3369" s="126">
        <f t="shared" si="844"/>
        <v>18.790399999998975</v>
      </c>
      <c r="AM3369" s="116">
        <f t="shared" si="845"/>
        <v>8.8699156507124604E-3</v>
      </c>
      <c r="AN3369" s="116">
        <f t="shared" si="846"/>
        <v>2.1629447981341698E-5</v>
      </c>
      <c r="AO3369" s="116">
        <f t="shared" si="842"/>
        <v>2.1629447981341698E-5</v>
      </c>
      <c r="AP3369" s="118" t="str">
        <f t="shared" si="843"/>
        <v/>
      </c>
    </row>
    <row r="3370" spans="38:42" ht="20.100000000000001" customHeight="1" x14ac:dyDescent="0.25">
      <c r="AL3370" s="126">
        <f t="shared" si="844"/>
        <v>18.796799999998974</v>
      </c>
      <c r="AM3370" s="116">
        <f t="shared" si="845"/>
        <v>8.8482862027311187E-3</v>
      </c>
      <c r="AN3370" s="116">
        <f t="shared" si="846"/>
        <v>2.1578704540232974E-5</v>
      </c>
      <c r="AO3370" s="116">
        <f t="shared" si="842"/>
        <v>2.1578704540232974E-5</v>
      </c>
      <c r="AP3370" s="118" t="str">
        <f t="shared" si="843"/>
        <v/>
      </c>
    </row>
    <row r="3371" spans="38:42" ht="20.100000000000001" customHeight="1" x14ac:dyDescent="0.25">
      <c r="AL3371" s="126">
        <f t="shared" si="844"/>
        <v>18.803199999998974</v>
      </c>
      <c r="AM3371" s="116">
        <f t="shared" si="845"/>
        <v>8.8267074981908857E-3</v>
      </c>
      <c r="AN3371" s="116">
        <f t="shared" si="846"/>
        <v>2.1528073907808518E-5</v>
      </c>
      <c r="AO3371" s="116">
        <f t="shared" si="842"/>
        <v>2.1528073907808518E-5</v>
      </c>
      <c r="AP3371" s="118" t="str">
        <f t="shared" si="843"/>
        <v/>
      </c>
    </row>
    <row r="3372" spans="38:42" ht="20.100000000000001" customHeight="1" x14ac:dyDescent="0.25">
      <c r="AL3372" s="126">
        <f t="shared" si="844"/>
        <v>18.809599999998973</v>
      </c>
      <c r="AM3372" s="116">
        <f t="shared" si="845"/>
        <v>8.8051794242830772E-3</v>
      </c>
      <c r="AN3372" s="116">
        <f t="shared" si="846"/>
        <v>2.1477555852947652E-5</v>
      </c>
      <c r="AO3372" s="116">
        <f t="shared" si="842"/>
        <v>2.1477555852947652E-5</v>
      </c>
      <c r="AP3372" s="118" t="str">
        <f t="shared" si="843"/>
        <v/>
      </c>
    </row>
    <row r="3373" spans="38:42" ht="20.100000000000001" customHeight="1" x14ac:dyDescent="0.25">
      <c r="AL3373" s="126">
        <f t="shared" si="844"/>
        <v>18.815999999998972</v>
      </c>
      <c r="AM3373" s="116">
        <f t="shared" si="845"/>
        <v>8.7837018684301296E-3</v>
      </c>
      <c r="AN3373" s="116">
        <f t="shared" si="846"/>
        <v>2.1427150144867971E-5</v>
      </c>
      <c r="AO3373" s="116">
        <f t="shared" si="842"/>
        <v>2.1427150144867971E-5</v>
      </c>
      <c r="AP3373" s="118" t="str">
        <f t="shared" si="843"/>
        <v/>
      </c>
    </row>
    <row r="3374" spans="38:42" ht="20.100000000000001" customHeight="1" x14ac:dyDescent="0.25">
      <c r="AL3374" s="126">
        <f t="shared" si="844"/>
        <v>18.822399999998972</v>
      </c>
      <c r="AM3374" s="116">
        <f t="shared" si="845"/>
        <v>8.7622747182852616E-3</v>
      </c>
      <c r="AN3374" s="116">
        <f t="shared" si="846"/>
        <v>2.1376856553277993E-5</v>
      </c>
      <c r="AO3374" s="116">
        <f t="shared" si="842"/>
        <v>2.1376856553277993E-5</v>
      </c>
      <c r="AP3374" s="118" t="str">
        <f t="shared" si="843"/>
        <v/>
      </c>
    </row>
    <row r="3375" spans="38:42" ht="20.100000000000001" customHeight="1" x14ac:dyDescent="0.25">
      <c r="AL3375" s="126">
        <f t="shared" si="844"/>
        <v>18.828799999998971</v>
      </c>
      <c r="AM3375" s="116">
        <f t="shared" si="845"/>
        <v>8.7408978617319836E-3</v>
      </c>
      <c r="AN3375" s="116">
        <f t="shared" si="846"/>
        <v>2.1326674848238386E-5</v>
      </c>
      <c r="AO3375" s="116">
        <f t="shared" si="842"/>
        <v>2.1326674848238386E-5</v>
      </c>
      <c r="AP3375" s="118" t="str">
        <f t="shared" si="843"/>
        <v/>
      </c>
    </row>
    <row r="3376" spans="38:42" ht="20.100000000000001" customHeight="1" x14ac:dyDescent="0.25">
      <c r="AL3376" s="126">
        <f t="shared" si="844"/>
        <v>18.83519999999897</v>
      </c>
      <c r="AM3376" s="116">
        <f t="shared" si="845"/>
        <v>8.7195711868837452E-3</v>
      </c>
      <c r="AN3376" s="116">
        <f t="shared" si="846"/>
        <v>2.127660480025044E-5</v>
      </c>
      <c r="AO3376" s="116">
        <f t="shared" si="842"/>
        <v>2.127660480025044E-5</v>
      </c>
      <c r="AP3376" s="118" t="str">
        <f t="shared" si="843"/>
        <v/>
      </c>
    </row>
    <row r="3377" spans="38:42" ht="20.100000000000001" customHeight="1" x14ac:dyDescent="0.25">
      <c r="AL3377" s="126">
        <f t="shared" si="844"/>
        <v>18.841599999998969</v>
      </c>
      <c r="AM3377" s="116">
        <f t="shared" si="845"/>
        <v>8.6982945820834948E-3</v>
      </c>
      <c r="AN3377" s="116">
        <f t="shared" si="846"/>
        <v>2.1226646180195347E-5</v>
      </c>
      <c r="AO3377" s="116">
        <f t="shared" ref="AO3377:AO3440" si="847">IF(AM3377&lt;(1-$AK$437),AN3377,"")</f>
        <v>2.1226646180195347E-5</v>
      </c>
      <c r="AP3377" s="118" t="str">
        <f t="shared" ref="AP3377:AP3440" si="848">IF(AM3377&lt;(1-$AK$443),AN3377,"")</f>
        <v/>
      </c>
    </row>
    <row r="3378" spans="38:42" ht="20.100000000000001" customHeight="1" x14ac:dyDescent="0.25">
      <c r="AL3378" s="126">
        <f t="shared" ref="AL3378:AL3441" si="849">AL3377+$AO$430</f>
        <v>18.847999999998969</v>
      </c>
      <c r="AM3378" s="116">
        <f t="shared" ref="AM3378:AM3441" si="850">_xlfn.CHISQ.DIST.RT(AL3378,7)</f>
        <v>8.6770679359032994E-3</v>
      </c>
      <c r="AN3378" s="116">
        <f t="shared" ref="AN3378:AN3441" si="851">AM3378-AM3379</f>
        <v>2.1176798759419205E-5</v>
      </c>
      <c r="AO3378" s="116">
        <f t="shared" si="847"/>
        <v>2.1176798759419205E-5</v>
      </c>
      <c r="AP3378" s="118" t="str">
        <f t="shared" si="848"/>
        <v/>
      </c>
    </row>
    <row r="3379" spans="38:42" ht="20.100000000000001" customHeight="1" x14ac:dyDescent="0.25">
      <c r="AL3379" s="126">
        <f t="shared" si="849"/>
        <v>18.854399999998968</v>
      </c>
      <c r="AM3379" s="116">
        <f t="shared" si="850"/>
        <v>8.6558911371438802E-3</v>
      </c>
      <c r="AN3379" s="116">
        <f t="shared" si="851"/>
        <v>2.1127062309602915E-5</v>
      </c>
      <c r="AO3379" s="116">
        <f t="shared" si="847"/>
        <v>2.1127062309602915E-5</v>
      </c>
      <c r="AP3379" s="118" t="str">
        <f t="shared" si="848"/>
        <v/>
      </c>
    </row>
    <row r="3380" spans="38:42" ht="20.100000000000001" customHeight="1" x14ac:dyDescent="0.25">
      <c r="AL3380" s="126">
        <f t="shared" si="849"/>
        <v>18.860799999998967</v>
      </c>
      <c r="AM3380" s="116">
        <f t="shared" si="850"/>
        <v>8.6347640748342773E-3</v>
      </c>
      <c r="AN3380" s="116">
        <f t="shared" si="851"/>
        <v>2.1077436602887079E-5</v>
      </c>
      <c r="AO3380" s="116">
        <f t="shared" si="847"/>
        <v>2.1077436602887079E-5</v>
      </c>
      <c r="AP3380" s="118" t="str">
        <f t="shared" si="848"/>
        <v/>
      </c>
    </row>
    <row r="3381" spans="38:42" ht="20.100000000000001" customHeight="1" x14ac:dyDescent="0.25">
      <c r="AL3381" s="126">
        <f t="shared" si="849"/>
        <v>18.867199999998967</v>
      </c>
      <c r="AM3381" s="116">
        <f t="shared" si="850"/>
        <v>8.6136866382313902E-3</v>
      </c>
      <c r="AN3381" s="116">
        <f t="shared" si="851"/>
        <v>2.1027921411774855E-5</v>
      </c>
      <c r="AO3381" s="116">
        <f t="shared" si="847"/>
        <v>2.1027921411774855E-5</v>
      </c>
      <c r="AP3381" s="118" t="str">
        <f t="shared" si="848"/>
        <v/>
      </c>
    </row>
    <row r="3382" spans="38:42" ht="20.100000000000001" customHeight="1" x14ac:dyDescent="0.25">
      <c r="AL3382" s="126">
        <f t="shared" si="849"/>
        <v>18.873599999998966</v>
      </c>
      <c r="AM3382" s="116">
        <f t="shared" si="850"/>
        <v>8.5926587168196154E-3</v>
      </c>
      <c r="AN3382" s="116">
        <f t="shared" si="851"/>
        <v>2.097851650923431E-5</v>
      </c>
      <c r="AO3382" s="116">
        <f t="shared" si="847"/>
        <v>2.097851650923431E-5</v>
      </c>
      <c r="AP3382" s="118" t="str">
        <f t="shared" si="848"/>
        <v/>
      </c>
    </row>
    <row r="3383" spans="38:42" ht="20.100000000000001" customHeight="1" x14ac:dyDescent="0.25">
      <c r="AL3383" s="126">
        <f t="shared" si="849"/>
        <v>18.879999999998965</v>
      </c>
      <c r="AM3383" s="116">
        <f t="shared" si="850"/>
        <v>8.5716802003103811E-3</v>
      </c>
      <c r="AN3383" s="116">
        <f t="shared" si="851"/>
        <v>2.0929221668587392E-5</v>
      </c>
      <c r="AO3383" s="116">
        <f t="shared" si="847"/>
        <v>2.0929221668587392E-5</v>
      </c>
      <c r="AP3383" s="118" t="str">
        <f t="shared" si="848"/>
        <v/>
      </c>
    </row>
    <row r="3384" spans="38:42" ht="20.100000000000001" customHeight="1" x14ac:dyDescent="0.25">
      <c r="AL3384" s="126">
        <f t="shared" si="849"/>
        <v>18.886399999998964</v>
      </c>
      <c r="AM3384" s="116">
        <f t="shared" si="850"/>
        <v>8.5507509786417937E-3</v>
      </c>
      <c r="AN3384" s="116">
        <f t="shared" si="851"/>
        <v>2.0880036663572382E-5</v>
      </c>
      <c r="AO3384" s="116">
        <f t="shared" si="847"/>
        <v>2.0880036663572382E-5</v>
      </c>
      <c r="AP3384" s="118" t="str">
        <f t="shared" si="848"/>
        <v/>
      </c>
    </row>
    <row r="3385" spans="38:42" ht="20.100000000000001" customHeight="1" x14ac:dyDescent="0.25">
      <c r="AL3385" s="126">
        <f t="shared" si="849"/>
        <v>18.892799999998964</v>
      </c>
      <c r="AM3385" s="116">
        <f t="shared" si="850"/>
        <v>8.5298709419782213E-3</v>
      </c>
      <c r="AN3385" s="116">
        <f t="shared" si="851"/>
        <v>2.0830961268335224E-5</v>
      </c>
      <c r="AO3385" s="116">
        <f t="shared" si="847"/>
        <v>2.0830961268335224E-5</v>
      </c>
      <c r="AP3385" s="118" t="str">
        <f t="shared" si="848"/>
        <v/>
      </c>
    </row>
    <row r="3386" spans="38:42" ht="20.100000000000001" customHeight="1" x14ac:dyDescent="0.25">
      <c r="AL3386" s="126">
        <f t="shared" si="849"/>
        <v>18.899199999998963</v>
      </c>
      <c r="AM3386" s="116">
        <f t="shared" si="850"/>
        <v>8.5090399807098861E-3</v>
      </c>
      <c r="AN3386" s="116">
        <f t="shared" si="851"/>
        <v>2.0781995257457275E-5</v>
      </c>
      <c r="AO3386" s="116">
        <f t="shared" si="847"/>
        <v>2.0781995257457275E-5</v>
      </c>
      <c r="AP3386" s="118" t="str">
        <f t="shared" si="848"/>
        <v/>
      </c>
    </row>
    <row r="3387" spans="38:42" ht="20.100000000000001" customHeight="1" x14ac:dyDescent="0.25">
      <c r="AL3387" s="126">
        <f t="shared" si="849"/>
        <v>18.905599999998962</v>
      </c>
      <c r="AM3387" s="116">
        <f t="shared" si="850"/>
        <v>8.4882579854524288E-3</v>
      </c>
      <c r="AN3387" s="116">
        <f t="shared" si="851"/>
        <v>2.0733138405854695E-5</v>
      </c>
      <c r="AO3387" s="116">
        <f t="shared" si="847"/>
        <v>2.0733138405854695E-5</v>
      </c>
      <c r="AP3387" s="118" t="str">
        <f t="shared" si="848"/>
        <v/>
      </c>
    </row>
    <row r="3388" spans="38:42" ht="20.100000000000001" customHeight="1" x14ac:dyDescent="0.25">
      <c r="AL3388" s="126">
        <f t="shared" si="849"/>
        <v>18.911999999998962</v>
      </c>
      <c r="AM3388" s="116">
        <f t="shared" si="850"/>
        <v>8.4675248470465741E-3</v>
      </c>
      <c r="AN3388" s="116">
        <f t="shared" si="851"/>
        <v>2.068439048893457E-5</v>
      </c>
      <c r="AO3388" s="116">
        <f t="shared" si="847"/>
        <v>2.068439048893457E-5</v>
      </c>
      <c r="AP3388" s="118" t="str">
        <f t="shared" si="848"/>
        <v/>
      </c>
    </row>
    <row r="3389" spans="38:42" ht="20.100000000000001" customHeight="1" x14ac:dyDescent="0.25">
      <c r="AL3389" s="126">
        <f t="shared" si="849"/>
        <v>18.918399999998961</v>
      </c>
      <c r="AM3389" s="116">
        <f t="shared" si="850"/>
        <v>8.4468404565576395E-3</v>
      </c>
      <c r="AN3389" s="116">
        <f t="shared" si="851"/>
        <v>2.0635751282393686E-5</v>
      </c>
      <c r="AO3389" s="116">
        <f t="shared" si="847"/>
        <v>2.0635751282393686E-5</v>
      </c>
      <c r="AP3389" s="118" t="str">
        <f t="shared" si="848"/>
        <v/>
      </c>
    </row>
    <row r="3390" spans="38:42" ht="20.100000000000001" customHeight="1" x14ac:dyDescent="0.25">
      <c r="AL3390" s="126">
        <f t="shared" si="849"/>
        <v>18.92479999999896</v>
      </c>
      <c r="AM3390" s="116">
        <f t="shared" si="850"/>
        <v>8.4262047052752458E-3</v>
      </c>
      <c r="AN3390" s="116">
        <f t="shared" si="851"/>
        <v>2.0587220562445774E-5</v>
      </c>
      <c r="AO3390" s="116">
        <f t="shared" si="847"/>
        <v>2.0587220562445774E-5</v>
      </c>
      <c r="AP3390" s="118" t="str">
        <f t="shared" si="848"/>
        <v/>
      </c>
    </row>
    <row r="3391" spans="38:42" ht="20.100000000000001" customHeight="1" x14ac:dyDescent="0.25">
      <c r="AL3391" s="126">
        <f t="shared" si="849"/>
        <v>18.93119999999896</v>
      </c>
      <c r="AM3391" s="116">
        <f t="shared" si="850"/>
        <v>8.4056174847128001E-3</v>
      </c>
      <c r="AN3391" s="116">
        <f t="shared" si="851"/>
        <v>2.0538798105642839E-5</v>
      </c>
      <c r="AO3391" s="116">
        <f t="shared" si="847"/>
        <v>2.0538798105642839E-5</v>
      </c>
      <c r="AP3391" s="118" t="str">
        <f t="shared" si="848"/>
        <v/>
      </c>
    </row>
    <row r="3392" spans="38:42" ht="20.100000000000001" customHeight="1" x14ac:dyDescent="0.25">
      <c r="AL3392" s="126">
        <f t="shared" si="849"/>
        <v>18.937599999998959</v>
      </c>
      <c r="AM3392" s="116">
        <f t="shared" si="850"/>
        <v>8.3850786866071572E-3</v>
      </c>
      <c r="AN3392" s="116">
        <f t="shared" si="851"/>
        <v>2.0490483688944544E-5</v>
      </c>
      <c r="AO3392" s="116">
        <f t="shared" si="847"/>
        <v>2.0490483688944544E-5</v>
      </c>
      <c r="AP3392" s="118" t="str">
        <f t="shared" si="848"/>
        <v/>
      </c>
    </row>
    <row r="3393" spans="38:42" ht="20.100000000000001" customHeight="1" x14ac:dyDescent="0.25">
      <c r="AL3393" s="126">
        <f t="shared" si="849"/>
        <v>18.943999999998958</v>
      </c>
      <c r="AM3393" s="116">
        <f t="shared" si="850"/>
        <v>8.3645882029182127E-3</v>
      </c>
      <c r="AN3393" s="116">
        <f t="shared" si="851"/>
        <v>2.0442277089706071E-5</v>
      </c>
      <c r="AO3393" s="116">
        <f t="shared" si="847"/>
        <v>2.0442277089706071E-5</v>
      </c>
      <c r="AP3393" s="118" t="str">
        <f t="shared" si="848"/>
        <v/>
      </c>
    </row>
    <row r="3394" spans="38:42" ht="20.100000000000001" customHeight="1" x14ac:dyDescent="0.25">
      <c r="AL3394" s="126">
        <f t="shared" si="849"/>
        <v>18.950399999998957</v>
      </c>
      <c r="AM3394" s="116">
        <f t="shared" si="850"/>
        <v>8.3441459258285066E-3</v>
      </c>
      <c r="AN3394" s="116">
        <f t="shared" si="851"/>
        <v>2.0394178085688525E-5</v>
      </c>
      <c r="AO3394" s="116">
        <f t="shared" si="847"/>
        <v>2.0394178085688525E-5</v>
      </c>
      <c r="AP3394" s="118" t="str">
        <f t="shared" si="848"/>
        <v/>
      </c>
    </row>
    <row r="3395" spans="38:42" ht="20.100000000000001" customHeight="1" x14ac:dyDescent="0.25">
      <c r="AL3395" s="126">
        <f t="shared" si="849"/>
        <v>18.956799999998957</v>
      </c>
      <c r="AM3395" s="116">
        <f t="shared" si="850"/>
        <v>8.3237517477428181E-3</v>
      </c>
      <c r="AN3395" s="116">
        <f t="shared" si="851"/>
        <v>2.0346186455097101E-5</v>
      </c>
      <c r="AO3395" s="116">
        <f t="shared" si="847"/>
        <v>2.0346186455097101E-5</v>
      </c>
      <c r="AP3395" s="118" t="str">
        <f t="shared" si="848"/>
        <v/>
      </c>
    </row>
    <row r="3396" spans="38:42" ht="20.100000000000001" customHeight="1" x14ac:dyDescent="0.25">
      <c r="AL3396" s="126">
        <f t="shared" si="849"/>
        <v>18.963199999998956</v>
      </c>
      <c r="AM3396" s="116">
        <f t="shared" si="850"/>
        <v>8.303405561287721E-3</v>
      </c>
      <c r="AN3396" s="116">
        <f t="shared" si="851"/>
        <v>2.0298301976435368E-5</v>
      </c>
      <c r="AO3396" s="116">
        <f t="shared" si="847"/>
        <v>2.0298301976435368E-5</v>
      </c>
      <c r="AP3396" s="118" t="str">
        <f t="shared" si="848"/>
        <v/>
      </c>
    </row>
    <row r="3397" spans="38:42" ht="20.100000000000001" customHeight="1" x14ac:dyDescent="0.25">
      <c r="AL3397" s="126">
        <f t="shared" si="849"/>
        <v>18.969599999998955</v>
      </c>
      <c r="AM3397" s="116">
        <f t="shared" si="850"/>
        <v>8.2831072593112856E-3</v>
      </c>
      <c r="AN3397" s="116">
        <f t="shared" si="851"/>
        <v>2.0250524428709962E-5</v>
      </c>
      <c r="AO3397" s="116">
        <f t="shared" si="847"/>
        <v>2.0250524428709962E-5</v>
      </c>
      <c r="AP3397" s="118" t="str">
        <f t="shared" si="848"/>
        <v/>
      </c>
    </row>
    <row r="3398" spans="38:42" ht="20.100000000000001" customHeight="1" x14ac:dyDescent="0.25">
      <c r="AL3398" s="126">
        <f t="shared" si="849"/>
        <v>18.975999999998955</v>
      </c>
      <c r="AM3398" s="116">
        <f t="shared" si="850"/>
        <v>8.2628567348825756E-3</v>
      </c>
      <c r="AN3398" s="116">
        <f t="shared" si="851"/>
        <v>2.0202853591255385E-5</v>
      </c>
      <c r="AO3398" s="116">
        <f t="shared" si="847"/>
        <v>2.0202853591255385E-5</v>
      </c>
      <c r="AP3398" s="118" t="str">
        <f t="shared" si="848"/>
        <v/>
      </c>
    </row>
    <row r="3399" spans="38:42" ht="20.100000000000001" customHeight="1" x14ac:dyDescent="0.25">
      <c r="AL3399" s="126">
        <f t="shared" si="849"/>
        <v>18.982399999998954</v>
      </c>
      <c r="AM3399" s="116">
        <f t="shared" si="850"/>
        <v>8.2426538812913203E-3</v>
      </c>
      <c r="AN3399" s="116">
        <f t="shared" si="851"/>
        <v>2.015528924381553E-5</v>
      </c>
      <c r="AO3399" s="116">
        <f t="shared" si="847"/>
        <v>2.015528924381553E-5</v>
      </c>
      <c r="AP3399" s="118" t="str">
        <f t="shared" si="848"/>
        <v/>
      </c>
    </row>
    <row r="3400" spans="38:42" ht="20.100000000000001" customHeight="1" x14ac:dyDescent="0.25">
      <c r="AL3400" s="126">
        <f t="shared" si="849"/>
        <v>18.988799999998953</v>
      </c>
      <c r="AM3400" s="116">
        <f t="shared" si="850"/>
        <v>8.2224985920475047E-3</v>
      </c>
      <c r="AN3400" s="116">
        <f t="shared" si="851"/>
        <v>2.0107831166559301E-5</v>
      </c>
      <c r="AO3400" s="116">
        <f t="shared" si="847"/>
        <v>2.0107831166559301E-5</v>
      </c>
      <c r="AP3400" s="118" t="str">
        <f t="shared" si="848"/>
        <v/>
      </c>
    </row>
    <row r="3401" spans="38:42" ht="20.100000000000001" customHeight="1" x14ac:dyDescent="0.25">
      <c r="AL3401" s="126">
        <f t="shared" si="849"/>
        <v>18.995199999998952</v>
      </c>
      <c r="AM3401" s="116">
        <f t="shared" si="850"/>
        <v>8.2023907608809454E-3</v>
      </c>
      <c r="AN3401" s="116">
        <f t="shared" si="851"/>
        <v>2.0060479140038973E-5</v>
      </c>
      <c r="AO3401" s="116">
        <f t="shared" si="847"/>
        <v>2.0060479140038973E-5</v>
      </c>
      <c r="AP3401" s="118" t="str">
        <f t="shared" si="848"/>
        <v/>
      </c>
    </row>
    <row r="3402" spans="38:42" ht="20.100000000000001" customHeight="1" x14ac:dyDescent="0.25">
      <c r="AL3402" s="126">
        <f t="shared" si="849"/>
        <v>19.001599999998952</v>
      </c>
      <c r="AM3402" s="116">
        <f t="shared" si="850"/>
        <v>8.1823302817409065E-3</v>
      </c>
      <c r="AN3402" s="116">
        <f t="shared" si="851"/>
        <v>2.0013232945188461E-5</v>
      </c>
      <c r="AO3402" s="116">
        <f t="shared" si="847"/>
        <v>2.0013232945188461E-5</v>
      </c>
      <c r="AP3402" s="118" t="str">
        <f t="shared" si="848"/>
        <v/>
      </c>
    </row>
    <row r="3403" spans="38:42" ht="20.100000000000001" customHeight="1" x14ac:dyDescent="0.25">
      <c r="AL3403" s="126">
        <f t="shared" si="849"/>
        <v>19.007999999998951</v>
      </c>
      <c r="AM3403" s="116">
        <f t="shared" si="850"/>
        <v>8.162317048795718E-3</v>
      </c>
      <c r="AN3403" s="116">
        <f t="shared" si="851"/>
        <v>1.9966092363344137E-5</v>
      </c>
      <c r="AO3403" s="116">
        <f t="shared" si="847"/>
        <v>1.9966092363344137E-5</v>
      </c>
      <c r="AP3403" s="118" t="str">
        <f t="shared" si="848"/>
        <v/>
      </c>
    </row>
    <row r="3404" spans="38:42" ht="20.100000000000001" customHeight="1" x14ac:dyDescent="0.25">
      <c r="AL3404" s="126">
        <f t="shared" si="849"/>
        <v>19.01439999999895</v>
      </c>
      <c r="AM3404" s="116">
        <f t="shared" si="850"/>
        <v>8.1423509564323739E-3</v>
      </c>
      <c r="AN3404" s="116">
        <f t="shared" si="851"/>
        <v>1.9919057176217073E-5</v>
      </c>
      <c r="AO3404" s="116">
        <f t="shared" si="847"/>
        <v>1.9919057176217073E-5</v>
      </c>
      <c r="AP3404" s="118" t="str">
        <f t="shared" si="848"/>
        <v/>
      </c>
    </row>
    <row r="3405" spans="38:42" ht="20.100000000000001" customHeight="1" x14ac:dyDescent="0.25">
      <c r="AL3405" s="126">
        <f t="shared" si="849"/>
        <v>19.02079999999895</v>
      </c>
      <c r="AM3405" s="116">
        <f t="shared" si="850"/>
        <v>8.1224318992561568E-3</v>
      </c>
      <c r="AN3405" s="116">
        <f t="shared" si="851"/>
        <v>1.9872127165976305E-5</v>
      </c>
      <c r="AO3405" s="116">
        <f t="shared" si="847"/>
        <v>1.9872127165976305E-5</v>
      </c>
      <c r="AP3405" s="118" t="str">
        <f t="shared" si="848"/>
        <v/>
      </c>
    </row>
    <row r="3406" spans="38:42" ht="20.100000000000001" customHeight="1" x14ac:dyDescent="0.25">
      <c r="AL3406" s="126">
        <f t="shared" si="849"/>
        <v>19.027199999998949</v>
      </c>
      <c r="AM3406" s="116">
        <f t="shared" si="850"/>
        <v>8.1025597720901805E-3</v>
      </c>
      <c r="AN3406" s="116">
        <f t="shared" si="851"/>
        <v>1.9825302115111798E-5</v>
      </c>
      <c r="AO3406" s="116">
        <f t="shared" si="847"/>
        <v>1.9825302115111798E-5</v>
      </c>
      <c r="AP3406" s="118" t="str">
        <f t="shared" si="848"/>
        <v/>
      </c>
    </row>
    <row r="3407" spans="38:42" ht="20.100000000000001" customHeight="1" x14ac:dyDescent="0.25">
      <c r="AL3407" s="126">
        <f t="shared" si="849"/>
        <v>19.033599999998948</v>
      </c>
      <c r="AM3407" s="116">
        <f t="shared" si="850"/>
        <v>8.0827344699750687E-3</v>
      </c>
      <c r="AN3407" s="116">
        <f t="shared" si="851"/>
        <v>1.9778581806536785E-5</v>
      </c>
      <c r="AO3407" s="116">
        <f t="shared" si="847"/>
        <v>1.9778581806536785E-5</v>
      </c>
      <c r="AP3407" s="118" t="str">
        <f t="shared" si="848"/>
        <v/>
      </c>
    </row>
    <row r="3408" spans="38:42" ht="20.100000000000001" customHeight="1" x14ac:dyDescent="0.25">
      <c r="AL3408" s="126">
        <f t="shared" si="849"/>
        <v>19.039999999998948</v>
      </c>
      <c r="AM3408" s="116">
        <f t="shared" si="850"/>
        <v>8.0629558881685319E-3</v>
      </c>
      <c r="AN3408" s="116">
        <f t="shared" si="851"/>
        <v>1.9731966023563488E-5</v>
      </c>
      <c r="AO3408" s="116">
        <f t="shared" si="847"/>
        <v>1.9731966023563488E-5</v>
      </c>
      <c r="AP3408" s="118" t="str">
        <f t="shared" si="848"/>
        <v/>
      </c>
    </row>
    <row r="3409" spans="38:42" ht="20.100000000000001" customHeight="1" x14ac:dyDescent="0.25">
      <c r="AL3409" s="126">
        <f t="shared" si="849"/>
        <v>19.046399999998947</v>
      </c>
      <c r="AM3409" s="116">
        <f t="shared" si="850"/>
        <v>8.0432239221449684E-3</v>
      </c>
      <c r="AN3409" s="116">
        <f t="shared" si="851"/>
        <v>1.9685454549899645E-5</v>
      </c>
      <c r="AO3409" s="116">
        <f t="shared" si="847"/>
        <v>1.9685454549899645E-5</v>
      </c>
      <c r="AP3409" s="118" t="str">
        <f t="shared" si="848"/>
        <v/>
      </c>
    </row>
    <row r="3410" spans="38:42" ht="20.100000000000001" customHeight="1" x14ac:dyDescent="0.25">
      <c r="AL3410" s="126">
        <f t="shared" si="849"/>
        <v>19.052799999998946</v>
      </c>
      <c r="AM3410" s="116">
        <f t="shared" si="850"/>
        <v>8.0235384675950688E-3</v>
      </c>
      <c r="AN3410" s="116">
        <f t="shared" si="851"/>
        <v>1.9639047169591264E-5</v>
      </c>
      <c r="AO3410" s="116">
        <f t="shared" si="847"/>
        <v>1.9639047169591264E-5</v>
      </c>
      <c r="AP3410" s="118" t="str">
        <f t="shared" si="848"/>
        <v/>
      </c>
    </row>
    <row r="3411" spans="38:42" ht="20.100000000000001" customHeight="1" x14ac:dyDescent="0.25">
      <c r="AL3411" s="126">
        <f t="shared" si="849"/>
        <v>19.059199999998945</v>
      </c>
      <c r="AM3411" s="116">
        <f t="shared" si="850"/>
        <v>8.0038994204254775E-3</v>
      </c>
      <c r="AN3411" s="116">
        <f t="shared" si="851"/>
        <v>1.9592743667164875E-5</v>
      </c>
      <c r="AO3411" s="116">
        <f t="shared" si="847"/>
        <v>1.9592743667164875E-5</v>
      </c>
      <c r="AP3411" s="118" t="str">
        <f t="shared" si="848"/>
        <v/>
      </c>
    </row>
    <row r="3412" spans="38:42" ht="20.100000000000001" customHeight="1" x14ac:dyDescent="0.25">
      <c r="AL3412" s="126">
        <f t="shared" si="849"/>
        <v>19.065599999998945</v>
      </c>
      <c r="AM3412" s="116">
        <f t="shared" si="850"/>
        <v>7.9843066767583126E-3</v>
      </c>
      <c r="AN3412" s="116">
        <f t="shared" si="851"/>
        <v>1.9546543827460988E-5</v>
      </c>
      <c r="AO3412" s="116">
        <f t="shared" si="847"/>
        <v>1.9546543827460988E-5</v>
      </c>
      <c r="AP3412" s="118" t="str">
        <f t="shared" si="848"/>
        <v/>
      </c>
    </row>
    <row r="3413" spans="38:42" ht="20.100000000000001" customHeight="1" x14ac:dyDescent="0.25">
      <c r="AL3413" s="126">
        <f t="shared" si="849"/>
        <v>19.071999999998944</v>
      </c>
      <c r="AM3413" s="116">
        <f t="shared" si="850"/>
        <v>7.9647601329308516E-3</v>
      </c>
      <c r="AN3413" s="116">
        <f t="shared" si="851"/>
        <v>1.9500447435753798E-5</v>
      </c>
      <c r="AO3413" s="116">
        <f t="shared" si="847"/>
        <v>1.9500447435753798E-5</v>
      </c>
      <c r="AP3413" s="118" t="str">
        <f t="shared" si="848"/>
        <v/>
      </c>
    </row>
    <row r="3414" spans="38:42" ht="20.100000000000001" customHeight="1" x14ac:dyDescent="0.25">
      <c r="AL3414" s="126">
        <f t="shared" si="849"/>
        <v>19.078399999998943</v>
      </c>
      <c r="AM3414" s="116">
        <f t="shared" si="850"/>
        <v>7.9452596854950978E-3</v>
      </c>
      <c r="AN3414" s="116">
        <f t="shared" si="851"/>
        <v>1.9454454277669647E-5</v>
      </c>
      <c r="AO3414" s="116">
        <f t="shared" si="847"/>
        <v>1.9454454277669647E-5</v>
      </c>
      <c r="AP3414" s="118" t="str">
        <f t="shared" si="848"/>
        <v/>
      </c>
    </row>
    <row r="3415" spans="38:42" ht="20.100000000000001" customHeight="1" x14ac:dyDescent="0.25">
      <c r="AL3415" s="126">
        <f t="shared" si="849"/>
        <v>19.084799999998943</v>
      </c>
      <c r="AM3415" s="116">
        <f t="shared" si="850"/>
        <v>7.9258052312174282E-3</v>
      </c>
      <c r="AN3415" s="116">
        <f t="shared" si="851"/>
        <v>1.9408564139265089E-5</v>
      </c>
      <c r="AO3415" s="116">
        <f t="shared" si="847"/>
        <v>1.9408564139265089E-5</v>
      </c>
      <c r="AP3415" s="118" t="str">
        <f t="shared" si="848"/>
        <v/>
      </c>
    </row>
    <row r="3416" spans="38:42" ht="20.100000000000001" customHeight="1" x14ac:dyDescent="0.25">
      <c r="AL3416" s="126">
        <f t="shared" si="849"/>
        <v>19.091199999998942</v>
      </c>
      <c r="AM3416" s="116">
        <f t="shared" si="850"/>
        <v>7.9063966670781631E-3</v>
      </c>
      <c r="AN3416" s="116">
        <f t="shared" si="851"/>
        <v>1.9362776806948825E-5</v>
      </c>
      <c r="AO3416" s="116">
        <f t="shared" si="847"/>
        <v>1.9362776806948825E-5</v>
      </c>
      <c r="AP3416" s="118" t="str">
        <f t="shared" si="848"/>
        <v/>
      </c>
    </row>
    <row r="3417" spans="38:42" ht="20.100000000000001" customHeight="1" x14ac:dyDescent="0.25">
      <c r="AL3417" s="126">
        <f t="shared" si="849"/>
        <v>19.097599999998941</v>
      </c>
      <c r="AM3417" s="116">
        <f t="shared" si="850"/>
        <v>7.8870338902712143E-3</v>
      </c>
      <c r="AN3417" s="116">
        <f t="shared" si="851"/>
        <v>1.9317092067535485E-5</v>
      </c>
      <c r="AO3417" s="116">
        <f t="shared" si="847"/>
        <v>1.9317092067535485E-5</v>
      </c>
      <c r="AP3417" s="118" t="str">
        <f t="shared" si="848"/>
        <v/>
      </c>
    </row>
    <row r="3418" spans="38:42" ht="20.100000000000001" customHeight="1" x14ac:dyDescent="0.25">
      <c r="AL3418" s="126">
        <f t="shared" si="849"/>
        <v>19.10399999999894</v>
      </c>
      <c r="AM3418" s="116">
        <f t="shared" si="850"/>
        <v>7.8677167982036788E-3</v>
      </c>
      <c r="AN3418" s="116">
        <f t="shared" si="851"/>
        <v>1.9271509708262968E-5</v>
      </c>
      <c r="AO3418" s="116">
        <f t="shared" si="847"/>
        <v>1.9271509708262968E-5</v>
      </c>
      <c r="AP3418" s="118" t="str">
        <f t="shared" si="848"/>
        <v/>
      </c>
    </row>
    <row r="3419" spans="38:42" ht="20.100000000000001" customHeight="1" x14ac:dyDescent="0.25">
      <c r="AL3419" s="126">
        <f t="shared" si="849"/>
        <v>19.11039999999894</v>
      </c>
      <c r="AM3419" s="116">
        <f t="shared" si="850"/>
        <v>7.8484452884954158E-3</v>
      </c>
      <c r="AN3419" s="116">
        <f t="shared" si="851"/>
        <v>1.92260295166502E-5</v>
      </c>
      <c r="AO3419" s="116">
        <f t="shared" si="847"/>
        <v>1.92260295166502E-5</v>
      </c>
      <c r="AP3419" s="118" t="str">
        <f t="shared" si="848"/>
        <v/>
      </c>
    </row>
    <row r="3420" spans="38:42" ht="20.100000000000001" customHeight="1" x14ac:dyDescent="0.25">
      <c r="AL3420" s="126">
        <f t="shared" si="849"/>
        <v>19.116799999998939</v>
      </c>
      <c r="AM3420" s="116">
        <f t="shared" si="850"/>
        <v>7.8292192589787656E-3</v>
      </c>
      <c r="AN3420" s="116">
        <f t="shared" si="851"/>
        <v>1.9180651280720044E-5</v>
      </c>
      <c r="AO3420" s="116">
        <f t="shared" si="847"/>
        <v>1.9180651280720044E-5</v>
      </c>
      <c r="AP3420" s="118" t="str">
        <f t="shared" si="848"/>
        <v/>
      </c>
    </row>
    <row r="3421" spans="38:42" ht="20.100000000000001" customHeight="1" x14ac:dyDescent="0.25">
      <c r="AL3421" s="126">
        <f t="shared" si="849"/>
        <v>19.123199999998938</v>
      </c>
      <c r="AM3421" s="116">
        <f t="shared" si="850"/>
        <v>7.8100386076980456E-3</v>
      </c>
      <c r="AN3421" s="116">
        <f t="shared" si="851"/>
        <v>1.9135374788805011E-5</v>
      </c>
      <c r="AO3421" s="116">
        <f t="shared" si="847"/>
        <v>1.9135374788805011E-5</v>
      </c>
      <c r="AP3421" s="118" t="str">
        <f t="shared" si="848"/>
        <v/>
      </c>
    </row>
    <row r="3422" spans="38:42" ht="20.100000000000001" customHeight="1" x14ac:dyDescent="0.25">
      <c r="AL3422" s="126">
        <f t="shared" si="849"/>
        <v>19.129599999998938</v>
      </c>
      <c r="AM3422" s="116">
        <f t="shared" si="850"/>
        <v>7.7909032329092406E-3</v>
      </c>
      <c r="AN3422" s="116">
        <f t="shared" si="851"/>
        <v>1.9090199829666955E-5</v>
      </c>
      <c r="AO3422" s="116">
        <f t="shared" si="847"/>
        <v>1.9090199829666955E-5</v>
      </c>
      <c r="AP3422" s="118" t="str">
        <f t="shared" si="848"/>
        <v/>
      </c>
    </row>
    <row r="3423" spans="38:42" ht="20.100000000000001" customHeight="1" x14ac:dyDescent="0.25">
      <c r="AL3423" s="126">
        <f t="shared" si="849"/>
        <v>19.135999999998937</v>
      </c>
      <c r="AM3423" s="116">
        <f t="shared" si="850"/>
        <v>7.7718130330795736E-3</v>
      </c>
      <c r="AN3423" s="116">
        <f t="shared" si="851"/>
        <v>1.904512619241034E-5</v>
      </c>
      <c r="AO3423" s="116">
        <f t="shared" si="847"/>
        <v>1.904512619241034E-5</v>
      </c>
      <c r="AP3423" s="118" t="str">
        <f t="shared" si="848"/>
        <v/>
      </c>
    </row>
    <row r="3424" spans="38:42" ht="20.100000000000001" customHeight="1" x14ac:dyDescent="0.25">
      <c r="AL3424" s="126">
        <f t="shared" si="849"/>
        <v>19.142399999998936</v>
      </c>
      <c r="AM3424" s="116">
        <f t="shared" si="850"/>
        <v>7.7527679068871633E-3</v>
      </c>
      <c r="AN3424" s="116">
        <f t="shared" si="851"/>
        <v>1.9000153666580248E-5</v>
      </c>
      <c r="AO3424" s="116">
        <f t="shared" si="847"/>
        <v>1.9000153666580248E-5</v>
      </c>
      <c r="AP3424" s="118" t="str">
        <f t="shared" si="848"/>
        <v/>
      </c>
    </row>
    <row r="3425" spans="38:42" ht="20.100000000000001" customHeight="1" x14ac:dyDescent="0.25">
      <c r="AL3425" s="126">
        <f t="shared" si="849"/>
        <v>19.148799999998936</v>
      </c>
      <c r="AM3425" s="116">
        <f t="shared" si="850"/>
        <v>7.733767753220583E-3</v>
      </c>
      <c r="AN3425" s="116">
        <f t="shared" si="851"/>
        <v>1.8955282042019267E-5</v>
      </c>
      <c r="AO3425" s="116">
        <f t="shared" si="847"/>
        <v>1.8955282042019267E-5</v>
      </c>
      <c r="AP3425" s="118" t="str">
        <f t="shared" si="848"/>
        <v/>
      </c>
    </row>
    <row r="3426" spans="38:42" ht="20.100000000000001" customHeight="1" x14ac:dyDescent="0.25">
      <c r="AL3426" s="126">
        <f t="shared" si="849"/>
        <v>19.155199999998935</v>
      </c>
      <c r="AM3426" s="116">
        <f t="shared" si="850"/>
        <v>7.7148124711785638E-3</v>
      </c>
      <c r="AN3426" s="116">
        <f t="shared" si="851"/>
        <v>1.8910511109061778E-5</v>
      </c>
      <c r="AO3426" s="116">
        <f t="shared" si="847"/>
        <v>1.8910511109061778E-5</v>
      </c>
      <c r="AP3426" s="118" t="str">
        <f t="shared" si="848"/>
        <v/>
      </c>
    </row>
    <row r="3427" spans="38:42" ht="20.100000000000001" customHeight="1" x14ac:dyDescent="0.25">
      <c r="AL3427" s="126">
        <f t="shared" si="849"/>
        <v>19.161599999998934</v>
      </c>
      <c r="AM3427" s="116">
        <f t="shared" si="850"/>
        <v>7.695901960069502E-3</v>
      </c>
      <c r="AN3427" s="116">
        <f t="shared" si="851"/>
        <v>1.8865840658343139E-5</v>
      </c>
      <c r="AO3427" s="116">
        <f t="shared" si="847"/>
        <v>1.8865840658343139E-5</v>
      </c>
      <c r="AP3427" s="118" t="str">
        <f t="shared" si="848"/>
        <v/>
      </c>
    </row>
    <row r="3428" spans="38:42" ht="20.100000000000001" customHeight="1" x14ac:dyDescent="0.25">
      <c r="AL3428" s="126">
        <f t="shared" si="849"/>
        <v>19.167999999998933</v>
      </c>
      <c r="AM3428" s="116">
        <f t="shared" si="850"/>
        <v>7.6770361194111588E-3</v>
      </c>
      <c r="AN3428" s="116">
        <f t="shared" si="851"/>
        <v>1.882127048088815E-5</v>
      </c>
      <c r="AO3428" s="116">
        <f t="shared" si="847"/>
        <v>1.882127048088815E-5</v>
      </c>
      <c r="AP3428" s="118" t="str">
        <f t="shared" si="848"/>
        <v/>
      </c>
    </row>
    <row r="3429" spans="38:42" ht="20.100000000000001" customHeight="1" x14ac:dyDescent="0.25">
      <c r="AL3429" s="126">
        <f t="shared" si="849"/>
        <v>19.174399999998933</v>
      </c>
      <c r="AM3429" s="116">
        <f t="shared" si="850"/>
        <v>7.6582148489302707E-3</v>
      </c>
      <c r="AN3429" s="116">
        <f t="shared" si="851"/>
        <v>1.8776800368155294E-5</v>
      </c>
      <c r="AO3429" s="116">
        <f t="shared" si="847"/>
        <v>1.8776800368155294E-5</v>
      </c>
      <c r="AP3429" s="118" t="str">
        <f t="shared" si="848"/>
        <v/>
      </c>
    </row>
    <row r="3430" spans="38:42" ht="20.100000000000001" customHeight="1" x14ac:dyDescent="0.25">
      <c r="AL3430" s="126">
        <f t="shared" si="849"/>
        <v>19.180799999998932</v>
      </c>
      <c r="AM3430" s="116">
        <f t="shared" si="850"/>
        <v>7.6394380485621154E-3</v>
      </c>
      <c r="AN3430" s="116">
        <f t="shared" si="851"/>
        <v>1.8732430111924846E-5</v>
      </c>
      <c r="AO3430" s="116">
        <f t="shared" si="847"/>
        <v>1.8732430111924846E-5</v>
      </c>
      <c r="AP3430" s="118" t="str">
        <f t="shared" si="848"/>
        <v/>
      </c>
    </row>
    <row r="3431" spans="38:42" ht="20.100000000000001" customHeight="1" x14ac:dyDescent="0.25">
      <c r="AL3431" s="126">
        <f t="shared" si="849"/>
        <v>19.187199999998931</v>
      </c>
      <c r="AM3431" s="116">
        <f t="shared" si="850"/>
        <v>7.6207056184501906E-3</v>
      </c>
      <c r="AN3431" s="116">
        <f t="shared" si="851"/>
        <v>1.8688159504391677E-5</v>
      </c>
      <c r="AO3431" s="116">
        <f t="shared" si="847"/>
        <v>1.8688159504391677E-5</v>
      </c>
      <c r="AP3431" s="118" t="str">
        <f t="shared" si="848"/>
        <v/>
      </c>
    </row>
    <row r="3432" spans="38:42" ht="20.100000000000001" customHeight="1" x14ac:dyDescent="0.25">
      <c r="AL3432" s="126">
        <f t="shared" si="849"/>
        <v>19.193599999998931</v>
      </c>
      <c r="AM3432" s="116">
        <f t="shared" si="850"/>
        <v>7.6020174589457989E-3</v>
      </c>
      <c r="AN3432" s="116">
        <f t="shared" si="851"/>
        <v>1.8643988338122759E-5</v>
      </c>
      <c r="AO3432" s="116">
        <f t="shared" si="847"/>
        <v>1.8643988338122759E-5</v>
      </c>
      <c r="AP3432" s="118" t="str">
        <f t="shared" si="848"/>
        <v/>
      </c>
    </row>
    <row r="3433" spans="38:42" ht="20.100000000000001" customHeight="1" x14ac:dyDescent="0.25">
      <c r="AL3433" s="126">
        <f t="shared" si="849"/>
        <v>19.19999999999893</v>
      </c>
      <c r="AM3433" s="116">
        <f t="shared" si="850"/>
        <v>7.5833734706076761E-3</v>
      </c>
      <c r="AN3433" s="116">
        <f t="shared" si="851"/>
        <v>1.8599916406045885E-5</v>
      </c>
      <c r="AO3433" s="116">
        <f t="shared" si="847"/>
        <v>1.8599916406045885E-5</v>
      </c>
      <c r="AP3433" s="118" t="str">
        <f t="shared" si="848"/>
        <v/>
      </c>
    </row>
    <row r="3434" spans="38:42" ht="20.100000000000001" customHeight="1" x14ac:dyDescent="0.25">
      <c r="AL3434" s="126">
        <f t="shared" si="849"/>
        <v>19.206399999998929</v>
      </c>
      <c r="AM3434" s="116">
        <f t="shared" si="850"/>
        <v>7.5647735542016302E-3</v>
      </c>
      <c r="AN3434" s="116">
        <f t="shared" si="851"/>
        <v>1.8555943501510387E-5</v>
      </c>
      <c r="AO3434" s="116">
        <f t="shared" si="847"/>
        <v>1.8555943501510387E-5</v>
      </c>
      <c r="AP3434" s="118" t="str">
        <f t="shared" si="848"/>
        <v/>
      </c>
    </row>
    <row r="3435" spans="38:42" ht="20.100000000000001" customHeight="1" x14ac:dyDescent="0.25">
      <c r="AL3435" s="126">
        <f t="shared" si="849"/>
        <v>19.212799999998929</v>
      </c>
      <c r="AM3435" s="116">
        <f t="shared" si="850"/>
        <v>7.5462176107001198E-3</v>
      </c>
      <c r="AN3435" s="116">
        <f t="shared" si="851"/>
        <v>1.8512069418200397E-5</v>
      </c>
      <c r="AO3435" s="116">
        <f t="shared" si="847"/>
        <v>1.8512069418200397E-5</v>
      </c>
      <c r="AP3435" s="118" t="str">
        <f t="shared" si="848"/>
        <v/>
      </c>
    </row>
    <row r="3436" spans="38:42" ht="20.100000000000001" customHeight="1" x14ac:dyDescent="0.25">
      <c r="AL3436" s="126">
        <f t="shared" si="849"/>
        <v>19.219199999998928</v>
      </c>
      <c r="AM3436" s="116">
        <f t="shared" si="850"/>
        <v>7.5277055412819194E-3</v>
      </c>
      <c r="AN3436" s="116">
        <f t="shared" si="851"/>
        <v>1.846829395019383E-5</v>
      </c>
      <c r="AO3436" s="116">
        <f t="shared" si="847"/>
        <v>1.846829395019383E-5</v>
      </c>
      <c r="AP3436" s="118" t="str">
        <f t="shared" si="848"/>
        <v/>
      </c>
    </row>
    <row r="3437" spans="38:42" ht="20.100000000000001" customHeight="1" x14ac:dyDescent="0.25">
      <c r="AL3437" s="126">
        <f t="shared" si="849"/>
        <v>19.225599999998927</v>
      </c>
      <c r="AM3437" s="116">
        <f t="shared" si="850"/>
        <v>7.5092372473317256E-3</v>
      </c>
      <c r="AN3437" s="116">
        <f t="shared" si="851"/>
        <v>1.842461689195371E-5</v>
      </c>
      <c r="AO3437" s="116">
        <f t="shared" si="847"/>
        <v>1.842461689195371E-5</v>
      </c>
      <c r="AP3437" s="118" t="str">
        <f t="shared" si="848"/>
        <v/>
      </c>
    </row>
    <row r="3438" spans="38:42" ht="20.100000000000001" customHeight="1" x14ac:dyDescent="0.25">
      <c r="AL3438" s="126">
        <f t="shared" si="849"/>
        <v>19.231999999998926</v>
      </c>
      <c r="AM3438" s="116">
        <f t="shared" si="850"/>
        <v>7.4908126304397719E-3</v>
      </c>
      <c r="AN3438" s="116">
        <f t="shared" si="851"/>
        <v>1.838103803832123E-5</v>
      </c>
      <c r="AO3438" s="116">
        <f t="shared" si="847"/>
        <v>1.838103803832123E-5</v>
      </c>
      <c r="AP3438" s="118" t="str">
        <f t="shared" si="848"/>
        <v/>
      </c>
    </row>
    <row r="3439" spans="38:42" ht="20.100000000000001" customHeight="1" x14ac:dyDescent="0.25">
      <c r="AL3439" s="126">
        <f t="shared" si="849"/>
        <v>19.238399999998926</v>
      </c>
      <c r="AM3439" s="116">
        <f t="shared" si="850"/>
        <v>7.4724315924014507E-3</v>
      </c>
      <c r="AN3439" s="116">
        <f t="shared" si="851"/>
        <v>1.8337557184501009E-5</v>
      </c>
      <c r="AO3439" s="116">
        <f t="shared" si="847"/>
        <v>1.8337557184501009E-5</v>
      </c>
      <c r="AP3439" s="118" t="str">
        <f t="shared" si="848"/>
        <v/>
      </c>
    </row>
    <row r="3440" spans="38:42" ht="20.100000000000001" customHeight="1" x14ac:dyDescent="0.25">
      <c r="AL3440" s="126">
        <f t="shared" si="849"/>
        <v>19.244799999998925</v>
      </c>
      <c r="AM3440" s="116">
        <f t="shared" si="850"/>
        <v>7.4540940352169497E-3</v>
      </c>
      <c r="AN3440" s="116">
        <f t="shared" si="851"/>
        <v>1.8294174126061956E-5</v>
      </c>
      <c r="AO3440" s="116">
        <f t="shared" si="847"/>
        <v>1.8294174126061956E-5</v>
      </c>
      <c r="AP3440" s="118" t="str">
        <f t="shared" si="848"/>
        <v/>
      </c>
    </row>
    <row r="3441" spans="38:42" ht="20.100000000000001" customHeight="1" x14ac:dyDescent="0.25">
      <c r="AL3441" s="126">
        <f t="shared" si="849"/>
        <v>19.251199999998924</v>
      </c>
      <c r="AM3441" s="116">
        <f t="shared" si="850"/>
        <v>7.4357998610908877E-3</v>
      </c>
      <c r="AN3441" s="116">
        <f t="shared" si="851"/>
        <v>1.825088865900059E-5</v>
      </c>
      <c r="AO3441" s="116">
        <f t="shared" ref="AO3441:AO3504" si="852">IF(AM3441&lt;(1-$AK$437),AN3441,"")</f>
        <v>1.825088865900059E-5</v>
      </c>
      <c r="AP3441" s="118" t="str">
        <f t="shared" ref="AP3441:AP3504" si="853">IF(AM3441&lt;(1-$AK$443),AN3441,"")</f>
        <v/>
      </c>
    </row>
    <row r="3442" spans="38:42" ht="20.100000000000001" customHeight="1" x14ac:dyDescent="0.25">
      <c r="AL3442" s="126">
        <f t="shared" ref="AL3442:AL3505" si="854">AL3441+$AO$430</f>
        <v>19.257599999998924</v>
      </c>
      <c r="AM3442" s="116">
        <f t="shared" ref="AM3442:AM3505" si="855">_xlfn.CHISQ.DIST.RT(AL3442,7)</f>
        <v>7.4175489724318871E-3</v>
      </c>
      <c r="AN3442" s="116">
        <f t="shared" ref="AN3442:AN3505" si="856">AM3442-AM3443</f>
        <v>1.8207700579600528E-5</v>
      </c>
      <c r="AO3442" s="116">
        <f t="shared" si="852"/>
        <v>1.8207700579600528E-5</v>
      </c>
      <c r="AP3442" s="118" t="str">
        <f t="shared" si="853"/>
        <v/>
      </c>
    </row>
    <row r="3443" spans="38:42" ht="20.100000000000001" customHeight="1" x14ac:dyDescent="0.25">
      <c r="AL3443" s="126">
        <f t="shared" si="854"/>
        <v>19.263999999998923</v>
      </c>
      <c r="AM3443" s="116">
        <f t="shared" si="855"/>
        <v>7.3993412718522866E-3</v>
      </c>
      <c r="AN3443" s="116">
        <f t="shared" si="856"/>
        <v>1.8164609684621566E-5</v>
      </c>
      <c r="AO3443" s="116">
        <f t="shared" si="852"/>
        <v>1.8164609684621566E-5</v>
      </c>
      <c r="AP3443" s="118" t="str">
        <f t="shared" si="853"/>
        <v/>
      </c>
    </row>
    <row r="3444" spans="38:42" ht="20.100000000000001" customHeight="1" x14ac:dyDescent="0.25">
      <c r="AL3444" s="126">
        <f t="shared" si="854"/>
        <v>19.270399999998922</v>
      </c>
      <c r="AM3444" s="116">
        <f t="shared" si="855"/>
        <v>7.381176662167665E-3</v>
      </c>
      <c r="AN3444" s="116">
        <f t="shared" si="856"/>
        <v>1.8121615771125345E-5</v>
      </c>
      <c r="AO3444" s="116">
        <f t="shared" si="852"/>
        <v>1.8121615771125345E-5</v>
      </c>
      <c r="AP3444" s="118" t="str">
        <f t="shared" si="853"/>
        <v/>
      </c>
    </row>
    <row r="3445" spans="38:42" ht="20.100000000000001" customHeight="1" x14ac:dyDescent="0.25">
      <c r="AL3445" s="126">
        <f t="shared" si="854"/>
        <v>19.276799999998921</v>
      </c>
      <c r="AM3445" s="116">
        <f t="shared" si="855"/>
        <v>7.3630550463965397E-3</v>
      </c>
      <c r="AN3445" s="116">
        <f t="shared" si="856"/>
        <v>1.8078718636569888E-5</v>
      </c>
      <c r="AO3445" s="116">
        <f t="shared" si="852"/>
        <v>1.8078718636569888E-5</v>
      </c>
      <c r="AP3445" s="118" t="str">
        <f t="shared" si="853"/>
        <v/>
      </c>
    </row>
    <row r="3446" spans="38:42" ht="20.100000000000001" customHeight="1" x14ac:dyDescent="0.25">
      <c r="AL3446" s="126">
        <f t="shared" si="854"/>
        <v>19.283199999998921</v>
      </c>
      <c r="AM3446" s="116">
        <f t="shared" si="855"/>
        <v>7.3449763277599698E-3</v>
      </c>
      <c r="AN3446" s="116">
        <f t="shared" si="856"/>
        <v>1.8035918078769704E-5</v>
      </c>
      <c r="AO3446" s="116">
        <f t="shared" si="852"/>
        <v>1.8035918078769704E-5</v>
      </c>
      <c r="AP3446" s="118" t="str">
        <f t="shared" si="853"/>
        <v/>
      </c>
    </row>
    <row r="3447" spans="38:42" ht="20.100000000000001" customHeight="1" x14ac:dyDescent="0.25">
      <c r="AL3447" s="126">
        <f t="shared" si="854"/>
        <v>19.28959999999892</v>
      </c>
      <c r="AM3447" s="116">
        <f t="shared" si="855"/>
        <v>7.3269404096812001E-3</v>
      </c>
      <c r="AN3447" s="116">
        <f t="shared" si="856"/>
        <v>1.7993213895958239E-5</v>
      </c>
      <c r="AO3447" s="116">
        <f t="shared" si="852"/>
        <v>1.7993213895958239E-5</v>
      </c>
      <c r="AP3447" s="118" t="str">
        <f t="shared" si="853"/>
        <v/>
      </c>
    </row>
    <row r="3448" spans="38:42" ht="20.100000000000001" customHeight="1" x14ac:dyDescent="0.25">
      <c r="AL3448" s="126">
        <f t="shared" si="854"/>
        <v>19.295999999998919</v>
      </c>
      <c r="AM3448" s="116">
        <f t="shared" si="855"/>
        <v>7.3089471957852419E-3</v>
      </c>
      <c r="AN3448" s="116">
        <f t="shared" si="856"/>
        <v>1.7950605886674249E-5</v>
      </c>
      <c r="AO3448" s="116">
        <f t="shared" si="852"/>
        <v>1.7950605886674249E-5</v>
      </c>
      <c r="AP3448" s="118" t="str">
        <f t="shared" si="853"/>
        <v/>
      </c>
    </row>
    <row r="3449" spans="38:42" ht="20.100000000000001" customHeight="1" x14ac:dyDescent="0.25">
      <c r="AL3449" s="126">
        <f t="shared" si="854"/>
        <v>19.302399999998919</v>
      </c>
      <c r="AM3449" s="116">
        <f t="shared" si="855"/>
        <v>7.2909965898985676E-3</v>
      </c>
      <c r="AN3449" s="116">
        <f t="shared" si="856"/>
        <v>1.790809384990058E-5</v>
      </c>
      <c r="AO3449" s="116">
        <f t="shared" si="852"/>
        <v>1.790809384990058E-5</v>
      </c>
      <c r="AP3449" s="118" t="str">
        <f t="shared" si="853"/>
        <v/>
      </c>
    </row>
    <row r="3450" spans="38:42" ht="20.100000000000001" customHeight="1" x14ac:dyDescent="0.25">
      <c r="AL3450" s="126">
        <f t="shared" si="854"/>
        <v>19.308799999998918</v>
      </c>
      <c r="AM3450" s="116">
        <f t="shared" si="855"/>
        <v>7.273088496048667E-3</v>
      </c>
      <c r="AN3450" s="116">
        <f t="shared" si="856"/>
        <v>1.7865677584908909E-5</v>
      </c>
      <c r="AO3450" s="116">
        <f t="shared" si="852"/>
        <v>1.7865677584908909E-5</v>
      </c>
      <c r="AP3450" s="118" t="str">
        <f t="shared" si="853"/>
        <v/>
      </c>
    </row>
    <row r="3451" spans="38:42" ht="20.100000000000001" customHeight="1" x14ac:dyDescent="0.25">
      <c r="AL3451" s="126">
        <f t="shared" si="854"/>
        <v>19.315199999998917</v>
      </c>
      <c r="AM3451" s="116">
        <f t="shared" si="855"/>
        <v>7.2552228184637581E-3</v>
      </c>
      <c r="AN3451" s="116">
        <f t="shared" si="856"/>
        <v>1.7823356891408931E-5</v>
      </c>
      <c r="AO3451" s="116">
        <f t="shared" si="852"/>
        <v>1.7823356891408931E-5</v>
      </c>
      <c r="AP3451" s="118" t="str">
        <f t="shared" si="853"/>
        <v/>
      </c>
    </row>
    <row r="3452" spans="38:42" ht="20.100000000000001" customHeight="1" x14ac:dyDescent="0.25">
      <c r="AL3452" s="126">
        <f t="shared" si="854"/>
        <v>19.321599999998917</v>
      </c>
      <c r="AM3452" s="116">
        <f t="shared" si="855"/>
        <v>7.2373994615723492E-3</v>
      </c>
      <c r="AN3452" s="116">
        <f t="shared" si="856"/>
        <v>1.7781131569451214E-5</v>
      </c>
      <c r="AO3452" s="116">
        <f t="shared" si="852"/>
        <v>1.7781131569451214E-5</v>
      </c>
      <c r="AP3452" s="118" t="str">
        <f t="shared" si="853"/>
        <v/>
      </c>
    </row>
    <row r="3453" spans="38:42" ht="20.100000000000001" customHeight="1" x14ac:dyDescent="0.25">
      <c r="AL3453" s="126">
        <f t="shared" si="854"/>
        <v>19.327999999998916</v>
      </c>
      <c r="AM3453" s="116">
        <f t="shared" si="855"/>
        <v>7.219618330002898E-3</v>
      </c>
      <c r="AN3453" s="116">
        <f t="shared" si="856"/>
        <v>1.7739001419447148E-5</v>
      </c>
      <c r="AO3453" s="116">
        <f t="shared" si="852"/>
        <v>1.7739001419447148E-5</v>
      </c>
      <c r="AP3453" s="118" t="str">
        <f t="shared" si="853"/>
        <v/>
      </c>
    </row>
    <row r="3454" spans="38:42" ht="20.100000000000001" customHeight="1" x14ac:dyDescent="0.25">
      <c r="AL3454" s="126">
        <f t="shared" si="854"/>
        <v>19.334399999998915</v>
      </c>
      <c r="AM3454" s="116">
        <f t="shared" si="855"/>
        <v>7.2018793285834508E-3</v>
      </c>
      <c r="AN3454" s="116">
        <f t="shared" si="856"/>
        <v>1.769696624222359E-5</v>
      </c>
      <c r="AO3454" s="116">
        <f t="shared" si="852"/>
        <v>1.769696624222359E-5</v>
      </c>
      <c r="AP3454" s="118" t="str">
        <f t="shared" si="853"/>
        <v/>
      </c>
    </row>
    <row r="3455" spans="38:42" ht="20.100000000000001" customHeight="1" x14ac:dyDescent="0.25">
      <c r="AL3455" s="126">
        <f t="shared" si="854"/>
        <v>19.340799999998914</v>
      </c>
      <c r="AM3455" s="116">
        <f t="shared" si="855"/>
        <v>7.1841823623412272E-3</v>
      </c>
      <c r="AN3455" s="116">
        <f t="shared" si="856"/>
        <v>1.7655025838897095E-5</v>
      </c>
      <c r="AO3455" s="116">
        <f t="shared" si="852"/>
        <v>1.7655025838897095E-5</v>
      </c>
      <c r="AP3455" s="118" t="str">
        <f t="shared" si="853"/>
        <v/>
      </c>
    </row>
    <row r="3456" spans="38:42" ht="20.100000000000001" customHeight="1" x14ac:dyDescent="0.25">
      <c r="AL3456" s="126">
        <f t="shared" si="854"/>
        <v>19.347199999998914</v>
      </c>
      <c r="AM3456" s="116">
        <f t="shared" si="855"/>
        <v>7.1665273365023301E-3</v>
      </c>
      <c r="AN3456" s="116">
        <f t="shared" si="856"/>
        <v>1.7613180010999686E-5</v>
      </c>
      <c r="AO3456" s="116">
        <f t="shared" si="852"/>
        <v>1.7613180010999686E-5</v>
      </c>
      <c r="AP3456" s="118" t="str">
        <f t="shared" si="853"/>
        <v/>
      </c>
    </row>
    <row r="3457" spans="38:42" ht="20.100000000000001" customHeight="1" x14ac:dyDescent="0.25">
      <c r="AL3457" s="126">
        <f t="shared" si="854"/>
        <v>19.353599999998913</v>
      </c>
      <c r="AM3457" s="116">
        <f t="shared" si="855"/>
        <v>7.1489141564913304E-3</v>
      </c>
      <c r="AN3457" s="116">
        <f t="shared" si="856"/>
        <v>1.7571428560458902E-5</v>
      </c>
      <c r="AO3457" s="116">
        <f t="shared" si="852"/>
        <v>1.7571428560458902E-5</v>
      </c>
      <c r="AP3457" s="118" t="str">
        <f t="shared" si="853"/>
        <v/>
      </c>
    </row>
    <row r="3458" spans="38:42" ht="20.100000000000001" customHeight="1" x14ac:dyDescent="0.25">
      <c r="AL3458" s="126">
        <f t="shared" si="854"/>
        <v>19.359999999998912</v>
      </c>
      <c r="AM3458" s="116">
        <f t="shared" si="855"/>
        <v>7.1313427279308715E-3</v>
      </c>
      <c r="AN3458" s="116">
        <f t="shared" si="856"/>
        <v>1.7529771289509326E-5</v>
      </c>
      <c r="AO3458" s="116">
        <f t="shared" si="852"/>
        <v>1.7529771289509326E-5</v>
      </c>
      <c r="AP3458" s="118" t="str">
        <f t="shared" si="853"/>
        <v/>
      </c>
    </row>
    <row r="3459" spans="38:42" ht="20.100000000000001" customHeight="1" x14ac:dyDescent="0.25">
      <c r="AL3459" s="126">
        <f t="shared" si="854"/>
        <v>19.366399999998912</v>
      </c>
      <c r="AM3459" s="116">
        <f t="shared" si="855"/>
        <v>7.1138129566413622E-3</v>
      </c>
      <c r="AN3459" s="116">
        <f t="shared" si="856"/>
        <v>1.7488208000774122E-5</v>
      </c>
      <c r="AO3459" s="116">
        <f t="shared" si="852"/>
        <v>1.7488208000774122E-5</v>
      </c>
      <c r="AP3459" s="118" t="str">
        <f t="shared" si="853"/>
        <v/>
      </c>
    </row>
    <row r="3460" spans="38:42" ht="20.100000000000001" customHeight="1" x14ac:dyDescent="0.25">
      <c r="AL3460" s="126">
        <f t="shared" si="854"/>
        <v>19.372799999998911</v>
      </c>
      <c r="AM3460" s="116">
        <f t="shared" si="855"/>
        <v>7.0963247486405881E-3</v>
      </c>
      <c r="AN3460" s="116">
        <f t="shared" si="856"/>
        <v>1.7446738497253755E-5</v>
      </c>
      <c r="AO3460" s="116">
        <f t="shared" si="852"/>
        <v>1.7446738497253755E-5</v>
      </c>
      <c r="AP3460" s="118" t="str">
        <f t="shared" si="853"/>
        <v/>
      </c>
    </row>
    <row r="3461" spans="38:42" ht="20.100000000000001" customHeight="1" x14ac:dyDescent="0.25">
      <c r="AL3461" s="126">
        <f t="shared" si="854"/>
        <v>19.37919999999891</v>
      </c>
      <c r="AM3461" s="116">
        <f t="shared" si="855"/>
        <v>7.0788780101433343E-3</v>
      </c>
      <c r="AN3461" s="116">
        <f t="shared" si="856"/>
        <v>1.7405362582319055E-5</v>
      </c>
      <c r="AO3461" s="116">
        <f t="shared" si="852"/>
        <v>1.7405362582319055E-5</v>
      </c>
      <c r="AP3461" s="118" t="str">
        <f t="shared" si="853"/>
        <v/>
      </c>
    </row>
    <row r="3462" spans="38:42" ht="20.100000000000001" customHeight="1" x14ac:dyDescent="0.25">
      <c r="AL3462" s="126">
        <f t="shared" si="854"/>
        <v>19.385599999998909</v>
      </c>
      <c r="AM3462" s="116">
        <f t="shared" si="855"/>
        <v>7.0614726475610153E-3</v>
      </c>
      <c r="AN3462" s="116">
        <f t="shared" si="856"/>
        <v>1.7364080059644425E-5</v>
      </c>
      <c r="AO3462" s="116">
        <f t="shared" si="852"/>
        <v>1.7364080059644425E-5</v>
      </c>
      <c r="AP3462" s="118" t="str">
        <f t="shared" si="853"/>
        <v/>
      </c>
    </row>
    <row r="3463" spans="38:42" ht="20.100000000000001" customHeight="1" x14ac:dyDescent="0.25">
      <c r="AL3463" s="126">
        <f t="shared" si="854"/>
        <v>19.391999999998909</v>
      </c>
      <c r="AM3463" s="116">
        <f t="shared" si="855"/>
        <v>7.0441085675013709E-3</v>
      </c>
      <c r="AN3463" s="116">
        <f t="shared" si="856"/>
        <v>1.7322890733376985E-5</v>
      </c>
      <c r="AO3463" s="116">
        <f t="shared" si="852"/>
        <v>1.7322890733376985E-5</v>
      </c>
      <c r="AP3463" s="118" t="str">
        <f t="shared" si="853"/>
        <v/>
      </c>
    </row>
    <row r="3464" spans="38:42" ht="20.100000000000001" customHeight="1" x14ac:dyDescent="0.25">
      <c r="AL3464" s="126">
        <f t="shared" si="854"/>
        <v>19.398399999998908</v>
      </c>
      <c r="AM3464" s="116">
        <f t="shared" si="855"/>
        <v>7.0267856767679939E-3</v>
      </c>
      <c r="AN3464" s="116">
        <f t="shared" si="856"/>
        <v>1.7281794407911048E-5</v>
      </c>
      <c r="AO3464" s="116">
        <f t="shared" si="852"/>
        <v>1.7281794407911048E-5</v>
      </c>
      <c r="AP3464" s="118" t="str">
        <f t="shared" si="853"/>
        <v/>
      </c>
    </row>
    <row r="3465" spans="38:42" ht="20.100000000000001" customHeight="1" x14ac:dyDescent="0.25">
      <c r="AL3465" s="126">
        <f t="shared" si="854"/>
        <v>19.404799999998907</v>
      </c>
      <c r="AM3465" s="116">
        <f t="shared" si="855"/>
        <v>7.0095038823600828E-3</v>
      </c>
      <c r="AN3465" s="116">
        <f t="shared" si="856"/>
        <v>1.7240790888091093E-5</v>
      </c>
      <c r="AO3465" s="116">
        <f t="shared" si="852"/>
        <v>1.7240790888091093E-5</v>
      </c>
      <c r="AP3465" s="118" t="str">
        <f t="shared" si="853"/>
        <v/>
      </c>
    </row>
    <row r="3466" spans="38:42" ht="20.100000000000001" customHeight="1" x14ac:dyDescent="0.25">
      <c r="AL3466" s="126">
        <f t="shared" si="854"/>
        <v>19.411199999998907</v>
      </c>
      <c r="AM3466" s="116">
        <f t="shared" si="855"/>
        <v>6.9922630914719917E-3</v>
      </c>
      <c r="AN3466" s="116">
        <f t="shared" si="856"/>
        <v>1.7199879979073844E-5</v>
      </c>
      <c r="AO3466" s="116">
        <f t="shared" si="852"/>
        <v>1.7199879979073844E-5</v>
      </c>
      <c r="AP3466" s="118" t="str">
        <f t="shared" si="853"/>
        <v/>
      </c>
    </row>
    <row r="3467" spans="38:42" ht="20.100000000000001" customHeight="1" x14ac:dyDescent="0.25">
      <c r="AL3467" s="126">
        <f t="shared" si="854"/>
        <v>19.417599999998906</v>
      </c>
      <c r="AM3467" s="116">
        <f t="shared" si="855"/>
        <v>6.9750632114929179E-3</v>
      </c>
      <c r="AN3467" s="116">
        <f t="shared" si="856"/>
        <v>1.7159061486393332E-5</v>
      </c>
      <c r="AO3467" s="116">
        <f t="shared" si="852"/>
        <v>1.7159061486393332E-5</v>
      </c>
      <c r="AP3467" s="118" t="str">
        <f t="shared" si="853"/>
        <v/>
      </c>
    </row>
    <row r="3468" spans="38:42" ht="20.100000000000001" customHeight="1" x14ac:dyDescent="0.25">
      <c r="AL3468" s="126">
        <f t="shared" si="854"/>
        <v>19.423999999998905</v>
      </c>
      <c r="AM3468" s="116">
        <f t="shared" si="855"/>
        <v>6.9579041500065246E-3</v>
      </c>
      <c r="AN3468" s="116">
        <f t="shared" si="856"/>
        <v>1.711833521595655E-5</v>
      </c>
      <c r="AO3468" s="116">
        <f t="shared" si="852"/>
        <v>1.711833521595655E-5</v>
      </c>
      <c r="AP3468" s="118" t="str">
        <f t="shared" si="853"/>
        <v/>
      </c>
    </row>
    <row r="3469" spans="38:42" ht="20.100000000000001" customHeight="1" x14ac:dyDescent="0.25">
      <c r="AL3469" s="126">
        <f t="shared" si="854"/>
        <v>19.430399999998905</v>
      </c>
      <c r="AM3469" s="116">
        <f t="shared" si="855"/>
        <v>6.940785814790568E-3</v>
      </c>
      <c r="AN3469" s="116">
        <f t="shared" si="856"/>
        <v>1.707770097401657E-5</v>
      </c>
      <c r="AO3469" s="116">
        <f t="shared" si="852"/>
        <v>1.707770097401657E-5</v>
      </c>
      <c r="AP3469" s="118" t="str">
        <f t="shared" si="853"/>
        <v/>
      </c>
    </row>
    <row r="3470" spans="38:42" ht="20.100000000000001" customHeight="1" x14ac:dyDescent="0.25">
      <c r="AL3470" s="126">
        <f t="shared" si="854"/>
        <v>19.436799999998904</v>
      </c>
      <c r="AM3470" s="116">
        <f t="shared" si="855"/>
        <v>6.9237081138165514E-3</v>
      </c>
      <c r="AN3470" s="116">
        <f t="shared" si="856"/>
        <v>1.7037158567185552E-5</v>
      </c>
      <c r="AO3470" s="116">
        <f t="shared" si="852"/>
        <v>1.7037158567185552E-5</v>
      </c>
      <c r="AP3470" s="118" t="str">
        <f t="shared" si="853"/>
        <v/>
      </c>
    </row>
    <row r="3471" spans="38:42" ht="20.100000000000001" customHeight="1" x14ac:dyDescent="0.25">
      <c r="AL3471" s="126">
        <f t="shared" si="854"/>
        <v>19.443199999998903</v>
      </c>
      <c r="AM3471" s="116">
        <f t="shared" si="855"/>
        <v>6.9066709552493659E-3</v>
      </c>
      <c r="AN3471" s="116">
        <f t="shared" si="856"/>
        <v>1.6996707802452958E-5</v>
      </c>
      <c r="AO3471" s="116">
        <f t="shared" si="852"/>
        <v>1.6996707802452958E-5</v>
      </c>
      <c r="AP3471" s="118" t="str">
        <f t="shared" si="853"/>
        <v/>
      </c>
    </row>
    <row r="3472" spans="38:42" ht="20.100000000000001" customHeight="1" x14ac:dyDescent="0.25">
      <c r="AL3472" s="126">
        <f t="shared" si="854"/>
        <v>19.449599999998902</v>
      </c>
      <c r="AM3472" s="116">
        <f t="shared" si="855"/>
        <v>6.8896742474469129E-3</v>
      </c>
      <c r="AN3472" s="116">
        <f t="shared" si="856"/>
        <v>1.6956348487137847E-5</v>
      </c>
      <c r="AO3472" s="116">
        <f t="shared" si="852"/>
        <v>1.6956348487137847E-5</v>
      </c>
      <c r="AP3472" s="118" t="str">
        <f t="shared" si="853"/>
        <v/>
      </c>
    </row>
    <row r="3473" spans="38:42" ht="20.100000000000001" customHeight="1" x14ac:dyDescent="0.25">
      <c r="AL3473" s="126">
        <f t="shared" si="854"/>
        <v>19.455999999998902</v>
      </c>
      <c r="AM3473" s="116">
        <f t="shared" si="855"/>
        <v>6.8727178989597751E-3</v>
      </c>
      <c r="AN3473" s="116">
        <f t="shared" si="856"/>
        <v>1.6916080428937448E-5</v>
      </c>
      <c r="AO3473" s="116">
        <f t="shared" si="852"/>
        <v>1.6916080428937448E-5</v>
      </c>
      <c r="AP3473" s="118" t="str">
        <f t="shared" si="853"/>
        <v/>
      </c>
    </row>
    <row r="3474" spans="38:42" ht="20.100000000000001" customHeight="1" x14ac:dyDescent="0.25">
      <c r="AL3474" s="126">
        <f t="shared" si="854"/>
        <v>19.462399999998901</v>
      </c>
      <c r="AM3474" s="116">
        <f t="shared" si="855"/>
        <v>6.8558018185308376E-3</v>
      </c>
      <c r="AN3474" s="116">
        <f t="shared" si="856"/>
        <v>1.6875903435924558E-5</v>
      </c>
      <c r="AO3474" s="116">
        <f t="shared" si="852"/>
        <v>1.6875903435924558E-5</v>
      </c>
      <c r="AP3474" s="118" t="str">
        <f t="shared" si="853"/>
        <v/>
      </c>
    </row>
    <row r="3475" spans="38:42" ht="20.100000000000001" customHeight="1" x14ac:dyDescent="0.25">
      <c r="AL3475" s="126">
        <f t="shared" si="854"/>
        <v>19.4687999999989</v>
      </c>
      <c r="AM3475" s="116">
        <f t="shared" si="855"/>
        <v>6.8389259150949131E-3</v>
      </c>
      <c r="AN3475" s="116">
        <f t="shared" si="856"/>
        <v>1.6835817316480754E-5</v>
      </c>
      <c r="AO3475" s="116">
        <f t="shared" si="852"/>
        <v>1.6835817316480754E-5</v>
      </c>
      <c r="AP3475" s="118" t="str">
        <f t="shared" si="853"/>
        <v/>
      </c>
    </row>
    <row r="3476" spans="38:42" ht="20.100000000000001" customHeight="1" x14ac:dyDescent="0.25">
      <c r="AL3476" s="126">
        <f t="shared" si="854"/>
        <v>19.4751999999989</v>
      </c>
      <c r="AM3476" s="116">
        <f t="shared" si="855"/>
        <v>6.8220900977784323E-3</v>
      </c>
      <c r="AN3476" s="116">
        <f t="shared" si="856"/>
        <v>1.679582187939354E-5</v>
      </c>
      <c r="AO3476" s="116">
        <f t="shared" si="852"/>
        <v>1.679582187939354E-5</v>
      </c>
      <c r="AP3476" s="118" t="str">
        <f t="shared" si="853"/>
        <v/>
      </c>
    </row>
    <row r="3477" spans="38:42" ht="20.100000000000001" customHeight="1" x14ac:dyDescent="0.25">
      <c r="AL3477" s="126">
        <f t="shared" si="854"/>
        <v>19.481599999998899</v>
      </c>
      <c r="AM3477" s="116">
        <f t="shared" si="855"/>
        <v>6.8052942758990388E-3</v>
      </c>
      <c r="AN3477" s="116">
        <f t="shared" si="856"/>
        <v>1.6755916933788688E-5</v>
      </c>
      <c r="AO3477" s="116">
        <f t="shared" si="852"/>
        <v>1.6755916933788688E-5</v>
      </c>
      <c r="AP3477" s="118" t="str">
        <f t="shared" si="853"/>
        <v/>
      </c>
    </row>
    <row r="3478" spans="38:42" ht="20.100000000000001" customHeight="1" x14ac:dyDescent="0.25">
      <c r="AL3478" s="126">
        <f t="shared" si="854"/>
        <v>19.487999999998898</v>
      </c>
      <c r="AM3478" s="116">
        <f t="shared" si="855"/>
        <v>6.7885383589652501E-3</v>
      </c>
      <c r="AN3478" s="116">
        <f t="shared" si="856"/>
        <v>1.6716102289126775E-5</v>
      </c>
      <c r="AO3478" s="116">
        <f t="shared" si="852"/>
        <v>1.6716102289126775E-5</v>
      </c>
      <c r="AP3478" s="118" t="str">
        <f t="shared" si="853"/>
        <v/>
      </c>
    </row>
    <row r="3479" spans="38:42" ht="20.100000000000001" customHeight="1" x14ac:dyDescent="0.25">
      <c r="AL3479" s="126">
        <f t="shared" si="854"/>
        <v>19.494399999998897</v>
      </c>
      <c r="AM3479" s="116">
        <f t="shared" si="855"/>
        <v>6.7718222566761233E-3</v>
      </c>
      <c r="AN3479" s="116">
        <f t="shared" si="856"/>
        <v>1.6676377755276035E-5</v>
      </c>
      <c r="AO3479" s="116">
        <f t="shared" si="852"/>
        <v>1.6676377755276035E-5</v>
      </c>
      <c r="AP3479" s="118" t="str">
        <f t="shared" si="853"/>
        <v/>
      </c>
    </row>
    <row r="3480" spans="38:42" ht="20.100000000000001" customHeight="1" x14ac:dyDescent="0.25">
      <c r="AL3480" s="126">
        <f t="shared" si="854"/>
        <v>19.500799999998897</v>
      </c>
      <c r="AM3480" s="116">
        <f t="shared" si="855"/>
        <v>6.7551458789208473E-3</v>
      </c>
      <c r="AN3480" s="116">
        <f t="shared" si="856"/>
        <v>1.6636743142388333E-5</v>
      </c>
      <c r="AO3480" s="116">
        <f t="shared" si="852"/>
        <v>1.6636743142388333E-5</v>
      </c>
      <c r="AP3480" s="118" t="str">
        <f t="shared" si="853"/>
        <v/>
      </c>
    </row>
    <row r="3481" spans="38:42" ht="20.100000000000001" customHeight="1" x14ac:dyDescent="0.25">
      <c r="AL3481" s="126">
        <f t="shared" si="854"/>
        <v>19.507199999998896</v>
      </c>
      <c r="AM3481" s="116">
        <f t="shared" si="855"/>
        <v>6.738509135778459E-3</v>
      </c>
      <c r="AN3481" s="116">
        <f t="shared" si="856"/>
        <v>1.6597198261051813E-5</v>
      </c>
      <c r="AO3481" s="116">
        <f t="shared" si="852"/>
        <v>1.6597198261051813E-5</v>
      </c>
      <c r="AP3481" s="118" t="str">
        <f t="shared" si="853"/>
        <v/>
      </c>
    </row>
    <row r="3482" spans="38:42" ht="20.100000000000001" customHeight="1" x14ac:dyDescent="0.25">
      <c r="AL3482" s="126">
        <f t="shared" si="854"/>
        <v>19.513599999998895</v>
      </c>
      <c r="AM3482" s="116">
        <f t="shared" si="855"/>
        <v>6.7219119375174071E-3</v>
      </c>
      <c r="AN3482" s="116">
        <f t="shared" si="856"/>
        <v>1.655774292212437E-5</v>
      </c>
      <c r="AO3482" s="116">
        <f t="shared" si="852"/>
        <v>1.655774292212437E-5</v>
      </c>
      <c r="AP3482" s="118" t="str">
        <f t="shared" si="853"/>
        <v/>
      </c>
    </row>
    <row r="3483" spans="38:42" ht="20.100000000000001" customHeight="1" x14ac:dyDescent="0.25">
      <c r="AL3483" s="126">
        <f t="shared" si="854"/>
        <v>19.519999999998895</v>
      </c>
      <c r="AM3483" s="116">
        <f t="shared" si="855"/>
        <v>6.7053541945952828E-3</v>
      </c>
      <c r="AN3483" s="116">
        <f t="shared" si="856"/>
        <v>1.6518376936895847E-5</v>
      </c>
      <c r="AO3483" s="116">
        <f t="shared" si="852"/>
        <v>1.6518376936895847E-5</v>
      </c>
      <c r="AP3483" s="118" t="str">
        <f t="shared" si="853"/>
        <v/>
      </c>
    </row>
    <row r="3484" spans="38:42" ht="20.100000000000001" customHeight="1" x14ac:dyDescent="0.25">
      <c r="AL3484" s="126">
        <f t="shared" si="854"/>
        <v>19.526399999998894</v>
      </c>
      <c r="AM3484" s="116">
        <f t="shared" si="855"/>
        <v>6.6888358176583869E-3</v>
      </c>
      <c r="AN3484" s="116">
        <f t="shared" si="856"/>
        <v>1.6479100116944916E-5</v>
      </c>
      <c r="AO3484" s="116">
        <f t="shared" si="852"/>
        <v>1.6479100116944916E-5</v>
      </c>
      <c r="AP3484" s="118" t="str">
        <f t="shared" si="853"/>
        <v/>
      </c>
    </row>
    <row r="3485" spans="38:42" ht="20.100000000000001" customHeight="1" x14ac:dyDescent="0.25">
      <c r="AL3485" s="126">
        <f t="shared" si="854"/>
        <v>19.532799999998893</v>
      </c>
      <c r="AM3485" s="116">
        <f t="shared" si="855"/>
        <v>6.672356717541442E-3</v>
      </c>
      <c r="AN3485" s="116">
        <f t="shared" si="856"/>
        <v>1.6439912274244031E-5</v>
      </c>
      <c r="AO3485" s="116">
        <f t="shared" si="852"/>
        <v>1.6439912274244031E-5</v>
      </c>
      <c r="AP3485" s="118" t="str">
        <f t="shared" si="853"/>
        <v/>
      </c>
    </row>
    <row r="3486" spans="38:42" ht="20.100000000000001" customHeight="1" x14ac:dyDescent="0.25">
      <c r="AL3486" s="126">
        <f t="shared" si="854"/>
        <v>19.539199999998893</v>
      </c>
      <c r="AM3486" s="116">
        <f t="shared" si="855"/>
        <v>6.655916805267198E-3</v>
      </c>
      <c r="AN3486" s="116">
        <f t="shared" si="856"/>
        <v>1.6400813221108257E-5</v>
      </c>
      <c r="AO3486" s="116">
        <f t="shared" si="852"/>
        <v>1.6400813221108257E-5</v>
      </c>
      <c r="AP3486" s="118" t="str">
        <f t="shared" si="853"/>
        <v/>
      </c>
    </row>
    <row r="3487" spans="38:42" ht="20.100000000000001" customHeight="1" x14ac:dyDescent="0.25">
      <c r="AL3487" s="126">
        <f t="shared" si="854"/>
        <v>19.545599999998892</v>
      </c>
      <c r="AM3487" s="116">
        <f t="shared" si="855"/>
        <v>6.6395159920460897E-3</v>
      </c>
      <c r="AN3487" s="116">
        <f t="shared" si="856"/>
        <v>1.636180277020307E-5</v>
      </c>
      <c r="AO3487" s="116">
        <f t="shared" si="852"/>
        <v>1.636180277020307E-5</v>
      </c>
      <c r="AP3487" s="118" t="str">
        <f t="shared" si="853"/>
        <v/>
      </c>
    </row>
    <row r="3488" spans="38:42" ht="20.100000000000001" customHeight="1" x14ac:dyDescent="0.25">
      <c r="AL3488" s="126">
        <f t="shared" si="854"/>
        <v>19.551999999998891</v>
      </c>
      <c r="AM3488" s="116">
        <f t="shared" si="855"/>
        <v>6.6231541892758867E-3</v>
      </c>
      <c r="AN3488" s="116">
        <f t="shared" si="856"/>
        <v>1.6322880734514003E-5</v>
      </c>
      <c r="AO3488" s="116">
        <f t="shared" si="852"/>
        <v>1.6322880734514003E-5</v>
      </c>
      <c r="AP3488" s="118" t="str">
        <f t="shared" si="853"/>
        <v/>
      </c>
    </row>
    <row r="3489" spans="38:42" ht="20.100000000000001" customHeight="1" x14ac:dyDescent="0.25">
      <c r="AL3489" s="126">
        <f t="shared" si="854"/>
        <v>19.55839999999889</v>
      </c>
      <c r="AM3489" s="116">
        <f t="shared" si="855"/>
        <v>6.6068313085413726E-3</v>
      </c>
      <c r="AN3489" s="116">
        <f t="shared" si="856"/>
        <v>1.6284046927433384E-5</v>
      </c>
      <c r="AO3489" s="116">
        <f t="shared" si="852"/>
        <v>1.6284046927433384E-5</v>
      </c>
      <c r="AP3489" s="118" t="str">
        <f t="shared" si="853"/>
        <v/>
      </c>
    </row>
    <row r="3490" spans="38:42" ht="20.100000000000001" customHeight="1" x14ac:dyDescent="0.25">
      <c r="AL3490" s="126">
        <f t="shared" si="854"/>
        <v>19.56479999999889</v>
      </c>
      <c r="AM3490" s="116">
        <f t="shared" si="855"/>
        <v>6.5905472616139393E-3</v>
      </c>
      <c r="AN3490" s="116">
        <f t="shared" si="856"/>
        <v>1.6245301162677063E-5</v>
      </c>
      <c r="AO3490" s="116">
        <f t="shared" si="852"/>
        <v>1.6245301162677063E-5</v>
      </c>
      <c r="AP3490" s="118" t="str">
        <f t="shared" si="853"/>
        <v/>
      </c>
    </row>
    <row r="3491" spans="38:42" ht="20.100000000000001" customHeight="1" x14ac:dyDescent="0.25">
      <c r="AL3491" s="126">
        <f t="shared" si="854"/>
        <v>19.571199999998889</v>
      </c>
      <c r="AM3491" s="116">
        <f t="shared" si="855"/>
        <v>6.5743019604512622E-3</v>
      </c>
      <c r="AN3491" s="116">
        <f t="shared" si="856"/>
        <v>1.6206643254293093E-5</v>
      </c>
      <c r="AO3491" s="116">
        <f t="shared" si="852"/>
        <v>1.6206643254293093E-5</v>
      </c>
      <c r="AP3491" s="118" t="str">
        <f t="shared" si="853"/>
        <v/>
      </c>
    </row>
    <row r="3492" spans="38:42" ht="20.100000000000001" customHeight="1" x14ac:dyDescent="0.25">
      <c r="AL3492" s="126">
        <f t="shared" si="854"/>
        <v>19.577599999998888</v>
      </c>
      <c r="AM3492" s="116">
        <f t="shared" si="855"/>
        <v>6.5580953171969691E-3</v>
      </c>
      <c r="AN3492" s="116">
        <f t="shared" si="856"/>
        <v>1.6168073016682542E-5</v>
      </c>
      <c r="AO3492" s="116">
        <f t="shared" si="852"/>
        <v>1.6168073016682542E-5</v>
      </c>
      <c r="AP3492" s="118" t="str">
        <f t="shared" si="853"/>
        <v/>
      </c>
    </row>
    <row r="3493" spans="38:42" ht="20.100000000000001" customHeight="1" x14ac:dyDescent="0.25">
      <c r="AL3493" s="126">
        <f t="shared" si="854"/>
        <v>19.583999999998888</v>
      </c>
      <c r="AM3493" s="116">
        <f t="shared" si="855"/>
        <v>6.5419272441802866E-3</v>
      </c>
      <c r="AN3493" s="116">
        <f t="shared" si="856"/>
        <v>1.612959026464373E-5</v>
      </c>
      <c r="AO3493" s="116">
        <f t="shared" si="852"/>
        <v>1.612959026464373E-5</v>
      </c>
      <c r="AP3493" s="118" t="str">
        <f t="shared" si="853"/>
        <v/>
      </c>
    </row>
    <row r="3494" spans="38:42" ht="20.100000000000001" customHeight="1" x14ac:dyDescent="0.25">
      <c r="AL3494" s="126">
        <f t="shared" si="854"/>
        <v>19.590399999998887</v>
      </c>
      <c r="AM3494" s="116">
        <f t="shared" si="855"/>
        <v>6.5257976539156428E-3</v>
      </c>
      <c r="AN3494" s="116">
        <f t="shared" si="856"/>
        <v>1.609119481325947E-5</v>
      </c>
      <c r="AO3494" s="116">
        <f t="shared" si="852"/>
        <v>1.609119481325947E-5</v>
      </c>
      <c r="AP3494" s="118" t="str">
        <f t="shared" si="853"/>
        <v/>
      </c>
    </row>
    <row r="3495" spans="38:42" ht="20.100000000000001" customHeight="1" x14ac:dyDescent="0.25">
      <c r="AL3495" s="126">
        <f t="shared" si="854"/>
        <v>19.596799999998886</v>
      </c>
      <c r="AM3495" s="116">
        <f t="shared" si="855"/>
        <v>6.5097064591023834E-3</v>
      </c>
      <c r="AN3495" s="116">
        <f t="shared" si="856"/>
        <v>1.6052886477995951E-5</v>
      </c>
      <c r="AO3495" s="116">
        <f t="shared" si="852"/>
        <v>1.6052886477995951E-5</v>
      </c>
      <c r="AP3495" s="118" t="str">
        <f t="shared" si="853"/>
        <v/>
      </c>
    </row>
    <row r="3496" spans="38:42" ht="20.100000000000001" customHeight="1" x14ac:dyDescent="0.25">
      <c r="AL3496" s="126">
        <f t="shared" si="854"/>
        <v>19.603199999998886</v>
      </c>
      <c r="AM3496" s="116">
        <f t="shared" si="855"/>
        <v>6.4936535726243874E-3</v>
      </c>
      <c r="AN3496" s="116">
        <f t="shared" si="856"/>
        <v>1.601466507463508E-5</v>
      </c>
      <c r="AO3496" s="116">
        <f t="shared" si="852"/>
        <v>1.601466507463508E-5</v>
      </c>
      <c r="AP3496" s="118" t="str">
        <f t="shared" si="853"/>
        <v/>
      </c>
    </row>
    <row r="3497" spans="38:42" ht="20.100000000000001" customHeight="1" x14ac:dyDescent="0.25">
      <c r="AL3497" s="126">
        <f t="shared" si="854"/>
        <v>19.609599999998885</v>
      </c>
      <c r="AM3497" s="116">
        <f t="shared" si="855"/>
        <v>6.4776389075497523E-3</v>
      </c>
      <c r="AN3497" s="116">
        <f t="shared" si="856"/>
        <v>1.5976530419364691E-5</v>
      </c>
      <c r="AO3497" s="116">
        <f t="shared" si="852"/>
        <v>1.5976530419364691E-5</v>
      </c>
      <c r="AP3497" s="118" t="str">
        <f t="shared" si="853"/>
        <v/>
      </c>
    </row>
    <row r="3498" spans="38:42" ht="20.100000000000001" customHeight="1" x14ac:dyDescent="0.25">
      <c r="AL3498" s="126">
        <f t="shared" si="854"/>
        <v>19.615999999998884</v>
      </c>
      <c r="AM3498" s="116">
        <f t="shared" si="855"/>
        <v>6.4616623771303876E-3</v>
      </c>
      <c r="AN3498" s="116">
        <f t="shared" si="856"/>
        <v>1.5938482328651041E-5</v>
      </c>
      <c r="AO3498" s="116">
        <f t="shared" si="852"/>
        <v>1.5938482328651041E-5</v>
      </c>
      <c r="AP3498" s="118" t="str">
        <f t="shared" si="853"/>
        <v/>
      </c>
    </row>
    <row r="3499" spans="38:42" ht="20.100000000000001" customHeight="1" x14ac:dyDescent="0.25">
      <c r="AL3499" s="126">
        <f t="shared" si="854"/>
        <v>19.622399999998883</v>
      </c>
      <c r="AM3499" s="116">
        <f t="shared" si="855"/>
        <v>6.4457238948017366E-3</v>
      </c>
      <c r="AN3499" s="116">
        <f t="shared" si="856"/>
        <v>1.5900520619342023E-5</v>
      </c>
      <c r="AO3499" s="116">
        <f t="shared" si="852"/>
        <v>1.5900520619342023E-5</v>
      </c>
      <c r="AP3499" s="118" t="str">
        <f t="shared" si="853"/>
        <v/>
      </c>
    </row>
    <row r="3500" spans="38:42" ht="20.100000000000001" customHeight="1" x14ac:dyDescent="0.25">
      <c r="AL3500" s="126">
        <f t="shared" si="854"/>
        <v>19.628799999998883</v>
      </c>
      <c r="AM3500" s="116">
        <f t="shared" si="855"/>
        <v>6.4298233741823946E-3</v>
      </c>
      <c r="AN3500" s="116">
        <f t="shared" si="856"/>
        <v>1.5862645108621204E-5</v>
      </c>
      <c r="AO3500" s="116">
        <f t="shared" si="852"/>
        <v>1.5862645108621204E-5</v>
      </c>
      <c r="AP3500" s="118" t="str">
        <f t="shared" si="853"/>
        <v/>
      </c>
    </row>
    <row r="3501" spans="38:42" ht="20.100000000000001" customHeight="1" x14ac:dyDescent="0.25">
      <c r="AL3501" s="126">
        <f t="shared" si="854"/>
        <v>19.635199999998882</v>
      </c>
      <c r="AM3501" s="116">
        <f t="shared" si="855"/>
        <v>6.4139607290737734E-3</v>
      </c>
      <c r="AN3501" s="116">
        <f t="shared" si="856"/>
        <v>1.5824855614031234E-5</v>
      </c>
      <c r="AO3501" s="116">
        <f t="shared" si="852"/>
        <v>1.5824855614031234E-5</v>
      </c>
      <c r="AP3501" s="118" t="str">
        <f t="shared" si="853"/>
        <v/>
      </c>
    </row>
    <row r="3502" spans="38:42" ht="20.100000000000001" customHeight="1" x14ac:dyDescent="0.25">
      <c r="AL3502" s="126">
        <f t="shared" si="854"/>
        <v>19.641599999998881</v>
      </c>
      <c r="AM3502" s="116">
        <f t="shared" si="855"/>
        <v>6.3981358734597421E-3</v>
      </c>
      <c r="AN3502" s="116">
        <f t="shared" si="856"/>
        <v>1.5787151953425282E-5</v>
      </c>
      <c r="AO3502" s="116">
        <f t="shared" si="852"/>
        <v>1.5787151953425282E-5</v>
      </c>
      <c r="AP3502" s="118" t="str">
        <f t="shared" si="853"/>
        <v/>
      </c>
    </row>
    <row r="3503" spans="38:42" ht="20.100000000000001" customHeight="1" x14ac:dyDescent="0.25">
      <c r="AL3503" s="126">
        <f t="shared" si="854"/>
        <v>19.647999999998881</v>
      </c>
      <c r="AM3503" s="116">
        <f t="shared" si="855"/>
        <v>6.3823487215063169E-3</v>
      </c>
      <c r="AN3503" s="116">
        <f t="shared" si="856"/>
        <v>1.5749533945055502E-5</v>
      </c>
      <c r="AO3503" s="116">
        <f t="shared" si="852"/>
        <v>1.5749533945055502E-5</v>
      </c>
      <c r="AP3503" s="118" t="str">
        <f t="shared" si="853"/>
        <v/>
      </c>
    </row>
    <row r="3504" spans="38:42" ht="20.100000000000001" customHeight="1" x14ac:dyDescent="0.25">
      <c r="AL3504" s="126">
        <f t="shared" si="854"/>
        <v>19.65439999999888</v>
      </c>
      <c r="AM3504" s="116">
        <f t="shared" si="855"/>
        <v>6.3665991875612614E-3</v>
      </c>
      <c r="AN3504" s="116">
        <f t="shared" si="856"/>
        <v>1.5712001407437726E-5</v>
      </c>
      <c r="AO3504" s="116">
        <f t="shared" si="852"/>
        <v>1.5712001407437726E-5</v>
      </c>
      <c r="AP3504" s="118" t="str">
        <f t="shared" si="853"/>
        <v/>
      </c>
    </row>
    <row r="3505" spans="38:42" ht="20.100000000000001" customHeight="1" x14ac:dyDescent="0.25">
      <c r="AL3505" s="126">
        <f t="shared" si="854"/>
        <v>19.660799999998879</v>
      </c>
      <c r="AM3505" s="116">
        <f t="shared" si="855"/>
        <v>6.3508871861538236E-3</v>
      </c>
      <c r="AN3505" s="116">
        <f t="shared" si="856"/>
        <v>1.567455415951019E-5</v>
      </c>
      <c r="AO3505" s="116">
        <f t="shared" ref="AO3505:AO3568" si="857">IF(AM3505&lt;(1-$AK$437),AN3505,"")</f>
        <v>1.567455415951019E-5</v>
      </c>
      <c r="AP3505" s="118" t="str">
        <f t="shared" ref="AP3505:AP3568" si="858">IF(AM3505&lt;(1-$AK$443),AN3505,"")</f>
        <v/>
      </c>
    </row>
    <row r="3506" spans="38:42" ht="20.100000000000001" customHeight="1" x14ac:dyDescent="0.25">
      <c r="AL3506" s="126">
        <f t="shared" ref="AL3506:AL3569" si="859">AL3505+$AO$430</f>
        <v>19.667199999998878</v>
      </c>
      <c r="AM3506" s="116">
        <f t="shared" ref="AM3506:AM3569" si="860">_xlfn.CHISQ.DIST.RT(AL3506,7)</f>
        <v>6.3352126319943134E-3</v>
      </c>
      <c r="AN3506" s="116">
        <f t="shared" ref="AN3506:AN3569" si="861">AM3506-AM3507</f>
        <v>1.5637192020495627E-5</v>
      </c>
      <c r="AO3506" s="116">
        <f t="shared" si="857"/>
        <v>1.5637192020495627E-5</v>
      </c>
      <c r="AP3506" s="118" t="str">
        <f t="shared" si="858"/>
        <v/>
      </c>
    </row>
    <row r="3507" spans="38:42" ht="20.100000000000001" customHeight="1" x14ac:dyDescent="0.25">
      <c r="AL3507" s="126">
        <f t="shared" si="859"/>
        <v>19.673599999998878</v>
      </c>
      <c r="AM3507" s="116">
        <f t="shared" si="860"/>
        <v>6.3195754399738178E-3</v>
      </c>
      <c r="AN3507" s="116">
        <f t="shared" si="861"/>
        <v>1.5599914809993204E-5</v>
      </c>
      <c r="AO3507" s="116">
        <f t="shared" si="857"/>
        <v>1.5599914809993204E-5</v>
      </c>
      <c r="AP3507" s="118" t="str">
        <f t="shared" si="858"/>
        <v/>
      </c>
    </row>
    <row r="3508" spans="38:42" ht="20.100000000000001" customHeight="1" x14ac:dyDescent="0.25">
      <c r="AL3508" s="126">
        <f t="shared" si="859"/>
        <v>19.679999999998877</v>
      </c>
      <c r="AM3508" s="116">
        <f t="shared" si="860"/>
        <v>6.3039755251638246E-3</v>
      </c>
      <c r="AN3508" s="116">
        <f t="shared" si="861"/>
        <v>1.5562722347930817E-5</v>
      </c>
      <c r="AO3508" s="116">
        <f t="shared" si="857"/>
        <v>1.5562722347930817E-5</v>
      </c>
      <c r="AP3508" s="118" t="str">
        <f t="shared" si="858"/>
        <v/>
      </c>
    </row>
    <row r="3509" spans="38:42" ht="20.100000000000001" customHeight="1" x14ac:dyDescent="0.25">
      <c r="AL3509" s="126">
        <f t="shared" si="859"/>
        <v>19.686399999998876</v>
      </c>
      <c r="AM3509" s="116">
        <f t="shared" si="860"/>
        <v>6.2884128028158938E-3</v>
      </c>
      <c r="AN3509" s="116">
        <f t="shared" si="861"/>
        <v>1.5525614454557288E-5</v>
      </c>
      <c r="AO3509" s="116">
        <f t="shared" si="857"/>
        <v>1.5525614454557288E-5</v>
      </c>
      <c r="AP3509" s="118" t="str">
        <f t="shared" si="858"/>
        <v/>
      </c>
    </row>
    <row r="3510" spans="38:42" ht="20.100000000000001" customHeight="1" x14ac:dyDescent="0.25">
      <c r="AL3510" s="126">
        <f t="shared" si="859"/>
        <v>19.692799999998876</v>
      </c>
      <c r="AM3510" s="116">
        <f t="shared" si="860"/>
        <v>6.2728871883613365E-3</v>
      </c>
      <c r="AN3510" s="116">
        <f t="shared" si="861"/>
        <v>1.5488590950503076E-5</v>
      </c>
      <c r="AO3510" s="116">
        <f t="shared" si="857"/>
        <v>1.5488590950503076E-5</v>
      </c>
      <c r="AP3510" s="118" t="str">
        <f t="shared" si="858"/>
        <v/>
      </c>
    </row>
    <row r="3511" spans="38:42" ht="20.100000000000001" customHeight="1" x14ac:dyDescent="0.25">
      <c r="AL3511" s="126">
        <f t="shared" si="859"/>
        <v>19.699199999998875</v>
      </c>
      <c r="AM3511" s="116">
        <f t="shared" si="860"/>
        <v>6.2573985974108334E-3</v>
      </c>
      <c r="AN3511" s="116">
        <f t="shared" si="861"/>
        <v>1.5451651656703085E-5</v>
      </c>
      <c r="AO3511" s="116">
        <f t="shared" si="857"/>
        <v>1.5451651656703085E-5</v>
      </c>
      <c r="AP3511" s="118" t="str">
        <f t="shared" si="858"/>
        <v/>
      </c>
    </row>
    <row r="3512" spans="38:42" ht="20.100000000000001" customHeight="1" x14ac:dyDescent="0.25">
      <c r="AL3512" s="126">
        <f t="shared" si="859"/>
        <v>19.705599999998874</v>
      </c>
      <c r="AM3512" s="116">
        <f t="shared" si="860"/>
        <v>6.2419469457541303E-3</v>
      </c>
      <c r="AN3512" s="116">
        <f t="shared" si="861"/>
        <v>1.5414796394426153E-5</v>
      </c>
      <c r="AO3512" s="116">
        <f t="shared" si="857"/>
        <v>1.5414796394426153E-5</v>
      </c>
      <c r="AP3512" s="118" t="str">
        <f t="shared" si="858"/>
        <v/>
      </c>
    </row>
    <row r="3513" spans="38:42" ht="20.100000000000001" customHeight="1" x14ac:dyDescent="0.25">
      <c r="AL3513" s="126">
        <f t="shared" si="859"/>
        <v>19.711999999998874</v>
      </c>
      <c r="AM3513" s="116">
        <f t="shared" si="860"/>
        <v>6.2265321493597042E-3</v>
      </c>
      <c r="AN3513" s="116">
        <f t="shared" si="861"/>
        <v>1.5378024985328829E-5</v>
      </c>
      <c r="AO3513" s="116">
        <f t="shared" si="857"/>
        <v>1.5378024985328829E-5</v>
      </c>
      <c r="AP3513" s="118" t="str">
        <f t="shared" si="858"/>
        <v/>
      </c>
    </row>
    <row r="3514" spans="38:42" ht="20.100000000000001" customHeight="1" x14ac:dyDescent="0.25">
      <c r="AL3514" s="126">
        <f t="shared" si="859"/>
        <v>19.718399999998873</v>
      </c>
      <c r="AM3514" s="116">
        <f t="shared" si="860"/>
        <v>6.2111541243743754E-3</v>
      </c>
      <c r="AN3514" s="116">
        <f t="shared" si="861"/>
        <v>1.5341337251346086E-5</v>
      </c>
      <c r="AO3514" s="116">
        <f t="shared" si="857"/>
        <v>1.5341337251346086E-5</v>
      </c>
      <c r="AP3514" s="118" t="str">
        <f t="shared" si="858"/>
        <v/>
      </c>
    </row>
    <row r="3515" spans="38:42" ht="20.100000000000001" customHeight="1" x14ac:dyDescent="0.25">
      <c r="AL3515" s="126">
        <f t="shared" si="859"/>
        <v>19.724799999998872</v>
      </c>
      <c r="AM3515" s="116">
        <f t="shared" si="860"/>
        <v>6.1958127871230293E-3</v>
      </c>
      <c r="AN3515" s="116">
        <f t="shared" si="861"/>
        <v>1.5304733014795402E-5</v>
      </c>
      <c r="AO3515" s="116">
        <f t="shared" si="857"/>
        <v>1.5304733014795402E-5</v>
      </c>
      <c r="AP3515" s="118" t="str">
        <f t="shared" si="858"/>
        <v/>
      </c>
    </row>
    <row r="3516" spans="38:42" ht="20.100000000000001" customHeight="1" x14ac:dyDescent="0.25">
      <c r="AL3516" s="126">
        <f t="shared" si="859"/>
        <v>19.731199999998871</v>
      </c>
      <c r="AM3516" s="116">
        <f t="shared" si="860"/>
        <v>6.1805080541082339E-3</v>
      </c>
      <c r="AN3516" s="116">
        <f t="shared" si="861"/>
        <v>1.5268212098290025E-5</v>
      </c>
      <c r="AO3516" s="116">
        <f t="shared" si="857"/>
        <v>1.5268212098290025E-5</v>
      </c>
      <c r="AP3516" s="118" t="str">
        <f t="shared" si="858"/>
        <v/>
      </c>
    </row>
    <row r="3517" spans="38:42" ht="20.100000000000001" customHeight="1" x14ac:dyDescent="0.25">
      <c r="AL3517" s="126">
        <f t="shared" si="859"/>
        <v>19.737599999998871</v>
      </c>
      <c r="AM3517" s="116">
        <f t="shared" si="860"/>
        <v>6.1652398420099438E-3</v>
      </c>
      <c r="AN3517" s="116">
        <f t="shared" si="861"/>
        <v>1.5231774324823977E-5</v>
      </c>
      <c r="AO3517" s="116">
        <f t="shared" si="857"/>
        <v>1.5231774324823977E-5</v>
      </c>
      <c r="AP3517" s="118" t="str">
        <f t="shared" si="858"/>
        <v/>
      </c>
    </row>
    <row r="3518" spans="38:42" ht="20.100000000000001" customHeight="1" x14ac:dyDescent="0.25">
      <c r="AL3518" s="126">
        <f t="shared" si="859"/>
        <v>19.74399999999887</v>
      </c>
      <c r="AM3518" s="116">
        <f t="shared" si="860"/>
        <v>6.1500080676851199E-3</v>
      </c>
      <c r="AN3518" s="116">
        <f t="shared" si="861"/>
        <v>1.5195419517687048E-5</v>
      </c>
      <c r="AO3518" s="116">
        <f t="shared" si="857"/>
        <v>1.5195419517687048E-5</v>
      </c>
      <c r="AP3518" s="118" t="str">
        <f t="shared" si="858"/>
        <v/>
      </c>
    </row>
    <row r="3519" spans="38:42" ht="20.100000000000001" customHeight="1" x14ac:dyDescent="0.25">
      <c r="AL3519" s="126">
        <f t="shared" si="859"/>
        <v>19.750399999998869</v>
      </c>
      <c r="AM3519" s="116">
        <f t="shared" si="860"/>
        <v>6.1348126481674328E-3</v>
      </c>
      <c r="AN3519" s="116">
        <f t="shared" si="861"/>
        <v>1.5159147500522913E-5</v>
      </c>
      <c r="AO3519" s="116">
        <f t="shared" si="857"/>
        <v>1.5159147500522913E-5</v>
      </c>
      <c r="AP3519" s="118" t="str">
        <f t="shared" si="858"/>
        <v/>
      </c>
    </row>
    <row r="3520" spans="38:42" ht="20.100000000000001" customHeight="1" x14ac:dyDescent="0.25">
      <c r="AL3520" s="126">
        <f t="shared" si="859"/>
        <v>19.756799999998869</v>
      </c>
      <c r="AM3520" s="116">
        <f t="shared" si="860"/>
        <v>6.1196535006669099E-3</v>
      </c>
      <c r="AN3520" s="116">
        <f t="shared" si="861"/>
        <v>1.5122958097332599E-5</v>
      </c>
      <c r="AO3520" s="116">
        <f t="shared" si="857"/>
        <v>1.5122958097332599E-5</v>
      </c>
      <c r="AP3520" s="118" t="str">
        <f t="shared" si="858"/>
        <v/>
      </c>
    </row>
    <row r="3521" spans="38:42" ht="20.100000000000001" customHeight="1" x14ac:dyDescent="0.25">
      <c r="AL3521" s="126">
        <f t="shared" si="859"/>
        <v>19.763199999998868</v>
      </c>
      <c r="AM3521" s="116">
        <f t="shared" si="860"/>
        <v>6.1045305425695773E-3</v>
      </c>
      <c r="AN3521" s="116">
        <f t="shared" si="861"/>
        <v>1.5086851132392956E-5</v>
      </c>
      <c r="AO3521" s="116">
        <f t="shared" si="857"/>
        <v>1.5086851132392956E-5</v>
      </c>
      <c r="AP3521" s="118" t="str">
        <f t="shared" si="858"/>
        <v/>
      </c>
    </row>
    <row r="3522" spans="38:42" ht="20.100000000000001" customHeight="1" x14ac:dyDescent="0.25">
      <c r="AL3522" s="126">
        <f t="shared" si="859"/>
        <v>19.769599999998867</v>
      </c>
      <c r="AM3522" s="116">
        <f t="shared" si="860"/>
        <v>6.0894436914371844E-3</v>
      </c>
      <c r="AN3522" s="116">
        <f t="shared" si="861"/>
        <v>1.5050826430371145E-5</v>
      </c>
      <c r="AO3522" s="116">
        <f t="shared" si="857"/>
        <v>1.5050826430371145E-5</v>
      </c>
      <c r="AP3522" s="118" t="str">
        <f t="shared" si="858"/>
        <v/>
      </c>
    </row>
    <row r="3523" spans="38:42" ht="20.100000000000001" customHeight="1" x14ac:dyDescent="0.25">
      <c r="AL3523" s="126">
        <f t="shared" si="859"/>
        <v>19.775999999998866</v>
      </c>
      <c r="AM3523" s="116">
        <f t="shared" si="860"/>
        <v>6.0743928650068132E-3</v>
      </c>
      <c r="AN3523" s="116">
        <f t="shared" si="861"/>
        <v>1.5014883816233567E-5</v>
      </c>
      <c r="AO3523" s="116">
        <f t="shared" si="857"/>
        <v>1.5014883816233567E-5</v>
      </c>
      <c r="AP3523" s="118" t="str">
        <f t="shared" si="858"/>
        <v/>
      </c>
    </row>
    <row r="3524" spans="38:42" ht="20.100000000000001" customHeight="1" x14ac:dyDescent="0.25">
      <c r="AL3524" s="126">
        <f t="shared" si="859"/>
        <v>19.782399999998866</v>
      </c>
      <c r="AM3524" s="116">
        <f t="shared" si="860"/>
        <v>6.0593779811905796E-3</v>
      </c>
      <c r="AN3524" s="116">
        <f t="shared" si="861"/>
        <v>1.4979023115324792E-5</v>
      </c>
      <c r="AO3524" s="116">
        <f t="shared" si="857"/>
        <v>1.4979023115324792E-5</v>
      </c>
      <c r="AP3524" s="118" t="str">
        <f t="shared" si="858"/>
        <v/>
      </c>
    </row>
    <row r="3525" spans="38:42" ht="20.100000000000001" customHeight="1" x14ac:dyDescent="0.25">
      <c r="AL3525" s="126">
        <f t="shared" si="859"/>
        <v>19.788799999998865</v>
      </c>
      <c r="AM3525" s="116">
        <f t="shared" si="860"/>
        <v>6.0443989580752549E-3</v>
      </c>
      <c r="AN3525" s="116">
        <f t="shared" si="861"/>
        <v>1.4943244153228785E-5</v>
      </c>
      <c r="AO3525" s="116">
        <f t="shared" si="857"/>
        <v>1.4943244153228785E-5</v>
      </c>
      <c r="AP3525" s="118" t="str">
        <f t="shared" si="858"/>
        <v/>
      </c>
    </row>
    <row r="3526" spans="38:42" ht="20.100000000000001" customHeight="1" x14ac:dyDescent="0.25">
      <c r="AL3526" s="126">
        <f t="shared" si="859"/>
        <v>19.795199999998864</v>
      </c>
      <c r="AM3526" s="116">
        <f t="shared" si="860"/>
        <v>6.0294557139220261E-3</v>
      </c>
      <c r="AN3526" s="116">
        <f t="shared" si="861"/>
        <v>1.4907546755970127E-5</v>
      </c>
      <c r="AO3526" s="116">
        <f t="shared" si="857"/>
        <v>1.4907546755970127E-5</v>
      </c>
      <c r="AP3526" s="118" t="str">
        <f t="shared" si="858"/>
        <v/>
      </c>
    </row>
    <row r="3527" spans="38:42" ht="20.100000000000001" customHeight="1" x14ac:dyDescent="0.25">
      <c r="AL3527" s="126">
        <f t="shared" si="859"/>
        <v>19.801599999998864</v>
      </c>
      <c r="AM3527" s="116">
        <f t="shared" si="860"/>
        <v>6.0145481671660559E-3</v>
      </c>
      <c r="AN3527" s="116">
        <f t="shared" si="861"/>
        <v>1.4871930749831008E-5</v>
      </c>
      <c r="AO3527" s="116">
        <f t="shared" si="857"/>
        <v>1.4871930749831008E-5</v>
      </c>
      <c r="AP3527" s="118" t="str">
        <f t="shared" si="858"/>
        <v/>
      </c>
    </row>
    <row r="3528" spans="38:42" ht="20.100000000000001" customHeight="1" x14ac:dyDescent="0.25">
      <c r="AL3528" s="126">
        <f t="shared" si="859"/>
        <v>19.807999999998863</v>
      </c>
      <c r="AM3528" s="116">
        <f t="shared" si="860"/>
        <v>5.9996762364162249E-3</v>
      </c>
      <c r="AN3528" s="116">
        <f t="shared" si="861"/>
        <v>1.4836395961469184E-5</v>
      </c>
      <c r="AO3528" s="116">
        <f t="shared" si="857"/>
        <v>1.4836395961469184E-5</v>
      </c>
      <c r="AP3528" s="118" t="str">
        <f t="shared" si="858"/>
        <v/>
      </c>
    </row>
    <row r="3529" spans="38:42" ht="20.100000000000001" customHeight="1" x14ac:dyDescent="0.25">
      <c r="AL3529" s="126">
        <f t="shared" si="859"/>
        <v>19.814399999998862</v>
      </c>
      <c r="AM3529" s="116">
        <f t="shared" si="860"/>
        <v>5.9848398404547557E-3</v>
      </c>
      <c r="AN3529" s="116">
        <f t="shared" si="861"/>
        <v>1.4800942217841652E-5</v>
      </c>
      <c r="AO3529" s="116">
        <f t="shared" si="857"/>
        <v>1.4800942217841652E-5</v>
      </c>
      <c r="AP3529" s="118" t="str">
        <f t="shared" si="858"/>
        <v/>
      </c>
    </row>
    <row r="3530" spans="38:42" ht="20.100000000000001" customHeight="1" x14ac:dyDescent="0.25">
      <c r="AL3530" s="126">
        <f t="shared" si="859"/>
        <v>19.820799999998862</v>
      </c>
      <c r="AM3530" s="116">
        <f t="shared" si="860"/>
        <v>5.9700388982369141E-3</v>
      </c>
      <c r="AN3530" s="116">
        <f t="shared" si="861"/>
        <v>1.4765569346235873E-5</v>
      </c>
      <c r="AO3530" s="116">
        <f t="shared" si="857"/>
        <v>1.4765569346235873E-5</v>
      </c>
      <c r="AP3530" s="118" t="str">
        <f t="shared" si="858"/>
        <v/>
      </c>
    </row>
    <row r="3531" spans="38:42" ht="20.100000000000001" customHeight="1" x14ac:dyDescent="0.25">
      <c r="AL3531" s="126">
        <f t="shared" si="859"/>
        <v>19.827199999998861</v>
      </c>
      <c r="AM3531" s="116">
        <f t="shared" si="860"/>
        <v>5.9552733288906782E-3</v>
      </c>
      <c r="AN3531" s="116">
        <f t="shared" si="861"/>
        <v>1.4730277174277578E-5</v>
      </c>
      <c r="AO3531" s="116">
        <f t="shared" si="857"/>
        <v>1.4730277174277578E-5</v>
      </c>
      <c r="AP3531" s="118" t="str">
        <f t="shared" si="858"/>
        <v/>
      </c>
    </row>
    <row r="3532" spans="38:42" ht="20.100000000000001" customHeight="1" x14ac:dyDescent="0.25">
      <c r="AL3532" s="126">
        <f t="shared" si="859"/>
        <v>19.83359999999886</v>
      </c>
      <c r="AM3532" s="116">
        <f t="shared" si="860"/>
        <v>5.9405430517164006E-3</v>
      </c>
      <c r="AN3532" s="116">
        <f t="shared" si="861"/>
        <v>1.469506552994812E-5</v>
      </c>
      <c r="AO3532" s="116">
        <f t="shared" si="857"/>
        <v>1.469506552994812E-5</v>
      </c>
      <c r="AP3532" s="118" t="str">
        <f t="shared" si="858"/>
        <v/>
      </c>
    </row>
    <row r="3533" spans="38:42" ht="20.100000000000001" customHeight="1" x14ac:dyDescent="0.25">
      <c r="AL3533" s="126">
        <f t="shared" si="859"/>
        <v>19.839999999998859</v>
      </c>
      <c r="AM3533" s="116">
        <f t="shared" si="860"/>
        <v>5.9258479861864525E-3</v>
      </c>
      <c r="AN3533" s="116">
        <f t="shared" si="861"/>
        <v>1.4659934241514211E-5</v>
      </c>
      <c r="AO3533" s="116">
        <f t="shared" si="857"/>
        <v>1.4659934241514211E-5</v>
      </c>
      <c r="AP3533" s="118" t="str">
        <f t="shared" si="858"/>
        <v/>
      </c>
    </row>
    <row r="3534" spans="38:42" ht="20.100000000000001" customHeight="1" x14ac:dyDescent="0.25">
      <c r="AL3534" s="126">
        <f t="shared" si="859"/>
        <v>19.846399999998859</v>
      </c>
      <c r="AM3534" s="116">
        <f t="shared" si="860"/>
        <v>5.9111880519449383E-3</v>
      </c>
      <c r="AN3534" s="116">
        <f t="shared" si="861"/>
        <v>1.4624883137578232E-5</v>
      </c>
      <c r="AO3534" s="116">
        <f t="shared" si="857"/>
        <v>1.4624883137578232E-5</v>
      </c>
      <c r="AP3534" s="118" t="str">
        <f t="shared" si="858"/>
        <v/>
      </c>
    </row>
    <row r="3535" spans="38:42" ht="20.100000000000001" customHeight="1" x14ac:dyDescent="0.25">
      <c r="AL3535" s="126">
        <f t="shared" si="859"/>
        <v>19.852799999998858</v>
      </c>
      <c r="AM3535" s="116">
        <f t="shared" si="860"/>
        <v>5.8965631688073601E-3</v>
      </c>
      <c r="AN3535" s="116">
        <f t="shared" si="861"/>
        <v>1.4589912047092111E-5</v>
      </c>
      <c r="AO3535" s="116">
        <f t="shared" si="857"/>
        <v>1.4589912047092111E-5</v>
      </c>
      <c r="AP3535" s="118" t="str">
        <f t="shared" si="858"/>
        <v/>
      </c>
    </row>
    <row r="3536" spans="38:42" ht="20.100000000000001" customHeight="1" x14ac:dyDescent="0.25">
      <c r="AL3536" s="126">
        <f t="shared" si="859"/>
        <v>19.859199999998857</v>
      </c>
      <c r="AM3536" s="116">
        <f t="shared" si="860"/>
        <v>5.881973256760268E-3</v>
      </c>
      <c r="AN3536" s="116">
        <f t="shared" si="861"/>
        <v>1.4555020799322631E-5</v>
      </c>
      <c r="AO3536" s="116">
        <f t="shared" si="857"/>
        <v>1.4555020799322631E-5</v>
      </c>
      <c r="AP3536" s="118" t="str">
        <f t="shared" si="858"/>
        <v/>
      </c>
    </row>
    <row r="3537" spans="38:42" ht="20.100000000000001" customHeight="1" x14ac:dyDescent="0.25">
      <c r="AL3537" s="126">
        <f t="shared" si="859"/>
        <v>19.865599999998857</v>
      </c>
      <c r="AM3537" s="116">
        <f t="shared" si="860"/>
        <v>5.8674182359609453E-3</v>
      </c>
      <c r="AN3537" s="116">
        <f t="shared" si="861"/>
        <v>1.4520209223854025E-5</v>
      </c>
      <c r="AO3537" s="116">
        <f t="shared" si="857"/>
        <v>1.4520209223854025E-5</v>
      </c>
      <c r="AP3537" s="118" t="str">
        <f t="shared" si="858"/>
        <v/>
      </c>
    </row>
    <row r="3538" spans="38:42" ht="20.100000000000001" customHeight="1" x14ac:dyDescent="0.25">
      <c r="AL3538" s="126">
        <f t="shared" si="859"/>
        <v>19.871999999998856</v>
      </c>
      <c r="AM3538" s="116">
        <f t="shared" si="860"/>
        <v>5.8528980267370913E-3</v>
      </c>
      <c r="AN3538" s="116">
        <f t="shared" si="861"/>
        <v>1.4485477150593187E-5</v>
      </c>
      <c r="AO3538" s="116">
        <f t="shared" si="857"/>
        <v>1.4485477150593187E-5</v>
      </c>
      <c r="AP3538" s="118" t="str">
        <f t="shared" si="858"/>
        <v/>
      </c>
    </row>
    <row r="3539" spans="38:42" ht="20.100000000000001" customHeight="1" x14ac:dyDescent="0.25">
      <c r="AL3539" s="126">
        <f t="shared" si="859"/>
        <v>19.878399999998855</v>
      </c>
      <c r="AM3539" s="116">
        <f t="shared" si="860"/>
        <v>5.8384125495864981E-3</v>
      </c>
      <c r="AN3539" s="116">
        <f t="shared" si="861"/>
        <v>1.4450824409817375E-5</v>
      </c>
      <c r="AO3539" s="116">
        <f t="shared" si="857"/>
        <v>1.4450824409817375E-5</v>
      </c>
      <c r="AP3539" s="118" t="str">
        <f t="shared" si="858"/>
        <v/>
      </c>
    </row>
    <row r="3540" spans="38:42" ht="20.100000000000001" customHeight="1" x14ac:dyDescent="0.25">
      <c r="AL3540" s="126">
        <f t="shared" si="859"/>
        <v>19.884799999998855</v>
      </c>
      <c r="AM3540" s="116">
        <f t="shared" si="860"/>
        <v>5.8239617251766808E-3</v>
      </c>
      <c r="AN3540" s="116">
        <f t="shared" si="861"/>
        <v>1.4416250832056249E-5</v>
      </c>
      <c r="AO3540" s="116">
        <f t="shared" si="857"/>
        <v>1.4416250832056249E-5</v>
      </c>
      <c r="AP3540" s="118" t="str">
        <f t="shared" si="858"/>
        <v/>
      </c>
    </row>
    <row r="3541" spans="38:42" ht="20.100000000000001" customHeight="1" x14ac:dyDescent="0.25">
      <c r="AL3541" s="126">
        <f t="shared" si="859"/>
        <v>19.891199999998854</v>
      </c>
      <c r="AM3541" s="116">
        <f t="shared" si="860"/>
        <v>5.8095454743446245E-3</v>
      </c>
      <c r="AN3541" s="116">
        <f t="shared" si="861"/>
        <v>1.4381756248228912E-5</v>
      </c>
      <c r="AO3541" s="116">
        <f t="shared" si="857"/>
        <v>1.4381756248228912E-5</v>
      </c>
      <c r="AP3541" s="118" t="str">
        <f t="shared" si="858"/>
        <v/>
      </c>
    </row>
    <row r="3542" spans="38:42" ht="20.100000000000001" customHeight="1" x14ac:dyDescent="0.25">
      <c r="AL3542" s="126">
        <f t="shared" si="859"/>
        <v>19.897599999998853</v>
      </c>
      <c r="AM3542" s="116">
        <f t="shared" si="860"/>
        <v>5.7951637180963956E-3</v>
      </c>
      <c r="AN3542" s="116">
        <f t="shared" si="861"/>
        <v>1.4347340489525955E-5</v>
      </c>
      <c r="AO3542" s="116">
        <f t="shared" si="857"/>
        <v>1.4347340489525955E-5</v>
      </c>
      <c r="AP3542" s="118" t="str">
        <f t="shared" si="858"/>
        <v/>
      </c>
    </row>
    <row r="3543" spans="38:42" ht="20.100000000000001" customHeight="1" x14ac:dyDescent="0.25">
      <c r="AL3543" s="126">
        <f t="shared" si="859"/>
        <v>19.903999999998852</v>
      </c>
      <c r="AM3543" s="116">
        <f t="shared" si="860"/>
        <v>5.7808163776068696E-3</v>
      </c>
      <c r="AN3543" s="116">
        <f t="shared" si="861"/>
        <v>1.4313003387523074E-5</v>
      </c>
      <c r="AO3543" s="116">
        <f t="shared" si="857"/>
        <v>1.4313003387523074E-5</v>
      </c>
      <c r="AP3543" s="118" t="str">
        <f t="shared" si="858"/>
        <v/>
      </c>
    </row>
    <row r="3544" spans="38:42" ht="20.100000000000001" customHeight="1" x14ac:dyDescent="0.25">
      <c r="AL3544" s="126">
        <f t="shared" si="859"/>
        <v>19.910399999998852</v>
      </c>
      <c r="AM3544" s="116">
        <f t="shared" si="860"/>
        <v>5.7665033742193466E-3</v>
      </c>
      <c r="AN3544" s="116">
        <f t="shared" si="861"/>
        <v>1.4278744774027553E-5</v>
      </c>
      <c r="AO3544" s="116">
        <f t="shared" si="857"/>
        <v>1.4278744774027553E-5</v>
      </c>
      <c r="AP3544" s="118" t="str">
        <f t="shared" si="858"/>
        <v/>
      </c>
    </row>
    <row r="3545" spans="38:42" ht="20.100000000000001" customHeight="1" x14ac:dyDescent="0.25">
      <c r="AL3545" s="126">
        <f t="shared" si="859"/>
        <v>19.916799999998851</v>
      </c>
      <c r="AM3545" s="116">
        <f t="shared" si="860"/>
        <v>5.752224629445319E-3</v>
      </c>
      <c r="AN3545" s="116">
        <f t="shared" si="861"/>
        <v>1.4244564481276888E-5</v>
      </c>
      <c r="AO3545" s="116">
        <f t="shared" si="857"/>
        <v>1.4244564481276888E-5</v>
      </c>
      <c r="AP3545" s="118" t="str">
        <f t="shared" si="858"/>
        <v/>
      </c>
    </row>
    <row r="3546" spans="38:42" ht="20.100000000000001" customHeight="1" x14ac:dyDescent="0.25">
      <c r="AL3546" s="126">
        <f t="shared" si="859"/>
        <v>19.92319999999885</v>
      </c>
      <c r="AM3546" s="116">
        <f t="shared" si="860"/>
        <v>5.7379800649640421E-3</v>
      </c>
      <c r="AN3546" s="116">
        <f t="shared" si="861"/>
        <v>1.421046234175577E-5</v>
      </c>
      <c r="AO3546" s="116">
        <f t="shared" si="857"/>
        <v>1.421046234175577E-5</v>
      </c>
      <c r="AP3546" s="118" t="str">
        <f t="shared" si="858"/>
        <v/>
      </c>
    </row>
    <row r="3547" spans="38:42" ht="20.100000000000001" customHeight="1" x14ac:dyDescent="0.25">
      <c r="AL3547" s="126">
        <f t="shared" si="859"/>
        <v>19.92959999999885</v>
      </c>
      <c r="AM3547" s="116">
        <f t="shared" si="860"/>
        <v>5.7237696026222864E-3</v>
      </c>
      <c r="AN3547" s="116">
        <f t="shared" si="861"/>
        <v>1.4176438188279357E-5</v>
      </c>
      <c r="AO3547" s="116">
        <f t="shared" si="857"/>
        <v>1.4176438188279357E-5</v>
      </c>
      <c r="AP3547" s="118" t="str">
        <f t="shared" si="858"/>
        <v/>
      </c>
    </row>
    <row r="3548" spans="38:42" ht="20.100000000000001" customHeight="1" x14ac:dyDescent="0.25">
      <c r="AL3548" s="126">
        <f t="shared" si="859"/>
        <v>19.935999999998849</v>
      </c>
      <c r="AM3548" s="116">
        <f t="shared" si="860"/>
        <v>5.709593164434007E-3</v>
      </c>
      <c r="AN3548" s="116">
        <f t="shared" si="861"/>
        <v>1.4142491854006282E-5</v>
      </c>
      <c r="AO3548" s="116">
        <f t="shared" si="857"/>
        <v>1.4142491854006282E-5</v>
      </c>
      <c r="AP3548" s="118" t="str">
        <f t="shared" si="858"/>
        <v/>
      </c>
    </row>
    <row r="3549" spans="38:42" ht="20.100000000000001" customHeight="1" x14ac:dyDescent="0.25">
      <c r="AL3549" s="126">
        <f t="shared" si="859"/>
        <v>19.942399999998848</v>
      </c>
      <c r="AM3549" s="116">
        <f t="shared" si="860"/>
        <v>5.6954506725800007E-3</v>
      </c>
      <c r="AN3549" s="116">
        <f t="shared" si="861"/>
        <v>1.4108623172404827E-5</v>
      </c>
      <c r="AO3549" s="116">
        <f t="shared" si="857"/>
        <v>1.4108623172404827E-5</v>
      </c>
      <c r="AP3549" s="118" t="str">
        <f t="shared" si="858"/>
        <v/>
      </c>
    </row>
    <row r="3550" spans="38:42" ht="20.100000000000001" customHeight="1" x14ac:dyDescent="0.25">
      <c r="AL3550" s="126">
        <f t="shared" si="859"/>
        <v>19.948799999998847</v>
      </c>
      <c r="AM3550" s="116">
        <f t="shared" si="860"/>
        <v>5.6813420494075959E-3</v>
      </c>
      <c r="AN3550" s="116">
        <f t="shared" si="861"/>
        <v>1.4074831977263329E-5</v>
      </c>
      <c r="AO3550" s="116">
        <f t="shared" si="857"/>
        <v>1.4074831977263329E-5</v>
      </c>
      <c r="AP3550" s="118" t="str">
        <f t="shared" si="858"/>
        <v/>
      </c>
    </row>
    <row r="3551" spans="38:42" ht="20.100000000000001" customHeight="1" x14ac:dyDescent="0.25">
      <c r="AL3551" s="126">
        <f t="shared" si="859"/>
        <v>19.955199999998847</v>
      </c>
      <c r="AM3551" s="116">
        <f t="shared" si="860"/>
        <v>5.6672672174303326E-3</v>
      </c>
      <c r="AN3551" s="116">
        <f t="shared" si="861"/>
        <v>1.404111810269365E-5</v>
      </c>
      <c r="AO3551" s="116">
        <f t="shared" si="857"/>
        <v>1.404111810269365E-5</v>
      </c>
      <c r="AP3551" s="118" t="str">
        <f t="shared" si="858"/>
        <v/>
      </c>
    </row>
    <row r="3552" spans="38:42" ht="20.100000000000001" customHeight="1" x14ac:dyDescent="0.25">
      <c r="AL3552" s="126">
        <f t="shared" si="859"/>
        <v>19.961599999998846</v>
      </c>
      <c r="AM3552" s="116">
        <f t="shared" si="860"/>
        <v>5.6532260993276389E-3</v>
      </c>
      <c r="AN3552" s="116">
        <f t="shared" si="861"/>
        <v>1.4007481383112967E-5</v>
      </c>
      <c r="AO3552" s="116">
        <f t="shared" si="857"/>
        <v>1.4007481383112967E-5</v>
      </c>
      <c r="AP3552" s="118" t="str">
        <f t="shared" si="858"/>
        <v/>
      </c>
    </row>
    <row r="3553" spans="38:42" ht="20.100000000000001" customHeight="1" x14ac:dyDescent="0.25">
      <c r="AL3553" s="126">
        <f t="shared" si="859"/>
        <v>19.967999999998845</v>
      </c>
      <c r="AM3553" s="116">
        <f t="shared" si="860"/>
        <v>5.6392186179445259E-3</v>
      </c>
      <c r="AN3553" s="116">
        <f t="shared" si="861"/>
        <v>1.3973921653274123E-5</v>
      </c>
      <c r="AO3553" s="116">
        <f t="shared" si="857"/>
        <v>1.3973921653274123E-5</v>
      </c>
      <c r="AP3553" s="118" t="str">
        <f t="shared" si="858"/>
        <v/>
      </c>
    </row>
    <row r="3554" spans="38:42" ht="20.100000000000001" customHeight="1" x14ac:dyDescent="0.25">
      <c r="AL3554" s="126">
        <f t="shared" si="859"/>
        <v>19.974399999998845</v>
      </c>
      <c r="AM3554" s="116">
        <f t="shared" si="860"/>
        <v>5.6252446962912518E-3</v>
      </c>
      <c r="AN3554" s="116">
        <f t="shared" si="861"/>
        <v>1.394043874821619E-5</v>
      </c>
      <c r="AO3554" s="116">
        <f t="shared" si="857"/>
        <v>1.394043874821619E-5</v>
      </c>
      <c r="AP3554" s="118" t="str">
        <f t="shared" si="858"/>
        <v/>
      </c>
    </row>
    <row r="3555" spans="38:42" ht="20.100000000000001" customHeight="1" x14ac:dyDescent="0.25">
      <c r="AL3555" s="126">
        <f t="shared" si="859"/>
        <v>19.980799999998844</v>
      </c>
      <c r="AM3555" s="116">
        <f t="shared" si="860"/>
        <v>5.6113042575430356E-3</v>
      </c>
      <c r="AN3555" s="116">
        <f t="shared" si="861"/>
        <v>1.3907032503351208E-5</v>
      </c>
      <c r="AO3555" s="116">
        <f t="shared" si="857"/>
        <v>1.3907032503351208E-5</v>
      </c>
      <c r="AP3555" s="118" t="str">
        <f t="shared" si="858"/>
        <v/>
      </c>
    </row>
    <row r="3556" spans="38:42" ht="20.100000000000001" customHeight="1" x14ac:dyDescent="0.25">
      <c r="AL3556" s="126">
        <f t="shared" si="859"/>
        <v>19.987199999998843</v>
      </c>
      <c r="AM3556" s="116">
        <f t="shared" si="860"/>
        <v>5.5973972250396844E-3</v>
      </c>
      <c r="AN3556" s="116">
        <f t="shared" si="861"/>
        <v>1.3873702754356627E-5</v>
      </c>
      <c r="AO3556" s="116">
        <f t="shared" si="857"/>
        <v>1.3873702754356627E-5</v>
      </c>
      <c r="AP3556" s="118" t="str">
        <f t="shared" si="858"/>
        <v/>
      </c>
    </row>
    <row r="3557" spans="38:42" ht="20.100000000000001" customHeight="1" x14ac:dyDescent="0.25">
      <c r="AL3557" s="126">
        <f t="shared" si="859"/>
        <v>19.993599999998843</v>
      </c>
      <c r="AM3557" s="116">
        <f t="shared" si="860"/>
        <v>5.5835235222853278E-3</v>
      </c>
      <c r="AN3557" s="116">
        <f t="shared" si="861"/>
        <v>1.3840449337250774E-5</v>
      </c>
      <c r="AO3557" s="116">
        <f t="shared" si="857"/>
        <v>1.3840449337250774E-5</v>
      </c>
      <c r="AP3557" s="118" t="str">
        <f t="shared" si="858"/>
        <v/>
      </c>
    </row>
    <row r="3558" spans="38:42" ht="20.100000000000001" customHeight="1" x14ac:dyDescent="0.25">
      <c r="AL3558" s="126">
        <f t="shared" si="859"/>
        <v>19.999999999998842</v>
      </c>
      <c r="AM3558" s="116">
        <f t="shared" si="860"/>
        <v>5.569683072948077E-3</v>
      </c>
      <c r="AN3558" s="116">
        <f t="shared" si="861"/>
        <v>1.3807272088372027E-5</v>
      </c>
      <c r="AO3558" s="116">
        <f t="shared" si="857"/>
        <v>1.3807272088372027E-5</v>
      </c>
      <c r="AP3558" s="118" t="str">
        <f t="shared" si="858"/>
        <v/>
      </c>
    </row>
    <row r="3559" spans="38:42" ht="20.100000000000001" customHeight="1" x14ac:dyDescent="0.25">
      <c r="AL3559" s="126">
        <f t="shared" si="859"/>
        <v>20.006399999998841</v>
      </c>
      <c r="AM3559" s="116">
        <f t="shared" si="860"/>
        <v>5.555875800859705E-3</v>
      </c>
      <c r="AN3559" s="116">
        <f t="shared" si="861"/>
        <v>1.3774170844334591E-5</v>
      </c>
      <c r="AO3559" s="116">
        <f t="shared" si="857"/>
        <v>1.3774170844334591E-5</v>
      </c>
      <c r="AP3559" s="118" t="str">
        <f t="shared" si="858"/>
        <v/>
      </c>
    </row>
    <row r="3560" spans="38:42" ht="20.100000000000001" customHeight="1" x14ac:dyDescent="0.25">
      <c r="AL3560" s="126">
        <f t="shared" si="859"/>
        <v>20.01279999999884</v>
      </c>
      <c r="AM3560" s="116">
        <f t="shared" si="860"/>
        <v>5.5421016300153704E-3</v>
      </c>
      <c r="AN3560" s="116">
        <f t="shared" si="861"/>
        <v>1.3741145442123896E-5</v>
      </c>
      <c r="AO3560" s="116">
        <f t="shared" si="857"/>
        <v>1.3741145442123896E-5</v>
      </c>
      <c r="AP3560" s="118" t="str">
        <f t="shared" si="858"/>
        <v/>
      </c>
    </row>
    <row r="3561" spans="38:42" ht="20.100000000000001" customHeight="1" x14ac:dyDescent="0.25">
      <c r="AL3561" s="126">
        <f t="shared" si="859"/>
        <v>20.01919999999884</v>
      </c>
      <c r="AM3561" s="116">
        <f t="shared" si="860"/>
        <v>5.5283604845732465E-3</v>
      </c>
      <c r="AN3561" s="116">
        <f t="shared" si="861"/>
        <v>1.3708195719014209E-5</v>
      </c>
      <c r="AO3561" s="116">
        <f t="shared" si="857"/>
        <v>1.3708195719014209E-5</v>
      </c>
      <c r="AP3561" s="118" t="str">
        <f t="shared" si="858"/>
        <v/>
      </c>
    </row>
    <row r="3562" spans="38:42" ht="20.100000000000001" customHeight="1" x14ac:dyDescent="0.25">
      <c r="AL3562" s="126">
        <f t="shared" si="859"/>
        <v>20.025599999998839</v>
      </c>
      <c r="AM3562" s="116">
        <f t="shared" si="860"/>
        <v>5.5146522888542323E-3</v>
      </c>
      <c r="AN3562" s="116">
        <f t="shared" si="861"/>
        <v>1.3675321512569491E-5</v>
      </c>
      <c r="AO3562" s="116">
        <f t="shared" si="857"/>
        <v>1.3675321512569491E-5</v>
      </c>
      <c r="AP3562" s="118" t="str">
        <f t="shared" si="858"/>
        <v/>
      </c>
    </row>
    <row r="3563" spans="38:42" ht="20.100000000000001" customHeight="1" x14ac:dyDescent="0.25">
      <c r="AL3563" s="126">
        <f t="shared" si="859"/>
        <v>20.031999999998838</v>
      </c>
      <c r="AM3563" s="116">
        <f t="shared" si="860"/>
        <v>5.5009769673416628E-3</v>
      </c>
      <c r="AN3563" s="116">
        <f t="shared" si="861"/>
        <v>1.3642522660718866E-5</v>
      </c>
      <c r="AO3563" s="116">
        <f t="shared" si="857"/>
        <v>1.3642522660718866E-5</v>
      </c>
      <c r="AP3563" s="118" t="str">
        <f t="shared" si="858"/>
        <v/>
      </c>
    </row>
    <row r="3564" spans="38:42" ht="20.100000000000001" customHeight="1" x14ac:dyDescent="0.25">
      <c r="AL3564" s="126">
        <f t="shared" si="859"/>
        <v>20.038399999998838</v>
      </c>
      <c r="AM3564" s="116">
        <f t="shared" si="860"/>
        <v>5.4873344446809439E-3</v>
      </c>
      <c r="AN3564" s="116">
        <f t="shared" si="861"/>
        <v>1.3609799001651664E-5</v>
      </c>
      <c r="AO3564" s="116">
        <f t="shared" si="857"/>
        <v>1.3609799001651664E-5</v>
      </c>
      <c r="AP3564" s="118" t="str">
        <f t="shared" si="858"/>
        <v/>
      </c>
    </row>
    <row r="3565" spans="38:42" ht="20.100000000000001" customHeight="1" x14ac:dyDescent="0.25">
      <c r="AL3565" s="126">
        <f t="shared" si="859"/>
        <v>20.044799999998837</v>
      </c>
      <c r="AM3565" s="116">
        <f t="shared" si="860"/>
        <v>5.4737246456792923E-3</v>
      </c>
      <c r="AN3565" s="116">
        <f t="shared" si="861"/>
        <v>1.3577150373913702E-5</v>
      </c>
      <c r="AO3565" s="116">
        <f t="shared" si="857"/>
        <v>1.3577150373913702E-5</v>
      </c>
      <c r="AP3565" s="118" t="str">
        <f t="shared" si="858"/>
        <v/>
      </c>
    </row>
    <row r="3566" spans="38:42" ht="20.100000000000001" customHeight="1" x14ac:dyDescent="0.25">
      <c r="AL3566" s="126">
        <f t="shared" si="859"/>
        <v>20.051199999998836</v>
      </c>
      <c r="AM3566" s="116">
        <f t="shared" si="860"/>
        <v>5.4601474953053786E-3</v>
      </c>
      <c r="AN3566" s="116">
        <f t="shared" si="861"/>
        <v>1.3544576616330087E-5</v>
      </c>
      <c r="AO3566" s="116">
        <f t="shared" si="857"/>
        <v>1.3544576616330087E-5</v>
      </c>
      <c r="AP3566" s="118" t="str">
        <f t="shared" si="858"/>
        <v/>
      </c>
    </row>
    <row r="3567" spans="38:42" ht="20.100000000000001" customHeight="1" x14ac:dyDescent="0.25">
      <c r="AL3567" s="126">
        <f t="shared" si="859"/>
        <v>20.057599999998835</v>
      </c>
      <c r="AM3567" s="116">
        <f t="shared" si="860"/>
        <v>5.4466029186890485E-3</v>
      </c>
      <c r="AN3567" s="116">
        <f t="shared" si="861"/>
        <v>1.3512077568052921E-5</v>
      </c>
      <c r="AO3567" s="116">
        <f t="shared" si="857"/>
        <v>1.3512077568052921E-5</v>
      </c>
      <c r="AP3567" s="118" t="str">
        <f t="shared" si="858"/>
        <v/>
      </c>
    </row>
    <row r="3568" spans="38:42" ht="20.100000000000001" customHeight="1" x14ac:dyDescent="0.25">
      <c r="AL3568" s="126">
        <f t="shared" si="859"/>
        <v>20.063999999998835</v>
      </c>
      <c r="AM3568" s="116">
        <f t="shared" si="860"/>
        <v>5.4330908411209956E-3</v>
      </c>
      <c r="AN3568" s="116">
        <f t="shared" si="861"/>
        <v>1.3479653068548293E-5</v>
      </c>
      <c r="AO3568" s="116">
        <f t="shared" si="857"/>
        <v>1.3479653068548293E-5</v>
      </c>
      <c r="AP3568" s="118" t="str">
        <f t="shared" si="858"/>
        <v/>
      </c>
    </row>
    <row r="3569" spans="38:42" ht="20.100000000000001" customHeight="1" x14ac:dyDescent="0.25">
      <c r="AL3569" s="126">
        <f t="shared" si="859"/>
        <v>20.070399999998834</v>
      </c>
      <c r="AM3569" s="116">
        <f t="shared" si="860"/>
        <v>5.4196111880524473E-3</v>
      </c>
      <c r="AN3569" s="116">
        <f t="shared" si="861"/>
        <v>1.3447302957584131E-5</v>
      </c>
      <c r="AO3569" s="116">
        <f t="shared" ref="AO3569:AO3632" si="862">IF(AM3569&lt;(1-$AK$437),AN3569,"")</f>
        <v>1.3447302957584131E-5</v>
      </c>
      <c r="AP3569" s="118" t="str">
        <f t="shared" ref="AP3569:AP3632" si="863">IF(AM3569&lt;(1-$AK$443),AN3569,"")</f>
        <v/>
      </c>
    </row>
    <row r="3570" spans="38:42" ht="20.100000000000001" customHeight="1" x14ac:dyDescent="0.25">
      <c r="AL3570" s="126">
        <f t="shared" ref="AL3570:AL3633" si="864">AL3569+$AO$430</f>
        <v>20.076799999998833</v>
      </c>
      <c r="AM3570" s="116">
        <f t="shared" ref="AM3570:AM3633" si="865">_xlfn.CHISQ.DIST.RT(AL3570,7)</f>
        <v>5.4061638850948631E-3</v>
      </c>
      <c r="AN3570" s="116">
        <f t="shared" ref="AN3570:AN3633" si="866">AM3570-AM3571</f>
        <v>1.3415027075225003E-5</v>
      </c>
      <c r="AO3570" s="116">
        <f t="shared" si="862"/>
        <v>1.3415027075225003E-5</v>
      </c>
      <c r="AP3570" s="118" t="str">
        <f t="shared" si="863"/>
        <v/>
      </c>
    </row>
    <row r="3571" spans="38:42" ht="20.100000000000001" customHeight="1" x14ac:dyDescent="0.25">
      <c r="AL3571" s="126">
        <f t="shared" si="864"/>
        <v>20.083199999998833</v>
      </c>
      <c r="AM3571" s="116">
        <f t="shared" si="865"/>
        <v>5.3927488580196381E-3</v>
      </c>
      <c r="AN3571" s="116">
        <f t="shared" si="866"/>
        <v>1.3382825261901501E-5</v>
      </c>
      <c r="AO3571" s="116">
        <f t="shared" si="862"/>
        <v>1.3382825261901501E-5</v>
      </c>
      <c r="AP3571" s="118" t="str">
        <f t="shared" si="863"/>
        <v/>
      </c>
    </row>
    <row r="3572" spans="38:42" ht="20.100000000000001" customHeight="1" x14ac:dyDescent="0.25">
      <c r="AL3572" s="126">
        <f t="shared" si="864"/>
        <v>20.089599999998832</v>
      </c>
      <c r="AM3572" s="116">
        <f t="shared" si="865"/>
        <v>5.3793660327577366E-3</v>
      </c>
      <c r="AN3572" s="116">
        <f t="shared" si="866"/>
        <v>1.3350697358275807E-5</v>
      </c>
      <c r="AO3572" s="116">
        <f t="shared" si="862"/>
        <v>1.3350697358275807E-5</v>
      </c>
      <c r="AP3572" s="118" t="str">
        <f t="shared" si="863"/>
        <v/>
      </c>
    </row>
    <row r="3573" spans="38:42" ht="20.100000000000001" customHeight="1" x14ac:dyDescent="0.25">
      <c r="AL3573" s="126">
        <f t="shared" si="864"/>
        <v>20.095999999998831</v>
      </c>
      <c r="AM3573" s="116">
        <f t="shared" si="865"/>
        <v>5.3660153353994608E-3</v>
      </c>
      <c r="AN3573" s="116">
        <f t="shared" si="866"/>
        <v>1.3318643205359644E-5</v>
      </c>
      <c r="AO3573" s="116">
        <f t="shared" si="862"/>
        <v>1.3318643205359644E-5</v>
      </c>
      <c r="AP3573" s="118" t="str">
        <f t="shared" si="863"/>
        <v/>
      </c>
    </row>
    <row r="3574" spans="38:42" ht="20.100000000000001" customHeight="1" x14ac:dyDescent="0.25">
      <c r="AL3574" s="126">
        <f t="shared" si="864"/>
        <v>20.102399999998831</v>
      </c>
      <c r="AM3574" s="116">
        <f t="shared" si="865"/>
        <v>5.3526966921941012E-3</v>
      </c>
      <c r="AN3574" s="116">
        <f t="shared" si="866"/>
        <v>1.3286662644483929E-5</v>
      </c>
      <c r="AO3574" s="116">
        <f t="shared" si="862"/>
        <v>1.3286662644483929E-5</v>
      </c>
      <c r="AP3574" s="118" t="str">
        <f t="shared" si="863"/>
        <v/>
      </c>
    </row>
    <row r="3575" spans="38:42" ht="20.100000000000001" customHeight="1" x14ac:dyDescent="0.25">
      <c r="AL3575" s="126">
        <f t="shared" si="864"/>
        <v>20.10879999999883</v>
      </c>
      <c r="AM3575" s="116">
        <f t="shared" si="865"/>
        <v>5.3394100295496173E-3</v>
      </c>
      <c r="AN3575" s="116">
        <f t="shared" si="866"/>
        <v>1.3254755517276215E-5</v>
      </c>
      <c r="AO3575" s="116">
        <f t="shared" si="862"/>
        <v>1.3254755517276215E-5</v>
      </c>
      <c r="AP3575" s="118" t="str">
        <f t="shared" si="863"/>
        <v/>
      </c>
    </row>
    <row r="3576" spans="38:42" ht="20.100000000000001" customHeight="1" x14ac:dyDescent="0.25">
      <c r="AL3576" s="126">
        <f t="shared" si="864"/>
        <v>20.115199999998829</v>
      </c>
      <c r="AM3576" s="116">
        <f t="shared" si="865"/>
        <v>5.326155274032341E-3</v>
      </c>
      <c r="AN3576" s="116">
        <f t="shared" si="866"/>
        <v>1.3222921665646814E-5</v>
      </c>
      <c r="AO3576" s="116">
        <f t="shared" si="862"/>
        <v>1.3222921665646814E-5</v>
      </c>
      <c r="AP3576" s="118" t="str">
        <f t="shared" si="863"/>
        <v/>
      </c>
    </row>
    <row r="3577" spans="38:42" ht="20.100000000000001" customHeight="1" x14ac:dyDescent="0.25">
      <c r="AL3577" s="126">
        <f t="shared" si="864"/>
        <v>20.121599999998828</v>
      </c>
      <c r="AM3577" s="116">
        <f t="shared" si="865"/>
        <v>5.3129323523666942E-3</v>
      </c>
      <c r="AN3577" s="116">
        <f t="shared" si="866"/>
        <v>1.3191160931843443E-5</v>
      </c>
      <c r="AO3577" s="116">
        <f t="shared" si="862"/>
        <v>1.3191160931843443E-5</v>
      </c>
      <c r="AP3577" s="118" t="str">
        <f t="shared" si="863"/>
        <v/>
      </c>
    </row>
    <row r="3578" spans="38:42" ht="20.100000000000001" customHeight="1" x14ac:dyDescent="0.25">
      <c r="AL3578" s="126">
        <f t="shared" si="864"/>
        <v>20.127999999998828</v>
      </c>
      <c r="AM3578" s="116">
        <f t="shared" si="865"/>
        <v>5.2997411914348508E-3</v>
      </c>
      <c r="AN3578" s="116">
        <f t="shared" si="866"/>
        <v>1.3159473158423467E-5</v>
      </c>
      <c r="AO3578" s="116">
        <f t="shared" si="862"/>
        <v>1.3159473158423467E-5</v>
      </c>
      <c r="AP3578" s="118" t="str">
        <f t="shared" si="863"/>
        <v/>
      </c>
    </row>
    <row r="3579" spans="38:42" ht="20.100000000000001" customHeight="1" x14ac:dyDescent="0.25">
      <c r="AL3579" s="126">
        <f t="shared" si="864"/>
        <v>20.134399999998827</v>
      </c>
      <c r="AM3579" s="116">
        <f t="shared" si="865"/>
        <v>5.2865817182764273E-3</v>
      </c>
      <c r="AN3579" s="116">
        <f t="shared" si="866"/>
        <v>1.3127858188209662E-5</v>
      </c>
      <c r="AO3579" s="116">
        <f t="shared" si="862"/>
        <v>1.3127858188209662E-5</v>
      </c>
      <c r="AP3579" s="118" t="str">
        <f t="shared" si="863"/>
        <v/>
      </c>
    </row>
    <row r="3580" spans="38:42" ht="20.100000000000001" customHeight="1" x14ac:dyDescent="0.25">
      <c r="AL3580" s="126">
        <f t="shared" si="864"/>
        <v>20.140799999998826</v>
      </c>
      <c r="AM3580" s="116">
        <f t="shared" si="865"/>
        <v>5.2734538600882177E-3</v>
      </c>
      <c r="AN3580" s="116">
        <f t="shared" si="866"/>
        <v>1.3096315864363946E-5</v>
      </c>
      <c r="AO3580" s="116">
        <f t="shared" si="862"/>
        <v>1.3096315864363946E-5</v>
      </c>
      <c r="AP3580" s="118" t="str">
        <f t="shared" si="863"/>
        <v/>
      </c>
    </row>
    <row r="3581" spans="38:42" ht="20.100000000000001" customHeight="1" x14ac:dyDescent="0.25">
      <c r="AL3581" s="126">
        <f t="shared" si="864"/>
        <v>20.147199999998826</v>
      </c>
      <c r="AM3581" s="116">
        <f t="shared" si="865"/>
        <v>5.2603575442238537E-3</v>
      </c>
      <c r="AN3581" s="116">
        <f t="shared" si="866"/>
        <v>1.3064846030365687E-5</v>
      </c>
      <c r="AO3581" s="116">
        <f t="shared" si="862"/>
        <v>1.3064846030365687E-5</v>
      </c>
      <c r="AP3581" s="118" t="str">
        <f t="shared" si="863"/>
        <v/>
      </c>
    </row>
    <row r="3582" spans="38:42" ht="20.100000000000001" customHeight="1" x14ac:dyDescent="0.25">
      <c r="AL3582" s="126">
        <f t="shared" si="864"/>
        <v>20.153599999998825</v>
      </c>
      <c r="AM3582" s="116">
        <f t="shared" si="865"/>
        <v>5.247292698193488E-3</v>
      </c>
      <c r="AN3582" s="116">
        <f t="shared" si="866"/>
        <v>1.3033448529959669E-5</v>
      </c>
      <c r="AO3582" s="116">
        <f t="shared" si="862"/>
        <v>1.3033448529959669E-5</v>
      </c>
      <c r="AP3582" s="118" t="str">
        <f t="shared" si="863"/>
        <v/>
      </c>
    </row>
    <row r="3583" spans="38:42" ht="20.100000000000001" customHeight="1" x14ac:dyDescent="0.25">
      <c r="AL3583" s="126">
        <f t="shared" si="864"/>
        <v>20.159999999998824</v>
      </c>
      <c r="AM3583" s="116">
        <f t="shared" si="865"/>
        <v>5.2342592496635284E-3</v>
      </c>
      <c r="AN3583" s="116">
        <f t="shared" si="866"/>
        <v>1.3002123207206395E-5</v>
      </c>
      <c r="AO3583" s="116">
        <f t="shared" si="862"/>
        <v>1.3002123207206395E-5</v>
      </c>
      <c r="AP3583" s="118" t="str">
        <f t="shared" si="863"/>
        <v/>
      </c>
    </row>
    <row r="3584" spans="38:42" ht="20.100000000000001" customHeight="1" x14ac:dyDescent="0.25">
      <c r="AL3584" s="126">
        <f t="shared" si="864"/>
        <v>20.166399999998823</v>
      </c>
      <c r="AM3584" s="116">
        <f t="shared" si="865"/>
        <v>5.221257126456322E-3</v>
      </c>
      <c r="AN3584" s="116">
        <f t="shared" si="866"/>
        <v>1.2970869906498567E-5</v>
      </c>
      <c r="AO3584" s="116">
        <f t="shared" si="862"/>
        <v>1.2970869906498567E-5</v>
      </c>
      <c r="AP3584" s="118" t="str">
        <f t="shared" si="863"/>
        <v/>
      </c>
    </row>
    <row r="3585" spans="38:42" ht="20.100000000000001" customHeight="1" x14ac:dyDescent="0.25">
      <c r="AL3585" s="126">
        <f t="shared" si="864"/>
        <v>20.172799999998823</v>
      </c>
      <c r="AM3585" s="116">
        <f t="shared" si="865"/>
        <v>5.2082862565498234E-3</v>
      </c>
      <c r="AN3585" s="116">
        <f t="shared" si="866"/>
        <v>1.2939688472490829E-5</v>
      </c>
      <c r="AO3585" s="116">
        <f t="shared" si="862"/>
        <v>1.2939688472490829E-5</v>
      </c>
      <c r="AP3585" s="118" t="str">
        <f t="shared" si="863"/>
        <v/>
      </c>
    </row>
    <row r="3586" spans="38:42" ht="20.100000000000001" customHeight="1" x14ac:dyDescent="0.25">
      <c r="AL3586" s="126">
        <f t="shared" si="864"/>
        <v>20.179199999998822</v>
      </c>
      <c r="AM3586" s="116">
        <f t="shared" si="865"/>
        <v>5.1953465680773326E-3</v>
      </c>
      <c r="AN3586" s="116">
        <f t="shared" si="866"/>
        <v>1.2908578750166558E-5</v>
      </c>
      <c r="AO3586" s="116">
        <f t="shared" si="862"/>
        <v>1.2908578750166558E-5</v>
      </c>
      <c r="AP3586" s="118" t="str">
        <f t="shared" si="863"/>
        <v/>
      </c>
    </row>
    <row r="3587" spans="38:42" ht="20.100000000000001" customHeight="1" x14ac:dyDescent="0.25">
      <c r="AL3587" s="126">
        <f t="shared" si="864"/>
        <v>20.185599999998821</v>
      </c>
      <c r="AM3587" s="116">
        <f t="shared" si="865"/>
        <v>5.182437989327166E-3</v>
      </c>
      <c r="AN3587" s="116">
        <f t="shared" si="866"/>
        <v>1.2877540584784949E-5</v>
      </c>
      <c r="AO3587" s="116">
        <f t="shared" si="862"/>
        <v>1.2877540584784949E-5</v>
      </c>
      <c r="AP3587" s="118" t="str">
        <f t="shared" si="863"/>
        <v/>
      </c>
    </row>
    <row r="3588" spans="38:42" ht="20.100000000000001" customHeight="1" x14ac:dyDescent="0.25">
      <c r="AL3588" s="126">
        <f t="shared" si="864"/>
        <v>20.191999999998821</v>
      </c>
      <c r="AM3588" s="116">
        <f t="shared" si="865"/>
        <v>5.1695604487423811E-3</v>
      </c>
      <c r="AN3588" s="116">
        <f t="shared" si="866"/>
        <v>1.2846573821962554E-5</v>
      </c>
      <c r="AO3588" s="116">
        <f t="shared" si="862"/>
        <v>1.2846573821962554E-5</v>
      </c>
      <c r="AP3588" s="118" t="str">
        <f t="shared" si="863"/>
        <v/>
      </c>
    </row>
    <row r="3589" spans="38:42" ht="20.100000000000001" customHeight="1" x14ac:dyDescent="0.25">
      <c r="AL3589" s="126">
        <f t="shared" si="864"/>
        <v>20.19839999999882</v>
      </c>
      <c r="AM3589" s="116">
        <f t="shared" si="865"/>
        <v>5.1567138749204185E-3</v>
      </c>
      <c r="AN3589" s="116">
        <f t="shared" si="866"/>
        <v>1.2815678307543169E-5</v>
      </c>
      <c r="AO3589" s="116">
        <f t="shared" si="862"/>
        <v>1.2815678307543169E-5</v>
      </c>
      <c r="AP3589" s="118" t="str">
        <f t="shared" si="863"/>
        <v/>
      </c>
    </row>
    <row r="3590" spans="38:42" ht="20.100000000000001" customHeight="1" x14ac:dyDescent="0.25">
      <c r="AL3590" s="126">
        <f t="shared" si="864"/>
        <v>20.204799999998819</v>
      </c>
      <c r="AM3590" s="116">
        <f t="shared" si="865"/>
        <v>5.1438981966128753E-3</v>
      </c>
      <c r="AN3590" s="116">
        <f t="shared" si="866"/>
        <v>1.2784853887718405E-5</v>
      </c>
      <c r="AO3590" s="116">
        <f t="shared" si="862"/>
        <v>1.2784853887718405E-5</v>
      </c>
      <c r="AP3590" s="118" t="str">
        <f t="shared" si="863"/>
        <v/>
      </c>
    </row>
    <row r="3591" spans="38:42" ht="20.100000000000001" customHeight="1" x14ac:dyDescent="0.25">
      <c r="AL3591" s="126">
        <f t="shared" si="864"/>
        <v>20.211199999998819</v>
      </c>
      <c r="AM3591" s="116">
        <f t="shared" si="865"/>
        <v>5.1311133427251569E-3</v>
      </c>
      <c r="AN3591" s="116">
        <f t="shared" si="866"/>
        <v>1.2754100408966101E-5</v>
      </c>
      <c r="AO3591" s="116">
        <f t="shared" si="862"/>
        <v>1.2754100408966101E-5</v>
      </c>
      <c r="AP3591" s="118" t="str">
        <f t="shared" si="863"/>
        <v/>
      </c>
    </row>
    <row r="3592" spans="38:42" ht="20.100000000000001" customHeight="1" x14ac:dyDescent="0.25">
      <c r="AL3592" s="126">
        <f t="shared" si="864"/>
        <v>20.217599999998818</v>
      </c>
      <c r="AM3592" s="116">
        <f t="shared" si="865"/>
        <v>5.1183592423161908E-3</v>
      </c>
      <c r="AN3592" s="116">
        <f t="shared" si="866"/>
        <v>1.2723417718059002E-5</v>
      </c>
      <c r="AO3592" s="116">
        <f t="shared" si="862"/>
        <v>1.2723417718059002E-5</v>
      </c>
      <c r="AP3592" s="118" t="str">
        <f t="shared" si="863"/>
        <v/>
      </c>
    </row>
    <row r="3593" spans="38:42" ht="20.100000000000001" customHeight="1" x14ac:dyDescent="0.25">
      <c r="AL3593" s="126">
        <f t="shared" si="864"/>
        <v>20.223999999998817</v>
      </c>
      <c r="AM3593" s="116">
        <f t="shared" si="865"/>
        <v>5.1056358245981318E-3</v>
      </c>
      <c r="AN3593" s="116">
        <f t="shared" si="866"/>
        <v>1.2692805662107252E-5</v>
      </c>
      <c r="AO3593" s="116">
        <f t="shared" si="862"/>
        <v>1.2692805662107252E-5</v>
      </c>
      <c r="AP3593" s="118" t="str">
        <f t="shared" si="863"/>
        <v/>
      </c>
    </row>
    <row r="3594" spans="38:42" ht="20.100000000000001" customHeight="1" x14ac:dyDescent="0.25">
      <c r="AL3594" s="126">
        <f t="shared" si="864"/>
        <v>20.230399999998816</v>
      </c>
      <c r="AM3594" s="116">
        <f t="shared" si="865"/>
        <v>5.0929430189360246E-3</v>
      </c>
      <c r="AN3594" s="116">
        <f t="shared" si="866"/>
        <v>1.2662264088436105E-5</v>
      </c>
      <c r="AO3594" s="116">
        <f t="shared" si="862"/>
        <v>1.2662264088436105E-5</v>
      </c>
      <c r="AP3594" s="118" t="str">
        <f t="shared" si="863"/>
        <v/>
      </c>
    </row>
    <row r="3595" spans="38:42" ht="20.100000000000001" customHeight="1" x14ac:dyDescent="0.25">
      <c r="AL3595" s="126">
        <f t="shared" si="864"/>
        <v>20.236799999998816</v>
      </c>
      <c r="AM3595" s="116">
        <f t="shared" si="865"/>
        <v>5.0802807548475885E-3</v>
      </c>
      <c r="AN3595" s="116">
        <f t="shared" si="866"/>
        <v>1.2631792844747247E-5</v>
      </c>
      <c r="AO3595" s="116">
        <f t="shared" si="862"/>
        <v>1.2631792844747247E-5</v>
      </c>
      <c r="AP3595" s="118" t="str">
        <f t="shared" si="863"/>
        <v/>
      </c>
    </row>
    <row r="3596" spans="38:42" ht="20.100000000000001" customHeight="1" x14ac:dyDescent="0.25">
      <c r="AL3596" s="126">
        <f t="shared" si="864"/>
        <v>20.243199999998815</v>
      </c>
      <c r="AM3596" s="116">
        <f t="shared" si="865"/>
        <v>5.0676489620028412E-3</v>
      </c>
      <c r="AN3596" s="116">
        <f t="shared" si="866"/>
        <v>1.260139177903033E-5</v>
      </c>
      <c r="AO3596" s="116">
        <f t="shared" si="862"/>
        <v>1.260139177903033E-5</v>
      </c>
      <c r="AP3596" s="118" t="str">
        <f t="shared" si="863"/>
        <v/>
      </c>
    </row>
    <row r="3597" spans="38:42" ht="20.100000000000001" customHeight="1" x14ac:dyDescent="0.25">
      <c r="AL3597" s="126">
        <f t="shared" si="864"/>
        <v>20.249599999998814</v>
      </c>
      <c r="AM3597" s="116">
        <f t="shared" si="865"/>
        <v>5.0550475702238109E-3</v>
      </c>
      <c r="AN3597" s="116">
        <f t="shared" si="866"/>
        <v>1.2571060739505723E-5</v>
      </c>
      <c r="AO3597" s="116">
        <f t="shared" si="862"/>
        <v>1.2571060739505723E-5</v>
      </c>
      <c r="AP3597" s="118" t="str">
        <f t="shared" si="863"/>
        <v/>
      </c>
    </row>
    <row r="3598" spans="38:42" ht="20.100000000000001" customHeight="1" x14ac:dyDescent="0.25">
      <c r="AL3598" s="126">
        <f t="shared" si="864"/>
        <v>20.255999999998814</v>
      </c>
      <c r="AM3598" s="116">
        <f t="shared" si="865"/>
        <v>5.0424765094843052E-3</v>
      </c>
      <c r="AN3598" s="116">
        <f t="shared" si="866"/>
        <v>1.2540799574782373E-5</v>
      </c>
      <c r="AO3598" s="116">
        <f t="shared" si="862"/>
        <v>1.2540799574782373E-5</v>
      </c>
      <c r="AP3598" s="118" t="str">
        <f t="shared" si="863"/>
        <v/>
      </c>
    </row>
    <row r="3599" spans="38:42" ht="20.100000000000001" customHeight="1" x14ac:dyDescent="0.25">
      <c r="AL3599" s="126">
        <f t="shared" si="864"/>
        <v>20.262399999998813</v>
      </c>
      <c r="AM3599" s="116">
        <f t="shared" si="865"/>
        <v>5.0299357099095228E-3</v>
      </c>
      <c r="AN3599" s="116">
        <f t="shared" si="866"/>
        <v>1.2510608133698212E-5</v>
      </c>
      <c r="AO3599" s="116">
        <f t="shared" si="862"/>
        <v>1.2510608133698212E-5</v>
      </c>
      <c r="AP3599" s="118" t="str">
        <f t="shared" si="863"/>
        <v/>
      </c>
    </row>
    <row r="3600" spans="38:42" ht="20.100000000000001" customHeight="1" x14ac:dyDescent="0.25">
      <c r="AL3600" s="126">
        <f t="shared" si="864"/>
        <v>20.268799999998812</v>
      </c>
      <c r="AM3600" s="116">
        <f t="shared" si="865"/>
        <v>5.0174251017758246E-3</v>
      </c>
      <c r="AN3600" s="116">
        <f t="shared" si="866"/>
        <v>1.2480486265413829E-5</v>
      </c>
      <c r="AO3600" s="116">
        <f t="shared" si="862"/>
        <v>1.2480486265413829E-5</v>
      </c>
      <c r="AP3600" s="118" t="str">
        <f t="shared" si="863"/>
        <v/>
      </c>
    </row>
    <row r="3601" spans="38:42" ht="20.100000000000001" customHeight="1" x14ac:dyDescent="0.25">
      <c r="AL3601" s="126">
        <f t="shared" si="864"/>
        <v>20.275199999998812</v>
      </c>
      <c r="AM3601" s="116">
        <f t="shared" si="865"/>
        <v>5.0049446155104108E-3</v>
      </c>
      <c r="AN3601" s="116">
        <f t="shared" si="866"/>
        <v>1.2450433819391656E-5</v>
      </c>
      <c r="AO3601" s="116">
        <f t="shared" si="862"/>
        <v>1.2450433819391656E-5</v>
      </c>
      <c r="AP3601" s="118" t="str">
        <f t="shared" si="863"/>
        <v/>
      </c>
    </row>
    <row r="3602" spans="38:42" ht="20.100000000000001" customHeight="1" x14ac:dyDescent="0.25">
      <c r="AL3602" s="126">
        <f t="shared" si="864"/>
        <v>20.281599999998811</v>
      </c>
      <c r="AM3602" s="116">
        <f t="shared" si="865"/>
        <v>4.9924941816910191E-3</v>
      </c>
      <c r="AN3602" s="116">
        <f t="shared" si="866"/>
        <v>1.242045064536821E-5</v>
      </c>
      <c r="AO3602" s="116">
        <f t="shared" si="862"/>
        <v>1.242045064536821E-5</v>
      </c>
      <c r="AP3602" s="118" t="str">
        <f t="shared" si="863"/>
        <v/>
      </c>
    </row>
    <row r="3603" spans="38:42" ht="20.100000000000001" customHeight="1" x14ac:dyDescent="0.25">
      <c r="AL3603" s="126">
        <f t="shared" si="864"/>
        <v>20.28799999999881</v>
      </c>
      <c r="AM3603" s="116">
        <f t="shared" si="865"/>
        <v>4.9800737310456509E-3</v>
      </c>
      <c r="AN3603" s="116">
        <f t="shared" si="866"/>
        <v>1.2390536593377514E-5</v>
      </c>
      <c r="AO3603" s="116">
        <f t="shared" si="862"/>
        <v>1.2390536593377514E-5</v>
      </c>
      <c r="AP3603" s="118" t="str">
        <f t="shared" si="863"/>
        <v/>
      </c>
    </row>
    <row r="3604" spans="38:42" ht="20.100000000000001" customHeight="1" x14ac:dyDescent="0.25">
      <c r="AL3604" s="126">
        <f t="shared" si="864"/>
        <v>20.294399999998809</v>
      </c>
      <c r="AM3604" s="116">
        <f t="shared" si="865"/>
        <v>4.9676831944522734E-3</v>
      </c>
      <c r="AN3604" s="116">
        <f t="shared" si="866"/>
        <v>1.2360691513761506E-5</v>
      </c>
      <c r="AO3604" s="116">
        <f t="shared" si="862"/>
        <v>1.2360691513761506E-5</v>
      </c>
      <c r="AP3604" s="118" t="str">
        <f t="shared" si="863"/>
        <v/>
      </c>
    </row>
    <row r="3605" spans="38:42" ht="20.100000000000001" customHeight="1" x14ac:dyDescent="0.25">
      <c r="AL3605" s="126">
        <f t="shared" si="864"/>
        <v>20.300799999998809</v>
      </c>
      <c r="AM3605" s="116">
        <f t="shared" si="865"/>
        <v>4.9553225029385119E-3</v>
      </c>
      <c r="AN3605" s="116">
        <f t="shared" si="866"/>
        <v>1.2330915257157023E-5</v>
      </c>
      <c r="AO3605" s="116">
        <f t="shared" si="862"/>
        <v>1.2330915257157023E-5</v>
      </c>
      <c r="AP3605" s="118" t="str">
        <f t="shared" si="863"/>
        <v/>
      </c>
    </row>
    <row r="3606" spans="38:42" ht="20.100000000000001" customHeight="1" x14ac:dyDescent="0.25">
      <c r="AL3606" s="126">
        <f t="shared" si="864"/>
        <v>20.307199999998808</v>
      </c>
      <c r="AM3606" s="116">
        <f t="shared" si="865"/>
        <v>4.9429915876813548E-3</v>
      </c>
      <c r="AN3606" s="116">
        <f t="shared" si="866"/>
        <v>1.230120767446892E-5</v>
      </c>
      <c r="AO3606" s="116">
        <f t="shared" si="862"/>
        <v>1.230120767446892E-5</v>
      </c>
      <c r="AP3606" s="118" t="str">
        <f t="shared" si="863"/>
        <v/>
      </c>
    </row>
    <row r="3607" spans="38:42" ht="20.100000000000001" customHeight="1" x14ac:dyDescent="0.25">
      <c r="AL3607" s="126">
        <f t="shared" si="864"/>
        <v>20.313599999998807</v>
      </c>
      <c r="AM3607" s="116">
        <f t="shared" si="865"/>
        <v>4.9306903800068859E-3</v>
      </c>
      <c r="AN3607" s="116">
        <f t="shared" si="866"/>
        <v>1.2271568616913434E-5</v>
      </c>
      <c r="AO3607" s="116">
        <f t="shared" si="862"/>
        <v>1.2271568616913434E-5</v>
      </c>
      <c r="AP3607" s="118" t="str">
        <f t="shared" si="863"/>
        <v/>
      </c>
    </row>
    <row r="3608" spans="38:42" ht="20.100000000000001" customHeight="1" x14ac:dyDescent="0.25">
      <c r="AL3608" s="126">
        <f t="shared" si="864"/>
        <v>20.319999999998807</v>
      </c>
      <c r="AM3608" s="116">
        <f t="shared" si="865"/>
        <v>4.9184188113899725E-3</v>
      </c>
      <c r="AN3608" s="116">
        <f t="shared" si="866"/>
        <v>1.2241997935998235E-5</v>
      </c>
      <c r="AO3608" s="116">
        <f t="shared" si="862"/>
        <v>1.2241997935998235E-5</v>
      </c>
      <c r="AP3608" s="118" t="str">
        <f t="shared" si="863"/>
        <v/>
      </c>
    </row>
    <row r="3609" spans="38:42" ht="20.100000000000001" customHeight="1" x14ac:dyDescent="0.25">
      <c r="AL3609" s="126">
        <f t="shared" si="864"/>
        <v>20.326399999998806</v>
      </c>
      <c r="AM3609" s="116">
        <f t="shared" si="865"/>
        <v>4.9061768134539743E-3</v>
      </c>
      <c r="AN3609" s="116">
        <f t="shared" si="866"/>
        <v>1.2212495483506815E-5</v>
      </c>
      <c r="AO3609" s="116">
        <f t="shared" si="862"/>
        <v>1.2212495483506815E-5</v>
      </c>
      <c r="AP3609" s="118" t="str">
        <f t="shared" si="863"/>
        <v/>
      </c>
    </row>
    <row r="3610" spans="38:42" ht="20.100000000000001" customHeight="1" x14ac:dyDescent="0.25">
      <c r="AL3610" s="126">
        <f t="shared" si="864"/>
        <v>20.332799999998805</v>
      </c>
      <c r="AM3610" s="116">
        <f t="shared" si="865"/>
        <v>4.8939643179704674E-3</v>
      </c>
      <c r="AN3610" s="116">
        <f t="shared" si="866"/>
        <v>1.2183061111555732E-5</v>
      </c>
      <c r="AO3610" s="116">
        <f t="shared" si="862"/>
        <v>1.2183061111555732E-5</v>
      </c>
      <c r="AP3610" s="118" t="str">
        <f t="shared" si="863"/>
        <v/>
      </c>
    </row>
    <row r="3611" spans="38:42" ht="20.100000000000001" customHeight="1" x14ac:dyDescent="0.25">
      <c r="AL3611" s="126">
        <f t="shared" si="864"/>
        <v>20.339199999998804</v>
      </c>
      <c r="AM3611" s="116">
        <f t="shared" si="865"/>
        <v>4.8817812568589117E-3</v>
      </c>
      <c r="AN3611" s="116">
        <f t="shared" si="866"/>
        <v>1.2153694672478385E-5</v>
      </c>
      <c r="AO3611" s="116">
        <f t="shared" si="862"/>
        <v>1.2153694672478385E-5</v>
      </c>
      <c r="AP3611" s="118" t="str">
        <f t="shared" si="863"/>
        <v/>
      </c>
    </row>
    <row r="3612" spans="38:42" ht="20.100000000000001" customHeight="1" x14ac:dyDescent="0.25">
      <c r="AL3612" s="126">
        <f t="shared" si="864"/>
        <v>20.345599999998804</v>
      </c>
      <c r="AM3612" s="116">
        <f t="shared" si="865"/>
        <v>4.8696275621864333E-3</v>
      </c>
      <c r="AN3612" s="116">
        <f t="shared" si="866"/>
        <v>1.2124396018973332E-5</v>
      </c>
      <c r="AO3612" s="116">
        <f t="shared" si="862"/>
        <v>1.2124396018973332E-5</v>
      </c>
      <c r="AP3612" s="118" t="str">
        <f t="shared" si="863"/>
        <v/>
      </c>
    </row>
    <row r="3613" spans="38:42" ht="20.100000000000001" customHeight="1" x14ac:dyDescent="0.25">
      <c r="AL3613" s="126">
        <f t="shared" si="864"/>
        <v>20.351999999998803</v>
      </c>
      <c r="AM3613" s="116">
        <f t="shared" si="865"/>
        <v>4.85750316616746E-3</v>
      </c>
      <c r="AN3613" s="116">
        <f t="shared" si="866"/>
        <v>1.2095165003993269E-5</v>
      </c>
      <c r="AO3613" s="116">
        <f t="shared" si="862"/>
        <v>1.2095165003993269E-5</v>
      </c>
      <c r="AP3613" s="118" t="str">
        <f t="shared" si="863"/>
        <v/>
      </c>
    </row>
    <row r="3614" spans="38:42" ht="20.100000000000001" customHeight="1" x14ac:dyDescent="0.25">
      <c r="AL3614" s="126">
        <f t="shared" si="864"/>
        <v>20.358399999998802</v>
      </c>
      <c r="AM3614" s="116">
        <f t="shared" si="865"/>
        <v>4.8454080011634667E-3</v>
      </c>
      <c r="AN3614" s="116">
        <f t="shared" si="866"/>
        <v>1.2066001480761507E-5</v>
      </c>
      <c r="AO3614" s="116">
        <f t="shared" si="862"/>
        <v>1.2066001480761507E-5</v>
      </c>
      <c r="AP3614" s="118" t="str">
        <f t="shared" si="863"/>
        <v/>
      </c>
    </row>
    <row r="3615" spans="38:42" ht="20.100000000000001" customHeight="1" x14ac:dyDescent="0.25">
      <c r="AL3615" s="126">
        <f t="shared" si="864"/>
        <v>20.364799999998802</v>
      </c>
      <c r="AM3615" s="116">
        <f t="shared" si="865"/>
        <v>4.8333419996827052E-3</v>
      </c>
      <c r="AN3615" s="116">
        <f t="shared" si="866"/>
        <v>1.2036905302837894E-5</v>
      </c>
      <c r="AO3615" s="116">
        <f t="shared" si="862"/>
        <v>1.2036905302837894E-5</v>
      </c>
      <c r="AP3615" s="118" t="str">
        <f t="shared" si="863"/>
        <v/>
      </c>
    </row>
    <row r="3616" spans="38:42" ht="20.100000000000001" customHeight="1" x14ac:dyDescent="0.25">
      <c r="AL3616" s="126">
        <f t="shared" si="864"/>
        <v>20.371199999998801</v>
      </c>
      <c r="AM3616" s="116">
        <f t="shared" si="865"/>
        <v>4.8213050943798673E-3</v>
      </c>
      <c r="AN3616" s="116">
        <f t="shared" si="866"/>
        <v>1.2007876324037284E-5</v>
      </c>
      <c r="AO3616" s="116">
        <f t="shared" si="862"/>
        <v>1.2007876324037284E-5</v>
      </c>
      <c r="AP3616" s="118" t="str">
        <f t="shared" si="863"/>
        <v/>
      </c>
    </row>
    <row r="3617" spans="38:42" ht="20.100000000000001" customHeight="1" x14ac:dyDescent="0.25">
      <c r="AL3617" s="126">
        <f t="shared" si="864"/>
        <v>20.3775999999988</v>
      </c>
      <c r="AM3617" s="116">
        <f t="shared" si="865"/>
        <v>4.80929721805583E-3</v>
      </c>
      <c r="AN3617" s="116">
        <f t="shared" si="866"/>
        <v>1.1978914398439074E-5</v>
      </c>
      <c r="AO3617" s="116">
        <f t="shared" si="862"/>
        <v>1.1978914398439074E-5</v>
      </c>
      <c r="AP3617" s="118" t="str">
        <f t="shared" si="863"/>
        <v/>
      </c>
    </row>
    <row r="3618" spans="38:42" ht="20.100000000000001" customHeight="1" x14ac:dyDescent="0.25">
      <c r="AL3618" s="126">
        <f t="shared" si="864"/>
        <v>20.3839999999988</v>
      </c>
      <c r="AM3618" s="116">
        <f t="shared" si="865"/>
        <v>4.797318303657391E-3</v>
      </c>
      <c r="AN3618" s="116">
        <f t="shared" si="866"/>
        <v>1.1950019380493893E-5</v>
      </c>
      <c r="AO3618" s="116">
        <f t="shared" si="862"/>
        <v>1.1950019380493893E-5</v>
      </c>
      <c r="AP3618" s="118" t="str">
        <f t="shared" si="863"/>
        <v/>
      </c>
    </row>
    <row r="3619" spans="38:42" ht="20.100000000000001" customHeight="1" x14ac:dyDescent="0.25">
      <c r="AL3619" s="126">
        <f t="shared" si="864"/>
        <v>20.390399999998799</v>
      </c>
      <c r="AM3619" s="116">
        <f t="shared" si="865"/>
        <v>4.7853682842768971E-3</v>
      </c>
      <c r="AN3619" s="116">
        <f t="shared" si="866"/>
        <v>1.1921191124829311E-5</v>
      </c>
      <c r="AO3619" s="116">
        <f t="shared" si="862"/>
        <v>1.1921191124829311E-5</v>
      </c>
      <c r="AP3619" s="118" t="str">
        <f t="shared" si="863"/>
        <v/>
      </c>
    </row>
    <row r="3620" spans="38:42" ht="20.100000000000001" customHeight="1" x14ac:dyDescent="0.25">
      <c r="AL3620" s="126">
        <f t="shared" si="864"/>
        <v>20.396799999998798</v>
      </c>
      <c r="AM3620" s="116">
        <f t="shared" si="865"/>
        <v>4.7734470931520678E-3</v>
      </c>
      <c r="AN3620" s="116">
        <f t="shared" si="866"/>
        <v>1.1892429486454539E-5</v>
      </c>
      <c r="AO3620" s="116">
        <f t="shared" si="862"/>
        <v>1.1892429486454539E-5</v>
      </c>
      <c r="AP3620" s="118" t="str">
        <f t="shared" si="863"/>
        <v/>
      </c>
    </row>
    <row r="3621" spans="38:42" ht="20.100000000000001" customHeight="1" x14ac:dyDescent="0.25">
      <c r="AL3621" s="126">
        <f t="shared" si="864"/>
        <v>20.403199999998797</v>
      </c>
      <c r="AM3621" s="116">
        <f t="shared" si="865"/>
        <v>4.7615546636656132E-3</v>
      </c>
      <c r="AN3621" s="116">
        <f t="shared" si="866"/>
        <v>1.1863734320604301E-5</v>
      </c>
      <c r="AO3621" s="116">
        <f t="shared" si="862"/>
        <v>1.1863734320604301E-5</v>
      </c>
      <c r="AP3621" s="118" t="str">
        <f t="shared" si="863"/>
        <v/>
      </c>
    </row>
    <row r="3622" spans="38:42" ht="20.100000000000001" customHeight="1" x14ac:dyDescent="0.25">
      <c r="AL3622" s="126">
        <f t="shared" si="864"/>
        <v>20.409599999998797</v>
      </c>
      <c r="AM3622" s="116">
        <f t="shared" si="865"/>
        <v>4.7496909293450089E-3</v>
      </c>
      <c r="AN3622" s="116">
        <f t="shared" si="866"/>
        <v>1.1835105482814294E-5</v>
      </c>
      <c r="AO3622" s="116">
        <f t="shared" si="862"/>
        <v>1.1835105482814294E-5</v>
      </c>
      <c r="AP3622" s="118" t="str">
        <f t="shared" si="863"/>
        <v/>
      </c>
    </row>
    <row r="3623" spans="38:42" ht="20.100000000000001" customHeight="1" x14ac:dyDescent="0.25">
      <c r="AL3623" s="126">
        <f t="shared" si="864"/>
        <v>20.415999999998796</v>
      </c>
      <c r="AM3623" s="116">
        <f t="shared" si="865"/>
        <v>4.7378558238621946E-3</v>
      </c>
      <c r="AN3623" s="116">
        <f t="shared" si="866"/>
        <v>1.1806542828928998E-5</v>
      </c>
      <c r="AO3623" s="116">
        <f t="shared" si="862"/>
        <v>1.1806542828928998E-5</v>
      </c>
      <c r="AP3623" s="118" t="str">
        <f t="shared" si="863"/>
        <v/>
      </c>
    </row>
    <row r="3624" spans="38:42" ht="20.100000000000001" customHeight="1" x14ac:dyDescent="0.25">
      <c r="AL3624" s="126">
        <f t="shared" si="864"/>
        <v>20.422399999998795</v>
      </c>
      <c r="AM3624" s="116">
        <f t="shared" si="865"/>
        <v>4.7260492810332656E-3</v>
      </c>
      <c r="AN3624" s="116">
        <f t="shared" si="866"/>
        <v>1.1778046215034019E-5</v>
      </c>
      <c r="AO3624" s="116">
        <f t="shared" si="862"/>
        <v>1.1778046215034019E-5</v>
      </c>
      <c r="AP3624" s="118" t="str">
        <f t="shared" si="863"/>
        <v/>
      </c>
    </row>
    <row r="3625" spans="38:42" ht="20.100000000000001" customHeight="1" x14ac:dyDescent="0.25">
      <c r="AL3625" s="126">
        <f t="shared" si="864"/>
        <v>20.428799999998795</v>
      </c>
      <c r="AM3625" s="116">
        <f t="shared" si="865"/>
        <v>4.7142712348182316E-3</v>
      </c>
      <c r="AN3625" s="116">
        <f t="shared" si="866"/>
        <v>1.1749615497539355E-5</v>
      </c>
      <c r="AO3625" s="116">
        <f t="shared" si="862"/>
        <v>1.1749615497539355E-5</v>
      </c>
      <c r="AP3625" s="118" t="str">
        <f t="shared" si="863"/>
        <v/>
      </c>
    </row>
    <row r="3626" spans="38:42" ht="20.100000000000001" customHeight="1" x14ac:dyDescent="0.25">
      <c r="AL3626" s="126">
        <f t="shared" si="864"/>
        <v>20.435199999998794</v>
      </c>
      <c r="AM3626" s="116">
        <f t="shared" si="865"/>
        <v>4.7025216193206923E-3</v>
      </c>
      <c r="AN3626" s="116">
        <f t="shared" si="866"/>
        <v>1.1721250533120418E-5</v>
      </c>
      <c r="AO3626" s="116">
        <f t="shared" si="862"/>
        <v>1.1721250533120418E-5</v>
      </c>
      <c r="AP3626" s="118" t="str">
        <f t="shared" si="863"/>
        <v/>
      </c>
    </row>
    <row r="3627" spans="38:42" ht="20.100000000000001" customHeight="1" x14ac:dyDescent="0.25">
      <c r="AL3627" s="126">
        <f t="shared" si="864"/>
        <v>20.441599999998793</v>
      </c>
      <c r="AM3627" s="116">
        <f t="shared" si="865"/>
        <v>4.6908003687875718E-3</v>
      </c>
      <c r="AN3627" s="116">
        <f t="shared" si="866"/>
        <v>1.169295117870936E-5</v>
      </c>
      <c r="AO3627" s="116">
        <f t="shared" si="862"/>
        <v>1.169295117870936E-5</v>
      </c>
      <c r="AP3627" s="118" t="str">
        <f t="shared" si="863"/>
        <v/>
      </c>
    </row>
    <row r="3628" spans="38:42" ht="20.100000000000001" customHeight="1" x14ac:dyDescent="0.25">
      <c r="AL3628" s="126">
        <f t="shared" si="864"/>
        <v>20.447999999998792</v>
      </c>
      <c r="AM3628" s="116">
        <f t="shared" si="865"/>
        <v>4.6791074176088625E-3</v>
      </c>
      <c r="AN3628" s="116">
        <f t="shared" si="866"/>
        <v>1.1664717291582673E-5</v>
      </c>
      <c r="AO3628" s="116">
        <f t="shared" si="862"/>
        <v>1.1664717291582673E-5</v>
      </c>
      <c r="AP3628" s="118" t="str">
        <f t="shared" si="863"/>
        <v/>
      </c>
    </row>
    <row r="3629" spans="38:42" ht="20.100000000000001" customHeight="1" x14ac:dyDescent="0.25">
      <c r="AL3629" s="126">
        <f t="shared" si="864"/>
        <v>20.454399999998792</v>
      </c>
      <c r="AM3629" s="116">
        <f t="shared" si="865"/>
        <v>4.6674427003172798E-3</v>
      </c>
      <c r="AN3629" s="116">
        <f t="shared" si="866"/>
        <v>1.1636548729249303E-5</v>
      </c>
      <c r="AO3629" s="116">
        <f t="shared" si="862"/>
        <v>1.1636548729249303E-5</v>
      </c>
      <c r="AP3629" s="118" t="str">
        <f t="shared" si="863"/>
        <v/>
      </c>
    </row>
    <row r="3630" spans="38:42" ht="20.100000000000001" customHeight="1" x14ac:dyDescent="0.25">
      <c r="AL3630" s="126">
        <f t="shared" si="864"/>
        <v>20.460799999998791</v>
      </c>
      <c r="AM3630" s="116">
        <f t="shared" si="865"/>
        <v>4.6558061515880305E-3</v>
      </c>
      <c r="AN3630" s="116">
        <f t="shared" si="866"/>
        <v>1.1608445349502693E-5</v>
      </c>
      <c r="AO3630" s="116">
        <f t="shared" si="862"/>
        <v>1.1608445349502693E-5</v>
      </c>
      <c r="AP3630" s="118" t="str">
        <f t="shared" si="863"/>
        <v/>
      </c>
    </row>
    <row r="3631" spans="38:42" ht="20.100000000000001" customHeight="1" x14ac:dyDescent="0.25">
      <c r="AL3631" s="126">
        <f t="shared" si="864"/>
        <v>20.46719999999879</v>
      </c>
      <c r="AM3631" s="116">
        <f t="shared" si="865"/>
        <v>4.6441977062385278E-3</v>
      </c>
      <c r="AN3631" s="116">
        <f t="shared" si="866"/>
        <v>1.1580407010443328E-5</v>
      </c>
      <c r="AO3631" s="116">
        <f t="shared" si="862"/>
        <v>1.1580407010443328E-5</v>
      </c>
      <c r="AP3631" s="118" t="str">
        <f t="shared" si="863"/>
        <v/>
      </c>
    </row>
    <row r="3632" spans="38:42" ht="20.100000000000001" customHeight="1" x14ac:dyDescent="0.25">
      <c r="AL3632" s="126">
        <f t="shared" si="864"/>
        <v>20.47359999999879</v>
      </c>
      <c r="AM3632" s="116">
        <f t="shared" si="865"/>
        <v>4.6326172992280845E-3</v>
      </c>
      <c r="AN3632" s="116">
        <f t="shared" si="866"/>
        <v>1.1552433570441445E-5</v>
      </c>
      <c r="AO3632" s="116">
        <f t="shared" si="862"/>
        <v>1.1552433570441445E-5</v>
      </c>
      <c r="AP3632" s="118" t="str">
        <f t="shared" si="863"/>
        <v/>
      </c>
    </row>
    <row r="3633" spans="38:42" ht="20.100000000000001" customHeight="1" x14ac:dyDescent="0.25">
      <c r="AL3633" s="126">
        <f t="shared" si="864"/>
        <v>20.479999999998789</v>
      </c>
      <c r="AM3633" s="116">
        <f t="shared" si="865"/>
        <v>4.621064865657643E-3</v>
      </c>
      <c r="AN3633" s="116">
        <f t="shared" si="866"/>
        <v>1.1524524888119683E-5</v>
      </c>
      <c r="AO3633" s="116">
        <f t="shared" ref="AO3633:AO3696" si="867">IF(AM3633&lt;(1-$AK$437),AN3633,"")</f>
        <v>1.1524524888119683E-5</v>
      </c>
      <c r="AP3633" s="118" t="str">
        <f t="shared" ref="AP3633:AP3696" si="868">IF(AM3633&lt;(1-$AK$443),AN3633,"")</f>
        <v/>
      </c>
    </row>
    <row r="3634" spans="38:42" ht="20.100000000000001" customHeight="1" x14ac:dyDescent="0.25">
      <c r="AL3634" s="126">
        <f t="shared" ref="AL3634:AL3697" si="869">AL3633+$AO$430</f>
        <v>20.486399999998788</v>
      </c>
      <c r="AM3634" s="116">
        <f t="shared" ref="AM3634:AM3697" si="870">_xlfn.CHISQ.DIST.RT(AL3634,7)</f>
        <v>4.6095403407695234E-3</v>
      </c>
      <c r="AN3634" s="116">
        <f t="shared" ref="AN3634:AN3697" si="871">AM3634-AM3635</f>
        <v>1.1496680822425075E-5</v>
      </c>
      <c r="AO3634" s="116">
        <f t="shared" si="867"/>
        <v>1.1496680822425075E-5</v>
      </c>
      <c r="AP3634" s="118" t="str">
        <f t="shared" si="868"/>
        <v/>
      </c>
    </row>
    <row r="3635" spans="38:42" ht="20.100000000000001" customHeight="1" x14ac:dyDescent="0.25">
      <c r="AL3635" s="126">
        <f t="shared" si="869"/>
        <v>20.492799999998788</v>
      </c>
      <c r="AM3635" s="116">
        <f t="shared" si="870"/>
        <v>4.5980436599470983E-3</v>
      </c>
      <c r="AN3635" s="116">
        <f t="shared" si="871"/>
        <v>1.1468901232563125E-5</v>
      </c>
      <c r="AO3635" s="116">
        <f t="shared" si="867"/>
        <v>1.1468901232563125E-5</v>
      </c>
      <c r="AP3635" s="118" t="str">
        <f t="shared" si="868"/>
        <v/>
      </c>
    </row>
    <row r="3636" spans="38:42" ht="20.100000000000001" customHeight="1" x14ac:dyDescent="0.25">
      <c r="AL3636" s="126">
        <f t="shared" si="869"/>
        <v>20.499199999998787</v>
      </c>
      <c r="AM3636" s="116">
        <f t="shared" si="870"/>
        <v>4.5865747587145352E-3</v>
      </c>
      <c r="AN3636" s="116">
        <f t="shared" si="871"/>
        <v>1.1441185978002151E-5</v>
      </c>
      <c r="AO3636" s="116">
        <f t="shared" si="867"/>
        <v>1.1441185978002151E-5</v>
      </c>
      <c r="AP3636" s="118" t="str">
        <f t="shared" si="868"/>
        <v/>
      </c>
    </row>
    <row r="3637" spans="38:42" ht="20.100000000000001" customHeight="1" x14ac:dyDescent="0.25">
      <c r="AL3637" s="126">
        <f t="shared" si="869"/>
        <v>20.505599999998786</v>
      </c>
      <c r="AM3637" s="116">
        <f t="shared" si="870"/>
        <v>4.575133572736533E-3</v>
      </c>
      <c r="AN3637" s="116">
        <f t="shared" si="871"/>
        <v>1.1413534918508841E-5</v>
      </c>
      <c r="AO3637" s="116">
        <f t="shared" si="867"/>
        <v>1.1413534918508841E-5</v>
      </c>
      <c r="AP3637" s="118" t="str">
        <f t="shared" si="868"/>
        <v/>
      </c>
    </row>
    <row r="3638" spans="38:42" ht="20.100000000000001" customHeight="1" x14ac:dyDescent="0.25">
      <c r="AL3638" s="126">
        <f t="shared" si="869"/>
        <v>20.511999999998785</v>
      </c>
      <c r="AM3638" s="116">
        <f t="shared" si="870"/>
        <v>4.5637200378180242E-3</v>
      </c>
      <c r="AN3638" s="116">
        <f t="shared" si="871"/>
        <v>1.138594791414739E-5</v>
      </c>
      <c r="AO3638" s="116">
        <f t="shared" si="867"/>
        <v>1.138594791414739E-5</v>
      </c>
      <c r="AP3638" s="118" t="str">
        <f t="shared" si="868"/>
        <v/>
      </c>
    </row>
    <row r="3639" spans="38:42" ht="20.100000000000001" customHeight="1" x14ac:dyDescent="0.25">
      <c r="AL3639" s="126">
        <f t="shared" si="869"/>
        <v>20.518399999998785</v>
      </c>
      <c r="AM3639" s="116">
        <f t="shared" si="870"/>
        <v>4.5523340899038768E-3</v>
      </c>
      <c r="AN3639" s="116">
        <f t="shared" si="871"/>
        <v>1.1358424825194495E-5</v>
      </c>
      <c r="AO3639" s="116">
        <f t="shared" si="867"/>
        <v>1.1358424825194495E-5</v>
      </c>
      <c r="AP3639" s="118" t="str">
        <f t="shared" si="868"/>
        <v/>
      </c>
    </row>
    <row r="3640" spans="38:42" ht="20.100000000000001" customHeight="1" x14ac:dyDescent="0.25">
      <c r="AL3640" s="126">
        <f t="shared" si="869"/>
        <v>20.524799999998784</v>
      </c>
      <c r="AM3640" s="116">
        <f t="shared" si="870"/>
        <v>4.5409756650786823E-3</v>
      </c>
      <c r="AN3640" s="116">
        <f t="shared" si="871"/>
        <v>1.1330965512266859E-5</v>
      </c>
      <c r="AO3640" s="116">
        <f t="shared" si="867"/>
        <v>1.1330965512266859E-5</v>
      </c>
      <c r="AP3640" s="118" t="str">
        <f t="shared" si="868"/>
        <v/>
      </c>
    </row>
    <row r="3641" spans="38:42" ht="20.100000000000001" customHeight="1" x14ac:dyDescent="0.25">
      <c r="AL3641" s="126">
        <f t="shared" si="869"/>
        <v>20.531199999998783</v>
      </c>
      <c r="AM3641" s="116">
        <f t="shared" si="870"/>
        <v>4.5296446995664154E-3</v>
      </c>
      <c r="AN3641" s="116">
        <f t="shared" si="871"/>
        <v>1.1303569836245732E-5</v>
      </c>
      <c r="AO3641" s="116">
        <f t="shared" si="867"/>
        <v>1.1303569836245732E-5</v>
      </c>
      <c r="AP3641" s="118" t="str">
        <f t="shared" si="868"/>
        <v/>
      </c>
    </row>
    <row r="3642" spans="38:42" ht="20.100000000000001" customHeight="1" x14ac:dyDescent="0.25">
      <c r="AL3642" s="126">
        <f t="shared" si="869"/>
        <v>20.537599999998783</v>
      </c>
      <c r="AM3642" s="116">
        <f t="shared" si="870"/>
        <v>4.5183411297301697E-3</v>
      </c>
      <c r="AN3642" s="116">
        <f t="shared" si="871"/>
        <v>1.1276237658257825E-5</v>
      </c>
      <c r="AO3642" s="116">
        <f t="shared" si="867"/>
        <v>1.1276237658257825E-5</v>
      </c>
      <c r="AP3642" s="118" t="str">
        <f t="shared" si="868"/>
        <v/>
      </c>
    </row>
    <row r="3643" spans="38:42" ht="20.100000000000001" customHeight="1" x14ac:dyDescent="0.25">
      <c r="AL3643" s="126">
        <f t="shared" si="869"/>
        <v>20.543999999998782</v>
      </c>
      <c r="AM3643" s="116">
        <f t="shared" si="870"/>
        <v>4.5070648920719119E-3</v>
      </c>
      <c r="AN3643" s="116">
        <f t="shared" si="871"/>
        <v>1.1248968839735161E-5</v>
      </c>
      <c r="AO3643" s="116">
        <f t="shared" si="867"/>
        <v>1.1248968839735161E-5</v>
      </c>
      <c r="AP3643" s="118" t="str">
        <f t="shared" si="868"/>
        <v/>
      </c>
    </row>
    <row r="3644" spans="38:42" ht="20.100000000000001" customHeight="1" x14ac:dyDescent="0.25">
      <c r="AL3644" s="126">
        <f t="shared" si="869"/>
        <v>20.550399999998781</v>
      </c>
      <c r="AM3644" s="116">
        <f t="shared" si="870"/>
        <v>4.4958159232321767E-3</v>
      </c>
      <c r="AN3644" s="116">
        <f t="shared" si="871"/>
        <v>1.1221763242365637E-5</v>
      </c>
      <c r="AO3644" s="116">
        <f t="shared" si="867"/>
        <v>1.1221763242365637E-5</v>
      </c>
      <c r="AP3644" s="118" t="str">
        <f t="shared" si="868"/>
        <v/>
      </c>
    </row>
    <row r="3645" spans="38:42" ht="20.100000000000001" customHeight="1" x14ac:dyDescent="0.25">
      <c r="AL3645" s="126">
        <f t="shared" si="869"/>
        <v>20.55679999999878</v>
      </c>
      <c r="AM3645" s="116">
        <f t="shared" si="870"/>
        <v>4.4845941599898111E-3</v>
      </c>
      <c r="AN3645" s="116">
        <f t="shared" si="871"/>
        <v>1.1194620728136387E-5</v>
      </c>
      <c r="AO3645" s="116">
        <f t="shared" si="867"/>
        <v>1.1194620728136387E-5</v>
      </c>
      <c r="AP3645" s="118" t="str">
        <f t="shared" si="868"/>
        <v/>
      </c>
    </row>
    <row r="3646" spans="38:42" ht="20.100000000000001" customHeight="1" x14ac:dyDescent="0.25">
      <c r="AL3646" s="126">
        <f t="shared" si="869"/>
        <v>20.56319999999878</v>
      </c>
      <c r="AM3646" s="116">
        <f t="shared" si="870"/>
        <v>4.4733995392616747E-3</v>
      </c>
      <c r="AN3646" s="116">
        <f t="shared" si="871"/>
        <v>1.1167541159273937E-5</v>
      </c>
      <c r="AO3646" s="116">
        <f t="shared" si="867"/>
        <v>1.1167541159273937E-5</v>
      </c>
      <c r="AP3646" s="118" t="str">
        <f t="shared" si="868"/>
        <v/>
      </c>
    </row>
    <row r="3647" spans="38:42" ht="20.100000000000001" customHeight="1" x14ac:dyDescent="0.25">
      <c r="AL3647" s="126">
        <f t="shared" si="869"/>
        <v>20.569599999998779</v>
      </c>
      <c r="AM3647" s="116">
        <f t="shared" si="870"/>
        <v>4.4622319981024007E-3</v>
      </c>
      <c r="AN3647" s="116">
        <f t="shared" si="871"/>
        <v>1.1140524398314464E-5</v>
      </c>
      <c r="AO3647" s="116">
        <f t="shared" si="867"/>
        <v>1.1140524398314464E-5</v>
      </c>
      <c r="AP3647" s="118" t="str">
        <f t="shared" si="868"/>
        <v/>
      </c>
    </row>
    <row r="3648" spans="38:42" ht="20.100000000000001" customHeight="1" x14ac:dyDescent="0.25">
      <c r="AL3648" s="126">
        <f t="shared" si="869"/>
        <v>20.575999999998778</v>
      </c>
      <c r="AM3648" s="116">
        <f t="shared" si="870"/>
        <v>4.4510914737040863E-3</v>
      </c>
      <c r="AN3648" s="116">
        <f t="shared" si="871"/>
        <v>1.1113570308051747E-5</v>
      </c>
      <c r="AO3648" s="116">
        <f t="shared" si="867"/>
        <v>1.1113570308051747E-5</v>
      </c>
      <c r="AP3648" s="118" t="str">
        <f t="shared" si="868"/>
        <v/>
      </c>
    </row>
    <row r="3649" spans="38:42" ht="20.100000000000001" customHeight="1" x14ac:dyDescent="0.25">
      <c r="AL3649" s="126">
        <f t="shared" si="869"/>
        <v>20.582399999998778</v>
      </c>
      <c r="AM3649" s="116">
        <f t="shared" si="870"/>
        <v>4.4399779033960345E-3</v>
      </c>
      <c r="AN3649" s="116">
        <f t="shared" si="871"/>
        <v>1.1086678751529369E-5</v>
      </c>
      <c r="AO3649" s="116">
        <f t="shared" si="867"/>
        <v>1.1086678751529369E-5</v>
      </c>
      <c r="AP3649" s="118" t="str">
        <f t="shared" si="868"/>
        <v/>
      </c>
    </row>
    <row r="3650" spans="38:42" ht="20.100000000000001" customHeight="1" x14ac:dyDescent="0.25">
      <c r="AL3650" s="126">
        <f t="shared" si="869"/>
        <v>20.588799999998777</v>
      </c>
      <c r="AM3650" s="116">
        <f t="shared" si="870"/>
        <v>4.4288912246445052E-3</v>
      </c>
      <c r="AN3650" s="116">
        <f t="shared" si="871"/>
        <v>1.1059849592119642E-5</v>
      </c>
      <c r="AO3650" s="116">
        <f t="shared" si="867"/>
        <v>1.1059849592119642E-5</v>
      </c>
      <c r="AP3650" s="118" t="str">
        <f t="shared" si="868"/>
        <v/>
      </c>
    </row>
    <row r="3651" spans="38:42" ht="20.100000000000001" customHeight="1" x14ac:dyDescent="0.25">
      <c r="AL3651" s="126">
        <f t="shared" si="869"/>
        <v>20.595199999998776</v>
      </c>
      <c r="AM3651" s="116">
        <f t="shared" si="870"/>
        <v>4.4178313750523855E-3</v>
      </c>
      <c r="AN3651" s="116">
        <f t="shared" si="871"/>
        <v>1.1033082693395237E-5</v>
      </c>
      <c r="AO3651" s="116">
        <f t="shared" si="867"/>
        <v>1.1033082693395237E-5</v>
      </c>
      <c r="AP3651" s="118" t="str">
        <f t="shared" si="868"/>
        <v/>
      </c>
    </row>
    <row r="3652" spans="38:42" ht="20.100000000000001" customHeight="1" x14ac:dyDescent="0.25">
      <c r="AL3652" s="126">
        <f t="shared" si="869"/>
        <v>20.601599999998776</v>
      </c>
      <c r="AM3652" s="116">
        <f t="shared" si="870"/>
        <v>4.4067982923589903E-3</v>
      </c>
      <c r="AN3652" s="116">
        <f t="shared" si="871"/>
        <v>1.1006377919267965E-5</v>
      </c>
      <c r="AO3652" s="116">
        <f t="shared" si="867"/>
        <v>1.1006377919267965E-5</v>
      </c>
      <c r="AP3652" s="118" t="str">
        <f t="shared" si="868"/>
        <v/>
      </c>
    </row>
    <row r="3653" spans="38:42" ht="20.100000000000001" customHeight="1" x14ac:dyDescent="0.25">
      <c r="AL3653" s="126">
        <f t="shared" si="869"/>
        <v>20.607999999998775</v>
      </c>
      <c r="AM3653" s="116">
        <f t="shared" si="870"/>
        <v>4.3957919144397223E-3</v>
      </c>
      <c r="AN3653" s="116">
        <f t="shared" si="871"/>
        <v>1.0979735133866478E-5</v>
      </c>
      <c r="AO3653" s="116">
        <f t="shared" si="867"/>
        <v>1.0979735133866478E-5</v>
      </c>
      <c r="AP3653" s="118" t="str">
        <f t="shared" si="868"/>
        <v/>
      </c>
    </row>
    <row r="3654" spans="38:42" ht="20.100000000000001" customHeight="1" x14ac:dyDescent="0.25">
      <c r="AL3654" s="126">
        <f t="shared" si="869"/>
        <v>20.614399999998774</v>
      </c>
      <c r="AM3654" s="116">
        <f t="shared" si="870"/>
        <v>4.3848121793058558E-3</v>
      </c>
      <c r="AN3654" s="116">
        <f t="shared" si="871"/>
        <v>1.0953154201633411E-5</v>
      </c>
      <c r="AO3654" s="116">
        <f t="shared" si="867"/>
        <v>1.0953154201633411E-5</v>
      </c>
      <c r="AP3654" s="118" t="str">
        <f t="shared" si="868"/>
        <v/>
      </c>
    </row>
    <row r="3655" spans="38:42" ht="20.100000000000001" customHeight="1" x14ac:dyDescent="0.25">
      <c r="AL3655" s="126">
        <f t="shared" si="869"/>
        <v>20.620799999998773</v>
      </c>
      <c r="AM3655" s="116">
        <f t="shared" si="870"/>
        <v>4.3738590251042224E-3</v>
      </c>
      <c r="AN3655" s="116">
        <f t="shared" si="871"/>
        <v>1.0926634987242119E-5</v>
      </c>
      <c r="AO3655" s="116">
        <f t="shared" si="867"/>
        <v>1.0926634987242119E-5</v>
      </c>
      <c r="AP3655" s="118" t="str">
        <f t="shared" si="868"/>
        <v/>
      </c>
    </row>
    <row r="3656" spans="38:42" ht="20.100000000000001" customHeight="1" x14ac:dyDescent="0.25">
      <c r="AL3656" s="126">
        <f t="shared" si="869"/>
        <v>20.627199999998773</v>
      </c>
      <c r="AM3656" s="116">
        <f t="shared" si="870"/>
        <v>4.3629323901169803E-3</v>
      </c>
      <c r="AN3656" s="116">
        <f t="shared" si="871"/>
        <v>1.0900177355684278E-5</v>
      </c>
      <c r="AO3656" s="116">
        <f t="shared" si="867"/>
        <v>1.0900177355684278E-5</v>
      </c>
      <c r="AP3656" s="118" t="str">
        <f t="shared" si="868"/>
        <v/>
      </c>
    </row>
    <row r="3657" spans="38:42" ht="20.100000000000001" customHeight="1" x14ac:dyDescent="0.25">
      <c r="AL3657" s="126">
        <f t="shared" si="869"/>
        <v>20.633599999998772</v>
      </c>
      <c r="AM3657" s="116">
        <f t="shared" si="870"/>
        <v>4.352032212761296E-3</v>
      </c>
      <c r="AN3657" s="116">
        <f t="shared" si="871"/>
        <v>1.0873781172151924E-5</v>
      </c>
      <c r="AO3657" s="116">
        <f t="shared" si="867"/>
        <v>1.0873781172151924E-5</v>
      </c>
      <c r="AP3657" s="118" t="str">
        <f t="shared" si="868"/>
        <v/>
      </c>
    </row>
    <row r="3658" spans="38:42" ht="20.100000000000001" customHeight="1" x14ac:dyDescent="0.25">
      <c r="AL3658" s="126">
        <f t="shared" si="869"/>
        <v>20.639999999998771</v>
      </c>
      <c r="AM3658" s="116">
        <f t="shared" si="870"/>
        <v>4.3411584315891441E-3</v>
      </c>
      <c r="AN3658" s="116">
        <f t="shared" si="871"/>
        <v>1.0847446302178834E-5</v>
      </c>
      <c r="AO3658" s="116">
        <f t="shared" si="867"/>
        <v>1.0847446302178834E-5</v>
      </c>
      <c r="AP3658" s="118" t="str">
        <f t="shared" si="868"/>
        <v/>
      </c>
    </row>
    <row r="3659" spans="38:42" ht="20.100000000000001" customHeight="1" x14ac:dyDescent="0.25">
      <c r="AL3659" s="126">
        <f t="shared" si="869"/>
        <v>20.646399999998771</v>
      </c>
      <c r="AM3659" s="116">
        <f t="shared" si="870"/>
        <v>4.3303109852869653E-3</v>
      </c>
      <c r="AN3659" s="116">
        <f t="shared" si="871"/>
        <v>1.0821172611516494E-5</v>
      </c>
      <c r="AO3659" s="116">
        <f t="shared" si="867"/>
        <v>1.0821172611516494E-5</v>
      </c>
      <c r="AP3659" s="118" t="str">
        <f t="shared" si="868"/>
        <v/>
      </c>
    </row>
    <row r="3660" spans="38:42" ht="20.100000000000001" customHeight="1" x14ac:dyDescent="0.25">
      <c r="AL3660" s="126">
        <f t="shared" si="869"/>
        <v>20.65279999999877</v>
      </c>
      <c r="AM3660" s="116">
        <f t="shared" si="870"/>
        <v>4.3194898126754488E-3</v>
      </c>
      <c r="AN3660" s="116">
        <f t="shared" si="871"/>
        <v>1.079495996620522E-5</v>
      </c>
      <c r="AO3660" s="116">
        <f t="shared" si="867"/>
        <v>1.079495996620522E-5</v>
      </c>
      <c r="AP3660" s="118" t="str">
        <f t="shared" si="868"/>
        <v/>
      </c>
    </row>
    <row r="3661" spans="38:42" ht="20.100000000000001" customHeight="1" x14ac:dyDescent="0.25">
      <c r="AL3661" s="126">
        <f t="shared" si="869"/>
        <v>20.659199999998769</v>
      </c>
      <c r="AM3661" s="116">
        <f t="shared" si="870"/>
        <v>4.3086948527092436E-3</v>
      </c>
      <c r="AN3661" s="116">
        <f t="shared" si="871"/>
        <v>1.0768808232553342E-5</v>
      </c>
      <c r="AO3661" s="116">
        <f t="shared" si="867"/>
        <v>1.0768808232553342E-5</v>
      </c>
      <c r="AP3661" s="118" t="str">
        <f t="shared" si="868"/>
        <v/>
      </c>
    </row>
    <row r="3662" spans="38:42" ht="20.100000000000001" customHeight="1" x14ac:dyDescent="0.25">
      <c r="AL3662" s="126">
        <f t="shared" si="869"/>
        <v>20.665599999998769</v>
      </c>
      <c r="AM3662" s="116">
        <f t="shared" si="870"/>
        <v>4.2979260444766902E-3</v>
      </c>
      <c r="AN3662" s="116">
        <f t="shared" si="871"/>
        <v>1.0742717277119861E-5</v>
      </c>
      <c r="AO3662" s="116">
        <f t="shared" si="867"/>
        <v>1.0742717277119861E-5</v>
      </c>
      <c r="AP3662" s="118" t="str">
        <f t="shared" si="868"/>
        <v/>
      </c>
    </row>
    <row r="3663" spans="38:42" ht="20.100000000000001" customHeight="1" x14ac:dyDescent="0.25">
      <c r="AL3663" s="126">
        <f t="shared" si="869"/>
        <v>20.671999999998768</v>
      </c>
      <c r="AM3663" s="116">
        <f t="shared" si="870"/>
        <v>4.2871833271995704E-3</v>
      </c>
      <c r="AN3663" s="116">
        <f t="shared" si="871"/>
        <v>1.0716686966754339E-5</v>
      </c>
      <c r="AO3663" s="116">
        <f t="shared" si="867"/>
        <v>1.0716686966754339E-5</v>
      </c>
      <c r="AP3663" s="118" t="str">
        <f t="shared" si="868"/>
        <v/>
      </c>
    </row>
    <row r="3664" spans="38:42" ht="20.100000000000001" customHeight="1" x14ac:dyDescent="0.25">
      <c r="AL3664" s="126">
        <f t="shared" si="869"/>
        <v>20.678399999998767</v>
      </c>
      <c r="AM3664" s="116">
        <f t="shared" si="870"/>
        <v>4.276466640232816E-3</v>
      </c>
      <c r="AN3664" s="116">
        <f t="shared" si="871"/>
        <v>1.0690717168556144E-5</v>
      </c>
      <c r="AO3664" s="116">
        <f t="shared" si="867"/>
        <v>1.0690717168556144E-5</v>
      </c>
      <c r="AP3664" s="118" t="str">
        <f t="shared" si="868"/>
        <v/>
      </c>
    </row>
    <row r="3665" spans="38:42" ht="20.100000000000001" customHeight="1" x14ac:dyDescent="0.25">
      <c r="AL3665" s="126">
        <f t="shared" si="869"/>
        <v>20.684799999998766</v>
      </c>
      <c r="AM3665" s="116">
        <f t="shared" si="870"/>
        <v>4.2657759230642599E-3</v>
      </c>
      <c r="AN3665" s="116">
        <f t="shared" si="871"/>
        <v>1.0664807749890051E-5</v>
      </c>
      <c r="AO3665" s="116">
        <f t="shared" si="867"/>
        <v>1.0664807749890051E-5</v>
      </c>
      <c r="AP3665" s="118" t="str">
        <f t="shared" si="868"/>
        <v/>
      </c>
    </row>
    <row r="3666" spans="38:42" ht="20.100000000000001" customHeight="1" x14ac:dyDescent="0.25">
      <c r="AL3666" s="126">
        <f t="shared" si="869"/>
        <v>20.691199999998766</v>
      </c>
      <c r="AM3666" s="116">
        <f t="shared" si="870"/>
        <v>4.2551111153143698E-3</v>
      </c>
      <c r="AN3666" s="116">
        <f t="shared" si="871"/>
        <v>1.0638958578393191E-5</v>
      </c>
      <c r="AO3666" s="116">
        <f t="shared" si="867"/>
        <v>1.0638958578393191E-5</v>
      </c>
      <c r="AP3666" s="118" t="str">
        <f t="shared" si="868"/>
        <v/>
      </c>
    </row>
    <row r="3667" spans="38:42" ht="20.100000000000001" customHeight="1" x14ac:dyDescent="0.25">
      <c r="AL3667" s="126">
        <f t="shared" si="869"/>
        <v>20.697599999998765</v>
      </c>
      <c r="AM3667" s="116">
        <f t="shared" si="870"/>
        <v>4.2444721567359766E-3</v>
      </c>
      <c r="AN3667" s="116">
        <f t="shared" si="871"/>
        <v>1.0613169521968106E-5</v>
      </c>
      <c r="AO3667" s="116">
        <f t="shared" si="867"/>
        <v>1.0613169521968106E-5</v>
      </c>
      <c r="AP3667" s="118" t="str">
        <f t="shared" si="868"/>
        <v/>
      </c>
    </row>
    <row r="3668" spans="38:42" ht="20.100000000000001" customHeight="1" x14ac:dyDescent="0.25">
      <c r="AL3668" s="126">
        <f t="shared" si="869"/>
        <v>20.703999999998764</v>
      </c>
      <c r="AM3668" s="116">
        <f t="shared" si="870"/>
        <v>4.2338589872140085E-3</v>
      </c>
      <c r="AN3668" s="116">
        <f t="shared" si="871"/>
        <v>1.0587440448757597E-5</v>
      </c>
      <c r="AO3668" s="116">
        <f t="shared" si="867"/>
        <v>1.0587440448757597E-5</v>
      </c>
      <c r="AP3668" s="118" t="str">
        <f t="shared" si="868"/>
        <v/>
      </c>
    </row>
    <row r="3669" spans="38:42" ht="20.100000000000001" customHeight="1" x14ac:dyDescent="0.25">
      <c r="AL3669" s="126">
        <f t="shared" si="869"/>
        <v>20.710399999998764</v>
      </c>
      <c r="AM3669" s="116">
        <f t="shared" si="870"/>
        <v>4.2232715467652509E-3</v>
      </c>
      <c r="AN3669" s="116">
        <f t="shared" si="871"/>
        <v>1.0561771227221052E-5</v>
      </c>
      <c r="AO3669" s="116">
        <f t="shared" si="867"/>
        <v>1.0561771227221052E-5</v>
      </c>
      <c r="AP3669" s="118" t="str">
        <f t="shared" si="868"/>
        <v/>
      </c>
    </row>
    <row r="3670" spans="38:42" ht="20.100000000000001" customHeight="1" x14ac:dyDescent="0.25">
      <c r="AL3670" s="126">
        <f t="shared" si="869"/>
        <v>20.716799999998763</v>
      </c>
      <c r="AM3670" s="116">
        <f t="shared" si="870"/>
        <v>4.2127097755380299E-3</v>
      </c>
      <c r="AN3670" s="116">
        <f t="shared" si="871"/>
        <v>1.0536161726023424E-5</v>
      </c>
      <c r="AO3670" s="116">
        <f t="shared" si="867"/>
        <v>1.0536161726023424E-5</v>
      </c>
      <c r="AP3670" s="118" t="str">
        <f t="shared" si="868"/>
        <v/>
      </c>
    </row>
    <row r="3671" spans="38:42" ht="20.100000000000001" customHeight="1" x14ac:dyDescent="0.25">
      <c r="AL3671" s="126">
        <f t="shared" si="869"/>
        <v>20.723199999998762</v>
      </c>
      <c r="AM3671" s="116">
        <f t="shared" si="870"/>
        <v>4.2021736138120065E-3</v>
      </c>
      <c r="AN3671" s="116">
        <f t="shared" si="871"/>
        <v>1.0510611814115896E-5</v>
      </c>
      <c r="AO3671" s="116">
        <f t="shared" si="867"/>
        <v>1.0510611814115896E-5</v>
      </c>
      <c r="AP3671" s="118" t="str">
        <f t="shared" si="868"/>
        <v/>
      </c>
    </row>
    <row r="3672" spans="38:42" ht="20.100000000000001" customHeight="1" x14ac:dyDescent="0.25">
      <c r="AL3672" s="126">
        <f t="shared" si="869"/>
        <v>20.729599999998761</v>
      </c>
      <c r="AM3672" s="116">
        <f t="shared" si="870"/>
        <v>4.1916630019978906E-3</v>
      </c>
      <c r="AN3672" s="116">
        <f t="shared" si="871"/>
        <v>1.0485121360737613E-5</v>
      </c>
      <c r="AO3672" s="116">
        <f t="shared" si="867"/>
        <v>1.0485121360737613E-5</v>
      </c>
      <c r="AP3672" s="118" t="str">
        <f t="shared" si="868"/>
        <v/>
      </c>
    </row>
    <row r="3673" spans="38:42" ht="20.100000000000001" customHeight="1" x14ac:dyDescent="0.25">
      <c r="AL3673" s="126">
        <f t="shared" si="869"/>
        <v>20.735999999998761</v>
      </c>
      <c r="AM3673" s="116">
        <f t="shared" si="870"/>
        <v>4.1811778806371529E-3</v>
      </c>
      <c r="AN3673" s="116">
        <f t="shared" si="871"/>
        <v>1.0459690235341094E-5</v>
      </c>
      <c r="AO3673" s="116">
        <f t="shared" si="867"/>
        <v>1.0459690235341094E-5</v>
      </c>
      <c r="AP3673" s="118" t="str">
        <f t="shared" si="868"/>
        <v/>
      </c>
    </row>
    <row r="3674" spans="38:42" ht="20.100000000000001" customHeight="1" x14ac:dyDescent="0.25">
      <c r="AL3674" s="126">
        <f t="shared" si="869"/>
        <v>20.74239999999876</v>
      </c>
      <c r="AM3674" s="116">
        <f t="shared" si="870"/>
        <v>4.1707181904018118E-3</v>
      </c>
      <c r="AN3674" s="116">
        <f t="shared" si="871"/>
        <v>1.0434318307684168E-5</v>
      </c>
      <c r="AO3674" s="116">
        <f t="shared" si="867"/>
        <v>1.0434318307684168E-5</v>
      </c>
      <c r="AP3674" s="118" t="str">
        <f t="shared" si="868"/>
        <v/>
      </c>
    </row>
    <row r="3675" spans="38:42" ht="20.100000000000001" customHeight="1" x14ac:dyDescent="0.25">
      <c r="AL3675" s="126">
        <f t="shared" si="869"/>
        <v>20.748799999998759</v>
      </c>
      <c r="AM3675" s="116">
        <f t="shared" si="870"/>
        <v>4.1602838720941277E-3</v>
      </c>
      <c r="AN3675" s="116">
        <f t="shared" si="871"/>
        <v>1.04090054477389E-5</v>
      </c>
      <c r="AO3675" s="116">
        <f t="shared" si="867"/>
        <v>1.04090054477389E-5</v>
      </c>
      <c r="AP3675" s="118" t="str">
        <f t="shared" si="868"/>
        <v/>
      </c>
    </row>
    <row r="3676" spans="38:42" ht="20.100000000000001" customHeight="1" x14ac:dyDescent="0.25">
      <c r="AL3676" s="126">
        <f t="shared" si="869"/>
        <v>20.755199999998759</v>
      </c>
      <c r="AM3676" s="116">
        <f t="shared" si="870"/>
        <v>4.1498748666463888E-3</v>
      </c>
      <c r="AN3676" s="116">
        <f t="shared" si="871"/>
        <v>1.0383751525804355E-5</v>
      </c>
      <c r="AO3676" s="116">
        <f t="shared" si="867"/>
        <v>1.0383751525804355E-5</v>
      </c>
      <c r="AP3676" s="118" t="str">
        <f t="shared" si="868"/>
        <v/>
      </c>
    </row>
    <row r="3677" spans="38:42" ht="20.100000000000001" customHeight="1" x14ac:dyDescent="0.25">
      <c r="AL3677" s="126">
        <f t="shared" si="869"/>
        <v>20.761599999998758</v>
      </c>
      <c r="AM3677" s="116">
        <f t="shared" si="870"/>
        <v>4.1394911151205844E-3</v>
      </c>
      <c r="AN3677" s="116">
        <f t="shared" si="871"/>
        <v>1.0358556412368679E-5</v>
      </c>
      <c r="AO3677" s="116">
        <f t="shared" si="867"/>
        <v>1.0358556412368679E-5</v>
      </c>
      <c r="AP3677" s="118" t="str">
        <f t="shared" si="868"/>
        <v/>
      </c>
    </row>
    <row r="3678" spans="38:42" ht="20.100000000000001" customHeight="1" x14ac:dyDescent="0.25">
      <c r="AL3678" s="126">
        <f t="shared" si="869"/>
        <v>20.767999999998757</v>
      </c>
      <c r="AM3678" s="116">
        <f t="shared" si="870"/>
        <v>4.1291325587082157E-3</v>
      </c>
      <c r="AN3678" s="116">
        <f t="shared" si="871"/>
        <v>1.0333419978227933E-5</v>
      </c>
      <c r="AO3678" s="116">
        <f t="shared" si="867"/>
        <v>1.0333419978227933E-5</v>
      </c>
      <c r="AP3678" s="118" t="str">
        <f t="shared" si="868"/>
        <v/>
      </c>
    </row>
    <row r="3679" spans="38:42" ht="20.100000000000001" customHeight="1" x14ac:dyDescent="0.25">
      <c r="AL3679" s="126">
        <f t="shared" si="869"/>
        <v>20.774399999998757</v>
      </c>
      <c r="AM3679" s="116">
        <f t="shared" si="870"/>
        <v>4.1187991387299878E-3</v>
      </c>
      <c r="AN3679" s="116">
        <f t="shared" si="871"/>
        <v>1.0308342094423641E-5</v>
      </c>
      <c r="AO3679" s="116">
        <f t="shared" si="867"/>
        <v>1.0308342094423641E-5</v>
      </c>
      <c r="AP3679" s="118" t="str">
        <f t="shared" si="868"/>
        <v/>
      </c>
    </row>
    <row r="3680" spans="38:42" ht="20.100000000000001" customHeight="1" x14ac:dyDescent="0.25">
      <c r="AL3680" s="126">
        <f t="shared" si="869"/>
        <v>20.780799999998756</v>
      </c>
      <c r="AM3680" s="116">
        <f t="shared" si="870"/>
        <v>4.1084907966355642E-3</v>
      </c>
      <c r="AN3680" s="116">
        <f t="shared" si="871"/>
        <v>1.0283322632239321E-5</v>
      </c>
      <c r="AO3680" s="116">
        <f t="shared" si="867"/>
        <v>1.0283322632239321E-5</v>
      </c>
      <c r="AP3680" s="118" t="str">
        <f t="shared" si="868"/>
        <v/>
      </c>
    </row>
    <row r="3681" spans="38:42" ht="20.100000000000001" customHeight="1" x14ac:dyDescent="0.25">
      <c r="AL3681" s="126">
        <f t="shared" si="869"/>
        <v>20.787199999998755</v>
      </c>
      <c r="AM3681" s="116">
        <f t="shared" si="870"/>
        <v>4.0982074740033249E-3</v>
      </c>
      <c r="AN3681" s="116">
        <f t="shared" si="871"/>
        <v>1.025836146325166E-5</v>
      </c>
      <c r="AO3681" s="116">
        <f t="shared" si="867"/>
        <v>1.025836146325166E-5</v>
      </c>
      <c r="AP3681" s="118" t="str">
        <f t="shared" si="868"/>
        <v/>
      </c>
    </row>
    <row r="3682" spans="38:42" ht="20.100000000000001" customHeight="1" x14ac:dyDescent="0.25">
      <c r="AL3682" s="126">
        <f t="shared" si="869"/>
        <v>20.793599999998754</v>
      </c>
      <c r="AM3682" s="116">
        <f t="shared" si="870"/>
        <v>4.0879491125400732E-3</v>
      </c>
      <c r="AN3682" s="116">
        <f t="shared" si="871"/>
        <v>1.0233458459268929E-5</v>
      </c>
      <c r="AO3682" s="116">
        <f t="shared" si="867"/>
        <v>1.0233458459268929E-5</v>
      </c>
      <c r="AP3682" s="118" t="str">
        <f t="shared" si="868"/>
        <v/>
      </c>
    </row>
    <row r="3683" spans="38:42" ht="20.100000000000001" customHeight="1" x14ac:dyDescent="0.25">
      <c r="AL3683" s="126">
        <f t="shared" si="869"/>
        <v>20.799999999998754</v>
      </c>
      <c r="AM3683" s="116">
        <f t="shared" si="870"/>
        <v>4.0777156540808043E-3</v>
      </c>
      <c r="AN3683" s="116">
        <f t="shared" si="871"/>
        <v>1.0208613492358742E-5</v>
      </c>
      <c r="AO3683" s="116">
        <f t="shared" si="867"/>
        <v>1.0208613492358742E-5</v>
      </c>
      <c r="AP3683" s="118" t="str">
        <f t="shared" si="868"/>
        <v/>
      </c>
    </row>
    <row r="3684" spans="38:42" ht="20.100000000000001" customHeight="1" x14ac:dyDescent="0.25">
      <c r="AL3684" s="126">
        <f t="shared" si="869"/>
        <v>20.806399999998753</v>
      </c>
      <c r="AM3684" s="116">
        <f t="shared" si="870"/>
        <v>4.0675070405884455E-3</v>
      </c>
      <c r="AN3684" s="116">
        <f t="shared" si="871"/>
        <v>1.0183826434858462E-5</v>
      </c>
      <c r="AO3684" s="116">
        <f t="shared" si="867"/>
        <v>1.0183826434858462E-5</v>
      </c>
      <c r="AP3684" s="118" t="str">
        <f t="shared" si="868"/>
        <v/>
      </c>
    </row>
    <row r="3685" spans="38:42" ht="20.100000000000001" customHeight="1" x14ac:dyDescent="0.25">
      <c r="AL3685" s="126">
        <f t="shared" si="869"/>
        <v>20.812799999998752</v>
      </c>
      <c r="AM3685" s="116">
        <f t="shared" si="870"/>
        <v>4.0573232141535871E-3</v>
      </c>
      <c r="AN3685" s="116">
        <f t="shared" si="871"/>
        <v>1.0159097159347444E-5</v>
      </c>
      <c r="AO3685" s="116">
        <f t="shared" si="867"/>
        <v>1.0159097159347444E-5</v>
      </c>
      <c r="AP3685" s="118" t="str">
        <f t="shared" si="868"/>
        <v/>
      </c>
    </row>
    <row r="3686" spans="38:42" ht="20.100000000000001" customHeight="1" x14ac:dyDescent="0.25">
      <c r="AL3686" s="126">
        <f t="shared" si="869"/>
        <v>20.819199999998752</v>
      </c>
      <c r="AM3686" s="116">
        <f t="shared" si="870"/>
        <v>4.0471641169942396E-3</v>
      </c>
      <c r="AN3686" s="116">
        <f t="shared" si="871"/>
        <v>1.0134425538672193E-5</v>
      </c>
      <c r="AO3686" s="116">
        <f t="shared" si="867"/>
        <v>1.0134425538672193E-5</v>
      </c>
      <c r="AP3686" s="118" t="str">
        <f t="shared" si="868"/>
        <v/>
      </c>
    </row>
    <row r="3687" spans="38:42" ht="20.100000000000001" customHeight="1" x14ac:dyDescent="0.25">
      <c r="AL3687" s="126">
        <f t="shared" si="869"/>
        <v>20.825599999998751</v>
      </c>
      <c r="AM3687" s="116">
        <f t="shared" si="870"/>
        <v>4.0370296914555674E-3</v>
      </c>
      <c r="AN3687" s="116">
        <f t="shared" si="871"/>
        <v>1.0109811445937686E-5</v>
      </c>
      <c r="AO3687" s="116">
        <f t="shared" si="867"/>
        <v>1.0109811445937686E-5</v>
      </c>
      <c r="AP3687" s="118" t="str">
        <f t="shared" si="868"/>
        <v/>
      </c>
    </row>
    <row r="3688" spans="38:42" ht="20.100000000000001" customHeight="1" x14ac:dyDescent="0.25">
      <c r="AL3688" s="126">
        <f t="shared" si="869"/>
        <v>20.83199999999875</v>
      </c>
      <c r="AM3688" s="116">
        <f t="shared" si="870"/>
        <v>4.0269198800096297E-3</v>
      </c>
      <c r="AN3688" s="116">
        <f t="shared" si="871"/>
        <v>1.0085254754494365E-5</v>
      </c>
      <c r="AO3688" s="116">
        <f t="shared" si="867"/>
        <v>1.0085254754494365E-5</v>
      </c>
      <c r="AP3688" s="118" t="str">
        <f t="shared" si="868"/>
        <v/>
      </c>
    </row>
    <row r="3689" spans="38:42" ht="20.100000000000001" customHeight="1" x14ac:dyDescent="0.25">
      <c r="AL3689" s="126">
        <f t="shared" si="869"/>
        <v>20.838399999998749</v>
      </c>
      <c r="AM3689" s="116">
        <f t="shared" si="870"/>
        <v>4.0168346252551354E-3</v>
      </c>
      <c r="AN3689" s="116">
        <f t="shared" si="871"/>
        <v>1.0060755337947674E-5</v>
      </c>
      <c r="AO3689" s="116">
        <f t="shared" si="867"/>
        <v>1.0060755337947674E-5</v>
      </c>
      <c r="AP3689" s="118" t="str">
        <f t="shared" si="868"/>
        <v/>
      </c>
    </row>
    <row r="3690" spans="38:42" ht="20.100000000000001" customHeight="1" x14ac:dyDescent="0.25">
      <c r="AL3690" s="126">
        <f t="shared" si="869"/>
        <v>20.844799999998749</v>
      </c>
      <c r="AM3690" s="116">
        <f t="shared" si="870"/>
        <v>4.0067738699171877E-3</v>
      </c>
      <c r="AN3690" s="116">
        <f t="shared" si="871"/>
        <v>1.0036313070164136E-5</v>
      </c>
      <c r="AO3690" s="116">
        <f t="shared" si="867"/>
        <v>1.0036313070164136E-5</v>
      </c>
      <c r="AP3690" s="118" t="str">
        <f t="shared" si="868"/>
        <v/>
      </c>
    </row>
    <row r="3691" spans="38:42" ht="20.100000000000001" customHeight="1" x14ac:dyDescent="0.25">
      <c r="AL3691" s="126">
        <f t="shared" si="869"/>
        <v>20.851199999998748</v>
      </c>
      <c r="AM3691" s="116">
        <f t="shared" si="870"/>
        <v>3.9967375568470236E-3</v>
      </c>
      <c r="AN3691" s="116">
        <f t="shared" si="871"/>
        <v>1.0011927825261807E-5</v>
      </c>
      <c r="AO3691" s="116">
        <f t="shared" si="867"/>
        <v>1.0011927825261807E-5</v>
      </c>
      <c r="AP3691" s="118" t="str">
        <f t="shared" si="868"/>
        <v/>
      </c>
    </row>
    <row r="3692" spans="38:42" ht="20.100000000000001" customHeight="1" x14ac:dyDescent="0.25">
      <c r="AL3692" s="126">
        <f t="shared" si="869"/>
        <v>20.857599999998747</v>
      </c>
      <c r="AM3692" s="116">
        <f t="shared" si="870"/>
        <v>3.9867256290217618E-3</v>
      </c>
      <c r="AN3692" s="116">
        <f t="shared" si="871"/>
        <v>9.9875994776189511E-6</v>
      </c>
      <c r="AO3692" s="116">
        <f t="shared" si="867"/>
        <v>9.9875994776189511E-6</v>
      </c>
      <c r="AP3692" s="118" t="str">
        <f t="shared" si="868"/>
        <v/>
      </c>
    </row>
    <row r="3693" spans="38:42" ht="20.100000000000001" customHeight="1" x14ac:dyDescent="0.25">
      <c r="AL3693" s="126">
        <f t="shared" si="869"/>
        <v>20.863999999998747</v>
      </c>
      <c r="AM3693" s="116">
        <f t="shared" si="870"/>
        <v>3.9767380295441428E-3</v>
      </c>
      <c r="AN3693" s="116">
        <f t="shared" si="871"/>
        <v>9.9633279018402146E-6</v>
      </c>
      <c r="AO3693" s="116">
        <f t="shared" si="867"/>
        <v>9.9633279018402146E-6</v>
      </c>
      <c r="AP3693" s="118" t="str">
        <f t="shared" si="868"/>
        <v/>
      </c>
    </row>
    <row r="3694" spans="38:42" ht="20.100000000000001" customHeight="1" x14ac:dyDescent="0.25">
      <c r="AL3694" s="126">
        <f t="shared" si="869"/>
        <v>20.870399999998746</v>
      </c>
      <c r="AM3694" s="116">
        <f t="shared" si="870"/>
        <v>3.9667747016423026E-3</v>
      </c>
      <c r="AN3694" s="116">
        <f t="shared" si="871"/>
        <v>9.9391129728320857E-6</v>
      </c>
      <c r="AO3694" s="116">
        <f t="shared" si="867"/>
        <v>9.9391129728320857E-6</v>
      </c>
      <c r="AP3694" s="118" t="str">
        <f t="shared" si="868"/>
        <v/>
      </c>
    </row>
    <row r="3695" spans="38:42" ht="20.100000000000001" customHeight="1" x14ac:dyDescent="0.25">
      <c r="AL3695" s="126">
        <f t="shared" si="869"/>
        <v>20.876799999998745</v>
      </c>
      <c r="AM3695" s="116">
        <f t="shared" si="870"/>
        <v>3.9568355886694705E-3</v>
      </c>
      <c r="AN3695" s="116">
        <f t="shared" si="871"/>
        <v>9.914954565704015E-6</v>
      </c>
      <c r="AO3695" s="116">
        <f t="shared" si="867"/>
        <v>9.914954565704015E-6</v>
      </c>
      <c r="AP3695" s="118" t="str">
        <f t="shared" si="868"/>
        <v/>
      </c>
    </row>
    <row r="3696" spans="38:42" ht="20.100000000000001" customHeight="1" x14ac:dyDescent="0.25">
      <c r="AL3696" s="126">
        <f t="shared" si="869"/>
        <v>20.883199999998745</v>
      </c>
      <c r="AM3696" s="116">
        <f t="shared" si="870"/>
        <v>3.9469206341037665E-3</v>
      </c>
      <c r="AN3696" s="116">
        <f t="shared" si="871"/>
        <v>9.8908525558447438E-6</v>
      </c>
      <c r="AO3696" s="116">
        <f t="shared" si="867"/>
        <v>9.8908525558447438E-6</v>
      </c>
      <c r="AP3696" s="118" t="str">
        <f t="shared" si="868"/>
        <v/>
      </c>
    </row>
    <row r="3697" spans="38:42" ht="20.100000000000001" customHeight="1" x14ac:dyDescent="0.25">
      <c r="AL3697" s="126">
        <f t="shared" si="869"/>
        <v>20.889599999998744</v>
      </c>
      <c r="AM3697" s="116">
        <f t="shared" si="870"/>
        <v>3.9370297815479217E-3</v>
      </c>
      <c r="AN3697" s="116">
        <f t="shared" si="871"/>
        <v>9.8668068188928135E-6</v>
      </c>
      <c r="AO3697" s="116">
        <f t="shared" ref="AO3697:AO3760" si="872">IF(AM3697&lt;(1-$AK$437),AN3697,"")</f>
        <v>9.8668068188928135E-6</v>
      </c>
      <c r="AP3697" s="118" t="str">
        <f t="shared" ref="AP3697:AP3760" si="873">IF(AM3697&lt;(1-$AK$443),AN3697,"")</f>
        <v/>
      </c>
    </row>
    <row r="3698" spans="38:42" ht="20.100000000000001" customHeight="1" x14ac:dyDescent="0.25">
      <c r="AL3698" s="126">
        <f t="shared" ref="AL3698:AL3761" si="874">AL3697+$AO$430</f>
        <v>20.895999999998743</v>
      </c>
      <c r="AM3698" s="116">
        <f t="shared" ref="AM3698:AM3761" si="875">_xlfn.CHISQ.DIST.RT(AL3698,7)</f>
        <v>3.9271629747290289E-3</v>
      </c>
      <c r="AN3698" s="116">
        <f t="shared" ref="AN3698:AN3761" si="876">AM3698-AM3699</f>
        <v>9.8428172307131467E-6</v>
      </c>
      <c r="AO3698" s="116">
        <f t="shared" si="872"/>
        <v>9.8428172307131467E-6</v>
      </c>
      <c r="AP3698" s="118" t="str">
        <f t="shared" si="873"/>
        <v/>
      </c>
    </row>
    <row r="3699" spans="38:42" ht="20.100000000000001" customHeight="1" x14ac:dyDescent="0.25">
      <c r="AL3699" s="126">
        <f t="shared" si="874"/>
        <v>20.902399999998742</v>
      </c>
      <c r="AM3699" s="116">
        <f t="shared" si="875"/>
        <v>3.9173201574983158E-3</v>
      </c>
      <c r="AN3699" s="116">
        <f t="shared" si="876"/>
        <v>9.8188836674725083E-6</v>
      </c>
      <c r="AO3699" s="116">
        <f t="shared" si="872"/>
        <v>9.8188836674725083E-6</v>
      </c>
      <c r="AP3699" s="118" t="str">
        <f t="shared" si="873"/>
        <v/>
      </c>
    </row>
    <row r="3700" spans="38:42" ht="20.100000000000001" customHeight="1" x14ac:dyDescent="0.25">
      <c r="AL3700" s="126">
        <f t="shared" si="874"/>
        <v>20.908799999998742</v>
      </c>
      <c r="AM3700" s="116">
        <f t="shared" si="875"/>
        <v>3.9075012738308433E-3</v>
      </c>
      <c r="AN3700" s="116">
        <f t="shared" si="876"/>
        <v>9.7950060055211098E-6</v>
      </c>
      <c r="AO3700" s="116">
        <f t="shared" si="872"/>
        <v>9.7950060055211098E-6</v>
      </c>
      <c r="AP3700" s="118" t="str">
        <f t="shared" si="873"/>
        <v/>
      </c>
    </row>
    <row r="3701" spans="38:42" ht="20.100000000000001" customHeight="1" x14ac:dyDescent="0.25">
      <c r="AL3701" s="126">
        <f t="shared" si="874"/>
        <v>20.915199999998741</v>
      </c>
      <c r="AM3701" s="116">
        <f t="shared" si="875"/>
        <v>3.8977062678253222E-3</v>
      </c>
      <c r="AN3701" s="116">
        <f t="shared" si="876"/>
        <v>9.7711841215309542E-6</v>
      </c>
      <c r="AO3701" s="116">
        <f t="shared" si="872"/>
        <v>9.7711841215309542E-6</v>
      </c>
      <c r="AP3701" s="118" t="str">
        <f t="shared" si="873"/>
        <v/>
      </c>
    </row>
    <row r="3702" spans="38:42" ht="20.100000000000001" customHeight="1" x14ac:dyDescent="0.25">
      <c r="AL3702" s="126">
        <f t="shared" si="874"/>
        <v>20.92159999999874</v>
      </c>
      <c r="AM3702" s="116">
        <f t="shared" si="875"/>
        <v>3.8879350837037912E-3</v>
      </c>
      <c r="AN3702" s="116">
        <f t="shared" si="876"/>
        <v>9.7474178923518534E-6</v>
      </c>
      <c r="AO3702" s="116">
        <f t="shared" si="872"/>
        <v>9.7474178923518534E-6</v>
      </c>
      <c r="AP3702" s="118" t="str">
        <f t="shared" si="873"/>
        <v/>
      </c>
    </row>
    <row r="3703" spans="38:42" ht="20.100000000000001" customHeight="1" x14ac:dyDescent="0.25">
      <c r="AL3703" s="126">
        <f t="shared" si="874"/>
        <v>20.92799999999874</v>
      </c>
      <c r="AM3703" s="116">
        <f t="shared" si="875"/>
        <v>3.8781876658114394E-3</v>
      </c>
      <c r="AN3703" s="116">
        <f t="shared" si="876"/>
        <v>9.7237071951406656E-6</v>
      </c>
      <c r="AO3703" s="116">
        <f t="shared" si="872"/>
        <v>9.7237071951406656E-6</v>
      </c>
      <c r="AP3703" s="118" t="str">
        <f t="shared" si="873"/>
        <v/>
      </c>
    </row>
    <row r="3704" spans="38:42" ht="20.100000000000001" customHeight="1" x14ac:dyDescent="0.25">
      <c r="AL3704" s="126">
        <f t="shared" si="874"/>
        <v>20.934399999998739</v>
      </c>
      <c r="AM3704" s="116">
        <f t="shared" si="875"/>
        <v>3.8684639586162987E-3</v>
      </c>
      <c r="AN3704" s="116">
        <f t="shared" si="876"/>
        <v>9.7000519072710893E-6</v>
      </c>
      <c r="AO3704" s="116">
        <f t="shared" si="872"/>
        <v>9.7000519072710893E-6</v>
      </c>
      <c r="AP3704" s="118" t="str">
        <f t="shared" si="873"/>
        <v/>
      </c>
    </row>
    <row r="3705" spans="38:42" ht="20.100000000000001" customHeight="1" x14ac:dyDescent="0.25">
      <c r="AL3705" s="126">
        <f t="shared" si="874"/>
        <v>20.940799999998738</v>
      </c>
      <c r="AM3705" s="116">
        <f t="shared" si="875"/>
        <v>3.8587639067090276E-3</v>
      </c>
      <c r="AN3705" s="116">
        <f t="shared" si="876"/>
        <v>9.676451906369659E-6</v>
      </c>
      <c r="AO3705" s="116">
        <f t="shared" si="872"/>
        <v>9.676451906369659E-6</v>
      </c>
      <c r="AP3705" s="118" t="str">
        <f t="shared" si="873"/>
        <v/>
      </c>
    </row>
    <row r="3706" spans="38:42" ht="20.100000000000001" customHeight="1" x14ac:dyDescent="0.25">
      <c r="AL3706" s="126">
        <f t="shared" si="874"/>
        <v>20.947199999998737</v>
      </c>
      <c r="AM3706" s="116">
        <f t="shared" si="875"/>
        <v>3.8490874548026579E-3</v>
      </c>
      <c r="AN3706" s="116">
        <f t="shared" si="876"/>
        <v>9.6529070703322249E-6</v>
      </c>
      <c r="AO3706" s="116">
        <f t="shared" si="872"/>
        <v>9.6529070703322249E-6</v>
      </c>
      <c r="AP3706" s="118" t="str">
        <f t="shared" si="873"/>
        <v/>
      </c>
    </row>
    <row r="3707" spans="38:42" ht="20.100000000000001" customHeight="1" x14ac:dyDescent="0.25">
      <c r="AL3707" s="126">
        <f t="shared" si="874"/>
        <v>20.953599999998737</v>
      </c>
      <c r="AM3707" s="116">
        <f t="shared" si="875"/>
        <v>3.8394345477323257E-3</v>
      </c>
      <c r="AN3707" s="116">
        <f t="shared" si="876"/>
        <v>9.6294172772571664E-6</v>
      </c>
      <c r="AO3707" s="116">
        <f t="shared" si="872"/>
        <v>9.6294172772571664E-6</v>
      </c>
      <c r="AP3707" s="118" t="str">
        <f t="shared" si="873"/>
        <v/>
      </c>
    </row>
    <row r="3708" spans="38:42" ht="20.100000000000001" customHeight="1" x14ac:dyDescent="0.25">
      <c r="AL3708" s="126">
        <f t="shared" si="874"/>
        <v>20.959999999998736</v>
      </c>
      <c r="AM3708" s="116">
        <f t="shared" si="875"/>
        <v>3.8298051304550686E-3</v>
      </c>
      <c r="AN3708" s="116">
        <f t="shared" si="876"/>
        <v>9.6059824055338625E-6</v>
      </c>
      <c r="AO3708" s="116">
        <f t="shared" si="872"/>
        <v>9.6059824055338625E-6</v>
      </c>
      <c r="AP3708" s="118" t="str">
        <f t="shared" si="873"/>
        <v/>
      </c>
    </row>
    <row r="3709" spans="38:42" ht="20.100000000000001" customHeight="1" x14ac:dyDescent="0.25">
      <c r="AL3709" s="126">
        <f t="shared" si="874"/>
        <v>20.966399999998735</v>
      </c>
      <c r="AM3709" s="116">
        <f t="shared" si="875"/>
        <v>3.8201991480495347E-3</v>
      </c>
      <c r="AN3709" s="116">
        <f t="shared" si="876"/>
        <v>9.582602333765497E-6</v>
      </c>
      <c r="AO3709" s="116">
        <f t="shared" si="872"/>
        <v>9.582602333765497E-6</v>
      </c>
      <c r="AP3709" s="118" t="str">
        <f t="shared" si="873"/>
        <v/>
      </c>
    </row>
    <row r="3710" spans="38:42" ht="20.100000000000001" customHeight="1" x14ac:dyDescent="0.25">
      <c r="AL3710" s="126">
        <f t="shared" si="874"/>
        <v>20.972799999998735</v>
      </c>
      <c r="AM3710" s="116">
        <f t="shared" si="875"/>
        <v>3.8106165457157692E-3</v>
      </c>
      <c r="AN3710" s="116">
        <f t="shared" si="876"/>
        <v>9.559276940848422E-6</v>
      </c>
      <c r="AO3710" s="116">
        <f t="shared" si="872"/>
        <v>9.559276940848422E-6</v>
      </c>
      <c r="AP3710" s="118" t="str">
        <f t="shared" si="873"/>
        <v/>
      </c>
    </row>
    <row r="3711" spans="38:42" ht="20.100000000000001" customHeight="1" x14ac:dyDescent="0.25">
      <c r="AL3711" s="126">
        <f t="shared" si="874"/>
        <v>20.979199999998734</v>
      </c>
      <c r="AM3711" s="116">
        <f t="shared" si="875"/>
        <v>3.8010572687749208E-3</v>
      </c>
      <c r="AN3711" s="116">
        <f t="shared" si="876"/>
        <v>9.5360061058541966E-6</v>
      </c>
      <c r="AO3711" s="116">
        <f t="shared" si="872"/>
        <v>9.5360061058541966E-6</v>
      </c>
      <c r="AP3711" s="118" t="str">
        <f t="shared" si="873"/>
        <v/>
      </c>
    </row>
    <row r="3712" spans="38:42" ht="20.100000000000001" customHeight="1" x14ac:dyDescent="0.25">
      <c r="AL3712" s="126">
        <f t="shared" si="874"/>
        <v>20.985599999998733</v>
      </c>
      <c r="AM3712" s="116">
        <f t="shared" si="875"/>
        <v>3.7915212626690666E-3</v>
      </c>
      <c r="AN3712" s="116">
        <f t="shared" si="876"/>
        <v>9.5127897081449461E-6</v>
      </c>
      <c r="AO3712" s="116">
        <f t="shared" si="872"/>
        <v>9.5127897081449461E-6</v>
      </c>
      <c r="AP3712" s="118" t="str">
        <f t="shared" si="873"/>
        <v/>
      </c>
    </row>
    <row r="3713" spans="38:42" ht="20.100000000000001" customHeight="1" x14ac:dyDescent="0.25">
      <c r="AL3713" s="126">
        <f t="shared" si="874"/>
        <v>20.991999999998733</v>
      </c>
      <c r="AM3713" s="116">
        <f t="shared" si="875"/>
        <v>3.7820084729609216E-3</v>
      </c>
      <c r="AN3713" s="116">
        <f t="shared" si="876"/>
        <v>9.4896276273486423E-6</v>
      </c>
      <c r="AO3713" s="116">
        <f t="shared" si="872"/>
        <v>9.4896276273486423E-6</v>
      </c>
      <c r="AP3713" s="118" t="str">
        <f t="shared" si="873"/>
        <v/>
      </c>
    </row>
    <row r="3714" spans="38:42" ht="20.100000000000001" customHeight="1" x14ac:dyDescent="0.25">
      <c r="AL3714" s="126">
        <f t="shared" si="874"/>
        <v>20.998399999998732</v>
      </c>
      <c r="AM3714" s="116">
        <f t="shared" si="875"/>
        <v>3.772518845333573E-3</v>
      </c>
      <c r="AN3714" s="116">
        <f t="shared" si="876"/>
        <v>9.4665197432775711E-6</v>
      </c>
      <c r="AO3714" s="116">
        <f t="shared" si="872"/>
        <v>9.4665197432775711E-6</v>
      </c>
      <c r="AP3714" s="118" t="str">
        <f t="shared" si="873"/>
        <v/>
      </c>
    </row>
    <row r="3715" spans="38:42" ht="20.100000000000001" customHeight="1" x14ac:dyDescent="0.25">
      <c r="AL3715" s="126">
        <f t="shared" si="874"/>
        <v>21.004799999998731</v>
      </c>
      <c r="AM3715" s="116">
        <f t="shared" si="875"/>
        <v>3.7630523255902954E-3</v>
      </c>
      <c r="AN3715" s="116">
        <f t="shared" si="876"/>
        <v>9.4434659360311153E-6</v>
      </c>
      <c r="AO3715" s="116">
        <f t="shared" si="872"/>
        <v>9.4434659360311153E-6</v>
      </c>
      <c r="AP3715" s="118" t="str">
        <f t="shared" si="873"/>
        <v/>
      </c>
    </row>
    <row r="3716" spans="38:42" ht="20.100000000000001" customHeight="1" x14ac:dyDescent="0.25">
      <c r="AL3716" s="126">
        <f t="shared" si="874"/>
        <v>21.01119999999873</v>
      </c>
      <c r="AM3716" s="116">
        <f t="shared" si="875"/>
        <v>3.7536088596542643E-3</v>
      </c>
      <c r="AN3716" s="116">
        <f t="shared" si="876"/>
        <v>9.4204660859376413E-6</v>
      </c>
      <c r="AO3716" s="116">
        <f t="shared" si="872"/>
        <v>9.4204660859376413E-6</v>
      </c>
      <c r="AP3716" s="118" t="str">
        <f t="shared" si="873"/>
        <v/>
      </c>
    </row>
    <row r="3717" spans="38:42" ht="20.100000000000001" customHeight="1" x14ac:dyDescent="0.25">
      <c r="AL3717" s="126">
        <f t="shared" si="874"/>
        <v>21.01759999999873</v>
      </c>
      <c r="AM3717" s="116">
        <f t="shared" si="875"/>
        <v>3.7441883935683267E-3</v>
      </c>
      <c r="AN3717" s="116">
        <f t="shared" si="876"/>
        <v>9.3975200735692439E-6</v>
      </c>
      <c r="AO3717" s="116">
        <f t="shared" si="872"/>
        <v>9.3975200735692439E-6</v>
      </c>
      <c r="AP3717" s="118" t="str">
        <f t="shared" si="873"/>
        <v/>
      </c>
    </row>
    <row r="3718" spans="38:42" ht="20.100000000000001" customHeight="1" x14ac:dyDescent="0.25">
      <c r="AL3718" s="126">
        <f t="shared" si="874"/>
        <v>21.023999999998729</v>
      </c>
      <c r="AM3718" s="116">
        <f t="shared" si="875"/>
        <v>3.7347908734947574E-3</v>
      </c>
      <c r="AN3718" s="116">
        <f t="shared" si="876"/>
        <v>9.374627779746951E-6</v>
      </c>
      <c r="AO3718" s="116">
        <f t="shared" si="872"/>
        <v>9.374627779746951E-6</v>
      </c>
      <c r="AP3718" s="118" t="str">
        <f t="shared" si="873"/>
        <v/>
      </c>
    </row>
    <row r="3719" spans="38:42" ht="20.100000000000001" customHeight="1" x14ac:dyDescent="0.25">
      <c r="AL3719" s="126">
        <f t="shared" si="874"/>
        <v>21.030399999998728</v>
      </c>
      <c r="AM3719" s="116">
        <f t="shared" si="875"/>
        <v>3.7254162457150105E-3</v>
      </c>
      <c r="AN3719" s="116">
        <f t="shared" si="876"/>
        <v>9.3517890855255442E-6</v>
      </c>
      <c r="AO3719" s="116">
        <f t="shared" si="872"/>
        <v>9.3517890855255442E-6</v>
      </c>
      <c r="AP3719" s="118" t="str">
        <f t="shared" si="873"/>
        <v/>
      </c>
    </row>
    <row r="3720" spans="38:42" ht="20.100000000000001" customHeight="1" x14ac:dyDescent="0.25">
      <c r="AL3720" s="126">
        <f t="shared" si="874"/>
        <v>21.036799999998728</v>
      </c>
      <c r="AM3720" s="116">
        <f t="shared" si="875"/>
        <v>3.7160644566294849E-3</v>
      </c>
      <c r="AN3720" s="116">
        <f t="shared" si="876"/>
        <v>9.3290038722044014E-6</v>
      </c>
      <c r="AO3720" s="116">
        <f t="shared" si="872"/>
        <v>9.3290038722044014E-6</v>
      </c>
      <c r="AP3720" s="118" t="str">
        <f t="shared" si="873"/>
        <v/>
      </c>
    </row>
    <row r="3721" spans="38:42" ht="20.100000000000001" customHeight="1" x14ac:dyDescent="0.25">
      <c r="AL3721" s="126">
        <f t="shared" si="874"/>
        <v>21.043199999998727</v>
      </c>
      <c r="AM3721" s="116">
        <f t="shared" si="875"/>
        <v>3.7067354527572805E-3</v>
      </c>
      <c r="AN3721" s="116">
        <f t="shared" si="876"/>
        <v>9.3062720213279299E-6</v>
      </c>
      <c r="AO3721" s="116">
        <f t="shared" si="872"/>
        <v>9.3062720213279299E-6</v>
      </c>
      <c r="AP3721" s="118" t="str">
        <f t="shared" si="873"/>
        <v/>
      </c>
    </row>
    <row r="3722" spans="38:42" ht="20.100000000000001" customHeight="1" x14ac:dyDescent="0.25">
      <c r="AL3722" s="126">
        <f t="shared" si="874"/>
        <v>21.049599999998726</v>
      </c>
      <c r="AM3722" s="116">
        <f t="shared" si="875"/>
        <v>3.6974291807359526E-3</v>
      </c>
      <c r="AN3722" s="116">
        <f t="shared" si="876"/>
        <v>9.2835934146760259E-6</v>
      </c>
      <c r="AO3722" s="116">
        <f t="shared" si="872"/>
        <v>9.2835934146760259E-6</v>
      </c>
      <c r="AP3722" s="118" t="str">
        <f t="shared" si="873"/>
        <v/>
      </c>
    </row>
    <row r="3723" spans="38:42" ht="20.100000000000001" customHeight="1" x14ac:dyDescent="0.25">
      <c r="AL3723" s="126">
        <f t="shared" si="874"/>
        <v>21.055999999998726</v>
      </c>
      <c r="AM3723" s="116">
        <f t="shared" si="875"/>
        <v>3.6881455873212766E-3</v>
      </c>
      <c r="AN3723" s="116">
        <f t="shared" si="876"/>
        <v>9.2609679342744826E-6</v>
      </c>
      <c r="AO3723" s="116">
        <f t="shared" si="872"/>
        <v>9.2609679342744826E-6</v>
      </c>
      <c r="AP3723" s="118" t="str">
        <f t="shared" si="873"/>
        <v/>
      </c>
    </row>
    <row r="3724" spans="38:42" ht="20.100000000000001" customHeight="1" x14ac:dyDescent="0.25">
      <c r="AL3724" s="126">
        <f t="shared" si="874"/>
        <v>21.062399999998725</v>
      </c>
      <c r="AM3724" s="116">
        <f t="shared" si="875"/>
        <v>3.6788846193870021E-3</v>
      </c>
      <c r="AN3724" s="116">
        <f t="shared" si="876"/>
        <v>9.2383954623780767E-6</v>
      </c>
      <c r="AO3724" s="116">
        <f t="shared" si="872"/>
        <v>9.2383954623780767E-6</v>
      </c>
      <c r="AP3724" s="118" t="str">
        <f t="shared" si="873"/>
        <v/>
      </c>
    </row>
    <row r="3725" spans="38:42" ht="20.100000000000001" customHeight="1" x14ac:dyDescent="0.25">
      <c r="AL3725" s="126">
        <f t="shared" si="874"/>
        <v>21.068799999998724</v>
      </c>
      <c r="AM3725" s="116">
        <f t="shared" si="875"/>
        <v>3.669646223924624E-3</v>
      </c>
      <c r="AN3725" s="116">
        <f t="shared" si="876"/>
        <v>9.2158758815004925E-6</v>
      </c>
      <c r="AO3725" s="116">
        <f t="shared" si="872"/>
        <v>9.2158758815004925E-6</v>
      </c>
      <c r="AP3725" s="118" t="str">
        <f t="shared" si="873"/>
        <v/>
      </c>
    </row>
    <row r="3726" spans="38:42" ht="20.100000000000001" customHeight="1" x14ac:dyDescent="0.25">
      <c r="AL3726" s="126">
        <f t="shared" si="874"/>
        <v>21.075199999998723</v>
      </c>
      <c r="AM3726" s="116">
        <f t="shared" si="875"/>
        <v>3.6604303480431235E-3</v>
      </c>
      <c r="AN3726" s="116">
        <f t="shared" si="876"/>
        <v>9.1934090743653156E-6</v>
      </c>
      <c r="AO3726" s="116">
        <f t="shared" si="872"/>
        <v>9.1934090743653156E-6</v>
      </c>
      <c r="AP3726" s="118" t="str">
        <f t="shared" si="873"/>
        <v/>
      </c>
    </row>
    <row r="3727" spans="38:42" ht="20.100000000000001" customHeight="1" x14ac:dyDescent="0.25">
      <c r="AL3727" s="126">
        <f t="shared" si="874"/>
        <v>21.081599999998723</v>
      </c>
      <c r="AM3727" s="116">
        <f t="shared" si="875"/>
        <v>3.6512369389687582E-3</v>
      </c>
      <c r="AN3727" s="116">
        <f t="shared" si="876"/>
        <v>9.1709949239741212E-6</v>
      </c>
      <c r="AO3727" s="116">
        <f t="shared" si="872"/>
        <v>9.1709949239741212E-6</v>
      </c>
      <c r="AP3727" s="118" t="str">
        <f t="shared" si="873"/>
        <v/>
      </c>
    </row>
    <row r="3728" spans="38:42" ht="20.100000000000001" customHeight="1" x14ac:dyDescent="0.25">
      <c r="AL3728" s="126">
        <f t="shared" si="874"/>
        <v>21.087999999998722</v>
      </c>
      <c r="AM3728" s="116">
        <f t="shared" si="875"/>
        <v>3.6420659440447841E-3</v>
      </c>
      <c r="AN3728" s="116">
        <f t="shared" si="876"/>
        <v>9.148633313528845E-6</v>
      </c>
      <c r="AO3728" s="116">
        <f t="shared" si="872"/>
        <v>9.148633313528845E-6</v>
      </c>
      <c r="AP3728" s="118" t="str">
        <f t="shared" si="873"/>
        <v/>
      </c>
    </row>
    <row r="3729" spans="38:42" ht="20.100000000000001" customHeight="1" x14ac:dyDescent="0.25">
      <c r="AL3729" s="126">
        <f t="shared" si="874"/>
        <v>21.094399999998721</v>
      </c>
      <c r="AM3729" s="116">
        <f t="shared" si="875"/>
        <v>3.6329173107312552E-3</v>
      </c>
      <c r="AN3729" s="116">
        <f t="shared" si="876"/>
        <v>9.1263241264946671E-6</v>
      </c>
      <c r="AO3729" s="116">
        <f t="shared" si="872"/>
        <v>9.1263241264946671E-6</v>
      </c>
      <c r="AP3729" s="118" t="str">
        <f t="shared" si="873"/>
        <v/>
      </c>
    </row>
    <row r="3730" spans="38:42" ht="20.100000000000001" customHeight="1" x14ac:dyDescent="0.25">
      <c r="AL3730" s="126">
        <f t="shared" si="874"/>
        <v>21.100799999998721</v>
      </c>
      <c r="AM3730" s="116">
        <f t="shared" si="875"/>
        <v>3.6237909866047606E-3</v>
      </c>
      <c r="AN3730" s="116">
        <f t="shared" si="876"/>
        <v>9.1040672465557762E-6</v>
      </c>
      <c r="AO3730" s="116">
        <f t="shared" si="872"/>
        <v>9.1040672465557762E-6</v>
      </c>
      <c r="AP3730" s="118" t="str">
        <f t="shared" si="873"/>
        <v/>
      </c>
    </row>
    <row r="3731" spans="38:42" ht="20.100000000000001" customHeight="1" x14ac:dyDescent="0.25">
      <c r="AL3731" s="126">
        <f t="shared" si="874"/>
        <v>21.10719999999872</v>
      </c>
      <c r="AM3731" s="116">
        <f t="shared" si="875"/>
        <v>3.6146869193582048E-3</v>
      </c>
      <c r="AN3731" s="116">
        <f t="shared" si="876"/>
        <v>9.0818625576622077E-6</v>
      </c>
      <c r="AO3731" s="116">
        <f t="shared" si="872"/>
        <v>9.0818625576622077E-6</v>
      </c>
      <c r="AP3731" s="118" t="str">
        <f t="shared" si="873"/>
        <v/>
      </c>
    </row>
    <row r="3732" spans="38:42" ht="20.100000000000001" customHeight="1" x14ac:dyDescent="0.25">
      <c r="AL3732" s="126">
        <f t="shared" si="874"/>
        <v>21.113599999998719</v>
      </c>
      <c r="AM3732" s="116">
        <f t="shared" si="875"/>
        <v>3.6056050568005426E-3</v>
      </c>
      <c r="AN3732" s="116">
        <f t="shared" si="876"/>
        <v>9.059709943957852E-6</v>
      </c>
      <c r="AO3732" s="116">
        <f t="shared" si="872"/>
        <v>9.059709943957852E-6</v>
      </c>
      <c r="AP3732" s="118" t="str">
        <f t="shared" si="873"/>
        <v/>
      </c>
    </row>
    <row r="3733" spans="38:42" ht="20.100000000000001" customHeight="1" x14ac:dyDescent="0.25">
      <c r="AL3733" s="126">
        <f t="shared" si="874"/>
        <v>21.119999999998718</v>
      </c>
      <c r="AM3733" s="116">
        <f t="shared" si="875"/>
        <v>3.5965453468565847E-3</v>
      </c>
      <c r="AN3733" s="116">
        <f t="shared" si="876"/>
        <v>9.0376092898671913E-6</v>
      </c>
      <c r="AO3733" s="116">
        <f t="shared" si="872"/>
        <v>9.0376092898671913E-6</v>
      </c>
      <c r="AP3733" s="118" t="str">
        <f t="shared" si="873"/>
        <v/>
      </c>
    </row>
    <row r="3734" spans="38:42" ht="20.100000000000001" customHeight="1" x14ac:dyDescent="0.25">
      <c r="AL3734" s="126">
        <f t="shared" si="874"/>
        <v>21.126399999998718</v>
      </c>
      <c r="AM3734" s="116">
        <f t="shared" si="875"/>
        <v>3.5875077375667175E-3</v>
      </c>
      <c r="AN3734" s="116">
        <f t="shared" si="876"/>
        <v>9.0155604800128998E-6</v>
      </c>
      <c r="AO3734" s="116">
        <f t="shared" si="872"/>
        <v>9.0155604800128998E-6</v>
      </c>
      <c r="AP3734" s="118" t="str">
        <f t="shared" si="873"/>
        <v/>
      </c>
    </row>
    <row r="3735" spans="38:42" ht="20.100000000000001" customHeight="1" x14ac:dyDescent="0.25">
      <c r="AL3735" s="126">
        <f t="shared" si="874"/>
        <v>21.132799999998717</v>
      </c>
      <c r="AM3735" s="116">
        <f t="shared" si="875"/>
        <v>3.5784921770867046E-3</v>
      </c>
      <c r="AN3735" s="116">
        <f t="shared" si="876"/>
        <v>8.9935633992821971E-6</v>
      </c>
      <c r="AO3735" s="116">
        <f t="shared" si="872"/>
        <v>8.9935633992821971E-6</v>
      </c>
      <c r="AP3735" s="118" t="str">
        <f t="shared" si="873"/>
        <v/>
      </c>
    </row>
    <row r="3736" spans="38:42" ht="20.100000000000001" customHeight="1" x14ac:dyDescent="0.25">
      <c r="AL3736" s="126">
        <f t="shared" si="874"/>
        <v>21.139199999998716</v>
      </c>
      <c r="AM3736" s="116">
        <f t="shared" si="875"/>
        <v>3.5694986136874224E-3</v>
      </c>
      <c r="AN3736" s="116">
        <f t="shared" si="876"/>
        <v>8.9716179327782759E-6</v>
      </c>
      <c r="AO3736" s="116">
        <f t="shared" si="872"/>
        <v>8.9716179327782759E-6</v>
      </c>
      <c r="AP3736" s="118" t="str">
        <f t="shared" si="873"/>
        <v/>
      </c>
    </row>
    <row r="3737" spans="38:42" ht="20.100000000000001" customHeight="1" x14ac:dyDescent="0.25">
      <c r="AL3737" s="126">
        <f t="shared" si="874"/>
        <v>21.145599999998716</v>
      </c>
      <c r="AM3737" s="116">
        <f t="shared" si="875"/>
        <v>3.5605269957546442E-3</v>
      </c>
      <c r="AN3737" s="116">
        <f t="shared" si="876"/>
        <v>8.9497239658471901E-6</v>
      </c>
      <c r="AO3737" s="116">
        <f t="shared" si="872"/>
        <v>8.9497239658471901E-6</v>
      </c>
      <c r="AP3737" s="118" t="str">
        <f t="shared" si="873"/>
        <v/>
      </c>
    </row>
    <row r="3738" spans="38:42" ht="20.100000000000001" customHeight="1" x14ac:dyDescent="0.25">
      <c r="AL3738" s="126">
        <f t="shared" si="874"/>
        <v>21.151999999998715</v>
      </c>
      <c r="AM3738" s="116">
        <f t="shared" si="875"/>
        <v>3.551577271788797E-3</v>
      </c>
      <c r="AN3738" s="116">
        <f t="shared" si="876"/>
        <v>8.9278813840765539E-6</v>
      </c>
      <c r="AO3738" s="116">
        <f t="shared" si="872"/>
        <v>8.9278813840765539E-6</v>
      </c>
      <c r="AP3738" s="118" t="str">
        <f t="shared" si="873"/>
        <v/>
      </c>
    </row>
    <row r="3739" spans="38:42" ht="20.100000000000001" customHeight="1" x14ac:dyDescent="0.25">
      <c r="AL3739" s="126">
        <f t="shared" si="874"/>
        <v>21.158399999998714</v>
      </c>
      <c r="AM3739" s="116">
        <f t="shared" si="875"/>
        <v>3.5426493904047204E-3</v>
      </c>
      <c r="AN3739" s="116">
        <f t="shared" si="876"/>
        <v>8.9060900732673524E-6</v>
      </c>
      <c r="AO3739" s="116">
        <f t="shared" si="872"/>
        <v>8.9060900732673524E-6</v>
      </c>
      <c r="AP3739" s="118" t="str">
        <f t="shared" si="873"/>
        <v/>
      </c>
    </row>
    <row r="3740" spans="38:42" ht="20.100000000000001" customHeight="1" x14ac:dyDescent="0.25">
      <c r="AL3740" s="126">
        <f t="shared" si="874"/>
        <v>21.164799999998714</v>
      </c>
      <c r="AM3740" s="116">
        <f t="shared" si="875"/>
        <v>3.5337433003314531E-3</v>
      </c>
      <c r="AN3740" s="116">
        <f t="shared" si="876"/>
        <v>8.8843499194777437E-6</v>
      </c>
      <c r="AO3740" s="116">
        <f t="shared" si="872"/>
        <v>8.8843499194777437E-6</v>
      </c>
      <c r="AP3740" s="118" t="str">
        <f t="shared" si="873"/>
        <v/>
      </c>
    </row>
    <row r="3741" spans="38:42" ht="20.100000000000001" customHeight="1" x14ac:dyDescent="0.25">
      <c r="AL3741" s="126">
        <f t="shared" si="874"/>
        <v>21.171199999998713</v>
      </c>
      <c r="AM3741" s="116">
        <f t="shared" si="875"/>
        <v>3.5248589504119753E-3</v>
      </c>
      <c r="AN3741" s="116">
        <f t="shared" si="876"/>
        <v>8.8626608089627766E-6</v>
      </c>
      <c r="AO3741" s="116">
        <f t="shared" si="872"/>
        <v>8.8626608089627766E-6</v>
      </c>
      <c r="AP3741" s="118" t="str">
        <f t="shared" si="873"/>
        <v/>
      </c>
    </row>
    <row r="3742" spans="38:42" ht="20.100000000000001" customHeight="1" x14ac:dyDescent="0.25">
      <c r="AL3742" s="126">
        <f t="shared" si="874"/>
        <v>21.177599999998712</v>
      </c>
      <c r="AM3742" s="116">
        <f t="shared" si="875"/>
        <v>3.5159962896030125E-3</v>
      </c>
      <c r="AN3742" s="116">
        <f t="shared" si="876"/>
        <v>8.8410226282676328E-6</v>
      </c>
      <c r="AO3742" s="116">
        <f t="shared" si="872"/>
        <v>8.8410226282676328E-6</v>
      </c>
      <c r="AP3742" s="118" t="str">
        <f t="shared" si="873"/>
        <v/>
      </c>
    </row>
    <row r="3743" spans="38:42" ht="20.100000000000001" customHeight="1" x14ac:dyDescent="0.25">
      <c r="AL3743" s="126">
        <f t="shared" si="874"/>
        <v>21.183999999998711</v>
      </c>
      <c r="AM3743" s="116">
        <f t="shared" si="875"/>
        <v>3.5071552669747449E-3</v>
      </c>
      <c r="AN3743" s="116">
        <f t="shared" si="876"/>
        <v>8.8194352641100988E-6</v>
      </c>
      <c r="AO3743" s="116">
        <f t="shared" si="872"/>
        <v>8.8194352641100988E-6</v>
      </c>
      <c r="AP3743" s="118" t="str">
        <f t="shared" si="873"/>
        <v/>
      </c>
    </row>
    <row r="3744" spans="38:42" ht="20.100000000000001" customHeight="1" x14ac:dyDescent="0.25">
      <c r="AL3744" s="126">
        <f t="shared" si="874"/>
        <v>21.190399999998711</v>
      </c>
      <c r="AM3744" s="116">
        <f t="shared" si="875"/>
        <v>3.4983358317106348E-3</v>
      </c>
      <c r="AN3744" s="116">
        <f t="shared" si="876"/>
        <v>8.7978986034863843E-6</v>
      </c>
      <c r="AO3744" s="116">
        <f t="shared" si="872"/>
        <v>8.7978986034863843E-6</v>
      </c>
      <c r="AP3744" s="118" t="str">
        <f t="shared" si="873"/>
        <v/>
      </c>
    </row>
    <row r="3745" spans="38:42" ht="20.100000000000001" customHeight="1" x14ac:dyDescent="0.25">
      <c r="AL3745" s="126">
        <f t="shared" si="874"/>
        <v>21.19679999999871</v>
      </c>
      <c r="AM3745" s="116">
        <f t="shared" si="875"/>
        <v>3.4895379331071484E-3</v>
      </c>
      <c r="AN3745" s="116">
        <f t="shared" si="876"/>
        <v>8.7764125335778806E-6</v>
      </c>
      <c r="AO3745" s="116">
        <f t="shared" si="872"/>
        <v>8.7764125335778806E-6</v>
      </c>
      <c r="AP3745" s="118" t="str">
        <f t="shared" si="873"/>
        <v/>
      </c>
    </row>
    <row r="3746" spans="38:42" ht="20.100000000000001" customHeight="1" x14ac:dyDescent="0.25">
      <c r="AL3746" s="126">
        <f t="shared" si="874"/>
        <v>21.203199999998709</v>
      </c>
      <c r="AM3746" s="116">
        <f t="shared" si="875"/>
        <v>3.4807615205735705E-3</v>
      </c>
      <c r="AN3746" s="116">
        <f t="shared" si="876"/>
        <v>8.7549769418465706E-6</v>
      </c>
      <c r="AO3746" s="116">
        <f t="shared" si="872"/>
        <v>8.7549769418465706E-6</v>
      </c>
      <c r="AP3746" s="118" t="str">
        <f t="shared" si="873"/>
        <v/>
      </c>
    </row>
    <row r="3747" spans="38:42" ht="20.100000000000001" customHeight="1" x14ac:dyDescent="0.25">
      <c r="AL3747" s="126">
        <f t="shared" si="874"/>
        <v>21.209599999998709</v>
      </c>
      <c r="AM3747" s="116">
        <f t="shared" si="875"/>
        <v>3.472006543631724E-3</v>
      </c>
      <c r="AN3747" s="116">
        <f t="shared" si="876"/>
        <v>8.7335917159452568E-6</v>
      </c>
      <c r="AO3747" s="116">
        <f t="shared" si="872"/>
        <v>8.7335917159452568E-6</v>
      </c>
      <c r="AP3747" s="118" t="str">
        <f t="shared" si="873"/>
        <v/>
      </c>
    </row>
    <row r="3748" spans="38:42" ht="20.100000000000001" customHeight="1" x14ac:dyDescent="0.25">
      <c r="AL3748" s="126">
        <f t="shared" si="874"/>
        <v>21.215999999998708</v>
      </c>
      <c r="AM3748" s="116">
        <f t="shared" si="875"/>
        <v>3.4632729519157787E-3</v>
      </c>
      <c r="AN3748" s="116">
        <f t="shared" si="876"/>
        <v>8.7122567437813124E-6</v>
      </c>
      <c r="AO3748" s="116">
        <f t="shared" si="872"/>
        <v>8.7122567437813124E-6</v>
      </c>
      <c r="AP3748" s="118" t="str">
        <f t="shared" si="873"/>
        <v/>
      </c>
    </row>
    <row r="3749" spans="38:42" ht="20.100000000000001" customHeight="1" x14ac:dyDescent="0.25">
      <c r="AL3749" s="126">
        <f t="shared" si="874"/>
        <v>21.222399999998707</v>
      </c>
      <c r="AM3749" s="116">
        <f t="shared" si="875"/>
        <v>3.4545606951719974E-3</v>
      </c>
      <c r="AN3749" s="116">
        <f t="shared" si="876"/>
        <v>8.6909719134780836E-6</v>
      </c>
      <c r="AO3749" s="116">
        <f t="shared" si="872"/>
        <v>8.6909719134780836E-6</v>
      </c>
      <c r="AP3749" s="118" t="str">
        <f t="shared" si="873"/>
        <v/>
      </c>
    </row>
    <row r="3750" spans="38:42" ht="20.100000000000001" customHeight="1" x14ac:dyDescent="0.25">
      <c r="AL3750" s="126">
        <f t="shared" si="874"/>
        <v>21.228799999998706</v>
      </c>
      <c r="AM3750" s="116">
        <f t="shared" si="875"/>
        <v>3.4458697232585193E-3</v>
      </c>
      <c r="AN3750" s="116">
        <f t="shared" si="876"/>
        <v>8.6697371133948389E-6</v>
      </c>
      <c r="AO3750" s="116">
        <f t="shared" si="872"/>
        <v>8.6697371133948389E-6</v>
      </c>
      <c r="AP3750" s="118" t="str">
        <f t="shared" si="873"/>
        <v/>
      </c>
    </row>
    <row r="3751" spans="38:42" ht="20.100000000000001" customHeight="1" x14ac:dyDescent="0.25">
      <c r="AL3751" s="126">
        <f t="shared" si="874"/>
        <v>21.235199999998706</v>
      </c>
      <c r="AM3751" s="116">
        <f t="shared" si="875"/>
        <v>3.4371999861451245E-3</v>
      </c>
      <c r="AN3751" s="116">
        <f t="shared" si="876"/>
        <v>8.6485522321193969E-6</v>
      </c>
      <c r="AO3751" s="116">
        <f t="shared" si="872"/>
        <v>8.6485522321193969E-6</v>
      </c>
      <c r="AP3751" s="118" t="str">
        <f t="shared" si="873"/>
        <v/>
      </c>
    </row>
    <row r="3752" spans="38:42" ht="20.100000000000001" customHeight="1" x14ac:dyDescent="0.25">
      <c r="AL3752" s="126">
        <f t="shared" si="874"/>
        <v>21.241599999998705</v>
      </c>
      <c r="AM3752" s="116">
        <f t="shared" si="875"/>
        <v>3.4285514339130051E-3</v>
      </c>
      <c r="AN3752" s="116">
        <f t="shared" si="876"/>
        <v>8.6274171584633554E-6</v>
      </c>
      <c r="AO3752" s="116">
        <f t="shared" si="872"/>
        <v>8.6274171584633554E-6</v>
      </c>
      <c r="AP3752" s="118" t="str">
        <f t="shared" si="873"/>
        <v/>
      </c>
    </row>
    <row r="3753" spans="38:42" ht="20.100000000000001" customHeight="1" x14ac:dyDescent="0.25">
      <c r="AL3753" s="126">
        <f t="shared" si="874"/>
        <v>21.247999999998704</v>
      </c>
      <c r="AM3753" s="116">
        <f t="shared" si="875"/>
        <v>3.4199240167545417E-3</v>
      </c>
      <c r="AN3753" s="116">
        <f t="shared" si="876"/>
        <v>8.6063317814677291E-6</v>
      </c>
      <c r="AO3753" s="116">
        <f t="shared" si="872"/>
        <v>8.6063317814677291E-6</v>
      </c>
      <c r="AP3753" s="118" t="str">
        <f t="shared" si="873"/>
        <v/>
      </c>
    </row>
    <row r="3754" spans="38:42" ht="20.100000000000001" customHeight="1" x14ac:dyDescent="0.25">
      <c r="AL3754" s="126">
        <f t="shared" si="874"/>
        <v>21.254399999998704</v>
      </c>
      <c r="AM3754" s="116">
        <f t="shared" si="875"/>
        <v>3.411317684973074E-3</v>
      </c>
      <c r="AN3754" s="116">
        <f t="shared" si="876"/>
        <v>8.5852959904103229E-6</v>
      </c>
      <c r="AO3754" s="116">
        <f t="shared" si="872"/>
        <v>8.5852959904103229E-6</v>
      </c>
      <c r="AP3754" s="118" t="str">
        <f t="shared" si="873"/>
        <v/>
      </c>
    </row>
    <row r="3755" spans="38:42" ht="20.100000000000001" customHeight="1" x14ac:dyDescent="0.25">
      <c r="AL3755" s="126">
        <f t="shared" si="874"/>
        <v>21.260799999998703</v>
      </c>
      <c r="AM3755" s="116">
        <f t="shared" si="875"/>
        <v>3.4027323889826637E-3</v>
      </c>
      <c r="AN3755" s="116">
        <f t="shared" si="876"/>
        <v>8.5643096747844809E-6</v>
      </c>
      <c r="AO3755" s="116">
        <f t="shared" si="872"/>
        <v>8.5643096747844809E-6</v>
      </c>
      <c r="AP3755" s="118" t="str">
        <f t="shared" si="873"/>
        <v/>
      </c>
    </row>
    <row r="3756" spans="38:42" ht="20.100000000000001" customHeight="1" x14ac:dyDescent="0.25">
      <c r="AL3756" s="126">
        <f t="shared" si="874"/>
        <v>21.267199999998702</v>
      </c>
      <c r="AM3756" s="116">
        <f t="shared" si="875"/>
        <v>3.3941680793078792E-3</v>
      </c>
      <c r="AN3756" s="116">
        <f t="shared" si="876"/>
        <v>8.5433727243186021E-6</v>
      </c>
      <c r="AO3756" s="116">
        <f t="shared" si="872"/>
        <v>8.5433727243186021E-6</v>
      </c>
      <c r="AP3756" s="118" t="str">
        <f t="shared" si="873"/>
        <v/>
      </c>
    </row>
    <row r="3757" spans="38:42" ht="20.100000000000001" customHeight="1" x14ac:dyDescent="0.25">
      <c r="AL3757" s="126">
        <f t="shared" si="874"/>
        <v>21.273599999998702</v>
      </c>
      <c r="AM3757" s="116">
        <f t="shared" si="875"/>
        <v>3.3856247065835606E-3</v>
      </c>
      <c r="AN3757" s="116">
        <f t="shared" si="876"/>
        <v>8.5224850289535893E-6</v>
      </c>
      <c r="AO3757" s="116">
        <f t="shared" si="872"/>
        <v>8.5224850289535893E-6</v>
      </c>
      <c r="AP3757" s="118" t="str">
        <f t="shared" si="873"/>
        <v/>
      </c>
    </row>
    <row r="3758" spans="38:42" ht="20.100000000000001" customHeight="1" x14ac:dyDescent="0.25">
      <c r="AL3758" s="126">
        <f t="shared" si="874"/>
        <v>21.279999999998701</v>
      </c>
      <c r="AM3758" s="116">
        <f t="shared" si="875"/>
        <v>3.377102221554607E-3</v>
      </c>
      <c r="AN3758" s="116">
        <f t="shared" si="876"/>
        <v>8.5016464788792781E-6</v>
      </c>
      <c r="AO3758" s="116">
        <f t="shared" si="872"/>
        <v>8.5016464788792781E-6</v>
      </c>
      <c r="AP3758" s="118" t="str">
        <f t="shared" si="873"/>
        <v/>
      </c>
    </row>
    <row r="3759" spans="38:42" ht="20.100000000000001" customHeight="1" x14ac:dyDescent="0.25">
      <c r="AL3759" s="126">
        <f t="shared" si="874"/>
        <v>21.2863999999987</v>
      </c>
      <c r="AM3759" s="116">
        <f t="shared" si="875"/>
        <v>3.3686005750757277E-3</v>
      </c>
      <c r="AN3759" s="116">
        <f t="shared" si="876"/>
        <v>8.4808569644849972E-6</v>
      </c>
      <c r="AO3759" s="116">
        <f t="shared" si="872"/>
        <v>8.4808569644849972E-6</v>
      </c>
      <c r="AP3759" s="118" t="str">
        <f t="shared" si="873"/>
        <v/>
      </c>
    </row>
    <row r="3760" spans="38:42" ht="20.100000000000001" customHeight="1" x14ac:dyDescent="0.25">
      <c r="AL3760" s="126">
        <f t="shared" si="874"/>
        <v>21.292799999998699</v>
      </c>
      <c r="AM3760" s="116">
        <f t="shared" si="875"/>
        <v>3.3601197181112427E-3</v>
      </c>
      <c r="AN3760" s="116">
        <f t="shared" si="876"/>
        <v>8.4601163764159472E-6</v>
      </c>
      <c r="AO3760" s="116">
        <f t="shared" si="872"/>
        <v>8.4601163764159472E-6</v>
      </c>
      <c r="AP3760" s="118" t="str">
        <f t="shared" si="873"/>
        <v/>
      </c>
    </row>
    <row r="3761" spans="38:42" ht="20.100000000000001" customHeight="1" x14ac:dyDescent="0.25">
      <c r="AL3761" s="126">
        <f t="shared" si="874"/>
        <v>21.299199999998699</v>
      </c>
      <c r="AM3761" s="116">
        <f t="shared" si="875"/>
        <v>3.3516596017348268E-3</v>
      </c>
      <c r="AN3761" s="116">
        <f t="shared" si="876"/>
        <v>8.4394246055159543E-6</v>
      </c>
      <c r="AO3761" s="116">
        <f t="shared" ref="AO3761:AO3824" si="877">IF(AM3761&lt;(1-$AK$437),AN3761,"")</f>
        <v>8.4394246055159543E-6</v>
      </c>
      <c r="AP3761" s="118" t="str">
        <f t="shared" ref="AP3761:AP3824" si="878">IF(AM3761&lt;(1-$AK$443),AN3761,"")</f>
        <v/>
      </c>
    </row>
    <row r="3762" spans="38:42" ht="20.100000000000001" customHeight="1" x14ac:dyDescent="0.25">
      <c r="AL3762" s="126">
        <f t="shared" ref="AL3762:AL3825" si="879">AL3761+$AO$430</f>
        <v>21.305599999998698</v>
      </c>
      <c r="AM3762" s="116">
        <f t="shared" ref="AM3762:AM3825" si="880">_xlfn.CHISQ.DIST.RT(AL3762,7)</f>
        <v>3.3432201771293108E-3</v>
      </c>
      <c r="AN3762" s="116">
        <f t="shared" ref="AN3762:AN3825" si="881">AM3762-AM3763</f>
        <v>8.4187815428500221E-6</v>
      </c>
      <c r="AO3762" s="116">
        <f t="shared" si="877"/>
        <v>8.4187815428500221E-6</v>
      </c>
      <c r="AP3762" s="118" t="str">
        <f t="shared" si="878"/>
        <v/>
      </c>
    </row>
    <row r="3763" spans="38:42" ht="20.100000000000001" customHeight="1" x14ac:dyDescent="0.25">
      <c r="AL3763" s="126">
        <f t="shared" si="879"/>
        <v>21.311999999998697</v>
      </c>
      <c r="AM3763" s="116">
        <f t="shared" si="880"/>
        <v>3.3348013955864608E-3</v>
      </c>
      <c r="AN3763" s="116">
        <f t="shared" si="881"/>
        <v>8.3981870797472657E-6</v>
      </c>
      <c r="AO3763" s="116">
        <f t="shared" si="877"/>
        <v>8.3981870797472657E-6</v>
      </c>
      <c r="AP3763" s="118" t="str">
        <f t="shared" si="878"/>
        <v/>
      </c>
    </row>
    <row r="3764" spans="38:42" ht="20.100000000000001" customHeight="1" x14ac:dyDescent="0.25">
      <c r="AL3764" s="126">
        <f t="shared" si="879"/>
        <v>21.318399999998697</v>
      </c>
      <c r="AM3764" s="116">
        <f t="shared" si="880"/>
        <v>3.3264032085067135E-3</v>
      </c>
      <c r="AN3764" s="116">
        <f t="shared" si="881"/>
        <v>8.377641107703334E-6</v>
      </c>
      <c r="AO3764" s="116">
        <f t="shared" si="877"/>
        <v>8.377641107703334E-6</v>
      </c>
      <c r="AP3764" s="118" t="str">
        <f t="shared" si="878"/>
        <v/>
      </c>
    </row>
    <row r="3765" spans="38:42" ht="20.100000000000001" customHeight="1" x14ac:dyDescent="0.25">
      <c r="AL3765" s="126">
        <f t="shared" si="879"/>
        <v>21.324799999998696</v>
      </c>
      <c r="AM3765" s="116">
        <f t="shared" si="880"/>
        <v>3.3180255673990102E-3</v>
      </c>
      <c r="AN3765" s="116">
        <f t="shared" si="881"/>
        <v>8.3571435184975028E-6</v>
      </c>
      <c r="AO3765" s="116">
        <f t="shared" si="877"/>
        <v>8.3571435184975028E-6</v>
      </c>
      <c r="AP3765" s="118" t="str">
        <f t="shared" si="878"/>
        <v/>
      </c>
    </row>
    <row r="3766" spans="38:42" ht="20.100000000000001" customHeight="1" x14ac:dyDescent="0.25">
      <c r="AL3766" s="126">
        <f t="shared" si="879"/>
        <v>21.331199999998695</v>
      </c>
      <c r="AM3766" s="116">
        <f t="shared" si="880"/>
        <v>3.3096684238805127E-3</v>
      </c>
      <c r="AN3766" s="116">
        <f t="shared" si="881"/>
        <v>8.3366942040699436E-6</v>
      </c>
      <c r="AO3766" s="116">
        <f t="shared" si="877"/>
        <v>8.3366942040699436E-6</v>
      </c>
      <c r="AP3766" s="118" t="str">
        <f t="shared" si="878"/>
        <v/>
      </c>
    </row>
    <row r="3767" spans="38:42" ht="20.100000000000001" customHeight="1" x14ac:dyDescent="0.25">
      <c r="AL3767" s="126">
        <f t="shared" si="879"/>
        <v>21.337599999998694</v>
      </c>
      <c r="AM3767" s="116">
        <f t="shared" si="880"/>
        <v>3.3013317296764428E-3</v>
      </c>
      <c r="AN3767" s="116">
        <f t="shared" si="881"/>
        <v>8.3162930566275418E-6</v>
      </c>
      <c r="AO3767" s="116">
        <f t="shared" si="877"/>
        <v>8.3162930566275418E-6</v>
      </c>
      <c r="AP3767" s="118" t="str">
        <f t="shared" si="878"/>
        <v/>
      </c>
    </row>
    <row r="3768" spans="38:42" ht="20.100000000000001" customHeight="1" x14ac:dyDescent="0.25">
      <c r="AL3768" s="126">
        <f t="shared" si="879"/>
        <v>21.343999999998694</v>
      </c>
      <c r="AM3768" s="116">
        <f t="shared" si="880"/>
        <v>3.2930154366198152E-3</v>
      </c>
      <c r="AN3768" s="116">
        <f t="shared" si="881"/>
        <v>8.295939968600962E-6</v>
      </c>
      <c r="AO3768" s="116">
        <f t="shared" si="877"/>
        <v>8.295939968600962E-6</v>
      </c>
      <c r="AP3768" s="118" t="str">
        <f t="shared" si="878"/>
        <v/>
      </c>
    </row>
    <row r="3769" spans="38:42" ht="20.100000000000001" customHeight="1" x14ac:dyDescent="0.25">
      <c r="AL3769" s="126">
        <f t="shared" si="879"/>
        <v>21.350399999998693</v>
      </c>
      <c r="AM3769" s="116">
        <f t="shared" si="880"/>
        <v>3.2847194966512143E-3</v>
      </c>
      <c r="AN3769" s="116">
        <f t="shared" si="881"/>
        <v>8.2756348326008464E-6</v>
      </c>
      <c r="AO3769" s="116">
        <f t="shared" si="877"/>
        <v>8.2756348326008464E-6</v>
      </c>
      <c r="AP3769" s="118" t="str">
        <f t="shared" si="878"/>
        <v/>
      </c>
    </row>
    <row r="3770" spans="38:42" ht="20.100000000000001" customHeight="1" x14ac:dyDescent="0.25">
      <c r="AL3770" s="126">
        <f t="shared" si="879"/>
        <v>21.356799999998692</v>
      </c>
      <c r="AM3770" s="116">
        <f t="shared" si="880"/>
        <v>3.2764438618186134E-3</v>
      </c>
      <c r="AN3770" s="116">
        <f t="shared" si="881"/>
        <v>8.2553775415088876E-6</v>
      </c>
      <c r="AO3770" s="116">
        <f t="shared" si="877"/>
        <v>8.2553775415088876E-6</v>
      </c>
      <c r="AP3770" s="118" t="str">
        <f t="shared" si="878"/>
        <v/>
      </c>
    </row>
    <row r="3771" spans="38:42" ht="20.100000000000001" customHeight="1" x14ac:dyDescent="0.25">
      <c r="AL3771" s="126">
        <f t="shared" si="879"/>
        <v>21.363199999998692</v>
      </c>
      <c r="AM3771" s="116">
        <f t="shared" si="880"/>
        <v>3.2681884842771045E-3</v>
      </c>
      <c r="AN3771" s="116">
        <f t="shared" si="881"/>
        <v>8.2351679883910928E-6</v>
      </c>
      <c r="AO3771" s="116">
        <f t="shared" si="877"/>
        <v>8.2351679883910928E-6</v>
      </c>
      <c r="AP3771" s="118" t="str">
        <f t="shared" si="878"/>
        <v/>
      </c>
    </row>
    <row r="3772" spans="38:42" ht="20.100000000000001" customHeight="1" x14ac:dyDescent="0.25">
      <c r="AL3772" s="126">
        <f t="shared" si="879"/>
        <v>21.369599999998691</v>
      </c>
      <c r="AM3772" s="116">
        <f t="shared" si="880"/>
        <v>3.2599533162887134E-3</v>
      </c>
      <c r="AN3772" s="116">
        <f t="shared" si="881"/>
        <v>8.2150060665415851E-6</v>
      </c>
      <c r="AO3772" s="116">
        <f t="shared" si="877"/>
        <v>8.2150060665415851E-6</v>
      </c>
      <c r="AP3772" s="118" t="str">
        <f t="shared" si="878"/>
        <v/>
      </c>
    </row>
    <row r="3773" spans="38:42" ht="20.100000000000001" customHeight="1" x14ac:dyDescent="0.25">
      <c r="AL3773" s="126">
        <f t="shared" si="879"/>
        <v>21.37599999999869</v>
      </c>
      <c r="AM3773" s="116">
        <f t="shared" si="880"/>
        <v>3.2517383102221718E-3</v>
      </c>
      <c r="AN3773" s="116">
        <f t="shared" si="881"/>
        <v>8.1948916695060228E-6</v>
      </c>
      <c r="AO3773" s="116">
        <f t="shared" si="877"/>
        <v>8.1948916695060228E-6</v>
      </c>
      <c r="AP3773" s="118" t="str">
        <f t="shared" si="878"/>
        <v/>
      </c>
    </row>
    <row r="3774" spans="38:42" ht="20.100000000000001" customHeight="1" x14ac:dyDescent="0.25">
      <c r="AL3774" s="126">
        <f t="shared" si="879"/>
        <v>21.38239999999869</v>
      </c>
      <c r="AM3774" s="116">
        <f t="shared" si="880"/>
        <v>3.2435434185526658E-3</v>
      </c>
      <c r="AN3774" s="116">
        <f t="shared" si="881"/>
        <v>8.1748246909952964E-6</v>
      </c>
      <c r="AO3774" s="116">
        <f t="shared" si="877"/>
        <v>8.1748246909952964E-6</v>
      </c>
      <c r="AP3774" s="118" t="str">
        <f t="shared" si="878"/>
        <v/>
      </c>
    </row>
    <row r="3775" spans="38:42" ht="20.100000000000001" customHeight="1" x14ac:dyDescent="0.25">
      <c r="AL3775" s="126">
        <f t="shared" si="879"/>
        <v>21.388799999998689</v>
      </c>
      <c r="AM3775" s="116">
        <f t="shared" si="880"/>
        <v>3.2353685938616705E-3</v>
      </c>
      <c r="AN3775" s="116">
        <f t="shared" si="881"/>
        <v>8.1548050249926479E-6</v>
      </c>
      <c r="AO3775" s="116">
        <f t="shared" si="877"/>
        <v>8.1548050249926479E-6</v>
      </c>
      <c r="AP3775" s="118" t="str">
        <f t="shared" si="878"/>
        <v/>
      </c>
    </row>
    <row r="3776" spans="38:42" ht="20.100000000000001" customHeight="1" x14ac:dyDescent="0.25">
      <c r="AL3776" s="126">
        <f t="shared" si="879"/>
        <v>21.395199999998688</v>
      </c>
      <c r="AM3776" s="116">
        <f t="shared" si="880"/>
        <v>3.2272137888366779E-3</v>
      </c>
      <c r="AN3776" s="116">
        <f t="shared" si="881"/>
        <v>8.1348325656521898E-6</v>
      </c>
      <c r="AO3776" s="116">
        <f t="shared" si="877"/>
        <v>8.1348325656521898E-6</v>
      </c>
      <c r="AP3776" s="118" t="str">
        <f t="shared" si="878"/>
        <v/>
      </c>
    </row>
    <row r="3777" spans="38:42" ht="20.100000000000001" customHeight="1" x14ac:dyDescent="0.25">
      <c r="AL3777" s="126">
        <f t="shared" si="879"/>
        <v>21.401599999998687</v>
      </c>
      <c r="AM3777" s="116">
        <f t="shared" si="880"/>
        <v>3.2190789562710257E-3</v>
      </c>
      <c r="AN3777" s="116">
        <f t="shared" si="881"/>
        <v>8.1149072073973504E-6</v>
      </c>
      <c r="AO3777" s="116">
        <f t="shared" si="877"/>
        <v>8.1149072073973504E-6</v>
      </c>
      <c r="AP3777" s="118" t="str">
        <f t="shared" si="878"/>
        <v/>
      </c>
    </row>
    <row r="3778" spans="38:42" ht="20.100000000000001" customHeight="1" x14ac:dyDescent="0.25">
      <c r="AL3778" s="126">
        <f t="shared" si="879"/>
        <v>21.407999999998687</v>
      </c>
      <c r="AM3778" s="116">
        <f t="shared" si="880"/>
        <v>3.2109640490636283E-3</v>
      </c>
      <c r="AN3778" s="116">
        <f t="shared" si="881"/>
        <v>8.0950288448189585E-6</v>
      </c>
      <c r="AO3778" s="116">
        <f t="shared" si="877"/>
        <v>8.0950288448189585E-6</v>
      </c>
      <c r="AP3778" s="118" t="str">
        <f t="shared" si="878"/>
        <v/>
      </c>
    </row>
    <row r="3779" spans="38:42" ht="20.100000000000001" customHeight="1" x14ac:dyDescent="0.25">
      <c r="AL3779" s="126">
        <f t="shared" si="879"/>
        <v>21.414399999998686</v>
      </c>
      <c r="AM3779" s="116">
        <f t="shared" si="880"/>
        <v>3.2028690202188094E-3</v>
      </c>
      <c r="AN3779" s="116">
        <f t="shared" si="881"/>
        <v>8.0751973727624139E-6</v>
      </c>
      <c r="AO3779" s="116">
        <f t="shared" si="877"/>
        <v>8.0751973727624139E-6</v>
      </c>
      <c r="AP3779" s="118" t="str">
        <f t="shared" si="878"/>
        <v/>
      </c>
    </row>
    <row r="3780" spans="38:42" ht="20.100000000000001" customHeight="1" x14ac:dyDescent="0.25">
      <c r="AL3780" s="126">
        <f t="shared" si="879"/>
        <v>21.420799999998685</v>
      </c>
      <c r="AM3780" s="116">
        <f t="shared" si="880"/>
        <v>3.194793822846047E-3</v>
      </c>
      <c r="AN3780" s="116">
        <f t="shared" si="881"/>
        <v>8.055412686274778E-6</v>
      </c>
      <c r="AO3780" s="116">
        <f t="shared" si="877"/>
        <v>8.055412686274778E-6</v>
      </c>
      <c r="AP3780" s="118" t="str">
        <f t="shared" si="878"/>
        <v/>
      </c>
    </row>
    <row r="3781" spans="38:42" ht="20.100000000000001" customHeight="1" x14ac:dyDescent="0.25">
      <c r="AL3781" s="126">
        <f t="shared" si="879"/>
        <v>21.427199999998685</v>
      </c>
      <c r="AM3781" s="116">
        <f t="shared" si="880"/>
        <v>3.1867384101597722E-3</v>
      </c>
      <c r="AN3781" s="116">
        <f t="shared" si="881"/>
        <v>8.0356746806186513E-6</v>
      </c>
      <c r="AO3781" s="116">
        <f t="shared" si="877"/>
        <v>8.0356746806186513E-6</v>
      </c>
      <c r="AP3781" s="118" t="str">
        <f t="shared" si="878"/>
        <v/>
      </c>
    </row>
    <row r="3782" spans="38:42" ht="20.100000000000001" customHeight="1" x14ac:dyDescent="0.25">
      <c r="AL3782" s="126">
        <f t="shared" si="879"/>
        <v>21.433599999998684</v>
      </c>
      <c r="AM3782" s="116">
        <f t="shared" si="880"/>
        <v>3.1787027354791535E-3</v>
      </c>
      <c r="AN3782" s="116">
        <f t="shared" si="881"/>
        <v>8.0159832512869192E-6</v>
      </c>
      <c r="AO3782" s="116">
        <f t="shared" si="877"/>
        <v>8.0159832512869192E-6</v>
      </c>
      <c r="AP3782" s="118" t="str">
        <f t="shared" si="878"/>
        <v/>
      </c>
    </row>
    <row r="3783" spans="38:42" ht="20.100000000000001" customHeight="1" x14ac:dyDescent="0.25">
      <c r="AL3783" s="126">
        <f t="shared" si="879"/>
        <v>21.439999999998683</v>
      </c>
      <c r="AM3783" s="116">
        <f t="shared" si="880"/>
        <v>3.1706867522278666E-3</v>
      </c>
      <c r="AN3783" s="116">
        <f t="shared" si="881"/>
        <v>7.9963382939637201E-6</v>
      </c>
      <c r="AO3783" s="116">
        <f t="shared" si="877"/>
        <v>7.9963382939637201E-6</v>
      </c>
      <c r="AP3783" s="118" t="str">
        <f t="shared" si="878"/>
        <v/>
      </c>
    </row>
    <row r="3784" spans="38:42" ht="20.100000000000001" customHeight="1" x14ac:dyDescent="0.25">
      <c r="AL3784" s="126">
        <f t="shared" si="879"/>
        <v>21.446399999998683</v>
      </c>
      <c r="AM3784" s="116">
        <f t="shared" si="880"/>
        <v>3.1626904139339029E-3</v>
      </c>
      <c r="AN3784" s="116">
        <f t="shared" si="881"/>
        <v>7.9767397045886305E-6</v>
      </c>
      <c r="AO3784" s="116">
        <f t="shared" si="877"/>
        <v>7.9767397045886305E-6</v>
      </c>
      <c r="AP3784" s="118" t="str">
        <f t="shared" si="878"/>
        <v/>
      </c>
    </row>
    <row r="3785" spans="38:42" ht="20.100000000000001" customHeight="1" x14ac:dyDescent="0.25">
      <c r="AL3785" s="126">
        <f t="shared" si="879"/>
        <v>21.452799999998682</v>
      </c>
      <c r="AM3785" s="116">
        <f t="shared" si="880"/>
        <v>3.1547136742293143E-3</v>
      </c>
      <c r="AN3785" s="116">
        <f t="shared" si="881"/>
        <v>7.957187379261689E-6</v>
      </c>
      <c r="AO3785" s="116">
        <f t="shared" si="877"/>
        <v>7.957187379261689E-6</v>
      </c>
      <c r="AP3785" s="118" t="str">
        <f t="shared" si="878"/>
        <v/>
      </c>
    </row>
    <row r="3786" spans="38:42" ht="20.100000000000001" customHeight="1" x14ac:dyDescent="0.25">
      <c r="AL3786" s="126">
        <f t="shared" si="879"/>
        <v>21.459199999998681</v>
      </c>
      <c r="AM3786" s="116">
        <f t="shared" si="880"/>
        <v>3.1467564868500526E-3</v>
      </c>
      <c r="AN3786" s="116">
        <f t="shared" si="881"/>
        <v>7.9376812143526834E-6</v>
      </c>
      <c r="AO3786" s="116">
        <f t="shared" si="877"/>
        <v>7.9376812143526834E-6</v>
      </c>
      <c r="AP3786" s="118" t="str">
        <f t="shared" si="878"/>
        <v/>
      </c>
    </row>
    <row r="3787" spans="38:42" ht="20.100000000000001" customHeight="1" x14ac:dyDescent="0.25">
      <c r="AL3787" s="126">
        <f t="shared" si="879"/>
        <v>21.46559999999868</v>
      </c>
      <c r="AM3787" s="116">
        <f t="shared" si="880"/>
        <v>3.1388188056356999E-3</v>
      </c>
      <c r="AN3787" s="116">
        <f t="shared" si="881"/>
        <v>7.9182211064057414E-6</v>
      </c>
      <c r="AO3787" s="116">
        <f t="shared" si="877"/>
        <v>7.9182211064057414E-6</v>
      </c>
      <c r="AP3787" s="118" t="str">
        <f t="shared" si="878"/>
        <v/>
      </c>
    </row>
    <row r="3788" spans="38:42" ht="20.100000000000001" customHeight="1" x14ac:dyDescent="0.25">
      <c r="AL3788" s="126">
        <f t="shared" si="879"/>
        <v>21.47199999999868</v>
      </c>
      <c r="AM3788" s="116">
        <f t="shared" si="880"/>
        <v>3.1309005845292942E-3</v>
      </c>
      <c r="AN3788" s="116">
        <f t="shared" si="881"/>
        <v>7.8988069522117552E-6</v>
      </c>
      <c r="AO3788" s="116">
        <f t="shared" si="877"/>
        <v>7.8988069522117552E-6</v>
      </c>
      <c r="AP3788" s="118" t="str">
        <f t="shared" si="878"/>
        <v/>
      </c>
    </row>
    <row r="3789" spans="38:42" ht="20.100000000000001" customHeight="1" x14ac:dyDescent="0.25">
      <c r="AL3789" s="126">
        <f t="shared" si="879"/>
        <v>21.478399999998679</v>
      </c>
      <c r="AM3789" s="116">
        <f t="shared" si="880"/>
        <v>3.1230017775770824E-3</v>
      </c>
      <c r="AN3789" s="116">
        <f t="shared" si="881"/>
        <v>7.8794386487450636E-6</v>
      </c>
      <c r="AO3789" s="116">
        <f t="shared" si="877"/>
        <v>7.8794386487450636E-6</v>
      </c>
      <c r="AP3789" s="118" t="str">
        <f t="shared" si="878"/>
        <v/>
      </c>
    </row>
    <row r="3790" spans="38:42" ht="20.100000000000001" customHeight="1" x14ac:dyDescent="0.25">
      <c r="AL3790" s="126">
        <f t="shared" si="879"/>
        <v>21.484799999998678</v>
      </c>
      <c r="AM3790" s="116">
        <f t="shared" si="880"/>
        <v>3.1151223389283373E-3</v>
      </c>
      <c r="AN3790" s="116">
        <f t="shared" si="881"/>
        <v>7.8601160932059537E-6</v>
      </c>
      <c r="AO3790" s="116">
        <f t="shared" si="877"/>
        <v>7.8601160932059537E-6</v>
      </c>
      <c r="AP3790" s="118" t="str">
        <f t="shared" si="878"/>
        <v/>
      </c>
    </row>
    <row r="3791" spans="38:42" ht="20.100000000000001" customHeight="1" x14ac:dyDescent="0.25">
      <c r="AL3791" s="126">
        <f t="shared" si="879"/>
        <v>21.491199999998678</v>
      </c>
      <c r="AM3791" s="116">
        <f t="shared" si="880"/>
        <v>3.1072622228351314E-3</v>
      </c>
      <c r="AN3791" s="116">
        <f t="shared" si="881"/>
        <v>7.8408391830288998E-6</v>
      </c>
      <c r="AO3791" s="116">
        <f t="shared" si="877"/>
        <v>7.8408391830288998E-6</v>
      </c>
      <c r="AP3791" s="118" t="str">
        <f t="shared" si="878"/>
        <v/>
      </c>
    </row>
    <row r="3792" spans="38:42" ht="20.100000000000001" customHeight="1" x14ac:dyDescent="0.25">
      <c r="AL3792" s="126">
        <f t="shared" si="879"/>
        <v>21.497599999998677</v>
      </c>
      <c r="AM3792" s="116">
        <f t="shared" si="880"/>
        <v>3.0994213836521025E-3</v>
      </c>
      <c r="AN3792" s="116">
        <f t="shared" si="881"/>
        <v>7.8216078158123079E-6</v>
      </c>
      <c r="AO3792" s="116">
        <f t="shared" si="877"/>
        <v>7.8216078158123079E-6</v>
      </c>
      <c r="AP3792" s="118" t="str">
        <f t="shared" si="878"/>
        <v/>
      </c>
    </row>
    <row r="3793" spans="38:42" ht="20.100000000000001" customHeight="1" x14ac:dyDescent="0.25">
      <c r="AL3793" s="126">
        <f t="shared" si="879"/>
        <v>21.503999999998676</v>
      </c>
      <c r="AM3793" s="116">
        <f t="shared" si="880"/>
        <v>3.0915997758362902E-3</v>
      </c>
      <c r="AN3793" s="116">
        <f t="shared" si="881"/>
        <v>7.8024218894221647E-6</v>
      </c>
      <c r="AO3793" s="116">
        <f t="shared" si="877"/>
        <v>7.8024218894221647E-6</v>
      </c>
      <c r="AP3793" s="118" t="str">
        <f t="shared" si="878"/>
        <v/>
      </c>
    </row>
    <row r="3794" spans="38:42" ht="20.100000000000001" customHeight="1" x14ac:dyDescent="0.25">
      <c r="AL3794" s="126">
        <f t="shared" si="879"/>
        <v>21.510399999998675</v>
      </c>
      <c r="AM3794" s="116">
        <f t="shared" si="880"/>
        <v>3.083797353946868E-3</v>
      </c>
      <c r="AN3794" s="116">
        <f t="shared" si="881"/>
        <v>7.7832813018927256E-6</v>
      </c>
      <c r="AO3794" s="116">
        <f t="shared" si="877"/>
        <v>7.7832813018927256E-6</v>
      </c>
      <c r="AP3794" s="118" t="str">
        <f t="shared" si="878"/>
        <v/>
      </c>
    </row>
    <row r="3795" spans="38:42" ht="20.100000000000001" customHeight="1" x14ac:dyDescent="0.25">
      <c r="AL3795" s="126">
        <f t="shared" si="879"/>
        <v>21.516799999998675</v>
      </c>
      <c r="AM3795" s="116">
        <f t="shared" si="880"/>
        <v>3.0760140726449753E-3</v>
      </c>
      <c r="AN3795" s="116">
        <f t="shared" si="881"/>
        <v>7.7641859515015406E-6</v>
      </c>
      <c r="AO3795" s="116">
        <f t="shared" si="877"/>
        <v>7.7641859515015406E-6</v>
      </c>
      <c r="AP3795" s="118" t="str">
        <f t="shared" si="878"/>
        <v/>
      </c>
    </row>
    <row r="3796" spans="38:42" ht="20.100000000000001" customHeight="1" x14ac:dyDescent="0.25">
      <c r="AL3796" s="126">
        <f t="shared" si="879"/>
        <v>21.523199999998674</v>
      </c>
      <c r="AM3796" s="116">
        <f t="shared" si="880"/>
        <v>3.0682498866934737E-3</v>
      </c>
      <c r="AN3796" s="116">
        <f t="shared" si="881"/>
        <v>7.7451357367052699E-6</v>
      </c>
      <c r="AO3796" s="116">
        <f t="shared" si="877"/>
        <v>7.7451357367052699E-6</v>
      </c>
      <c r="AP3796" s="118" t="str">
        <f t="shared" si="878"/>
        <v/>
      </c>
    </row>
    <row r="3797" spans="38:42" ht="20.100000000000001" customHeight="1" x14ac:dyDescent="0.25">
      <c r="AL3797" s="126">
        <f t="shared" si="879"/>
        <v>21.529599999998673</v>
      </c>
      <c r="AM3797" s="116">
        <f t="shared" si="880"/>
        <v>3.0605047509567685E-3</v>
      </c>
      <c r="AN3797" s="116">
        <f t="shared" si="881"/>
        <v>7.7261305562030015E-6</v>
      </c>
      <c r="AO3797" s="116">
        <f t="shared" si="877"/>
        <v>7.7261305562030015E-6</v>
      </c>
      <c r="AP3797" s="118" t="str">
        <f t="shared" si="878"/>
        <v/>
      </c>
    </row>
    <row r="3798" spans="38:42" ht="20.100000000000001" customHeight="1" x14ac:dyDescent="0.25">
      <c r="AL3798" s="126">
        <f t="shared" si="879"/>
        <v>21.535999999998673</v>
      </c>
      <c r="AM3798" s="116">
        <f t="shared" si="880"/>
        <v>3.0527786204005655E-3</v>
      </c>
      <c r="AN3798" s="116">
        <f t="shared" si="881"/>
        <v>7.7071703088911481E-6</v>
      </c>
      <c r="AO3798" s="116">
        <f t="shared" si="877"/>
        <v>7.7071703088911481E-6</v>
      </c>
      <c r="AP3798" s="118" t="str">
        <f t="shared" si="878"/>
        <v/>
      </c>
    </row>
    <row r="3799" spans="38:42" ht="20.100000000000001" customHeight="1" x14ac:dyDescent="0.25">
      <c r="AL3799" s="126">
        <f t="shared" si="879"/>
        <v>21.542399999998672</v>
      </c>
      <c r="AM3799" s="116">
        <f t="shared" si="880"/>
        <v>3.0450714500916743E-3</v>
      </c>
      <c r="AN3799" s="116">
        <f t="shared" si="881"/>
        <v>7.6882548938582429E-6</v>
      </c>
      <c r="AO3799" s="116">
        <f t="shared" si="877"/>
        <v>7.6882548938582429E-6</v>
      </c>
      <c r="AP3799" s="118" t="str">
        <f t="shared" si="878"/>
        <v/>
      </c>
    </row>
    <row r="3800" spans="38:42" ht="20.100000000000001" customHeight="1" x14ac:dyDescent="0.25">
      <c r="AL3800" s="126">
        <f t="shared" si="879"/>
        <v>21.548799999998671</v>
      </c>
      <c r="AM3800" s="116">
        <f t="shared" si="880"/>
        <v>3.0373831951978161E-3</v>
      </c>
      <c r="AN3800" s="116">
        <f t="shared" si="881"/>
        <v>7.6693842104439205E-6</v>
      </c>
      <c r="AO3800" s="116">
        <f t="shared" si="877"/>
        <v>7.6693842104439205E-6</v>
      </c>
      <c r="AP3800" s="118" t="str">
        <f t="shared" si="878"/>
        <v/>
      </c>
    </row>
    <row r="3801" spans="38:42" ht="20.100000000000001" customHeight="1" x14ac:dyDescent="0.25">
      <c r="AL3801" s="126">
        <f t="shared" si="879"/>
        <v>21.555199999998671</v>
      </c>
      <c r="AM3801" s="116">
        <f t="shared" si="880"/>
        <v>3.0297138109873722E-3</v>
      </c>
      <c r="AN3801" s="116">
        <f t="shared" si="881"/>
        <v>7.6505581581552164E-6</v>
      </c>
      <c r="AO3801" s="116">
        <f t="shared" si="877"/>
        <v>7.6505581581552164E-6</v>
      </c>
      <c r="AP3801" s="118" t="str">
        <f t="shared" si="878"/>
        <v/>
      </c>
    </row>
    <row r="3802" spans="38:42" ht="20.100000000000001" customHeight="1" x14ac:dyDescent="0.25">
      <c r="AL3802" s="126">
        <f t="shared" si="879"/>
        <v>21.56159999999867</v>
      </c>
      <c r="AM3802" s="116">
        <f t="shared" si="880"/>
        <v>3.0220632528292169E-3</v>
      </c>
      <c r="AN3802" s="116">
        <f t="shared" si="881"/>
        <v>7.6317766367264145E-6</v>
      </c>
      <c r="AO3802" s="116">
        <f t="shared" si="877"/>
        <v>7.6317766367264145E-6</v>
      </c>
      <c r="AP3802" s="118" t="str">
        <f t="shared" si="878"/>
        <v/>
      </c>
    </row>
    <row r="3803" spans="38:42" ht="20.100000000000001" customHeight="1" x14ac:dyDescent="0.25">
      <c r="AL3803" s="126">
        <f t="shared" si="879"/>
        <v>21.567999999998669</v>
      </c>
      <c r="AM3803" s="116">
        <f t="shared" si="880"/>
        <v>3.0144314761924905E-3</v>
      </c>
      <c r="AN3803" s="116">
        <f t="shared" si="881"/>
        <v>7.6130395461012669E-6</v>
      </c>
      <c r="AO3803" s="116">
        <f t="shared" si="877"/>
        <v>7.6130395461012669E-6</v>
      </c>
      <c r="AP3803" s="118" t="str">
        <f t="shared" si="878"/>
        <v/>
      </c>
    </row>
    <row r="3804" spans="38:42" ht="20.100000000000001" customHeight="1" x14ac:dyDescent="0.25">
      <c r="AL3804" s="126">
        <f t="shared" si="879"/>
        <v>21.574399999998668</v>
      </c>
      <c r="AM3804" s="116">
        <f t="shared" si="880"/>
        <v>3.0068184366463893E-3</v>
      </c>
      <c r="AN3804" s="116">
        <f t="shared" si="881"/>
        <v>7.5943467864394987E-6</v>
      </c>
      <c r="AO3804" s="116">
        <f t="shared" si="877"/>
        <v>7.5943467864394987E-6</v>
      </c>
      <c r="AP3804" s="118" t="str">
        <f t="shared" si="878"/>
        <v/>
      </c>
    </row>
    <row r="3805" spans="38:42" ht="20.100000000000001" customHeight="1" x14ac:dyDescent="0.25">
      <c r="AL3805" s="126">
        <f t="shared" si="879"/>
        <v>21.580799999998668</v>
      </c>
      <c r="AM3805" s="116">
        <f t="shared" si="880"/>
        <v>2.9992240898599498E-3</v>
      </c>
      <c r="AN3805" s="116">
        <f t="shared" si="881"/>
        <v>7.575698258077343E-6</v>
      </c>
      <c r="AO3805" s="116">
        <f t="shared" si="877"/>
        <v>7.575698258077343E-6</v>
      </c>
      <c r="AP3805" s="118" t="str">
        <f t="shared" si="878"/>
        <v/>
      </c>
    </row>
    <row r="3806" spans="38:42" ht="20.100000000000001" customHeight="1" x14ac:dyDescent="0.25">
      <c r="AL3806" s="126">
        <f t="shared" si="879"/>
        <v>21.587199999998667</v>
      </c>
      <c r="AM3806" s="116">
        <f t="shared" si="880"/>
        <v>2.9916483916018724E-3</v>
      </c>
      <c r="AN3806" s="116">
        <f t="shared" si="881"/>
        <v>7.557093861606471E-6</v>
      </c>
      <c r="AO3806" s="116">
        <f t="shared" si="877"/>
        <v>7.557093861606471E-6</v>
      </c>
      <c r="AP3806" s="118" t="str">
        <f t="shared" si="878"/>
        <v/>
      </c>
    </row>
    <row r="3807" spans="38:42" ht="20.100000000000001" customHeight="1" x14ac:dyDescent="0.25">
      <c r="AL3807" s="126">
        <f t="shared" si="879"/>
        <v>21.593599999998666</v>
      </c>
      <c r="AM3807" s="116">
        <f t="shared" si="880"/>
        <v>2.9840912977402659E-3</v>
      </c>
      <c r="AN3807" s="116">
        <f t="shared" si="881"/>
        <v>7.5385334977746792E-6</v>
      </c>
      <c r="AO3807" s="116">
        <f t="shared" si="877"/>
        <v>7.5385334977746792E-6</v>
      </c>
      <c r="AP3807" s="118" t="str">
        <f t="shared" si="878"/>
        <v/>
      </c>
    </row>
    <row r="3808" spans="38:42" ht="20.100000000000001" customHeight="1" x14ac:dyDescent="0.25">
      <c r="AL3808" s="126">
        <f t="shared" si="879"/>
        <v>21.599999999998666</v>
      </c>
      <c r="AM3808" s="116">
        <f t="shared" si="880"/>
        <v>2.9765527642424913E-3</v>
      </c>
      <c r="AN3808" s="116">
        <f t="shared" si="881"/>
        <v>7.5200170675726249E-6</v>
      </c>
      <c r="AO3808" s="116">
        <f t="shared" si="877"/>
        <v>7.5200170675726249E-6</v>
      </c>
      <c r="AP3808" s="118" t="str">
        <f t="shared" si="878"/>
        <v/>
      </c>
    </row>
    <row r="3809" spans="38:42" ht="20.100000000000001" customHeight="1" x14ac:dyDescent="0.25">
      <c r="AL3809" s="126">
        <f t="shared" si="879"/>
        <v>21.606399999998665</v>
      </c>
      <c r="AM3809" s="116">
        <f t="shared" si="880"/>
        <v>2.9690327471749186E-3</v>
      </c>
      <c r="AN3809" s="116">
        <f t="shared" si="881"/>
        <v>7.5015444721830866E-6</v>
      </c>
      <c r="AO3809" s="116">
        <f t="shared" si="877"/>
        <v>7.5015444721830866E-6</v>
      </c>
      <c r="AP3809" s="118" t="str">
        <f t="shared" si="878"/>
        <v/>
      </c>
    </row>
    <row r="3810" spans="38:42" ht="20.100000000000001" customHeight="1" x14ac:dyDescent="0.25">
      <c r="AL3810" s="126">
        <f t="shared" si="879"/>
        <v>21.612799999998664</v>
      </c>
      <c r="AM3810" s="116">
        <f t="shared" si="880"/>
        <v>2.9615312027027356E-3</v>
      </c>
      <c r="AN3810" s="116">
        <f t="shared" si="881"/>
        <v>7.4831156129944072E-6</v>
      </c>
      <c r="AO3810" s="116">
        <f t="shared" si="877"/>
        <v>7.4831156129944072E-6</v>
      </c>
      <c r="AP3810" s="118" t="str">
        <f t="shared" si="878"/>
        <v/>
      </c>
    </row>
    <row r="3811" spans="38:42" ht="20.100000000000001" customHeight="1" x14ac:dyDescent="0.25">
      <c r="AL3811" s="126">
        <f t="shared" si="879"/>
        <v>21.619199999998663</v>
      </c>
      <c r="AM3811" s="116">
        <f t="shared" si="880"/>
        <v>2.9540480870897412E-3</v>
      </c>
      <c r="AN3811" s="116">
        <f t="shared" si="881"/>
        <v>7.4647303916030965E-6</v>
      </c>
      <c r="AO3811" s="116">
        <f t="shared" si="877"/>
        <v>7.4647303916030965E-6</v>
      </c>
      <c r="AP3811" s="118" t="str">
        <f t="shared" si="878"/>
        <v/>
      </c>
    </row>
    <row r="3812" spans="38:42" ht="20.100000000000001" customHeight="1" x14ac:dyDescent="0.25">
      <c r="AL3812" s="126">
        <f t="shared" si="879"/>
        <v>21.625599999998663</v>
      </c>
      <c r="AM3812" s="116">
        <f t="shared" si="880"/>
        <v>2.9465833566981381E-3</v>
      </c>
      <c r="AN3812" s="116">
        <f t="shared" si="881"/>
        <v>7.4463887098159993E-6</v>
      </c>
      <c r="AO3812" s="116">
        <f t="shared" si="877"/>
        <v>7.4463887098159993E-6</v>
      </c>
      <c r="AP3812" s="118" t="str">
        <f t="shared" si="878"/>
        <v/>
      </c>
    </row>
    <row r="3813" spans="38:42" ht="20.100000000000001" customHeight="1" x14ac:dyDescent="0.25">
      <c r="AL3813" s="126">
        <f t="shared" si="879"/>
        <v>21.631999999998662</v>
      </c>
      <c r="AM3813" s="116">
        <f t="shared" si="880"/>
        <v>2.9391369679883221E-3</v>
      </c>
      <c r="AN3813" s="116">
        <f t="shared" si="881"/>
        <v>7.4280904696264437E-6</v>
      </c>
      <c r="AO3813" s="116">
        <f t="shared" si="877"/>
        <v>7.4280904696264437E-6</v>
      </c>
      <c r="AP3813" s="118" t="str">
        <f t="shared" si="878"/>
        <v/>
      </c>
    </row>
    <row r="3814" spans="38:42" ht="20.100000000000001" customHeight="1" x14ac:dyDescent="0.25">
      <c r="AL3814" s="126">
        <f t="shared" si="879"/>
        <v>21.638399999998661</v>
      </c>
      <c r="AM3814" s="116">
        <f t="shared" si="880"/>
        <v>2.9317088775186956E-3</v>
      </c>
      <c r="AN3814" s="116">
        <f t="shared" si="881"/>
        <v>7.4098355732545723E-6</v>
      </c>
      <c r="AO3814" s="116">
        <f t="shared" si="877"/>
        <v>7.4098355732545723E-6</v>
      </c>
      <c r="AP3814" s="118" t="str">
        <f t="shared" si="878"/>
        <v/>
      </c>
    </row>
    <row r="3815" spans="38:42" ht="20.100000000000001" customHeight="1" x14ac:dyDescent="0.25">
      <c r="AL3815" s="126">
        <f t="shared" si="879"/>
        <v>21.644799999998661</v>
      </c>
      <c r="AM3815" s="116">
        <f t="shared" si="880"/>
        <v>2.924299041945441E-3</v>
      </c>
      <c r="AN3815" s="116">
        <f t="shared" si="881"/>
        <v>7.3916239231122151E-6</v>
      </c>
      <c r="AO3815" s="116">
        <f t="shared" si="877"/>
        <v>7.3916239231122151E-6</v>
      </c>
      <c r="AP3815" s="118" t="str">
        <f t="shared" si="878"/>
        <v/>
      </c>
    </row>
    <row r="3816" spans="38:42" ht="20.100000000000001" customHeight="1" x14ac:dyDescent="0.25">
      <c r="AL3816" s="126">
        <f t="shared" si="879"/>
        <v>21.65119999999866</v>
      </c>
      <c r="AM3816" s="116">
        <f t="shared" si="880"/>
        <v>2.9169074180223288E-3</v>
      </c>
      <c r="AN3816" s="116">
        <f t="shared" si="881"/>
        <v>7.3734554218163328E-6</v>
      </c>
      <c r="AO3816" s="116">
        <f t="shared" si="877"/>
        <v>7.3734554218163328E-6</v>
      </c>
      <c r="AP3816" s="118" t="str">
        <f t="shared" si="878"/>
        <v/>
      </c>
    </row>
    <row r="3817" spans="38:42" ht="20.100000000000001" customHeight="1" x14ac:dyDescent="0.25">
      <c r="AL3817" s="126">
        <f t="shared" si="879"/>
        <v>21.657599999998659</v>
      </c>
      <c r="AM3817" s="116">
        <f t="shared" si="880"/>
        <v>2.9095339626005125E-3</v>
      </c>
      <c r="AN3817" s="116">
        <f t="shared" si="881"/>
        <v>7.3553299721851144E-6</v>
      </c>
      <c r="AO3817" s="116">
        <f t="shared" si="877"/>
        <v>7.3553299721851144E-6</v>
      </c>
      <c r="AP3817" s="118" t="str">
        <f t="shared" si="878"/>
        <v/>
      </c>
    </row>
    <row r="3818" spans="38:42" ht="20.100000000000001" customHeight="1" x14ac:dyDescent="0.25">
      <c r="AL3818" s="126">
        <f t="shared" si="879"/>
        <v>21.663999999998659</v>
      </c>
      <c r="AM3818" s="116">
        <f t="shared" si="880"/>
        <v>2.9021786326283274E-3</v>
      </c>
      <c r="AN3818" s="116">
        <f t="shared" si="881"/>
        <v>7.3372474772423132E-6</v>
      </c>
      <c r="AO3818" s="116">
        <f t="shared" si="877"/>
        <v>7.3372474772423132E-6</v>
      </c>
      <c r="AP3818" s="118" t="str">
        <f t="shared" si="878"/>
        <v/>
      </c>
    </row>
    <row r="3819" spans="38:42" ht="20.100000000000001" customHeight="1" x14ac:dyDescent="0.25">
      <c r="AL3819" s="126">
        <f t="shared" si="879"/>
        <v>21.670399999998658</v>
      </c>
      <c r="AM3819" s="116">
        <f t="shared" si="880"/>
        <v>2.8948413851510851E-3</v>
      </c>
      <c r="AN3819" s="116">
        <f t="shared" si="881"/>
        <v>7.319207840226355E-6</v>
      </c>
      <c r="AO3819" s="116">
        <f t="shared" si="877"/>
        <v>7.319207840226355E-6</v>
      </c>
      <c r="AP3819" s="118" t="str">
        <f t="shared" si="878"/>
        <v/>
      </c>
    </row>
    <row r="3820" spans="38:42" ht="20.100000000000001" customHeight="1" x14ac:dyDescent="0.25">
      <c r="AL3820" s="126">
        <f t="shared" si="879"/>
        <v>21.676799999998657</v>
      </c>
      <c r="AM3820" s="116">
        <f t="shared" si="880"/>
        <v>2.8875221773108587E-3</v>
      </c>
      <c r="AN3820" s="116">
        <f t="shared" si="881"/>
        <v>7.3012109645404638E-6</v>
      </c>
      <c r="AO3820" s="116">
        <f t="shared" si="877"/>
        <v>7.3012109645404638E-6</v>
      </c>
      <c r="AP3820" s="118" t="str">
        <f t="shared" si="878"/>
        <v/>
      </c>
    </row>
    <row r="3821" spans="38:42" ht="20.100000000000001" customHeight="1" x14ac:dyDescent="0.25">
      <c r="AL3821" s="126">
        <f t="shared" si="879"/>
        <v>21.683199999998656</v>
      </c>
      <c r="AM3821" s="116">
        <f t="shared" si="880"/>
        <v>2.8802209663463182E-3</v>
      </c>
      <c r="AN3821" s="116">
        <f t="shared" si="881"/>
        <v>7.2832567538446032E-6</v>
      </c>
      <c r="AO3821" s="116">
        <f t="shared" si="877"/>
        <v>7.2832567538446032E-6</v>
      </c>
      <c r="AP3821" s="118" t="str">
        <f t="shared" si="878"/>
        <v/>
      </c>
    </row>
    <row r="3822" spans="38:42" ht="20.100000000000001" customHeight="1" x14ac:dyDescent="0.25">
      <c r="AL3822" s="126">
        <f t="shared" si="879"/>
        <v>21.689599999998656</v>
      </c>
      <c r="AM3822" s="116">
        <f t="shared" si="880"/>
        <v>2.8729377095924736E-3</v>
      </c>
      <c r="AN3822" s="116">
        <f t="shared" si="881"/>
        <v>7.2653451119466216E-6</v>
      </c>
      <c r="AO3822" s="116">
        <f t="shared" si="877"/>
        <v>7.2653451119466216E-6</v>
      </c>
      <c r="AP3822" s="118" t="str">
        <f t="shared" si="878"/>
        <v/>
      </c>
    </row>
    <row r="3823" spans="38:42" ht="20.100000000000001" customHeight="1" x14ac:dyDescent="0.25">
      <c r="AL3823" s="126">
        <f t="shared" si="879"/>
        <v>21.695999999998655</v>
      </c>
      <c r="AM3823" s="116">
        <f t="shared" si="880"/>
        <v>2.865672364480527E-3</v>
      </c>
      <c r="AN3823" s="116">
        <f t="shared" si="881"/>
        <v>7.2474759428816163E-6</v>
      </c>
      <c r="AO3823" s="116">
        <f t="shared" si="877"/>
        <v>7.2474759428816163E-6</v>
      </c>
      <c r="AP3823" s="118" t="str">
        <f t="shared" si="878"/>
        <v/>
      </c>
    </row>
    <row r="3824" spans="38:42" ht="20.100000000000001" customHeight="1" x14ac:dyDescent="0.25">
      <c r="AL3824" s="126">
        <f t="shared" si="879"/>
        <v>21.702399999998654</v>
      </c>
      <c r="AM3824" s="116">
        <f t="shared" si="880"/>
        <v>2.8584248885376454E-3</v>
      </c>
      <c r="AN3824" s="116">
        <f t="shared" si="881"/>
        <v>7.229649150897622E-6</v>
      </c>
      <c r="AO3824" s="116">
        <f t="shared" si="877"/>
        <v>7.229649150897622E-6</v>
      </c>
      <c r="AP3824" s="118" t="str">
        <f t="shared" si="878"/>
        <v/>
      </c>
    </row>
    <row r="3825" spans="38:42" ht="20.100000000000001" customHeight="1" x14ac:dyDescent="0.25">
      <c r="AL3825" s="126">
        <f t="shared" si="879"/>
        <v>21.708799999998654</v>
      </c>
      <c r="AM3825" s="116">
        <f t="shared" si="880"/>
        <v>2.8511952393867478E-3</v>
      </c>
      <c r="AN3825" s="116">
        <f t="shared" si="881"/>
        <v>7.2118646404135435E-6</v>
      </c>
      <c r="AO3825" s="116">
        <f t="shared" ref="AO3825:AO3888" si="882">IF(AM3825&lt;(1-$AK$437),AN3825,"")</f>
        <v>7.2118646404135435E-6</v>
      </c>
      <c r="AP3825" s="118" t="str">
        <f t="shared" ref="AP3825:AP3888" si="883">IF(AM3825&lt;(1-$AK$443),AN3825,"")</f>
        <v/>
      </c>
    </row>
    <row r="3826" spans="38:42" ht="20.100000000000001" customHeight="1" x14ac:dyDescent="0.25">
      <c r="AL3826" s="126">
        <f t="shared" ref="AL3826:AL3889" si="884">AL3825+$AO$430</f>
        <v>21.715199999998653</v>
      </c>
      <c r="AM3826" s="116">
        <f t="shared" ref="AM3826:AM3889" si="885">_xlfn.CHISQ.DIST.RT(AL3826,7)</f>
        <v>2.8439833747463342E-3</v>
      </c>
      <c r="AN3826" s="116">
        <f t="shared" ref="AN3826:AN3889" si="886">AM3826-AM3827</f>
        <v>7.1941223160716314E-6</v>
      </c>
      <c r="AO3826" s="116">
        <f t="shared" si="882"/>
        <v>7.1941223160716314E-6</v>
      </c>
      <c r="AP3826" s="118" t="str">
        <f t="shared" si="883"/>
        <v/>
      </c>
    </row>
    <row r="3827" spans="38:42" ht="20.100000000000001" customHeight="1" x14ac:dyDescent="0.25">
      <c r="AL3827" s="126">
        <f t="shared" si="884"/>
        <v>21.721599999998652</v>
      </c>
      <c r="AM3827" s="116">
        <f t="shared" si="885"/>
        <v>2.8367892524302626E-3</v>
      </c>
      <c r="AN3827" s="116">
        <f t="shared" si="886"/>
        <v>7.1764220826919453E-6</v>
      </c>
      <c r="AO3827" s="116">
        <f t="shared" si="882"/>
        <v>7.1764220826919453E-6</v>
      </c>
      <c r="AP3827" s="118" t="str">
        <f t="shared" si="883"/>
        <v/>
      </c>
    </row>
    <row r="3828" spans="38:42" ht="20.100000000000001" customHeight="1" x14ac:dyDescent="0.25">
      <c r="AL3828" s="126">
        <f t="shared" si="884"/>
        <v>21.727999999998652</v>
      </c>
      <c r="AM3828" s="116">
        <f t="shared" si="885"/>
        <v>2.8296128303475707E-3</v>
      </c>
      <c r="AN3828" s="116">
        <f t="shared" si="886"/>
        <v>7.1587638453157222E-6</v>
      </c>
      <c r="AO3828" s="116">
        <f t="shared" si="882"/>
        <v>7.1587638453157222E-6</v>
      </c>
      <c r="AP3828" s="118" t="str">
        <f t="shared" si="883"/>
        <v/>
      </c>
    </row>
    <row r="3829" spans="38:42" ht="20.100000000000001" customHeight="1" x14ac:dyDescent="0.25">
      <c r="AL3829" s="126">
        <f t="shared" si="884"/>
        <v>21.734399999998651</v>
      </c>
      <c r="AM3829" s="116">
        <f t="shared" si="885"/>
        <v>2.8224540665022549E-3</v>
      </c>
      <c r="AN3829" s="116">
        <f t="shared" si="886"/>
        <v>7.1411475091758859E-6</v>
      </c>
      <c r="AO3829" s="116">
        <f t="shared" si="882"/>
        <v>7.1411475091758859E-6</v>
      </c>
      <c r="AP3829" s="118" t="str">
        <f t="shared" si="883"/>
        <v/>
      </c>
    </row>
    <row r="3830" spans="38:42" ht="20.100000000000001" customHeight="1" x14ac:dyDescent="0.25">
      <c r="AL3830" s="126">
        <f t="shared" si="884"/>
        <v>21.74079999999865</v>
      </c>
      <c r="AM3830" s="116">
        <f t="shared" si="885"/>
        <v>2.8153129189930791E-3</v>
      </c>
      <c r="AN3830" s="116">
        <f t="shared" si="886"/>
        <v>7.1235729796914095E-6</v>
      </c>
      <c r="AO3830" s="116">
        <f t="shared" si="882"/>
        <v>7.1235729796914095E-6</v>
      </c>
      <c r="AP3830" s="118" t="str">
        <f t="shared" si="883"/>
        <v/>
      </c>
    </row>
    <row r="3831" spans="38:42" ht="20.100000000000001" customHeight="1" x14ac:dyDescent="0.25">
      <c r="AL3831" s="126">
        <f t="shared" si="884"/>
        <v>21.747199999998649</v>
      </c>
      <c r="AM3831" s="116">
        <f t="shared" si="885"/>
        <v>2.8081893460133876E-3</v>
      </c>
      <c r="AN3831" s="116">
        <f t="shared" si="886"/>
        <v>7.1060401625015757E-6</v>
      </c>
      <c r="AO3831" s="116">
        <f t="shared" si="882"/>
        <v>7.1060401625015757E-6</v>
      </c>
      <c r="AP3831" s="118" t="str">
        <f t="shared" si="883"/>
        <v/>
      </c>
    </row>
    <row r="3832" spans="38:42" ht="20.100000000000001" customHeight="1" x14ac:dyDescent="0.25">
      <c r="AL3832" s="126">
        <f t="shared" si="884"/>
        <v>21.753599999998649</v>
      </c>
      <c r="AM3832" s="116">
        <f t="shared" si="885"/>
        <v>2.8010833058508861E-3</v>
      </c>
      <c r="AN3832" s="116">
        <f t="shared" si="886"/>
        <v>7.0885489634195734E-6</v>
      </c>
      <c r="AO3832" s="116">
        <f t="shared" si="882"/>
        <v>7.0885489634195734E-6</v>
      </c>
      <c r="AP3832" s="118" t="str">
        <f t="shared" si="883"/>
        <v/>
      </c>
    </row>
    <row r="3833" spans="38:42" ht="20.100000000000001" customHeight="1" x14ac:dyDescent="0.25">
      <c r="AL3833" s="126">
        <f t="shared" si="884"/>
        <v>21.759999999998648</v>
      </c>
      <c r="AM3833" s="116">
        <f t="shared" si="885"/>
        <v>2.7939947568874665E-3</v>
      </c>
      <c r="AN3833" s="116">
        <f t="shared" si="886"/>
        <v>7.0710992884762992E-6</v>
      </c>
      <c r="AO3833" s="116">
        <f t="shared" si="882"/>
        <v>7.0710992884762992E-6</v>
      </c>
      <c r="AP3833" s="118" t="str">
        <f t="shared" si="883"/>
        <v/>
      </c>
    </row>
    <row r="3834" spans="38:42" ht="20.100000000000001" customHeight="1" x14ac:dyDescent="0.25">
      <c r="AL3834" s="126">
        <f t="shared" si="884"/>
        <v>21.766399999998647</v>
      </c>
      <c r="AM3834" s="116">
        <f t="shared" si="885"/>
        <v>2.7869236575989902E-3</v>
      </c>
      <c r="AN3834" s="116">
        <f t="shared" si="886"/>
        <v>7.053691043877857E-6</v>
      </c>
      <c r="AO3834" s="116">
        <f t="shared" si="882"/>
        <v>7.053691043877857E-6</v>
      </c>
      <c r="AP3834" s="118" t="str">
        <f t="shared" si="883"/>
        <v/>
      </c>
    </row>
    <row r="3835" spans="38:42" ht="20.100000000000001" customHeight="1" x14ac:dyDescent="0.25">
      <c r="AL3835" s="126">
        <f t="shared" si="884"/>
        <v>21.772799999998647</v>
      </c>
      <c r="AM3835" s="116">
        <f t="shared" si="885"/>
        <v>2.7798699665551123E-3</v>
      </c>
      <c r="AN3835" s="116">
        <f t="shared" si="886"/>
        <v>7.0363241360580329E-6</v>
      </c>
      <c r="AO3835" s="116">
        <f t="shared" si="882"/>
        <v>7.0363241360580329E-6</v>
      </c>
      <c r="AP3835" s="118" t="str">
        <f t="shared" si="883"/>
        <v/>
      </c>
    </row>
    <row r="3836" spans="38:42" ht="20.100000000000001" customHeight="1" x14ac:dyDescent="0.25">
      <c r="AL3836" s="126">
        <f t="shared" si="884"/>
        <v>21.779199999998646</v>
      </c>
      <c r="AM3836" s="116">
        <f t="shared" si="885"/>
        <v>2.7728336424190543E-3</v>
      </c>
      <c r="AN3836" s="116">
        <f t="shared" si="886"/>
        <v>7.0189984716167129E-6</v>
      </c>
      <c r="AO3836" s="116">
        <f t="shared" si="882"/>
        <v>7.0189984716167129E-6</v>
      </c>
      <c r="AP3836" s="118" t="str">
        <f t="shared" si="883"/>
        <v/>
      </c>
    </row>
    <row r="3837" spans="38:42" ht="20.100000000000001" customHeight="1" x14ac:dyDescent="0.25">
      <c r="AL3837" s="126">
        <f t="shared" si="884"/>
        <v>21.785599999998645</v>
      </c>
      <c r="AM3837" s="116">
        <f t="shared" si="885"/>
        <v>2.7658146439474376E-3</v>
      </c>
      <c r="AN3837" s="116">
        <f t="shared" si="886"/>
        <v>7.0017139573610825E-6</v>
      </c>
      <c r="AO3837" s="116">
        <f t="shared" si="882"/>
        <v>7.0017139573610825E-6</v>
      </c>
      <c r="AP3837" s="118" t="str">
        <f t="shared" si="883"/>
        <v/>
      </c>
    </row>
    <row r="3838" spans="38:42" ht="20.100000000000001" customHeight="1" x14ac:dyDescent="0.25">
      <c r="AL3838" s="126">
        <f t="shared" si="884"/>
        <v>21.791999999998644</v>
      </c>
      <c r="AM3838" s="116">
        <f t="shared" si="885"/>
        <v>2.7588129299900765E-3</v>
      </c>
      <c r="AN3838" s="116">
        <f t="shared" si="886"/>
        <v>6.9844705002947843E-6</v>
      </c>
      <c r="AO3838" s="116">
        <f t="shared" si="882"/>
        <v>6.9844705002947843E-6</v>
      </c>
      <c r="AP3838" s="118" t="str">
        <f t="shared" si="883"/>
        <v/>
      </c>
    </row>
    <row r="3839" spans="38:42" ht="20.100000000000001" customHeight="1" x14ac:dyDescent="0.25">
      <c r="AL3839" s="126">
        <f t="shared" si="884"/>
        <v>21.798399999998644</v>
      </c>
      <c r="AM3839" s="116">
        <f t="shared" si="885"/>
        <v>2.7518284594897817E-3</v>
      </c>
      <c r="AN3839" s="116">
        <f t="shared" si="886"/>
        <v>6.9672680076252914E-6</v>
      </c>
      <c r="AO3839" s="116">
        <f t="shared" si="882"/>
        <v>6.9672680076252914E-6</v>
      </c>
      <c r="AP3839" s="118" t="str">
        <f t="shared" si="883"/>
        <v/>
      </c>
    </row>
    <row r="3840" spans="38:42" ht="20.100000000000001" customHeight="1" x14ac:dyDescent="0.25">
      <c r="AL3840" s="126">
        <f t="shared" si="884"/>
        <v>21.804799999998643</v>
      </c>
      <c r="AM3840" s="116">
        <f t="shared" si="885"/>
        <v>2.7448611914821564E-3</v>
      </c>
      <c r="AN3840" s="116">
        <f t="shared" si="886"/>
        <v>6.9501063867378858E-6</v>
      </c>
      <c r="AO3840" s="116">
        <f t="shared" si="882"/>
        <v>6.9501063867378858E-6</v>
      </c>
      <c r="AP3840" s="118" t="str">
        <f t="shared" si="883"/>
        <v/>
      </c>
    </row>
    <row r="3841" spans="38:42" ht="20.100000000000001" customHeight="1" x14ac:dyDescent="0.25">
      <c r="AL3841" s="126">
        <f t="shared" si="884"/>
        <v>21.811199999998642</v>
      </c>
      <c r="AM3841" s="116">
        <f t="shared" si="885"/>
        <v>2.7379110850954185E-3</v>
      </c>
      <c r="AN3841" s="116">
        <f t="shared" si="886"/>
        <v>6.9329855452186437E-6</v>
      </c>
      <c r="AO3841" s="116">
        <f t="shared" si="882"/>
        <v>6.9329855452186437E-6</v>
      </c>
      <c r="AP3841" s="118" t="str">
        <f t="shared" si="883"/>
        <v/>
      </c>
    </row>
    <row r="3842" spans="38:42" ht="20.100000000000001" customHeight="1" x14ac:dyDescent="0.25">
      <c r="AL3842" s="126">
        <f t="shared" si="884"/>
        <v>21.817599999998642</v>
      </c>
      <c r="AM3842" s="116">
        <f t="shared" si="885"/>
        <v>2.7309780995501999E-3</v>
      </c>
      <c r="AN3842" s="116">
        <f t="shared" si="886"/>
        <v>6.9159053908440273E-6</v>
      </c>
      <c r="AO3842" s="116">
        <f t="shared" si="882"/>
        <v>6.9159053908440273E-6</v>
      </c>
      <c r="AP3842" s="118" t="str">
        <f t="shared" si="883"/>
        <v/>
      </c>
    </row>
    <row r="3843" spans="38:42" ht="20.100000000000001" customHeight="1" x14ac:dyDescent="0.25">
      <c r="AL3843" s="126">
        <f t="shared" si="884"/>
        <v>21.823999999998641</v>
      </c>
      <c r="AM3843" s="116">
        <f t="shared" si="885"/>
        <v>2.7240621941593559E-3</v>
      </c>
      <c r="AN3843" s="116">
        <f t="shared" si="886"/>
        <v>6.8988658316121096E-6</v>
      </c>
      <c r="AO3843" s="116">
        <f t="shared" si="882"/>
        <v>6.8988658316121096E-6</v>
      </c>
      <c r="AP3843" s="118" t="str">
        <f t="shared" si="883"/>
        <v/>
      </c>
    </row>
    <row r="3844" spans="38:42" ht="20.100000000000001" customHeight="1" x14ac:dyDescent="0.25">
      <c r="AL3844" s="126">
        <f t="shared" si="884"/>
        <v>21.83039999999864</v>
      </c>
      <c r="AM3844" s="116">
        <f t="shared" si="885"/>
        <v>2.7171633283277438E-3</v>
      </c>
      <c r="AN3844" s="116">
        <f t="shared" si="886"/>
        <v>6.8818667756684153E-6</v>
      </c>
      <c r="AO3844" s="116">
        <f t="shared" si="882"/>
        <v>6.8818667756684153E-6</v>
      </c>
      <c r="AP3844" s="118" t="str">
        <f t="shared" si="883"/>
        <v/>
      </c>
    </row>
    <row r="3845" spans="38:42" ht="20.100000000000001" customHeight="1" x14ac:dyDescent="0.25">
      <c r="AL3845" s="126">
        <f t="shared" si="884"/>
        <v>21.83679999999864</v>
      </c>
      <c r="AM3845" s="116">
        <f t="shared" si="885"/>
        <v>2.7102814615520754E-3</v>
      </c>
      <c r="AN3845" s="116">
        <f t="shared" si="886"/>
        <v>6.8649081313809472E-6</v>
      </c>
      <c r="AO3845" s="116">
        <f t="shared" si="882"/>
        <v>6.8649081313809472E-6</v>
      </c>
      <c r="AP3845" s="118" t="str">
        <f t="shared" si="883"/>
        <v/>
      </c>
    </row>
    <row r="3846" spans="38:42" ht="20.100000000000001" customHeight="1" x14ac:dyDescent="0.25">
      <c r="AL3846" s="126">
        <f t="shared" si="884"/>
        <v>21.843199999998639</v>
      </c>
      <c r="AM3846" s="116">
        <f t="shared" si="885"/>
        <v>2.7034165534206944E-3</v>
      </c>
      <c r="AN3846" s="116">
        <f t="shared" si="886"/>
        <v>6.8479898073020226E-6</v>
      </c>
      <c r="AO3846" s="116">
        <f t="shared" si="882"/>
        <v>6.8479898073020226E-6</v>
      </c>
      <c r="AP3846" s="118" t="str">
        <f t="shared" si="883"/>
        <v/>
      </c>
    </row>
    <row r="3847" spans="38:42" ht="20.100000000000001" customHeight="1" x14ac:dyDescent="0.25">
      <c r="AL3847" s="126">
        <f t="shared" si="884"/>
        <v>21.849599999998638</v>
      </c>
      <c r="AM3847" s="116">
        <f t="shared" si="885"/>
        <v>2.6965685636133924E-3</v>
      </c>
      <c r="AN3847" s="116">
        <f t="shared" si="886"/>
        <v>6.8311117121903908E-6</v>
      </c>
      <c r="AO3847" s="116">
        <f t="shared" si="882"/>
        <v>6.8311117121903908E-6</v>
      </c>
      <c r="AP3847" s="118" t="str">
        <f t="shared" si="883"/>
        <v/>
      </c>
    </row>
    <row r="3848" spans="38:42" ht="20.100000000000001" customHeight="1" x14ac:dyDescent="0.25">
      <c r="AL3848" s="126">
        <f t="shared" si="884"/>
        <v>21.855999999998637</v>
      </c>
      <c r="AM3848" s="116">
        <f t="shared" si="885"/>
        <v>2.689737451901202E-3</v>
      </c>
      <c r="AN3848" s="116">
        <f t="shared" si="886"/>
        <v>6.814273754973503E-6</v>
      </c>
      <c r="AO3848" s="116">
        <f t="shared" si="882"/>
        <v>6.814273754973503E-6</v>
      </c>
      <c r="AP3848" s="118" t="str">
        <f t="shared" si="883"/>
        <v/>
      </c>
    </row>
    <row r="3849" spans="38:42" ht="20.100000000000001" customHeight="1" x14ac:dyDescent="0.25">
      <c r="AL3849" s="126">
        <f t="shared" si="884"/>
        <v>21.862399999998637</v>
      </c>
      <c r="AM3849" s="116">
        <f t="shared" si="885"/>
        <v>2.6829231781462285E-3</v>
      </c>
      <c r="AN3849" s="116">
        <f t="shared" si="886"/>
        <v>6.7974758447796046E-6</v>
      </c>
      <c r="AO3849" s="116">
        <f t="shared" si="882"/>
        <v>6.7974758447796046E-6</v>
      </c>
      <c r="AP3849" s="118" t="str">
        <f t="shared" si="883"/>
        <v/>
      </c>
    </row>
    <row r="3850" spans="38:42" ht="20.100000000000001" customHeight="1" x14ac:dyDescent="0.25">
      <c r="AL3850" s="126">
        <f t="shared" si="884"/>
        <v>21.868799999998636</v>
      </c>
      <c r="AM3850" s="116">
        <f t="shared" si="885"/>
        <v>2.6761257023014489E-3</v>
      </c>
      <c r="AN3850" s="116">
        <f t="shared" si="886"/>
        <v>6.780717890935567E-6</v>
      </c>
      <c r="AO3850" s="116">
        <f t="shared" si="882"/>
        <v>6.780717890935567E-6</v>
      </c>
      <c r="AP3850" s="118" t="str">
        <f t="shared" si="883"/>
        <v/>
      </c>
    </row>
    <row r="3851" spans="38:42" ht="20.100000000000001" customHeight="1" x14ac:dyDescent="0.25">
      <c r="AL3851" s="126">
        <f t="shared" si="884"/>
        <v>21.875199999998635</v>
      </c>
      <c r="AM3851" s="116">
        <f t="shared" si="885"/>
        <v>2.6693449844105133E-3</v>
      </c>
      <c r="AN3851" s="116">
        <f t="shared" si="886"/>
        <v>6.7639998029530093E-6</v>
      </c>
      <c r="AO3851" s="116">
        <f t="shared" si="882"/>
        <v>6.7639998029530093E-6</v>
      </c>
      <c r="AP3851" s="118" t="str">
        <f t="shared" si="883"/>
        <v/>
      </c>
    </row>
    <row r="3852" spans="38:42" ht="20.100000000000001" customHeight="1" x14ac:dyDescent="0.25">
      <c r="AL3852" s="126">
        <f t="shared" si="884"/>
        <v>21.881599999998635</v>
      </c>
      <c r="AM3852" s="116">
        <f t="shared" si="885"/>
        <v>2.6625809846075603E-3</v>
      </c>
      <c r="AN3852" s="116">
        <f t="shared" si="886"/>
        <v>6.7473214905322022E-6</v>
      </c>
      <c r="AO3852" s="116">
        <f t="shared" si="882"/>
        <v>6.7473214905322022E-6</v>
      </c>
      <c r="AP3852" s="118" t="str">
        <f t="shared" si="883"/>
        <v/>
      </c>
    </row>
    <row r="3853" spans="38:42" ht="20.100000000000001" customHeight="1" x14ac:dyDescent="0.25">
      <c r="AL3853" s="126">
        <f t="shared" si="884"/>
        <v>21.887999999998634</v>
      </c>
      <c r="AM3853" s="116">
        <f t="shared" si="885"/>
        <v>2.6558336631170281E-3</v>
      </c>
      <c r="AN3853" s="116">
        <f t="shared" si="886"/>
        <v>6.7306828635677052E-6</v>
      </c>
      <c r="AO3853" s="116">
        <f t="shared" si="882"/>
        <v>6.7306828635677052E-6</v>
      </c>
      <c r="AP3853" s="118" t="str">
        <f t="shared" si="883"/>
        <v/>
      </c>
    </row>
    <row r="3854" spans="38:42" ht="20.100000000000001" customHeight="1" x14ac:dyDescent="0.25">
      <c r="AL3854" s="126">
        <f t="shared" si="884"/>
        <v>21.894399999998633</v>
      </c>
      <c r="AM3854" s="116">
        <f t="shared" si="885"/>
        <v>2.6491029802534604E-3</v>
      </c>
      <c r="AN3854" s="116">
        <f t="shared" si="886"/>
        <v>6.7140838321344889E-6</v>
      </c>
      <c r="AO3854" s="116">
        <f t="shared" si="882"/>
        <v>6.7140838321344889E-6</v>
      </c>
      <c r="AP3854" s="118" t="str">
        <f t="shared" si="883"/>
        <v/>
      </c>
    </row>
    <row r="3855" spans="38:42" ht="20.100000000000001" customHeight="1" x14ac:dyDescent="0.25">
      <c r="AL3855" s="126">
        <f t="shared" si="884"/>
        <v>21.900799999998632</v>
      </c>
      <c r="AM3855" s="116">
        <f t="shared" si="885"/>
        <v>2.6423888964213259E-3</v>
      </c>
      <c r="AN3855" s="116">
        <f t="shared" si="886"/>
        <v>6.6975243065239311E-6</v>
      </c>
      <c r="AO3855" s="116">
        <f t="shared" si="882"/>
        <v>6.6975243065239311E-6</v>
      </c>
      <c r="AP3855" s="118" t="str">
        <f t="shared" si="883"/>
        <v/>
      </c>
    </row>
    <row r="3856" spans="38:42" ht="20.100000000000001" customHeight="1" x14ac:dyDescent="0.25">
      <c r="AL3856" s="126">
        <f t="shared" si="884"/>
        <v>21.907199999998632</v>
      </c>
      <c r="AM3856" s="116">
        <f t="shared" si="885"/>
        <v>2.635691372114802E-3</v>
      </c>
      <c r="AN3856" s="116">
        <f t="shared" si="886"/>
        <v>6.6810041971718248E-6</v>
      </c>
      <c r="AO3856" s="116">
        <f t="shared" si="882"/>
        <v>6.6810041971718248E-6</v>
      </c>
      <c r="AP3856" s="118" t="str">
        <f t="shared" si="883"/>
        <v/>
      </c>
    </row>
    <row r="3857" spans="38:42" ht="20.100000000000001" customHeight="1" x14ac:dyDescent="0.25">
      <c r="AL3857" s="126">
        <f t="shared" si="884"/>
        <v>21.913599999998631</v>
      </c>
      <c r="AM3857" s="116">
        <f t="shared" si="885"/>
        <v>2.6290103679176302E-3</v>
      </c>
      <c r="AN3857" s="116">
        <f t="shared" si="886"/>
        <v>6.6645234147494521E-6</v>
      </c>
      <c r="AO3857" s="116">
        <f t="shared" si="882"/>
        <v>6.6645234147494521E-6</v>
      </c>
      <c r="AP3857" s="118" t="str">
        <f t="shared" si="883"/>
        <v/>
      </c>
    </row>
    <row r="3858" spans="38:42" ht="20.100000000000001" customHeight="1" x14ac:dyDescent="0.25">
      <c r="AL3858" s="126">
        <f t="shared" si="884"/>
        <v>21.91999999999863</v>
      </c>
      <c r="AM3858" s="116">
        <f t="shared" si="885"/>
        <v>2.6223458445028807E-3</v>
      </c>
      <c r="AN3858" s="116">
        <f t="shared" si="886"/>
        <v>6.6480818700790159E-6</v>
      </c>
      <c r="AO3858" s="116">
        <f t="shared" si="882"/>
        <v>6.6480818700790159E-6</v>
      </c>
      <c r="AP3858" s="118" t="str">
        <f t="shared" si="883"/>
        <v/>
      </c>
    </row>
    <row r="3859" spans="38:42" ht="20.100000000000001" customHeight="1" x14ac:dyDescent="0.25">
      <c r="AL3859" s="126">
        <f t="shared" si="884"/>
        <v>21.92639999999863</v>
      </c>
      <c r="AM3859" s="116">
        <f t="shared" si="885"/>
        <v>2.6156977626328017E-3</v>
      </c>
      <c r="AN3859" s="116">
        <f t="shared" si="886"/>
        <v>6.6316794741939217E-6</v>
      </c>
      <c r="AO3859" s="116">
        <f t="shared" si="882"/>
        <v>6.6316794741939217E-6</v>
      </c>
      <c r="AP3859" s="118" t="str">
        <f t="shared" si="883"/>
        <v/>
      </c>
    </row>
    <row r="3860" spans="38:42" ht="20.100000000000001" customHeight="1" x14ac:dyDescent="0.25">
      <c r="AL3860" s="126">
        <f t="shared" si="884"/>
        <v>21.932799999998629</v>
      </c>
      <c r="AM3860" s="116">
        <f t="shared" si="885"/>
        <v>2.6090660831586078E-3</v>
      </c>
      <c r="AN3860" s="116">
        <f t="shared" si="886"/>
        <v>6.6153161383131903E-6</v>
      </c>
      <c r="AO3860" s="116">
        <f t="shared" si="882"/>
        <v>6.6153161383131903E-6</v>
      </c>
      <c r="AP3860" s="118" t="str">
        <f t="shared" si="883"/>
        <v/>
      </c>
    </row>
    <row r="3861" spans="38:42" ht="20.100000000000001" customHeight="1" x14ac:dyDescent="0.25">
      <c r="AL3861" s="126">
        <f t="shared" si="884"/>
        <v>21.939199999998628</v>
      </c>
      <c r="AM3861" s="116">
        <f t="shared" si="885"/>
        <v>2.6024507670202946E-3</v>
      </c>
      <c r="AN3861" s="116">
        <f t="shared" si="886"/>
        <v>6.5989917738310498E-6</v>
      </c>
      <c r="AO3861" s="116">
        <f t="shared" si="882"/>
        <v>6.5989917738310498E-6</v>
      </c>
      <c r="AP3861" s="118" t="str">
        <f t="shared" si="883"/>
        <v/>
      </c>
    </row>
    <row r="3862" spans="38:42" ht="20.100000000000001" customHeight="1" x14ac:dyDescent="0.25">
      <c r="AL3862" s="126">
        <f t="shared" si="884"/>
        <v>21.945599999998628</v>
      </c>
      <c r="AM3862" s="116">
        <f t="shared" si="885"/>
        <v>2.5958517752464635E-3</v>
      </c>
      <c r="AN3862" s="116">
        <f t="shared" si="886"/>
        <v>6.5827062923273436E-6</v>
      </c>
      <c r="AO3862" s="116">
        <f t="shared" si="882"/>
        <v>6.5827062923273436E-6</v>
      </c>
      <c r="AP3862" s="118" t="str">
        <f t="shared" si="883"/>
        <v/>
      </c>
    </row>
    <row r="3863" spans="38:42" ht="20.100000000000001" customHeight="1" x14ac:dyDescent="0.25">
      <c r="AL3863" s="126">
        <f t="shared" si="884"/>
        <v>21.951999999998627</v>
      </c>
      <c r="AM3863" s="116">
        <f t="shared" si="885"/>
        <v>2.5892690689541362E-3</v>
      </c>
      <c r="AN3863" s="116">
        <f t="shared" si="886"/>
        <v>6.5664596055961533E-6</v>
      </c>
      <c r="AO3863" s="116">
        <f t="shared" si="882"/>
        <v>6.5664596055961533E-6</v>
      </c>
      <c r="AP3863" s="118" t="str">
        <f t="shared" si="883"/>
        <v/>
      </c>
    </row>
    <row r="3864" spans="38:42" ht="20.100000000000001" customHeight="1" x14ac:dyDescent="0.25">
      <c r="AL3864" s="126">
        <f t="shared" si="884"/>
        <v>21.958399999998626</v>
      </c>
      <c r="AM3864" s="116">
        <f t="shared" si="885"/>
        <v>2.58270260934854E-3</v>
      </c>
      <c r="AN3864" s="116">
        <f t="shared" si="886"/>
        <v>6.5502516255889869E-6</v>
      </c>
      <c r="AO3864" s="116">
        <f t="shared" si="882"/>
        <v>6.5502516255889869E-6</v>
      </c>
      <c r="AP3864" s="118" t="str">
        <f t="shared" si="883"/>
        <v/>
      </c>
    </row>
    <row r="3865" spans="38:42" ht="20.100000000000001" customHeight="1" x14ac:dyDescent="0.25">
      <c r="AL3865" s="126">
        <f t="shared" si="884"/>
        <v>21.964799999998625</v>
      </c>
      <c r="AM3865" s="116">
        <f t="shared" si="885"/>
        <v>2.576152357722951E-3</v>
      </c>
      <c r="AN3865" s="116">
        <f t="shared" si="886"/>
        <v>6.534082264443835E-6</v>
      </c>
      <c r="AO3865" s="116">
        <f t="shared" si="882"/>
        <v>6.534082264443835E-6</v>
      </c>
      <c r="AP3865" s="118" t="str">
        <f t="shared" si="883"/>
        <v/>
      </c>
    </row>
    <row r="3866" spans="38:42" ht="20.100000000000001" customHeight="1" x14ac:dyDescent="0.25">
      <c r="AL3866" s="126">
        <f t="shared" si="884"/>
        <v>21.971199999998625</v>
      </c>
      <c r="AM3866" s="116">
        <f t="shared" si="885"/>
        <v>2.5696182754585072E-3</v>
      </c>
      <c r="AN3866" s="116">
        <f t="shared" si="886"/>
        <v>6.5179514345111919E-6</v>
      </c>
      <c r="AO3866" s="116">
        <f t="shared" si="882"/>
        <v>6.5179514345111919E-6</v>
      </c>
      <c r="AP3866" s="118" t="str">
        <f t="shared" si="883"/>
        <v/>
      </c>
    </row>
    <row r="3867" spans="38:42" ht="20.100000000000001" customHeight="1" x14ac:dyDescent="0.25">
      <c r="AL3867" s="126">
        <f t="shared" si="884"/>
        <v>21.977599999998624</v>
      </c>
      <c r="AM3867" s="116">
        <f t="shared" si="885"/>
        <v>2.563100324023996E-3</v>
      </c>
      <c r="AN3867" s="116">
        <f t="shared" si="886"/>
        <v>6.5018590482946413E-6</v>
      </c>
      <c r="AO3867" s="116">
        <f t="shared" si="882"/>
        <v>6.5018590482946413E-6</v>
      </c>
      <c r="AP3867" s="118" t="str">
        <f t="shared" si="883"/>
        <v/>
      </c>
    </row>
    <row r="3868" spans="38:42" ht="20.100000000000001" customHeight="1" x14ac:dyDescent="0.25">
      <c r="AL3868" s="126">
        <f t="shared" si="884"/>
        <v>21.983999999998623</v>
      </c>
      <c r="AM3868" s="116">
        <f t="shared" si="885"/>
        <v>2.5565984649757014E-3</v>
      </c>
      <c r="AN3868" s="116">
        <f t="shared" si="886"/>
        <v>6.4858050184989947E-6</v>
      </c>
      <c r="AO3868" s="116">
        <f t="shared" si="882"/>
        <v>6.4858050184989947E-6</v>
      </c>
      <c r="AP3868" s="118" t="str">
        <f t="shared" si="883"/>
        <v/>
      </c>
    </row>
    <row r="3869" spans="38:42" ht="20.100000000000001" customHeight="1" x14ac:dyDescent="0.25">
      <c r="AL3869" s="126">
        <f t="shared" si="884"/>
        <v>21.990399999998623</v>
      </c>
      <c r="AM3869" s="116">
        <f t="shared" si="885"/>
        <v>2.5501126599572024E-3</v>
      </c>
      <c r="AN3869" s="116">
        <f t="shared" si="886"/>
        <v>6.4697892580159802E-6</v>
      </c>
      <c r="AO3869" s="116">
        <f t="shared" si="882"/>
        <v>6.4697892580159802E-6</v>
      </c>
      <c r="AP3869" s="118" t="str">
        <f t="shared" si="883"/>
        <v/>
      </c>
    </row>
    <row r="3870" spans="38:42" ht="20.100000000000001" customHeight="1" x14ac:dyDescent="0.25">
      <c r="AL3870" s="126">
        <f t="shared" si="884"/>
        <v>21.996799999998622</v>
      </c>
      <c r="AM3870" s="116">
        <f t="shared" si="885"/>
        <v>2.5436428706991864E-3</v>
      </c>
      <c r="AN3870" s="116">
        <f t="shared" si="886"/>
        <v>6.4538116799181706E-6</v>
      </c>
      <c r="AO3870" s="116">
        <f t="shared" si="882"/>
        <v>6.4538116799181706E-6</v>
      </c>
      <c r="AP3870" s="118" t="str">
        <f t="shared" si="883"/>
        <v/>
      </c>
    </row>
    <row r="3871" spans="38:42" ht="20.100000000000001" customHeight="1" x14ac:dyDescent="0.25">
      <c r="AL3871" s="126">
        <f t="shared" si="884"/>
        <v>22.003199999998621</v>
      </c>
      <c r="AM3871" s="116">
        <f t="shared" si="885"/>
        <v>2.5371890590192682E-3</v>
      </c>
      <c r="AN3871" s="116">
        <f t="shared" si="886"/>
        <v>6.4378721974550808E-6</v>
      </c>
      <c r="AO3871" s="116">
        <f t="shared" si="882"/>
        <v>6.4378721974550808E-6</v>
      </c>
      <c r="AP3871" s="118" t="str">
        <f t="shared" si="883"/>
        <v/>
      </c>
    </row>
    <row r="3872" spans="38:42" ht="20.100000000000001" customHeight="1" x14ac:dyDescent="0.25">
      <c r="AL3872" s="126">
        <f t="shared" si="884"/>
        <v>22.00959999999862</v>
      </c>
      <c r="AM3872" s="116">
        <f t="shared" si="885"/>
        <v>2.5307511868218131E-3</v>
      </c>
      <c r="AN3872" s="116">
        <f t="shared" si="886"/>
        <v>6.421970724067045E-6</v>
      </c>
      <c r="AO3872" s="116">
        <f t="shared" si="882"/>
        <v>6.421970724067045E-6</v>
      </c>
      <c r="AP3872" s="118" t="str">
        <f t="shared" si="883"/>
        <v/>
      </c>
    </row>
    <row r="3873" spans="38:42" ht="20.100000000000001" customHeight="1" x14ac:dyDescent="0.25">
      <c r="AL3873" s="126">
        <f t="shared" si="884"/>
        <v>22.01599999999862</v>
      </c>
      <c r="AM3873" s="116">
        <f t="shared" si="885"/>
        <v>2.5243292160977461E-3</v>
      </c>
      <c r="AN3873" s="116">
        <f t="shared" si="886"/>
        <v>6.4061071733769771E-6</v>
      </c>
      <c r="AO3873" s="116">
        <f t="shared" si="882"/>
        <v>6.4061071733769771E-6</v>
      </c>
      <c r="AP3873" s="118" t="str">
        <f t="shared" si="883"/>
        <v/>
      </c>
    </row>
    <row r="3874" spans="38:42" ht="20.100000000000001" customHeight="1" x14ac:dyDescent="0.25">
      <c r="AL3874" s="126">
        <f t="shared" si="884"/>
        <v>22.022399999998619</v>
      </c>
      <c r="AM3874" s="116">
        <f t="shared" si="885"/>
        <v>2.5179231089243691E-3</v>
      </c>
      <c r="AN3874" s="116">
        <f t="shared" si="886"/>
        <v>6.3902814591921056E-6</v>
      </c>
      <c r="AO3874" s="116">
        <f t="shared" si="882"/>
        <v>6.3902814591921056E-6</v>
      </c>
      <c r="AP3874" s="118" t="str">
        <f t="shared" si="883"/>
        <v/>
      </c>
    </row>
    <row r="3875" spans="38:42" ht="20.100000000000001" customHeight="1" x14ac:dyDescent="0.25">
      <c r="AL3875" s="126">
        <f t="shared" si="884"/>
        <v>22.028799999998618</v>
      </c>
      <c r="AM3875" s="116">
        <f t="shared" si="885"/>
        <v>2.511532827465177E-3</v>
      </c>
      <c r="AN3875" s="116">
        <f t="shared" si="886"/>
        <v>6.3744934954931311E-6</v>
      </c>
      <c r="AO3875" s="116">
        <f t="shared" si="882"/>
        <v>6.3744934954931311E-6</v>
      </c>
      <c r="AP3875" s="118" t="str">
        <f t="shared" si="883"/>
        <v/>
      </c>
    </row>
    <row r="3876" spans="38:42" ht="20.100000000000001" customHeight="1" x14ac:dyDescent="0.25">
      <c r="AL3876" s="126">
        <f t="shared" si="884"/>
        <v>22.035199999998618</v>
      </c>
      <c r="AM3876" s="116">
        <f t="shared" si="885"/>
        <v>2.5051583339696839E-3</v>
      </c>
      <c r="AN3876" s="116">
        <f t="shared" si="886"/>
        <v>6.3587431964576453E-6</v>
      </c>
      <c r="AO3876" s="116">
        <f t="shared" si="882"/>
        <v>6.3587431964576453E-6</v>
      </c>
      <c r="AP3876" s="118" t="str">
        <f t="shared" si="883"/>
        <v/>
      </c>
    </row>
    <row r="3877" spans="38:42" ht="20.100000000000001" customHeight="1" x14ac:dyDescent="0.25">
      <c r="AL3877" s="126">
        <f t="shared" si="884"/>
        <v>22.041599999998617</v>
      </c>
      <c r="AM3877" s="116">
        <f t="shared" si="885"/>
        <v>2.4987995907732262E-3</v>
      </c>
      <c r="AN3877" s="116">
        <f t="shared" si="886"/>
        <v>6.3430304764271715E-6</v>
      </c>
      <c r="AO3877" s="116">
        <f t="shared" si="882"/>
        <v>6.3430304764271715E-6</v>
      </c>
      <c r="AP3877" s="118" t="str">
        <f t="shared" si="883"/>
        <v/>
      </c>
    </row>
    <row r="3878" spans="38:42" ht="20.100000000000001" customHeight="1" x14ac:dyDescent="0.25">
      <c r="AL3878" s="126">
        <f t="shared" si="884"/>
        <v>22.047999999998616</v>
      </c>
      <c r="AM3878" s="116">
        <f t="shared" si="885"/>
        <v>2.4924565602967991E-3</v>
      </c>
      <c r="AN3878" s="116">
        <f t="shared" si="886"/>
        <v>6.3273552499379555E-6</v>
      </c>
      <c r="AO3878" s="116">
        <f t="shared" si="882"/>
        <v>6.3273552499379555E-6</v>
      </c>
      <c r="AP3878" s="118" t="str">
        <f t="shared" si="883"/>
        <v/>
      </c>
    </row>
    <row r="3879" spans="38:42" ht="20.100000000000001" customHeight="1" x14ac:dyDescent="0.25">
      <c r="AL3879" s="126">
        <f t="shared" si="884"/>
        <v>22.054399999998616</v>
      </c>
      <c r="AM3879" s="116">
        <f t="shared" si="885"/>
        <v>2.4861292050468611E-3</v>
      </c>
      <c r="AN3879" s="116">
        <f t="shared" si="886"/>
        <v>6.3117174317122923E-6</v>
      </c>
      <c r="AO3879" s="116">
        <f t="shared" si="882"/>
        <v>6.3117174317122923E-6</v>
      </c>
      <c r="AP3879" s="118" t="str">
        <f t="shared" si="883"/>
        <v/>
      </c>
    </row>
    <row r="3880" spans="38:42" ht="20.100000000000001" customHeight="1" x14ac:dyDescent="0.25">
      <c r="AL3880" s="126">
        <f t="shared" si="884"/>
        <v>22.060799999998615</v>
      </c>
      <c r="AM3880" s="116">
        <f t="shared" si="885"/>
        <v>2.4798174876151488E-3</v>
      </c>
      <c r="AN3880" s="116">
        <f t="shared" si="886"/>
        <v>6.2961169366294693E-6</v>
      </c>
      <c r="AO3880" s="116">
        <f t="shared" si="882"/>
        <v>6.2961169366294693E-6</v>
      </c>
      <c r="AP3880" s="118" t="str">
        <f t="shared" si="883"/>
        <v/>
      </c>
    </row>
    <row r="3881" spans="38:42" ht="20.100000000000001" customHeight="1" x14ac:dyDescent="0.25">
      <c r="AL3881" s="126">
        <f t="shared" si="884"/>
        <v>22.067199999998614</v>
      </c>
      <c r="AM3881" s="116">
        <f t="shared" si="885"/>
        <v>2.4735213706785194E-3</v>
      </c>
      <c r="AN3881" s="116">
        <f t="shared" si="886"/>
        <v>6.2805536797739051E-6</v>
      </c>
      <c r="AO3881" s="116">
        <f t="shared" si="882"/>
        <v>6.2805536797739051E-6</v>
      </c>
      <c r="AP3881" s="118" t="str">
        <f t="shared" si="883"/>
        <v/>
      </c>
    </row>
    <row r="3882" spans="38:42" ht="20.100000000000001" customHeight="1" x14ac:dyDescent="0.25">
      <c r="AL3882" s="126">
        <f t="shared" si="884"/>
        <v>22.073599999998613</v>
      </c>
      <c r="AM3882" s="116">
        <f t="shared" si="885"/>
        <v>2.4672408169987455E-3</v>
      </c>
      <c r="AN3882" s="116">
        <f t="shared" si="886"/>
        <v>6.2650275764047914E-6</v>
      </c>
      <c r="AO3882" s="116">
        <f t="shared" si="882"/>
        <v>6.2650275764047914E-6</v>
      </c>
      <c r="AP3882" s="118" t="str">
        <f t="shared" si="883"/>
        <v/>
      </c>
    </row>
    <row r="3883" spans="38:42" ht="20.100000000000001" customHeight="1" x14ac:dyDescent="0.25">
      <c r="AL3883" s="126">
        <f t="shared" si="884"/>
        <v>22.079999999998613</v>
      </c>
      <c r="AM3883" s="116">
        <f t="shared" si="885"/>
        <v>2.4609757894223407E-3</v>
      </c>
      <c r="AN3883" s="116">
        <f t="shared" si="886"/>
        <v>6.2495385419430831E-6</v>
      </c>
      <c r="AO3883" s="116">
        <f t="shared" si="882"/>
        <v>6.2495385419430831E-6</v>
      </c>
      <c r="AP3883" s="118" t="str">
        <f t="shared" si="883"/>
        <v/>
      </c>
    </row>
    <row r="3884" spans="38:42" ht="20.100000000000001" customHeight="1" x14ac:dyDescent="0.25">
      <c r="AL3884" s="126">
        <f t="shared" si="884"/>
        <v>22.086399999998612</v>
      </c>
      <c r="AM3884" s="116">
        <f t="shared" si="885"/>
        <v>2.4547262508803976E-3</v>
      </c>
      <c r="AN3884" s="116">
        <f t="shared" si="886"/>
        <v>6.2340864920074936E-6</v>
      </c>
      <c r="AO3884" s="116">
        <f t="shared" si="882"/>
        <v>6.2340864920074936E-6</v>
      </c>
      <c r="AP3884" s="118" t="str">
        <f t="shared" si="883"/>
        <v/>
      </c>
    </row>
    <row r="3885" spans="38:42" ht="20.100000000000001" customHeight="1" x14ac:dyDescent="0.25">
      <c r="AL3885" s="126">
        <f t="shared" si="884"/>
        <v>22.092799999998611</v>
      </c>
      <c r="AM3885" s="116">
        <f t="shared" si="885"/>
        <v>2.4484921643883901E-3</v>
      </c>
      <c r="AN3885" s="116">
        <f t="shared" si="886"/>
        <v>6.2186713424062547E-6</v>
      </c>
      <c r="AO3885" s="116">
        <f t="shared" si="882"/>
        <v>6.2186713424062547E-6</v>
      </c>
      <c r="AP3885" s="118" t="str">
        <f t="shared" si="883"/>
        <v/>
      </c>
    </row>
    <row r="3886" spans="38:42" ht="20.100000000000001" customHeight="1" x14ac:dyDescent="0.25">
      <c r="AL3886" s="126">
        <f t="shared" si="884"/>
        <v>22.099199999998611</v>
      </c>
      <c r="AM3886" s="116">
        <f t="shared" si="885"/>
        <v>2.4422734930459838E-3</v>
      </c>
      <c r="AN3886" s="116">
        <f t="shared" si="886"/>
        <v>6.2032930090872435E-6</v>
      </c>
      <c r="AO3886" s="116">
        <f t="shared" si="882"/>
        <v>6.2032930090872435E-6</v>
      </c>
      <c r="AP3886" s="118" t="str">
        <f t="shared" si="883"/>
        <v/>
      </c>
    </row>
    <row r="3887" spans="38:42" ht="20.100000000000001" customHeight="1" x14ac:dyDescent="0.25">
      <c r="AL3887" s="126">
        <f t="shared" si="884"/>
        <v>22.10559999999861</v>
      </c>
      <c r="AM3887" s="116">
        <f t="shared" si="885"/>
        <v>2.4360702000368966E-3</v>
      </c>
      <c r="AN3887" s="116">
        <f t="shared" si="886"/>
        <v>6.1879514082195143E-6</v>
      </c>
      <c r="AO3887" s="116">
        <f t="shared" si="882"/>
        <v>6.1879514082195143E-6</v>
      </c>
      <c r="AP3887" s="118" t="str">
        <f t="shared" si="883"/>
        <v/>
      </c>
    </row>
    <row r="3888" spans="38:42" ht="20.100000000000001" customHeight="1" x14ac:dyDescent="0.25">
      <c r="AL3888" s="126">
        <f t="shared" si="884"/>
        <v>22.111999999998609</v>
      </c>
      <c r="AM3888" s="116">
        <f t="shared" si="885"/>
        <v>2.4298822486286771E-3</v>
      </c>
      <c r="AN3888" s="116">
        <f t="shared" si="886"/>
        <v>6.1726464561148026E-6</v>
      </c>
      <c r="AO3888" s="116">
        <f t="shared" si="882"/>
        <v>6.1726464561148026E-6</v>
      </c>
      <c r="AP3888" s="118" t="str">
        <f t="shared" si="883"/>
        <v/>
      </c>
    </row>
    <row r="3889" spans="38:42" ht="20.100000000000001" customHeight="1" x14ac:dyDescent="0.25">
      <c r="AL3889" s="126">
        <f t="shared" si="884"/>
        <v>22.118399999998609</v>
      </c>
      <c r="AM3889" s="116">
        <f t="shared" si="885"/>
        <v>2.4237096021725623E-3</v>
      </c>
      <c r="AN3889" s="116">
        <f t="shared" si="886"/>
        <v>6.1573780692999493E-6</v>
      </c>
      <c r="AO3889" s="116">
        <f t="shared" ref="AO3889:AO3952" si="887">IF(AM3889&lt;(1-$AK$437),AN3889,"")</f>
        <v>6.1573780692999493E-6</v>
      </c>
      <c r="AP3889" s="118" t="str">
        <f t="shared" ref="AP3889:AP3952" si="888">IF(AM3889&lt;(1-$AK$443),AN3889,"")</f>
        <v/>
      </c>
    </row>
    <row r="3890" spans="38:42" ht="20.100000000000001" customHeight="1" x14ac:dyDescent="0.25">
      <c r="AL3890" s="126">
        <f t="shared" ref="AL3890:AL3953" si="889">AL3889+$AO$430</f>
        <v>22.124799999998608</v>
      </c>
      <c r="AM3890" s="116">
        <f t="shared" ref="AM3890:AM3953" si="890">_xlfn.CHISQ.DIST.RT(AL3890,7)</f>
        <v>2.4175522241032623E-3</v>
      </c>
      <c r="AN3890" s="116">
        <f t="shared" ref="AN3890:AN3953" si="891">AM3890-AM3891</f>
        <v>6.1421461644401397E-6</v>
      </c>
      <c r="AO3890" s="116">
        <f t="shared" si="887"/>
        <v>6.1421461644401397E-6</v>
      </c>
      <c r="AP3890" s="118" t="str">
        <f t="shared" si="888"/>
        <v/>
      </c>
    </row>
    <row r="3891" spans="38:42" ht="20.100000000000001" customHeight="1" x14ac:dyDescent="0.25">
      <c r="AL3891" s="126">
        <f t="shared" si="889"/>
        <v>22.131199999998607</v>
      </c>
      <c r="AM3891" s="116">
        <f t="shared" si="890"/>
        <v>2.4114100779388222E-3</v>
      </c>
      <c r="AN3891" s="116">
        <f t="shared" si="891"/>
        <v>6.1269506583983176E-6</v>
      </c>
      <c r="AO3891" s="116">
        <f t="shared" si="887"/>
        <v>6.1269506583983176E-6</v>
      </c>
      <c r="AP3891" s="118" t="str">
        <f t="shared" si="888"/>
        <v/>
      </c>
    </row>
    <row r="3892" spans="38:42" ht="20.100000000000001" customHeight="1" x14ac:dyDescent="0.25">
      <c r="AL3892" s="126">
        <f t="shared" si="889"/>
        <v>22.137599999998606</v>
      </c>
      <c r="AM3892" s="116">
        <f t="shared" si="890"/>
        <v>2.4052831272804239E-3</v>
      </c>
      <c r="AN3892" s="116">
        <f t="shared" si="891"/>
        <v>6.1117914682260778E-6</v>
      </c>
      <c r="AO3892" s="116">
        <f t="shared" si="887"/>
        <v>6.1117914682260778E-6</v>
      </c>
      <c r="AP3892" s="118" t="str">
        <f t="shared" si="888"/>
        <v/>
      </c>
    </row>
    <row r="3893" spans="38:42" ht="20.100000000000001" customHeight="1" x14ac:dyDescent="0.25">
      <c r="AL3893" s="126">
        <f t="shared" si="889"/>
        <v>22.143999999998606</v>
      </c>
      <c r="AM3893" s="116">
        <f t="shared" si="890"/>
        <v>2.3991713358121978E-3</v>
      </c>
      <c r="AN3893" s="116">
        <f t="shared" si="891"/>
        <v>6.0966685111159616E-6</v>
      </c>
      <c r="AO3893" s="116">
        <f t="shared" si="887"/>
        <v>6.0966685111159616E-6</v>
      </c>
      <c r="AP3893" s="118" t="str">
        <f t="shared" si="888"/>
        <v/>
      </c>
    </row>
    <row r="3894" spans="38:42" ht="20.100000000000001" customHeight="1" x14ac:dyDescent="0.25">
      <c r="AL3894" s="126">
        <f t="shared" si="889"/>
        <v>22.150399999998605</v>
      </c>
      <c r="AM3894" s="116">
        <f t="shared" si="890"/>
        <v>2.3930746673010818E-3</v>
      </c>
      <c r="AN3894" s="116">
        <f t="shared" si="891"/>
        <v>6.0815817044769169E-6</v>
      </c>
      <c r="AO3894" s="116">
        <f t="shared" si="887"/>
        <v>6.0815817044769169E-6</v>
      </c>
      <c r="AP3894" s="118" t="str">
        <f t="shared" si="888"/>
        <v/>
      </c>
    </row>
    <row r="3895" spans="38:42" ht="20.100000000000001" customHeight="1" x14ac:dyDescent="0.25">
      <c r="AL3895" s="126">
        <f t="shared" si="889"/>
        <v>22.156799999998604</v>
      </c>
      <c r="AM3895" s="116">
        <f t="shared" si="890"/>
        <v>2.3869930855966049E-3</v>
      </c>
      <c r="AN3895" s="116">
        <f t="shared" si="891"/>
        <v>6.0665309658575368E-6</v>
      </c>
      <c r="AO3895" s="116">
        <f t="shared" si="887"/>
        <v>6.0665309658575368E-6</v>
      </c>
      <c r="AP3895" s="118" t="str">
        <f t="shared" si="888"/>
        <v/>
      </c>
    </row>
    <row r="3896" spans="38:42" ht="20.100000000000001" customHeight="1" x14ac:dyDescent="0.25">
      <c r="AL3896" s="126">
        <f t="shared" si="889"/>
        <v>22.163199999998604</v>
      </c>
      <c r="AM3896" s="116">
        <f t="shared" si="890"/>
        <v>2.3809265546307474E-3</v>
      </c>
      <c r="AN3896" s="116">
        <f t="shared" si="891"/>
        <v>6.0515162130119794E-6</v>
      </c>
      <c r="AO3896" s="116">
        <f t="shared" si="887"/>
        <v>6.0515162130119794E-6</v>
      </c>
      <c r="AP3896" s="118" t="str">
        <f t="shared" si="888"/>
        <v/>
      </c>
    </row>
    <row r="3897" spans="38:42" ht="20.100000000000001" customHeight="1" x14ac:dyDescent="0.25">
      <c r="AL3897" s="126">
        <f t="shared" si="889"/>
        <v>22.169599999998603</v>
      </c>
      <c r="AM3897" s="116">
        <f t="shared" si="890"/>
        <v>2.3748750384177354E-3</v>
      </c>
      <c r="AN3897" s="116">
        <f t="shared" si="891"/>
        <v>6.0365373638435887E-6</v>
      </c>
      <c r="AO3897" s="116">
        <f t="shared" si="887"/>
        <v>6.0365373638435887E-6</v>
      </c>
      <c r="AP3897" s="118" t="str">
        <f t="shared" si="888"/>
        <v/>
      </c>
    </row>
    <row r="3898" spans="38:42" ht="20.100000000000001" customHeight="1" x14ac:dyDescent="0.25">
      <c r="AL3898" s="126">
        <f t="shared" si="889"/>
        <v>22.175999999998602</v>
      </c>
      <c r="AM3898" s="116">
        <f t="shared" si="890"/>
        <v>2.3688385010538918E-3</v>
      </c>
      <c r="AN3898" s="116">
        <f t="shared" si="891"/>
        <v>6.0215943364565032E-6</v>
      </c>
      <c r="AO3898" s="116">
        <f t="shared" si="887"/>
        <v>6.0215943364565032E-6</v>
      </c>
      <c r="AP3898" s="118" t="str">
        <f t="shared" si="888"/>
        <v/>
      </c>
    </row>
    <row r="3899" spans="38:42" ht="20.100000000000001" customHeight="1" x14ac:dyDescent="0.25">
      <c r="AL3899" s="126">
        <f t="shared" si="889"/>
        <v>22.182399999998601</v>
      </c>
      <c r="AM3899" s="116">
        <f t="shared" si="890"/>
        <v>2.3628169067174353E-3</v>
      </c>
      <c r="AN3899" s="116">
        <f t="shared" si="891"/>
        <v>6.0066870491049147E-6</v>
      </c>
      <c r="AO3899" s="116">
        <f t="shared" si="887"/>
        <v>6.0066870491049147E-6</v>
      </c>
      <c r="AP3899" s="118" t="str">
        <f t="shared" si="888"/>
        <v/>
      </c>
    </row>
    <row r="3900" spans="38:42" ht="20.100000000000001" customHeight="1" x14ac:dyDescent="0.25">
      <c r="AL3900" s="126">
        <f t="shared" si="889"/>
        <v>22.188799999998601</v>
      </c>
      <c r="AM3900" s="116">
        <f t="shared" si="890"/>
        <v>2.3568102196683304E-3</v>
      </c>
      <c r="AN3900" s="116">
        <f t="shared" si="891"/>
        <v>5.9918154202316665E-6</v>
      </c>
      <c r="AO3900" s="116">
        <f t="shared" si="887"/>
        <v>5.9918154202316665E-6</v>
      </c>
      <c r="AP3900" s="118" t="str">
        <f t="shared" si="888"/>
        <v/>
      </c>
    </row>
    <row r="3901" spans="38:42" ht="20.100000000000001" customHeight="1" x14ac:dyDescent="0.25">
      <c r="AL3901" s="126">
        <f t="shared" si="889"/>
        <v>22.1951999999986</v>
      </c>
      <c r="AM3901" s="116">
        <f t="shared" si="890"/>
        <v>2.3508184042480987E-3</v>
      </c>
      <c r="AN3901" s="116">
        <f t="shared" si="891"/>
        <v>5.9769793684435329E-6</v>
      </c>
      <c r="AO3901" s="116">
        <f t="shared" si="887"/>
        <v>5.9769793684435329E-6</v>
      </c>
      <c r="AP3901" s="118" t="str">
        <f t="shared" si="888"/>
        <v/>
      </c>
    </row>
    <row r="3902" spans="38:42" ht="20.100000000000001" customHeight="1" x14ac:dyDescent="0.25">
      <c r="AL3902" s="126">
        <f t="shared" si="889"/>
        <v>22.201599999998599</v>
      </c>
      <c r="AM3902" s="116">
        <f t="shared" si="890"/>
        <v>2.3448414248796552E-3</v>
      </c>
      <c r="AN3902" s="116">
        <f t="shared" si="891"/>
        <v>5.962178812541144E-6</v>
      </c>
      <c r="AO3902" s="116">
        <f t="shared" si="887"/>
        <v>5.962178812541144E-6</v>
      </c>
      <c r="AP3902" s="118" t="str">
        <f t="shared" si="888"/>
        <v/>
      </c>
    </row>
    <row r="3903" spans="38:42" ht="20.100000000000001" customHeight="1" x14ac:dyDescent="0.25">
      <c r="AL3903" s="126">
        <f t="shared" si="889"/>
        <v>22.207999999998599</v>
      </c>
      <c r="AM3903" s="116">
        <f t="shared" si="890"/>
        <v>2.338879246067114E-3</v>
      </c>
      <c r="AN3903" s="116">
        <f t="shared" si="891"/>
        <v>5.94741367146304E-6</v>
      </c>
      <c r="AO3903" s="116">
        <f t="shared" si="887"/>
        <v>5.94741367146304E-6</v>
      </c>
      <c r="AP3903" s="118" t="str">
        <f t="shared" si="888"/>
        <v/>
      </c>
    </row>
    <row r="3904" spans="38:42" ht="20.100000000000001" customHeight="1" x14ac:dyDescent="0.25">
      <c r="AL3904" s="126">
        <f t="shared" si="889"/>
        <v>22.214399999998598</v>
      </c>
      <c r="AM3904" s="116">
        <f t="shared" si="890"/>
        <v>2.332931832395651E-3</v>
      </c>
      <c r="AN3904" s="116">
        <f t="shared" si="891"/>
        <v>5.9326838643615661E-6</v>
      </c>
      <c r="AO3904" s="116">
        <f t="shared" si="887"/>
        <v>5.9326838643615661E-6</v>
      </c>
      <c r="AP3904" s="118" t="str">
        <f t="shared" si="888"/>
        <v/>
      </c>
    </row>
    <row r="3905" spans="38:42" ht="20.100000000000001" customHeight="1" x14ac:dyDescent="0.25">
      <c r="AL3905" s="126">
        <f t="shared" si="889"/>
        <v>22.220799999998597</v>
      </c>
      <c r="AM3905" s="116">
        <f t="shared" si="890"/>
        <v>2.3269991485312894E-3</v>
      </c>
      <c r="AN3905" s="116">
        <f t="shared" si="891"/>
        <v>5.9179893105222071E-6</v>
      </c>
      <c r="AO3905" s="116">
        <f t="shared" si="887"/>
        <v>5.9179893105222071E-6</v>
      </c>
      <c r="AP3905" s="118" t="str">
        <f t="shared" si="888"/>
        <v/>
      </c>
    </row>
    <row r="3906" spans="38:42" ht="20.100000000000001" customHeight="1" x14ac:dyDescent="0.25">
      <c r="AL3906" s="126">
        <f t="shared" si="889"/>
        <v>22.227199999998597</v>
      </c>
      <c r="AM3906" s="116">
        <f t="shared" si="890"/>
        <v>2.3210811592207672E-3</v>
      </c>
      <c r="AN3906" s="116">
        <f t="shared" si="891"/>
        <v>5.9033299294316763E-6</v>
      </c>
      <c r="AO3906" s="116">
        <f t="shared" si="887"/>
        <v>5.9033299294316763E-6</v>
      </c>
      <c r="AP3906" s="118" t="str">
        <f t="shared" si="888"/>
        <v/>
      </c>
    </row>
    <row r="3907" spans="38:42" ht="20.100000000000001" customHeight="1" x14ac:dyDescent="0.25">
      <c r="AL3907" s="126">
        <f t="shared" si="889"/>
        <v>22.233599999998596</v>
      </c>
      <c r="AM3907" s="116">
        <f t="shared" si="890"/>
        <v>2.3151778292913355E-3</v>
      </c>
      <c r="AN3907" s="116">
        <f t="shared" si="891"/>
        <v>5.8887056407410515E-6</v>
      </c>
      <c r="AO3907" s="116">
        <f t="shared" si="887"/>
        <v>5.8887056407410515E-6</v>
      </c>
      <c r="AP3907" s="118" t="str">
        <f t="shared" si="888"/>
        <v/>
      </c>
    </row>
    <row r="3908" spans="38:42" ht="20.100000000000001" customHeight="1" x14ac:dyDescent="0.25">
      <c r="AL3908" s="126">
        <f t="shared" si="889"/>
        <v>22.239999999998595</v>
      </c>
      <c r="AM3908" s="116">
        <f t="shared" si="890"/>
        <v>2.3092891236505945E-3</v>
      </c>
      <c r="AN3908" s="116">
        <f t="shared" si="891"/>
        <v>5.874116364258837E-6</v>
      </c>
      <c r="AO3908" s="116">
        <f t="shared" si="887"/>
        <v>5.874116364258837E-6</v>
      </c>
      <c r="AP3908" s="118" t="str">
        <f t="shared" si="888"/>
        <v/>
      </c>
    </row>
    <row r="3909" spans="38:42" ht="20.100000000000001" customHeight="1" x14ac:dyDescent="0.25">
      <c r="AL3909" s="126">
        <f t="shared" si="889"/>
        <v>22.246399999998594</v>
      </c>
      <c r="AM3909" s="116">
        <f t="shared" si="890"/>
        <v>2.3034150072863357E-3</v>
      </c>
      <c r="AN3909" s="116">
        <f t="shared" si="891"/>
        <v>5.8595620199843566E-6</v>
      </c>
      <c r="AO3909" s="116">
        <f t="shared" si="887"/>
        <v>5.8595620199843566E-6</v>
      </c>
      <c r="AP3909" s="118" t="str">
        <f t="shared" si="888"/>
        <v/>
      </c>
    </row>
    <row r="3910" spans="38:42" ht="20.100000000000001" customHeight="1" x14ac:dyDescent="0.25">
      <c r="AL3910" s="126">
        <f t="shared" si="889"/>
        <v>22.252799999998594</v>
      </c>
      <c r="AM3910" s="116">
        <f t="shared" si="890"/>
        <v>2.2975554452663513E-3</v>
      </c>
      <c r="AN3910" s="116">
        <f t="shared" si="891"/>
        <v>5.8450425280769623E-6</v>
      </c>
      <c r="AO3910" s="116">
        <f t="shared" si="887"/>
        <v>5.8450425280769623E-6</v>
      </c>
      <c r="AP3910" s="118" t="str">
        <f t="shared" si="888"/>
        <v/>
      </c>
    </row>
    <row r="3911" spans="38:42" ht="20.100000000000001" customHeight="1" x14ac:dyDescent="0.25">
      <c r="AL3911" s="126">
        <f t="shared" si="889"/>
        <v>22.259199999998593</v>
      </c>
      <c r="AM3911" s="116">
        <f t="shared" si="890"/>
        <v>2.2917104027382743E-3</v>
      </c>
      <c r="AN3911" s="116">
        <f t="shared" si="891"/>
        <v>5.8305578088616722E-6</v>
      </c>
      <c r="AO3911" s="116">
        <f t="shared" si="887"/>
        <v>5.8305578088616722E-6</v>
      </c>
      <c r="AP3911" s="118" t="str">
        <f t="shared" si="888"/>
        <v/>
      </c>
    </row>
    <row r="3912" spans="38:42" ht="20.100000000000001" customHeight="1" x14ac:dyDescent="0.25">
      <c r="AL3912" s="126">
        <f t="shared" si="889"/>
        <v>22.265599999998592</v>
      </c>
      <c r="AM3912" s="116">
        <f t="shared" si="890"/>
        <v>2.2858798449294127E-3</v>
      </c>
      <c r="AN3912" s="116">
        <f t="shared" si="891"/>
        <v>5.8161077828504208E-6</v>
      </c>
      <c r="AO3912" s="116">
        <f t="shared" si="887"/>
        <v>5.8161077828504208E-6</v>
      </c>
      <c r="AP3912" s="118" t="str">
        <f t="shared" si="888"/>
        <v/>
      </c>
    </row>
    <row r="3913" spans="38:42" ht="20.100000000000001" customHeight="1" x14ac:dyDescent="0.25">
      <c r="AL3913" s="126">
        <f t="shared" si="889"/>
        <v>22.271999999998592</v>
      </c>
      <c r="AM3913" s="116">
        <f t="shared" si="890"/>
        <v>2.2800637371465622E-3</v>
      </c>
      <c r="AN3913" s="116">
        <f t="shared" si="891"/>
        <v>5.8016923707060637E-6</v>
      </c>
      <c r="AO3913" s="116">
        <f t="shared" si="887"/>
        <v>5.8016923707060637E-6</v>
      </c>
      <c r="AP3913" s="118" t="str">
        <f t="shared" si="888"/>
        <v/>
      </c>
    </row>
    <row r="3914" spans="38:42" ht="20.100000000000001" customHeight="1" x14ac:dyDescent="0.25">
      <c r="AL3914" s="126">
        <f t="shared" si="889"/>
        <v>22.278399999998591</v>
      </c>
      <c r="AM3914" s="116">
        <f t="shared" si="890"/>
        <v>2.2742620447758562E-3</v>
      </c>
      <c r="AN3914" s="116">
        <f t="shared" si="891"/>
        <v>5.7873114932801076E-6</v>
      </c>
      <c r="AO3914" s="116">
        <f t="shared" si="887"/>
        <v>5.7873114932801076E-6</v>
      </c>
      <c r="AP3914" s="118" t="str">
        <f t="shared" si="888"/>
        <v/>
      </c>
    </row>
    <row r="3915" spans="38:42" ht="20.100000000000001" customHeight="1" x14ac:dyDescent="0.25">
      <c r="AL3915" s="126">
        <f t="shared" si="889"/>
        <v>22.28479999999859</v>
      </c>
      <c r="AM3915" s="116">
        <f t="shared" si="890"/>
        <v>2.2684747332825761E-3</v>
      </c>
      <c r="AN3915" s="116">
        <f t="shared" si="891"/>
        <v>5.7729650715684748E-6</v>
      </c>
      <c r="AO3915" s="116">
        <f t="shared" si="887"/>
        <v>5.7729650715684748E-6</v>
      </c>
      <c r="AP3915" s="118" t="str">
        <f t="shared" si="888"/>
        <v/>
      </c>
    </row>
    <row r="3916" spans="38:42" ht="20.100000000000001" customHeight="1" x14ac:dyDescent="0.25">
      <c r="AL3916" s="126">
        <f t="shared" si="889"/>
        <v>22.291199999998589</v>
      </c>
      <c r="AM3916" s="116">
        <f t="shared" si="890"/>
        <v>2.2627017682110076E-3</v>
      </c>
      <c r="AN3916" s="116">
        <f t="shared" si="891"/>
        <v>5.7586530267579074E-6</v>
      </c>
      <c r="AO3916" s="116">
        <f t="shared" si="887"/>
        <v>5.7586530267579074E-6</v>
      </c>
      <c r="AP3916" s="118" t="str">
        <f t="shared" si="888"/>
        <v/>
      </c>
    </row>
    <row r="3917" spans="38:42" ht="20.100000000000001" customHeight="1" x14ac:dyDescent="0.25">
      <c r="AL3917" s="126">
        <f t="shared" si="889"/>
        <v>22.297599999998589</v>
      </c>
      <c r="AM3917" s="116">
        <f t="shared" si="890"/>
        <v>2.2569431151842497E-3</v>
      </c>
      <c r="AN3917" s="116">
        <f t="shared" si="891"/>
        <v>5.7443752802012471E-6</v>
      </c>
      <c r="AO3917" s="116">
        <f t="shared" si="887"/>
        <v>5.7443752802012471E-6</v>
      </c>
      <c r="AP3917" s="118" t="str">
        <f t="shared" si="888"/>
        <v/>
      </c>
    </row>
    <row r="3918" spans="38:42" ht="20.100000000000001" customHeight="1" x14ac:dyDescent="0.25">
      <c r="AL3918" s="126">
        <f t="shared" si="889"/>
        <v>22.303999999998588</v>
      </c>
      <c r="AM3918" s="116">
        <f t="shared" si="890"/>
        <v>2.2511987399040484E-3</v>
      </c>
      <c r="AN3918" s="116">
        <f t="shared" si="891"/>
        <v>5.7301317534052924E-6</v>
      </c>
      <c r="AO3918" s="116">
        <f t="shared" si="887"/>
        <v>5.7301317534052924E-6</v>
      </c>
      <c r="AP3918" s="118" t="str">
        <f t="shared" si="888"/>
        <v/>
      </c>
    </row>
    <row r="3919" spans="38:42" ht="20.100000000000001" customHeight="1" x14ac:dyDescent="0.25">
      <c r="AL3919" s="126">
        <f t="shared" si="889"/>
        <v>22.310399999998587</v>
      </c>
      <c r="AM3919" s="116">
        <f t="shared" si="890"/>
        <v>2.2454686081506432E-3</v>
      </c>
      <c r="AN3919" s="116">
        <f t="shared" si="891"/>
        <v>5.7159223680542173E-6</v>
      </c>
      <c r="AO3919" s="116">
        <f t="shared" si="887"/>
        <v>5.7159223680542173E-6</v>
      </c>
      <c r="AP3919" s="118" t="str">
        <f t="shared" si="888"/>
        <v/>
      </c>
    </row>
    <row r="3920" spans="38:42" ht="20.100000000000001" customHeight="1" x14ac:dyDescent="0.25">
      <c r="AL3920" s="126">
        <f t="shared" si="889"/>
        <v>22.316799999998587</v>
      </c>
      <c r="AM3920" s="116">
        <f t="shared" si="890"/>
        <v>2.2397526857825889E-3</v>
      </c>
      <c r="AN3920" s="116">
        <f t="shared" si="891"/>
        <v>5.7017470460087039E-6</v>
      </c>
      <c r="AO3920" s="116">
        <f t="shared" si="887"/>
        <v>5.7017470460087039E-6</v>
      </c>
      <c r="AP3920" s="118" t="str">
        <f t="shared" si="888"/>
        <v/>
      </c>
    </row>
    <row r="3921" spans="38:42" ht="20.100000000000001" customHeight="1" x14ac:dyDescent="0.25">
      <c r="AL3921" s="126">
        <f t="shared" si="889"/>
        <v>22.323199999998586</v>
      </c>
      <c r="AM3921" s="116">
        <f t="shared" si="890"/>
        <v>2.2340509387365802E-3</v>
      </c>
      <c r="AN3921" s="116">
        <f t="shared" si="891"/>
        <v>5.6876057092729825E-6</v>
      </c>
      <c r="AO3921" s="116">
        <f t="shared" si="887"/>
        <v>5.6876057092729825E-6</v>
      </c>
      <c r="AP3921" s="118" t="str">
        <f t="shared" si="888"/>
        <v/>
      </c>
    </row>
    <row r="3922" spans="38:42" ht="20.100000000000001" customHeight="1" x14ac:dyDescent="0.25">
      <c r="AL3922" s="126">
        <f t="shared" si="889"/>
        <v>22.329599999998585</v>
      </c>
      <c r="AM3922" s="116">
        <f t="shared" si="890"/>
        <v>2.2283633330273073E-3</v>
      </c>
      <c r="AN3922" s="116">
        <f t="shared" si="891"/>
        <v>5.6734982800421031E-6</v>
      </c>
      <c r="AO3922" s="116">
        <f t="shared" si="887"/>
        <v>5.6734982800421031E-6</v>
      </c>
      <c r="AP3922" s="118" t="str">
        <f t="shared" si="888"/>
        <v/>
      </c>
    </row>
    <row r="3923" spans="38:42" ht="20.100000000000001" customHeight="1" x14ac:dyDescent="0.25">
      <c r="AL3923" s="126">
        <f t="shared" si="889"/>
        <v>22.335999999998585</v>
      </c>
      <c r="AM3923" s="116">
        <f t="shared" si="890"/>
        <v>2.2226898347472651E-3</v>
      </c>
      <c r="AN3923" s="116">
        <f t="shared" si="891"/>
        <v>5.6594246806607358E-6</v>
      </c>
      <c r="AO3923" s="116">
        <f t="shared" si="887"/>
        <v>5.6594246806607358E-6</v>
      </c>
      <c r="AP3923" s="118" t="str">
        <f t="shared" si="888"/>
        <v/>
      </c>
    </row>
    <row r="3924" spans="38:42" ht="20.100000000000001" customHeight="1" x14ac:dyDescent="0.25">
      <c r="AL3924" s="126">
        <f t="shared" si="889"/>
        <v>22.342399999998584</v>
      </c>
      <c r="AM3924" s="116">
        <f t="shared" si="890"/>
        <v>2.2170304100666044E-3</v>
      </c>
      <c r="AN3924" s="116">
        <f t="shared" si="891"/>
        <v>5.6453848336578648E-6</v>
      </c>
      <c r="AO3924" s="116">
        <f t="shared" si="887"/>
        <v>5.6453848336578648E-6</v>
      </c>
      <c r="AP3924" s="118" t="str">
        <f t="shared" si="888"/>
        <v/>
      </c>
    </row>
    <row r="3925" spans="38:42" ht="20.100000000000001" customHeight="1" x14ac:dyDescent="0.25">
      <c r="AL3925" s="126">
        <f t="shared" si="889"/>
        <v>22.348799999998583</v>
      </c>
      <c r="AM3925" s="116">
        <f t="shared" si="890"/>
        <v>2.2113850252329465E-3</v>
      </c>
      <c r="AN3925" s="116">
        <f t="shared" si="891"/>
        <v>5.631378661704288E-6</v>
      </c>
      <c r="AO3925" s="116">
        <f t="shared" si="887"/>
        <v>5.631378661704288E-6</v>
      </c>
      <c r="AP3925" s="118" t="str">
        <f t="shared" si="888"/>
        <v/>
      </c>
    </row>
    <row r="3926" spans="38:42" ht="20.100000000000001" customHeight="1" x14ac:dyDescent="0.25">
      <c r="AL3926" s="126">
        <f t="shared" si="889"/>
        <v>22.355199999998582</v>
      </c>
      <c r="AM3926" s="116">
        <f t="shared" si="890"/>
        <v>2.2057536465712423E-3</v>
      </c>
      <c r="AN3926" s="116">
        <f t="shared" si="891"/>
        <v>5.6174060876611892E-6</v>
      </c>
      <c r="AO3926" s="116">
        <f t="shared" si="887"/>
        <v>5.6174060876611892E-6</v>
      </c>
      <c r="AP3926" s="118" t="str">
        <f t="shared" si="888"/>
        <v/>
      </c>
    </row>
    <row r="3927" spans="38:42" ht="20.100000000000001" customHeight="1" x14ac:dyDescent="0.25">
      <c r="AL3927" s="126">
        <f t="shared" si="889"/>
        <v>22.361599999998582</v>
      </c>
      <c r="AM3927" s="116">
        <f t="shared" si="890"/>
        <v>2.2001362404835811E-3</v>
      </c>
      <c r="AN3927" s="116">
        <f t="shared" si="891"/>
        <v>5.6034670345311323E-6</v>
      </c>
      <c r="AO3927" s="116">
        <f t="shared" si="887"/>
        <v>5.6034670345311323E-6</v>
      </c>
      <c r="AP3927" s="118" t="str">
        <f t="shared" si="888"/>
        <v/>
      </c>
    </row>
    <row r="3928" spans="38:42" ht="20.100000000000001" customHeight="1" x14ac:dyDescent="0.25">
      <c r="AL3928" s="126">
        <f t="shared" si="889"/>
        <v>22.367999999998581</v>
      </c>
      <c r="AM3928" s="116">
        <f t="shared" si="890"/>
        <v>2.1945327734490499E-3</v>
      </c>
      <c r="AN3928" s="116">
        <f t="shared" si="891"/>
        <v>5.5895614255088016E-6</v>
      </c>
      <c r="AO3928" s="116">
        <f t="shared" si="887"/>
        <v>5.5895614255088016E-6</v>
      </c>
      <c r="AP3928" s="118" t="str">
        <f t="shared" si="888"/>
        <v/>
      </c>
    </row>
    <row r="3929" spans="38:42" ht="20.100000000000001" customHeight="1" x14ac:dyDescent="0.25">
      <c r="AL3929" s="126">
        <f t="shared" si="889"/>
        <v>22.37439999999858</v>
      </c>
      <c r="AM3929" s="116">
        <f t="shared" si="890"/>
        <v>2.1889432120235411E-3</v>
      </c>
      <c r="AN3929" s="116">
        <f t="shared" si="891"/>
        <v>5.5756891839220217E-6</v>
      </c>
      <c r="AO3929" s="116">
        <f t="shared" si="887"/>
        <v>5.5756891839220217E-6</v>
      </c>
      <c r="AP3929" s="118" t="str">
        <f t="shared" si="888"/>
        <v/>
      </c>
    </row>
    <row r="3930" spans="38:42" ht="20.100000000000001" customHeight="1" x14ac:dyDescent="0.25">
      <c r="AL3930" s="126">
        <f t="shared" si="889"/>
        <v>22.38079999999858</v>
      </c>
      <c r="AM3930" s="116">
        <f t="shared" si="890"/>
        <v>2.1833675228396191E-3</v>
      </c>
      <c r="AN3930" s="116">
        <f t="shared" si="891"/>
        <v>5.5618502332916049E-6</v>
      </c>
      <c r="AO3930" s="116">
        <f t="shared" si="887"/>
        <v>5.5618502332916049E-6</v>
      </c>
      <c r="AP3930" s="118" t="str">
        <f t="shared" si="888"/>
        <v/>
      </c>
    </row>
    <row r="3931" spans="38:42" ht="20.100000000000001" customHeight="1" x14ac:dyDescent="0.25">
      <c r="AL3931" s="126">
        <f t="shared" si="889"/>
        <v>22.387199999998579</v>
      </c>
      <c r="AM3931" s="116">
        <f t="shared" si="890"/>
        <v>2.1778056726063275E-3</v>
      </c>
      <c r="AN3931" s="116">
        <f t="shared" si="891"/>
        <v>5.5480444972845142E-6</v>
      </c>
      <c r="AO3931" s="116">
        <f t="shared" si="887"/>
        <v>5.5480444972845142E-6</v>
      </c>
      <c r="AP3931" s="118" t="str">
        <f t="shared" si="888"/>
        <v/>
      </c>
    </row>
    <row r="3932" spans="38:42" ht="20.100000000000001" customHeight="1" x14ac:dyDescent="0.25">
      <c r="AL3932" s="126">
        <f t="shared" si="889"/>
        <v>22.393599999998578</v>
      </c>
      <c r="AM3932" s="116">
        <f t="shared" si="890"/>
        <v>2.172257628109043E-3</v>
      </c>
      <c r="AN3932" s="116">
        <f t="shared" si="891"/>
        <v>5.5342718997442204E-6</v>
      </c>
      <c r="AO3932" s="116">
        <f t="shared" si="887"/>
        <v>5.5342718997442204E-6</v>
      </c>
      <c r="AP3932" s="118" t="str">
        <f t="shared" si="888"/>
        <v/>
      </c>
    </row>
    <row r="3933" spans="38:42" ht="20.100000000000001" customHeight="1" x14ac:dyDescent="0.25">
      <c r="AL3933" s="126">
        <f t="shared" si="889"/>
        <v>22.399999999998577</v>
      </c>
      <c r="AM3933" s="116">
        <f t="shared" si="890"/>
        <v>2.1667233562092988E-3</v>
      </c>
      <c r="AN3933" s="116">
        <f t="shared" si="891"/>
        <v>5.5205323646603452E-6</v>
      </c>
      <c r="AO3933" s="116">
        <f t="shared" si="887"/>
        <v>5.5205323646603452E-6</v>
      </c>
      <c r="AP3933" s="118" t="str">
        <f t="shared" si="888"/>
        <v/>
      </c>
    </row>
    <row r="3934" spans="38:42" ht="20.100000000000001" customHeight="1" x14ac:dyDescent="0.25">
      <c r="AL3934" s="126">
        <f t="shared" si="889"/>
        <v>22.406399999998577</v>
      </c>
      <c r="AM3934" s="116">
        <f t="shared" si="890"/>
        <v>2.1612028238446384E-3</v>
      </c>
      <c r="AN3934" s="116">
        <f t="shared" si="891"/>
        <v>5.5068258162063906E-6</v>
      </c>
      <c r="AO3934" s="116">
        <f t="shared" si="887"/>
        <v>5.5068258162063906E-6</v>
      </c>
      <c r="AP3934" s="118" t="str">
        <f t="shared" si="888"/>
        <v/>
      </c>
    </row>
    <row r="3935" spans="38:42" ht="20.100000000000001" customHeight="1" x14ac:dyDescent="0.25">
      <c r="AL3935" s="126">
        <f t="shared" si="889"/>
        <v>22.412799999998576</v>
      </c>
      <c r="AM3935" s="116">
        <f t="shared" si="890"/>
        <v>2.155695998028432E-3</v>
      </c>
      <c r="AN3935" s="116">
        <f t="shared" si="891"/>
        <v>5.4931521787033102E-6</v>
      </c>
      <c r="AO3935" s="116">
        <f t="shared" si="887"/>
        <v>5.4931521787033102E-6</v>
      </c>
      <c r="AP3935" s="118" t="str">
        <f t="shared" si="888"/>
        <v/>
      </c>
    </row>
    <row r="3936" spans="38:42" ht="20.100000000000001" customHeight="1" x14ac:dyDescent="0.25">
      <c r="AL3936" s="126">
        <f t="shared" si="889"/>
        <v>22.419199999998575</v>
      </c>
      <c r="AM3936" s="116">
        <f t="shared" si="890"/>
        <v>2.1502028458497287E-3</v>
      </c>
      <c r="AN3936" s="116">
        <f t="shared" si="891"/>
        <v>5.4795113766355555E-6</v>
      </c>
      <c r="AO3936" s="116">
        <f t="shared" si="887"/>
        <v>5.4795113766355555E-6</v>
      </c>
      <c r="AP3936" s="118" t="str">
        <f t="shared" si="888"/>
        <v/>
      </c>
    </row>
    <row r="3937" spans="38:42" ht="20.100000000000001" customHeight="1" x14ac:dyDescent="0.25">
      <c r="AL3937" s="126">
        <f t="shared" si="889"/>
        <v>22.425599999998575</v>
      </c>
      <c r="AM3937" s="116">
        <f t="shared" si="890"/>
        <v>2.1447233344730932E-3</v>
      </c>
      <c r="AN3937" s="116">
        <f t="shared" si="891"/>
        <v>5.4659033346584479E-6</v>
      </c>
      <c r="AO3937" s="116">
        <f t="shared" si="887"/>
        <v>5.4659033346584479E-6</v>
      </c>
      <c r="AP3937" s="118" t="str">
        <f t="shared" si="888"/>
        <v/>
      </c>
    </row>
    <row r="3938" spans="38:42" ht="20.100000000000001" customHeight="1" x14ac:dyDescent="0.25">
      <c r="AL3938" s="126">
        <f t="shared" si="889"/>
        <v>22.431999999998574</v>
      </c>
      <c r="AM3938" s="116">
        <f t="shared" si="890"/>
        <v>2.1392574311384347E-3</v>
      </c>
      <c r="AN3938" s="116">
        <f t="shared" si="891"/>
        <v>5.4523279775843016E-6</v>
      </c>
      <c r="AO3938" s="116">
        <f t="shared" si="887"/>
        <v>5.4523279775843016E-6</v>
      </c>
      <c r="AP3938" s="118" t="str">
        <f t="shared" si="888"/>
        <v/>
      </c>
    </row>
    <row r="3939" spans="38:42" ht="20.100000000000001" customHeight="1" x14ac:dyDescent="0.25">
      <c r="AL3939" s="126">
        <f t="shared" si="889"/>
        <v>22.438399999998573</v>
      </c>
      <c r="AM3939" s="116">
        <f t="shared" si="890"/>
        <v>2.1338051031608504E-3</v>
      </c>
      <c r="AN3939" s="116">
        <f t="shared" si="891"/>
        <v>5.4387852303819893E-6</v>
      </c>
      <c r="AO3939" s="116">
        <f t="shared" si="887"/>
        <v>5.4387852303819893E-6</v>
      </c>
      <c r="AP3939" s="118" t="str">
        <f t="shared" si="888"/>
        <v/>
      </c>
    </row>
    <row r="3940" spans="38:42" ht="20.100000000000001" customHeight="1" x14ac:dyDescent="0.25">
      <c r="AL3940" s="126">
        <f t="shared" si="889"/>
        <v>22.444799999998573</v>
      </c>
      <c r="AM3940" s="116">
        <f t="shared" si="890"/>
        <v>2.1283663179304684E-3</v>
      </c>
      <c r="AN3940" s="116">
        <f t="shared" si="891"/>
        <v>5.4252750181960248E-6</v>
      </c>
      <c r="AO3940" s="116">
        <f t="shared" si="887"/>
        <v>5.4252750181960248E-6</v>
      </c>
      <c r="AP3940" s="118" t="str">
        <f t="shared" si="888"/>
        <v/>
      </c>
    </row>
    <row r="3941" spans="38:42" ht="20.100000000000001" customHeight="1" x14ac:dyDescent="0.25">
      <c r="AL3941" s="126">
        <f t="shared" si="889"/>
        <v>22.451199999998572</v>
      </c>
      <c r="AM3941" s="116">
        <f t="shared" si="890"/>
        <v>2.1229410429122724E-3</v>
      </c>
      <c r="AN3941" s="116">
        <f t="shared" si="891"/>
        <v>5.4117972663175057E-6</v>
      </c>
      <c r="AO3941" s="116">
        <f t="shared" si="887"/>
        <v>5.4117972663175057E-6</v>
      </c>
      <c r="AP3941" s="118" t="str">
        <f t="shared" si="888"/>
        <v/>
      </c>
    </row>
    <row r="3942" spans="38:42" ht="20.100000000000001" customHeight="1" x14ac:dyDescent="0.25">
      <c r="AL3942" s="126">
        <f t="shared" si="889"/>
        <v>22.457599999998571</v>
      </c>
      <c r="AM3942" s="116">
        <f t="shared" si="890"/>
        <v>2.1175292456459549E-3</v>
      </c>
      <c r="AN3942" s="116">
        <f t="shared" si="891"/>
        <v>5.3983519001945222E-6</v>
      </c>
      <c r="AO3942" s="116">
        <f t="shared" si="887"/>
        <v>5.3983519001945222E-6</v>
      </c>
      <c r="AP3942" s="118" t="str">
        <f t="shared" si="888"/>
        <v/>
      </c>
    </row>
    <row r="3943" spans="38:42" ht="20.100000000000001" customHeight="1" x14ac:dyDescent="0.25">
      <c r="AL3943" s="126">
        <f t="shared" si="889"/>
        <v>22.46399999999857</v>
      </c>
      <c r="AM3943" s="116">
        <f t="shared" si="890"/>
        <v>2.1121308937457604E-3</v>
      </c>
      <c r="AN3943" s="116">
        <f t="shared" si="891"/>
        <v>5.3849388454521065E-6</v>
      </c>
      <c r="AO3943" s="116">
        <f t="shared" si="887"/>
        <v>5.3849388454521065E-6</v>
      </c>
      <c r="AP3943" s="118" t="str">
        <f t="shared" si="888"/>
        <v/>
      </c>
    </row>
    <row r="3944" spans="38:42" ht="20.100000000000001" customHeight="1" x14ac:dyDescent="0.25">
      <c r="AL3944" s="126">
        <f t="shared" si="889"/>
        <v>22.47039999999857</v>
      </c>
      <c r="AM3944" s="116">
        <f t="shared" si="890"/>
        <v>2.1067459549003083E-3</v>
      </c>
      <c r="AN3944" s="116">
        <f t="shared" si="891"/>
        <v>5.3715580278727165E-6</v>
      </c>
      <c r="AO3944" s="116">
        <f t="shared" si="887"/>
        <v>5.3715580278727165E-6</v>
      </c>
      <c r="AP3944" s="118" t="str">
        <f t="shared" si="888"/>
        <v/>
      </c>
    </row>
    <row r="3945" spans="38:42" ht="20.100000000000001" customHeight="1" x14ac:dyDescent="0.25">
      <c r="AL3945" s="126">
        <f t="shared" si="889"/>
        <v>22.476799999998569</v>
      </c>
      <c r="AM3945" s="116">
        <f t="shared" si="890"/>
        <v>2.1013743968724356E-3</v>
      </c>
      <c r="AN3945" s="116">
        <f t="shared" si="891"/>
        <v>5.3582093733827926E-6</v>
      </c>
      <c r="AO3945" s="116">
        <f t="shared" si="887"/>
        <v>5.3582093733827926E-6</v>
      </c>
      <c r="AP3945" s="118" t="str">
        <f t="shared" si="888"/>
        <v/>
      </c>
    </row>
    <row r="3946" spans="38:42" ht="20.100000000000001" customHeight="1" x14ac:dyDescent="0.25">
      <c r="AL3946" s="126">
        <f t="shared" si="889"/>
        <v>22.483199999998568</v>
      </c>
      <c r="AM3946" s="116">
        <f t="shared" si="890"/>
        <v>2.0960161874990528E-3</v>
      </c>
      <c r="AN3946" s="116">
        <f t="shared" si="891"/>
        <v>5.3448928080774769E-6</v>
      </c>
      <c r="AO3946" s="116">
        <f t="shared" si="887"/>
        <v>5.3448928080774769E-6</v>
      </c>
      <c r="AP3946" s="118" t="str">
        <f t="shared" si="888"/>
        <v/>
      </c>
    </row>
    <row r="3947" spans="38:42" ht="20.100000000000001" customHeight="1" x14ac:dyDescent="0.25">
      <c r="AL3947" s="126">
        <f t="shared" si="889"/>
        <v>22.489599999998568</v>
      </c>
      <c r="AM3947" s="116">
        <f t="shared" si="890"/>
        <v>2.0906712946909753E-3</v>
      </c>
      <c r="AN3947" s="116">
        <f t="shared" si="891"/>
        <v>5.3316082582210468E-6</v>
      </c>
      <c r="AO3947" s="116">
        <f t="shared" si="887"/>
        <v>5.3316082582210468E-6</v>
      </c>
      <c r="AP3947" s="118" t="str">
        <f t="shared" si="888"/>
        <v/>
      </c>
    </row>
    <row r="3948" spans="38:42" ht="20.100000000000001" customHeight="1" x14ac:dyDescent="0.25">
      <c r="AL3948" s="126">
        <f t="shared" si="889"/>
        <v>22.495999999998567</v>
      </c>
      <c r="AM3948" s="116">
        <f t="shared" si="890"/>
        <v>2.0853396864327542E-3</v>
      </c>
      <c r="AN3948" s="116">
        <f t="shared" si="891"/>
        <v>5.3183556502213285E-6</v>
      </c>
      <c r="AO3948" s="116">
        <f t="shared" si="887"/>
        <v>5.3183556502213285E-6</v>
      </c>
      <c r="AP3948" s="118" t="str">
        <f t="shared" si="888"/>
        <v/>
      </c>
    </row>
    <row r="3949" spans="38:42" ht="20.100000000000001" customHeight="1" x14ac:dyDescent="0.25">
      <c r="AL3949" s="126">
        <f t="shared" si="889"/>
        <v>22.502399999998566</v>
      </c>
      <c r="AM3949" s="116">
        <f t="shared" si="890"/>
        <v>2.0800213307825329E-3</v>
      </c>
      <c r="AN3949" s="116">
        <f t="shared" si="891"/>
        <v>5.3051349106431403E-6</v>
      </c>
      <c r="AO3949" s="116">
        <f t="shared" si="887"/>
        <v>5.3051349106431403E-6</v>
      </c>
      <c r="AP3949" s="118" t="str">
        <f t="shared" si="888"/>
        <v/>
      </c>
    </row>
    <row r="3950" spans="38:42" ht="20.100000000000001" customHeight="1" x14ac:dyDescent="0.25">
      <c r="AL3950" s="126">
        <f t="shared" si="889"/>
        <v>22.508799999998566</v>
      </c>
      <c r="AM3950" s="116">
        <f t="shared" si="890"/>
        <v>2.0747161958718898E-3</v>
      </c>
      <c r="AN3950" s="116">
        <f t="shared" si="891"/>
        <v>5.2919459662334467E-6</v>
      </c>
      <c r="AO3950" s="116">
        <f t="shared" si="887"/>
        <v>5.2919459662334467E-6</v>
      </c>
      <c r="AP3950" s="118" t="str">
        <f t="shared" si="888"/>
        <v/>
      </c>
    </row>
    <row r="3951" spans="38:42" ht="20.100000000000001" customHeight="1" x14ac:dyDescent="0.25">
      <c r="AL3951" s="126">
        <f t="shared" si="889"/>
        <v>22.515199999998565</v>
      </c>
      <c r="AM3951" s="116">
        <f t="shared" si="890"/>
        <v>2.0694242499056563E-3</v>
      </c>
      <c r="AN3951" s="116">
        <f t="shared" si="891"/>
        <v>5.2787887438636785E-6</v>
      </c>
      <c r="AO3951" s="116">
        <f t="shared" si="887"/>
        <v>5.2787887438636785E-6</v>
      </c>
      <c r="AP3951" s="118" t="str">
        <f t="shared" si="888"/>
        <v/>
      </c>
    </row>
    <row r="3952" spans="38:42" ht="20.100000000000001" customHeight="1" x14ac:dyDescent="0.25">
      <c r="AL3952" s="126">
        <f t="shared" si="889"/>
        <v>22.521599999998564</v>
      </c>
      <c r="AM3952" s="116">
        <f t="shared" si="890"/>
        <v>2.0641454611617926E-3</v>
      </c>
      <c r="AN3952" s="116">
        <f t="shared" si="891"/>
        <v>5.2656631705904483E-6</v>
      </c>
      <c r="AO3952" s="116">
        <f t="shared" si="887"/>
        <v>5.2656631705904483E-6</v>
      </c>
      <c r="AP3952" s="118" t="str">
        <f t="shared" si="888"/>
        <v/>
      </c>
    </row>
    <row r="3953" spans="38:42" ht="20.100000000000001" customHeight="1" x14ac:dyDescent="0.25">
      <c r="AL3953" s="126">
        <f t="shared" si="889"/>
        <v>22.527999999998563</v>
      </c>
      <c r="AM3953" s="116">
        <f t="shared" si="890"/>
        <v>2.0588797979912022E-3</v>
      </c>
      <c r="AN3953" s="116">
        <f t="shared" si="891"/>
        <v>5.2525691736100139E-6</v>
      </c>
      <c r="AO3953" s="116">
        <f t="shared" ref="AO3953:AO4016" si="892">IF(AM3953&lt;(1-$AK$437),AN3953,"")</f>
        <v>5.2525691736100139E-6</v>
      </c>
      <c r="AP3953" s="118" t="str">
        <f t="shared" ref="AP3953:AP4016" si="893">IF(AM3953&lt;(1-$AK$443),AN3953,"")</f>
        <v/>
      </c>
    </row>
    <row r="3954" spans="38:42" ht="20.100000000000001" customHeight="1" x14ac:dyDescent="0.25">
      <c r="AL3954" s="126">
        <f t="shared" ref="AL3954:AL4017" si="894">AL3953+$AO$430</f>
        <v>22.534399999998563</v>
      </c>
      <c r="AM3954" s="116">
        <f t="shared" ref="AM3954:AM4017" si="895">_xlfn.CHISQ.DIST.RT(AL3954,7)</f>
        <v>2.0536272288175922E-3</v>
      </c>
      <c r="AN3954" s="116">
        <f t="shared" ref="AN3954:AN4017" si="896">AM3954-AM3955</f>
        <v>5.2395066802821307E-6</v>
      </c>
      <c r="AO3954" s="116">
        <f t="shared" si="892"/>
        <v>5.2395066802821307E-6</v>
      </c>
      <c r="AP3954" s="118" t="str">
        <f t="shared" si="893"/>
        <v/>
      </c>
    </row>
    <row r="3955" spans="38:42" ht="20.100000000000001" customHeight="1" x14ac:dyDescent="0.25">
      <c r="AL3955" s="126">
        <f t="shared" si="894"/>
        <v>22.540799999998562</v>
      </c>
      <c r="AM3955" s="116">
        <f t="shared" si="895"/>
        <v>2.0483877221373101E-3</v>
      </c>
      <c r="AN3955" s="116">
        <f t="shared" si="896"/>
        <v>5.2264756181278835E-6</v>
      </c>
      <c r="AO3955" s="116">
        <f t="shared" si="892"/>
        <v>5.2264756181278835E-6</v>
      </c>
      <c r="AP3955" s="118" t="str">
        <f t="shared" si="893"/>
        <v/>
      </c>
    </row>
    <row r="3956" spans="38:42" ht="20.100000000000001" customHeight="1" x14ac:dyDescent="0.25">
      <c r="AL3956" s="126">
        <f t="shared" si="894"/>
        <v>22.547199999998561</v>
      </c>
      <c r="AM3956" s="116">
        <f t="shared" si="895"/>
        <v>2.0431612465191822E-3</v>
      </c>
      <c r="AN3956" s="116">
        <f t="shared" si="896"/>
        <v>5.2134759148153749E-6</v>
      </c>
      <c r="AO3956" s="116">
        <f t="shared" si="892"/>
        <v>5.2134759148153749E-6</v>
      </c>
      <c r="AP3956" s="118" t="str">
        <f t="shared" si="893"/>
        <v/>
      </c>
    </row>
    <row r="3957" spans="38:42" ht="20.100000000000001" customHeight="1" x14ac:dyDescent="0.25">
      <c r="AL3957" s="126">
        <f t="shared" si="894"/>
        <v>22.553599999998561</v>
      </c>
      <c r="AM3957" s="116">
        <f t="shared" si="895"/>
        <v>2.0379477706043668E-3</v>
      </c>
      <c r="AN3957" s="116">
        <f t="shared" si="896"/>
        <v>5.2005074981714347E-6</v>
      </c>
      <c r="AO3957" s="116">
        <f t="shared" si="892"/>
        <v>5.2005074981714347E-6</v>
      </c>
      <c r="AP3957" s="118" t="str">
        <f t="shared" si="893"/>
        <v/>
      </c>
    </row>
    <row r="3958" spans="38:42" ht="20.100000000000001" customHeight="1" x14ac:dyDescent="0.25">
      <c r="AL3958" s="126">
        <f t="shared" si="894"/>
        <v>22.55999999999856</v>
      </c>
      <c r="AM3958" s="116">
        <f t="shared" si="895"/>
        <v>2.0327472631061954E-3</v>
      </c>
      <c r="AN3958" s="116">
        <f t="shared" si="896"/>
        <v>5.1875702961894261E-6</v>
      </c>
      <c r="AO3958" s="116">
        <f t="shared" si="892"/>
        <v>5.1875702961894261E-6</v>
      </c>
      <c r="AP3958" s="118" t="str">
        <f t="shared" si="893"/>
        <v/>
      </c>
    </row>
    <row r="3959" spans="38:42" ht="20.100000000000001" customHeight="1" x14ac:dyDescent="0.25">
      <c r="AL3959" s="126">
        <f t="shared" si="894"/>
        <v>22.566399999998559</v>
      </c>
      <c r="AM3959" s="116">
        <f t="shared" si="895"/>
        <v>2.0275596928100059E-3</v>
      </c>
      <c r="AN3959" s="116">
        <f t="shared" si="896"/>
        <v>5.1746642369975872E-6</v>
      </c>
      <c r="AO3959" s="116">
        <f t="shared" si="892"/>
        <v>5.1746642369975872E-6</v>
      </c>
      <c r="AP3959" s="118" t="str">
        <f t="shared" si="893"/>
        <v/>
      </c>
    </row>
    <row r="3960" spans="38:42" ht="20.100000000000001" customHeight="1" x14ac:dyDescent="0.25">
      <c r="AL3960" s="126">
        <f t="shared" si="894"/>
        <v>22.572799999998558</v>
      </c>
      <c r="AM3960" s="116">
        <f t="shared" si="895"/>
        <v>2.0223850285730084E-3</v>
      </c>
      <c r="AN3960" s="116">
        <f t="shared" si="896"/>
        <v>5.1617892488902556E-6</v>
      </c>
      <c r="AO3960" s="116">
        <f t="shared" si="892"/>
        <v>5.1617892488902556E-6</v>
      </c>
      <c r="AP3960" s="118" t="str">
        <f t="shared" si="893"/>
        <v/>
      </c>
    </row>
    <row r="3961" spans="38:42" ht="20.100000000000001" customHeight="1" x14ac:dyDescent="0.25">
      <c r="AL3961" s="126">
        <f t="shared" si="894"/>
        <v>22.579199999998558</v>
      </c>
      <c r="AM3961" s="116">
        <f t="shared" si="895"/>
        <v>2.0172232393241181E-3</v>
      </c>
      <c r="AN3961" s="116">
        <f t="shared" si="896"/>
        <v>5.1489452603326394E-6</v>
      </c>
      <c r="AO3961" s="116">
        <f t="shared" si="892"/>
        <v>5.1489452603326394E-6</v>
      </c>
      <c r="AP3961" s="118" t="str">
        <f t="shared" si="893"/>
        <v/>
      </c>
    </row>
    <row r="3962" spans="38:42" ht="20.100000000000001" customHeight="1" x14ac:dyDescent="0.25">
      <c r="AL3962" s="126">
        <f t="shared" si="894"/>
        <v>22.585599999998557</v>
      </c>
      <c r="AM3962" s="116">
        <f t="shared" si="895"/>
        <v>2.0120742940637855E-3</v>
      </c>
      <c r="AN3962" s="116">
        <f t="shared" si="896"/>
        <v>5.1361321999066067E-6</v>
      </c>
      <c r="AO3962" s="116">
        <f t="shared" si="892"/>
        <v>5.1361321999066067E-6</v>
      </c>
      <c r="AP3962" s="118" t="str">
        <f t="shared" si="893"/>
        <v/>
      </c>
    </row>
    <row r="3963" spans="38:42" ht="20.100000000000001" customHeight="1" x14ac:dyDescent="0.25">
      <c r="AL3963" s="126">
        <f t="shared" si="894"/>
        <v>22.591999999998556</v>
      </c>
      <c r="AM3963" s="116">
        <f t="shared" si="895"/>
        <v>2.0069381618638788E-3</v>
      </c>
      <c r="AN3963" s="116">
        <f t="shared" si="896"/>
        <v>5.1233499963917843E-6</v>
      </c>
      <c r="AO3963" s="116">
        <f t="shared" si="892"/>
        <v>5.1233499963917843E-6</v>
      </c>
      <c r="AP3963" s="118" t="str">
        <f t="shared" si="893"/>
        <v/>
      </c>
    </row>
    <row r="3964" spans="38:42" ht="20.100000000000001" customHeight="1" x14ac:dyDescent="0.25">
      <c r="AL3964" s="126">
        <f t="shared" si="894"/>
        <v>22.598399999998556</v>
      </c>
      <c r="AM3964" s="116">
        <f t="shared" si="895"/>
        <v>2.0018148118674871E-3</v>
      </c>
      <c r="AN3964" s="116">
        <f t="shared" si="896"/>
        <v>5.1105985786788211E-6</v>
      </c>
      <c r="AO3964" s="116">
        <f t="shared" si="892"/>
        <v>5.1105985786788211E-6</v>
      </c>
      <c r="AP3964" s="118" t="str">
        <f t="shared" si="893"/>
        <v/>
      </c>
    </row>
    <row r="3965" spans="38:42" ht="20.100000000000001" customHeight="1" x14ac:dyDescent="0.25">
      <c r="AL3965" s="126">
        <f t="shared" si="894"/>
        <v>22.604799999998555</v>
      </c>
      <c r="AM3965" s="116">
        <f t="shared" si="895"/>
        <v>1.9967042132888082E-3</v>
      </c>
      <c r="AN3965" s="116">
        <f t="shared" si="896"/>
        <v>5.0978778758522213E-6</v>
      </c>
      <c r="AO3965" s="116">
        <f t="shared" si="892"/>
        <v>5.0978778758522213E-6</v>
      </c>
      <c r="AP3965" s="118" t="str">
        <f t="shared" si="893"/>
        <v/>
      </c>
    </row>
    <row r="3966" spans="38:42" ht="20.100000000000001" customHeight="1" x14ac:dyDescent="0.25">
      <c r="AL3966" s="126">
        <f t="shared" si="894"/>
        <v>22.611199999998554</v>
      </c>
      <c r="AM3966" s="116">
        <f t="shared" si="895"/>
        <v>1.991606335412956E-3</v>
      </c>
      <c r="AN3966" s="116">
        <f t="shared" si="896"/>
        <v>5.0851878171183536E-6</v>
      </c>
      <c r="AO3966" s="116">
        <f t="shared" si="892"/>
        <v>5.0851878171183536E-6</v>
      </c>
      <c r="AP3966" s="118" t="str">
        <f t="shared" si="893"/>
        <v/>
      </c>
    </row>
    <row r="3967" spans="38:42" ht="20.100000000000001" customHeight="1" x14ac:dyDescent="0.25">
      <c r="AL3967" s="126">
        <f t="shared" si="894"/>
        <v>22.617599999998554</v>
      </c>
      <c r="AM3967" s="116">
        <f t="shared" si="895"/>
        <v>1.9865211475958377E-3</v>
      </c>
      <c r="AN3967" s="116">
        <f t="shared" si="896"/>
        <v>5.0725283318522885E-6</v>
      </c>
      <c r="AO3967" s="116">
        <f t="shared" si="892"/>
        <v>5.0725283318522885E-6</v>
      </c>
      <c r="AP3967" s="118" t="str">
        <f t="shared" si="893"/>
        <v/>
      </c>
    </row>
    <row r="3968" spans="38:42" ht="20.100000000000001" customHeight="1" x14ac:dyDescent="0.25">
      <c r="AL3968" s="126">
        <f t="shared" si="894"/>
        <v>22.623999999998553</v>
      </c>
      <c r="AM3968" s="116">
        <f t="shared" si="895"/>
        <v>1.9814486192639854E-3</v>
      </c>
      <c r="AN3968" s="116">
        <f t="shared" si="896"/>
        <v>5.0598993495774153E-6</v>
      </c>
      <c r="AO3968" s="116">
        <f t="shared" si="892"/>
        <v>5.0598993495774153E-6</v>
      </c>
      <c r="AP3968" s="118" t="str">
        <f t="shared" si="893"/>
        <v/>
      </c>
    </row>
    <row r="3969" spans="38:42" ht="20.100000000000001" customHeight="1" x14ac:dyDescent="0.25">
      <c r="AL3969" s="126">
        <f t="shared" si="894"/>
        <v>22.630399999998552</v>
      </c>
      <c r="AM3969" s="116">
        <f t="shared" si="895"/>
        <v>1.976388719914408E-3</v>
      </c>
      <c r="AN3969" s="116">
        <f t="shared" si="896"/>
        <v>5.0473007999754169E-6</v>
      </c>
      <c r="AO3969" s="116">
        <f t="shared" si="892"/>
        <v>5.0473007999754169E-6</v>
      </c>
      <c r="AP3969" s="118" t="str">
        <f t="shared" si="893"/>
        <v/>
      </c>
    </row>
    <row r="3970" spans="38:42" ht="20.100000000000001" customHeight="1" x14ac:dyDescent="0.25">
      <c r="AL3970" s="126">
        <f t="shared" si="894"/>
        <v>22.636799999998551</v>
      </c>
      <c r="AM3970" s="116">
        <f t="shared" si="895"/>
        <v>1.9713414191144325E-3</v>
      </c>
      <c r="AN3970" s="116">
        <f t="shared" si="896"/>
        <v>5.0347326128723918E-6</v>
      </c>
      <c r="AO3970" s="116">
        <f t="shared" si="892"/>
        <v>5.0347326128723918E-6</v>
      </c>
      <c r="AP3970" s="118" t="str">
        <f t="shared" si="893"/>
        <v/>
      </c>
    </row>
    <row r="3971" spans="38:42" ht="20.100000000000001" customHeight="1" x14ac:dyDescent="0.25">
      <c r="AL3971" s="126">
        <f t="shared" si="894"/>
        <v>22.643199999998551</v>
      </c>
      <c r="AM3971" s="116">
        <f t="shared" si="895"/>
        <v>1.9663066865015602E-3</v>
      </c>
      <c r="AN3971" s="116">
        <f t="shared" si="896"/>
        <v>5.0221947182483954E-6</v>
      </c>
      <c r="AO3971" s="116">
        <f t="shared" si="892"/>
        <v>5.0221947182483954E-6</v>
      </c>
      <c r="AP3971" s="118" t="str">
        <f t="shared" si="893"/>
        <v/>
      </c>
    </row>
    <row r="3972" spans="38:42" ht="20.100000000000001" customHeight="1" x14ac:dyDescent="0.25">
      <c r="AL3972" s="126">
        <f t="shared" si="894"/>
        <v>22.64959999999855</v>
      </c>
      <c r="AM3972" s="116">
        <f t="shared" si="895"/>
        <v>1.9612844917833118E-3</v>
      </c>
      <c r="AN3972" s="116">
        <f t="shared" si="896"/>
        <v>5.0096870462322356E-6</v>
      </c>
      <c r="AO3972" s="116">
        <f t="shared" si="892"/>
        <v>5.0096870462322356E-6</v>
      </c>
      <c r="AP3972" s="118" t="str">
        <f t="shared" si="893"/>
        <v/>
      </c>
    </row>
    <row r="3973" spans="38:42" ht="20.100000000000001" customHeight="1" x14ac:dyDescent="0.25">
      <c r="AL3973" s="126">
        <f t="shared" si="894"/>
        <v>22.655999999998549</v>
      </c>
      <c r="AM3973" s="116">
        <f t="shared" si="895"/>
        <v>1.9562748047370795E-3</v>
      </c>
      <c r="AN3973" s="116">
        <f t="shared" si="896"/>
        <v>4.9972095271129651E-6</v>
      </c>
      <c r="AO3973" s="116">
        <f t="shared" si="892"/>
        <v>4.9972095271129651E-6</v>
      </c>
      <c r="AP3973" s="118" t="str">
        <f t="shared" si="893"/>
        <v/>
      </c>
    </row>
    <row r="3974" spans="38:42" ht="20.100000000000001" customHeight="1" x14ac:dyDescent="0.25">
      <c r="AL3974" s="126">
        <f t="shared" si="894"/>
        <v>22.662399999998549</v>
      </c>
      <c r="AM3974" s="116">
        <f t="shared" si="895"/>
        <v>1.9512775952099666E-3</v>
      </c>
      <c r="AN3974" s="116">
        <f t="shared" si="896"/>
        <v>4.9847620913208001E-6</v>
      </c>
      <c r="AO3974" s="116">
        <f t="shared" si="892"/>
        <v>4.9847620913208001E-6</v>
      </c>
      <c r="AP3974" s="118" t="str">
        <f t="shared" si="893"/>
        <v/>
      </c>
    </row>
    <row r="3975" spans="38:42" ht="20.100000000000001" customHeight="1" x14ac:dyDescent="0.25">
      <c r="AL3975" s="126">
        <f t="shared" si="894"/>
        <v>22.668799999998548</v>
      </c>
      <c r="AM3975" s="116">
        <f t="shared" si="895"/>
        <v>1.9462928331186458E-3</v>
      </c>
      <c r="AN3975" s="116">
        <f t="shared" si="896"/>
        <v>4.9723446694464185E-6</v>
      </c>
      <c r="AO3975" s="116">
        <f t="shared" si="892"/>
        <v>4.9723446694464185E-6</v>
      </c>
      <c r="AP3975" s="118" t="str">
        <f t="shared" si="893"/>
        <v/>
      </c>
    </row>
    <row r="3976" spans="38:42" ht="20.100000000000001" customHeight="1" x14ac:dyDescent="0.25">
      <c r="AL3976" s="126">
        <f t="shared" si="894"/>
        <v>22.675199999998547</v>
      </c>
      <c r="AM3976" s="116">
        <f t="shared" si="895"/>
        <v>1.9413204884491993E-3</v>
      </c>
      <c r="AN3976" s="116">
        <f t="shared" si="896"/>
        <v>4.9599571922175414E-6</v>
      </c>
      <c r="AO3976" s="116">
        <f t="shared" si="892"/>
        <v>4.9599571922175414E-6</v>
      </c>
      <c r="AP3976" s="118" t="str">
        <f t="shared" si="893"/>
        <v/>
      </c>
    </row>
    <row r="3977" spans="38:42" ht="20.100000000000001" customHeight="1" x14ac:dyDescent="0.25">
      <c r="AL3977" s="126">
        <f t="shared" si="894"/>
        <v>22.681599999998546</v>
      </c>
      <c r="AM3977" s="116">
        <f t="shared" si="895"/>
        <v>1.9363605312569818E-3</v>
      </c>
      <c r="AN3977" s="116">
        <f t="shared" si="896"/>
        <v>4.947599590524954E-6</v>
      </c>
      <c r="AO3977" s="116">
        <f t="shared" si="892"/>
        <v>4.947599590524954E-6</v>
      </c>
      <c r="AP3977" s="118" t="str">
        <f t="shared" si="893"/>
        <v/>
      </c>
    </row>
    <row r="3978" spans="38:42" ht="20.100000000000001" customHeight="1" x14ac:dyDescent="0.25">
      <c r="AL3978" s="126">
        <f t="shared" si="894"/>
        <v>22.687999999998546</v>
      </c>
      <c r="AM3978" s="116">
        <f t="shared" si="895"/>
        <v>1.9314129316664568E-3</v>
      </c>
      <c r="AN3978" s="116">
        <f t="shared" si="896"/>
        <v>4.9352717954032066E-6</v>
      </c>
      <c r="AO3978" s="116">
        <f t="shared" si="892"/>
        <v>4.9352717954032066E-6</v>
      </c>
      <c r="AP3978" s="118" t="str">
        <f t="shared" si="893"/>
        <v/>
      </c>
    </row>
    <row r="3979" spans="38:42" ht="20.100000000000001" customHeight="1" x14ac:dyDescent="0.25">
      <c r="AL3979" s="126">
        <f t="shared" si="894"/>
        <v>22.694399999998545</v>
      </c>
      <c r="AM3979" s="116">
        <f t="shared" si="895"/>
        <v>1.9264776598710536E-3</v>
      </c>
      <c r="AN3979" s="116">
        <f t="shared" si="896"/>
        <v>4.9229737380310484E-6</v>
      </c>
      <c r="AO3979" s="116">
        <f t="shared" si="892"/>
        <v>4.9229737380310484E-6</v>
      </c>
      <c r="AP3979" s="118" t="str">
        <f t="shared" si="893"/>
        <v/>
      </c>
    </row>
    <row r="3980" spans="38:42" ht="20.100000000000001" customHeight="1" x14ac:dyDescent="0.25">
      <c r="AL3980" s="126">
        <f t="shared" si="894"/>
        <v>22.700799999998544</v>
      </c>
      <c r="AM3980" s="116">
        <f t="shared" si="895"/>
        <v>1.9215546861330226E-3</v>
      </c>
      <c r="AN3980" s="116">
        <f t="shared" si="896"/>
        <v>4.9107053497492083E-6</v>
      </c>
      <c r="AO3980" s="116">
        <f t="shared" si="892"/>
        <v>4.9107053497492083E-6</v>
      </c>
      <c r="AP3980" s="118" t="str">
        <f t="shared" si="893"/>
        <v/>
      </c>
    </row>
    <row r="3981" spans="38:42" ht="20.100000000000001" customHeight="1" x14ac:dyDescent="0.25">
      <c r="AL3981" s="126">
        <f t="shared" si="894"/>
        <v>22.707199999998544</v>
      </c>
      <c r="AM3981" s="116">
        <f t="shared" si="895"/>
        <v>1.9166439807832734E-3</v>
      </c>
      <c r="AN3981" s="116">
        <f t="shared" si="896"/>
        <v>4.8984665620348082E-6</v>
      </c>
      <c r="AO3981" s="116">
        <f t="shared" si="892"/>
        <v>4.8984665620348082E-6</v>
      </c>
      <c r="AP3981" s="118" t="str">
        <f t="shared" si="893"/>
        <v/>
      </c>
    </row>
    <row r="3982" spans="38:42" ht="20.100000000000001" customHeight="1" x14ac:dyDescent="0.25">
      <c r="AL3982" s="126">
        <f t="shared" si="894"/>
        <v>22.713599999998543</v>
      </c>
      <c r="AM3982" s="116">
        <f t="shared" si="895"/>
        <v>1.9117455142212386E-3</v>
      </c>
      <c r="AN3982" s="116">
        <f t="shared" si="896"/>
        <v>4.8862573065243473E-6</v>
      </c>
      <c r="AO3982" s="116">
        <f t="shared" si="892"/>
        <v>4.8862573065243473E-6</v>
      </c>
      <c r="AP3982" s="118" t="str">
        <f t="shared" si="893"/>
        <v/>
      </c>
    </row>
    <row r="3983" spans="38:42" ht="20.100000000000001" customHeight="1" x14ac:dyDescent="0.25">
      <c r="AL3983" s="126">
        <f t="shared" si="894"/>
        <v>22.719999999998542</v>
      </c>
      <c r="AM3983" s="116">
        <f t="shared" si="895"/>
        <v>1.9068592569147142E-3</v>
      </c>
      <c r="AN3983" s="116">
        <f t="shared" si="896"/>
        <v>4.8740775149898503E-6</v>
      </c>
      <c r="AO3983" s="116">
        <f t="shared" si="892"/>
        <v>4.8740775149898503E-6</v>
      </c>
      <c r="AP3983" s="118" t="str">
        <f t="shared" si="893"/>
        <v/>
      </c>
    </row>
    <row r="3984" spans="38:42" ht="20.100000000000001" customHeight="1" x14ac:dyDescent="0.25">
      <c r="AL3984" s="126">
        <f t="shared" si="894"/>
        <v>22.726399999998542</v>
      </c>
      <c r="AM3984" s="116">
        <f t="shared" si="895"/>
        <v>1.9019851793997244E-3</v>
      </c>
      <c r="AN3984" s="116">
        <f t="shared" si="896"/>
        <v>4.8619271193661891E-6</v>
      </c>
      <c r="AO3984" s="116">
        <f t="shared" si="892"/>
        <v>4.8619271193661891E-6</v>
      </c>
      <c r="AP3984" s="118" t="str">
        <f t="shared" si="893"/>
        <v/>
      </c>
    </row>
    <row r="3985" spans="38:42" ht="20.100000000000001" customHeight="1" x14ac:dyDescent="0.25">
      <c r="AL3985" s="126">
        <f t="shared" si="894"/>
        <v>22.732799999998541</v>
      </c>
      <c r="AM3985" s="116">
        <f t="shared" si="895"/>
        <v>1.8971232522803582E-3</v>
      </c>
      <c r="AN3985" s="116">
        <f t="shared" si="896"/>
        <v>4.8498060517254953E-6</v>
      </c>
      <c r="AO3985" s="116">
        <f t="shared" si="892"/>
        <v>4.8498060517254953E-6</v>
      </c>
      <c r="AP3985" s="118" t="str">
        <f t="shared" si="893"/>
        <v/>
      </c>
    </row>
    <row r="3986" spans="38:42" ht="20.100000000000001" customHeight="1" x14ac:dyDescent="0.25">
      <c r="AL3986" s="126">
        <f t="shared" si="894"/>
        <v>22.73919999999854</v>
      </c>
      <c r="AM3986" s="116">
        <f t="shared" si="895"/>
        <v>1.8922734462286327E-3</v>
      </c>
      <c r="AN3986" s="116">
        <f t="shared" si="896"/>
        <v>4.8377142442834493E-6</v>
      </c>
      <c r="AO3986" s="116">
        <f t="shared" si="892"/>
        <v>4.8377142442834493E-6</v>
      </c>
      <c r="AP3986" s="118" t="str">
        <f t="shared" si="893"/>
        <v/>
      </c>
    </row>
    <row r="3987" spans="38:42" ht="20.100000000000001" customHeight="1" x14ac:dyDescent="0.25">
      <c r="AL3987" s="126">
        <f t="shared" si="894"/>
        <v>22.745599999998539</v>
      </c>
      <c r="AM3987" s="116">
        <f t="shared" si="895"/>
        <v>1.8874357319843492E-3</v>
      </c>
      <c r="AN3987" s="116">
        <f t="shared" si="896"/>
        <v>4.8256516294224814E-6</v>
      </c>
      <c r="AO3987" s="116">
        <f t="shared" si="892"/>
        <v>4.8256516294224814E-6</v>
      </c>
      <c r="AP3987" s="118" t="str">
        <f t="shared" si="893"/>
        <v/>
      </c>
    </row>
    <row r="3988" spans="38:42" ht="20.100000000000001" customHeight="1" x14ac:dyDescent="0.25">
      <c r="AL3988" s="126">
        <f t="shared" si="894"/>
        <v>22.751999999998539</v>
      </c>
      <c r="AM3988" s="116">
        <f t="shared" si="895"/>
        <v>1.8826100803549268E-3</v>
      </c>
      <c r="AN3988" s="116">
        <f t="shared" si="896"/>
        <v>4.8136181396471033E-6</v>
      </c>
      <c r="AO3988" s="116">
        <f t="shared" si="892"/>
        <v>4.8136181396471033E-6</v>
      </c>
      <c r="AP3988" s="118" t="str">
        <f t="shared" si="893"/>
        <v/>
      </c>
    </row>
    <row r="3989" spans="38:42" ht="20.100000000000001" customHeight="1" x14ac:dyDescent="0.25">
      <c r="AL3989" s="126">
        <f t="shared" si="894"/>
        <v>22.758399999998538</v>
      </c>
      <c r="AM3989" s="116">
        <f t="shared" si="895"/>
        <v>1.8777964622152797E-3</v>
      </c>
      <c r="AN3989" s="116">
        <f t="shared" si="896"/>
        <v>4.8016137076233728E-6</v>
      </c>
      <c r="AO3989" s="116">
        <f t="shared" si="892"/>
        <v>4.8016137076233728E-6</v>
      </c>
      <c r="AP3989" s="118" t="str">
        <f t="shared" si="893"/>
        <v/>
      </c>
    </row>
    <row r="3990" spans="38:42" ht="20.100000000000001" customHeight="1" x14ac:dyDescent="0.25">
      <c r="AL3990" s="126">
        <f t="shared" si="894"/>
        <v>22.764799999998537</v>
      </c>
      <c r="AM3990" s="116">
        <f t="shared" si="895"/>
        <v>1.8729948485076563E-3</v>
      </c>
      <c r="AN3990" s="116">
        <f t="shared" si="896"/>
        <v>4.7896382661671844E-6</v>
      </c>
      <c r="AO3990" s="116">
        <f t="shared" si="892"/>
        <v>4.7896382661671844E-6</v>
      </c>
      <c r="AP3990" s="118" t="str">
        <f t="shared" si="893"/>
        <v/>
      </c>
    </row>
    <row r="3991" spans="38:42" ht="20.100000000000001" customHeight="1" x14ac:dyDescent="0.25">
      <c r="AL3991" s="126">
        <f t="shared" si="894"/>
        <v>22.771199999998537</v>
      </c>
      <c r="AM3991" s="116">
        <f t="shared" si="895"/>
        <v>1.8682052102414891E-3</v>
      </c>
      <c r="AN3991" s="116">
        <f t="shared" si="896"/>
        <v>4.7776917482223683E-6</v>
      </c>
      <c r="AO3991" s="116">
        <f t="shared" si="892"/>
        <v>4.7776917482223683E-6</v>
      </c>
      <c r="AP3991" s="118" t="str">
        <f t="shared" si="893"/>
        <v/>
      </c>
    </row>
    <row r="3992" spans="38:42" ht="20.100000000000001" customHeight="1" x14ac:dyDescent="0.25">
      <c r="AL3992" s="126">
        <f t="shared" si="894"/>
        <v>22.777599999998536</v>
      </c>
      <c r="AM3992" s="116">
        <f t="shared" si="895"/>
        <v>1.8634275184932667E-3</v>
      </c>
      <c r="AN3992" s="116">
        <f t="shared" si="896"/>
        <v>4.7657740868982043E-6</v>
      </c>
      <c r="AO3992" s="116">
        <f t="shared" si="892"/>
        <v>4.7657740868982043E-6</v>
      </c>
      <c r="AP3992" s="118" t="str">
        <f t="shared" si="893"/>
        <v/>
      </c>
    </row>
    <row r="3993" spans="38:42" ht="20.100000000000001" customHeight="1" x14ac:dyDescent="0.25">
      <c r="AL3993" s="126">
        <f t="shared" si="894"/>
        <v>22.783999999998535</v>
      </c>
      <c r="AM3993" s="116">
        <f t="shared" si="895"/>
        <v>1.8586617444063685E-3</v>
      </c>
      <c r="AN3993" s="116">
        <f t="shared" si="896"/>
        <v>4.7538852154362446E-6</v>
      </c>
      <c r="AO3993" s="116">
        <f t="shared" si="892"/>
        <v>4.7538852154362446E-6</v>
      </c>
      <c r="AP3993" s="118" t="str">
        <f t="shared" si="893"/>
        <v/>
      </c>
    </row>
    <row r="3994" spans="38:42" ht="20.100000000000001" customHeight="1" x14ac:dyDescent="0.25">
      <c r="AL3994" s="126">
        <f t="shared" si="894"/>
        <v>22.790399999998534</v>
      </c>
      <c r="AM3994" s="116">
        <f t="shared" si="895"/>
        <v>1.8539078591909323E-3</v>
      </c>
      <c r="AN3994" s="116">
        <f t="shared" si="896"/>
        <v>4.7420250672298297E-6</v>
      </c>
      <c r="AO3994" s="116">
        <f t="shared" si="892"/>
        <v>4.7420250672298297E-6</v>
      </c>
      <c r="AP3994" s="118" t="str">
        <f t="shared" si="893"/>
        <v/>
      </c>
    </row>
    <row r="3995" spans="38:42" ht="20.100000000000001" customHeight="1" x14ac:dyDescent="0.25">
      <c r="AL3995" s="126">
        <f t="shared" si="894"/>
        <v>22.796799999998534</v>
      </c>
      <c r="AM3995" s="116">
        <f t="shared" si="895"/>
        <v>1.8491658341237025E-3</v>
      </c>
      <c r="AN3995" s="116">
        <f t="shared" si="896"/>
        <v>4.7301935758143308E-6</v>
      </c>
      <c r="AO3995" s="116">
        <f t="shared" si="892"/>
        <v>4.7301935758143308E-6</v>
      </c>
      <c r="AP3995" s="118" t="str">
        <f t="shared" si="893"/>
        <v/>
      </c>
    </row>
    <row r="3996" spans="38:42" ht="20.100000000000001" customHeight="1" x14ac:dyDescent="0.25">
      <c r="AL3996" s="126">
        <f t="shared" si="894"/>
        <v>22.803199999998533</v>
      </c>
      <c r="AM3996" s="116">
        <f t="shared" si="895"/>
        <v>1.8444356405478881E-3</v>
      </c>
      <c r="AN3996" s="116">
        <f t="shared" si="896"/>
        <v>4.718390674874522E-6</v>
      </c>
      <c r="AO3996" s="116">
        <f t="shared" si="892"/>
        <v>4.718390674874522E-6</v>
      </c>
      <c r="AP3996" s="118" t="str">
        <f t="shared" si="893"/>
        <v/>
      </c>
    </row>
    <row r="3997" spans="38:42" ht="20.100000000000001" customHeight="1" x14ac:dyDescent="0.25">
      <c r="AL3997" s="126">
        <f t="shared" si="894"/>
        <v>22.809599999998532</v>
      </c>
      <c r="AM3997" s="116">
        <f t="shared" si="895"/>
        <v>1.8397172498730136E-3</v>
      </c>
      <c r="AN3997" s="116">
        <f t="shared" si="896"/>
        <v>4.7066162982220289E-6</v>
      </c>
      <c r="AO3997" s="116">
        <f t="shared" si="892"/>
        <v>4.7066162982220289E-6</v>
      </c>
      <c r="AP3997" s="118" t="str">
        <f t="shared" si="893"/>
        <v/>
      </c>
    </row>
    <row r="3998" spans="38:42" ht="20.100000000000001" customHeight="1" x14ac:dyDescent="0.25">
      <c r="AL3998" s="126">
        <f t="shared" si="894"/>
        <v>22.815999999998532</v>
      </c>
      <c r="AM3998" s="116">
        <f t="shared" si="895"/>
        <v>1.8350106335747916E-3</v>
      </c>
      <c r="AN3998" s="116">
        <f t="shared" si="896"/>
        <v>4.694870379840432E-6</v>
      </c>
      <c r="AO3998" s="116">
        <f t="shared" si="892"/>
        <v>4.694870379840432E-6</v>
      </c>
      <c r="AP3998" s="118" t="str">
        <f t="shared" si="893"/>
        <v/>
      </c>
    </row>
    <row r="3999" spans="38:42" ht="20.100000000000001" customHeight="1" x14ac:dyDescent="0.25">
      <c r="AL3999" s="126">
        <f t="shared" si="894"/>
        <v>22.822399999998531</v>
      </c>
      <c r="AM3999" s="116">
        <f t="shared" si="895"/>
        <v>1.8303157631949511E-3</v>
      </c>
      <c r="AN3999" s="116">
        <f t="shared" si="896"/>
        <v>4.6831528538343083E-6</v>
      </c>
      <c r="AO3999" s="116">
        <f t="shared" si="892"/>
        <v>4.6831528538343083E-6</v>
      </c>
      <c r="AP3999" s="118" t="str">
        <f t="shared" si="893"/>
        <v/>
      </c>
    </row>
    <row r="4000" spans="38:42" ht="20.100000000000001" customHeight="1" x14ac:dyDescent="0.25">
      <c r="AL4000" s="126">
        <f t="shared" si="894"/>
        <v>22.82879999999853</v>
      </c>
      <c r="AM4000" s="116">
        <f t="shared" si="895"/>
        <v>1.8256326103411168E-3</v>
      </c>
      <c r="AN4000" s="116">
        <f t="shared" si="896"/>
        <v>4.6714636544606739E-6</v>
      </c>
      <c r="AO4000" s="116">
        <f t="shared" si="892"/>
        <v>4.6714636544606739E-6</v>
      </c>
      <c r="AP4000" s="118" t="str">
        <f t="shared" si="893"/>
        <v/>
      </c>
    </row>
    <row r="4001" spans="38:42" ht="20.100000000000001" customHeight="1" x14ac:dyDescent="0.25">
      <c r="AL4001" s="126">
        <f t="shared" si="894"/>
        <v>22.83519999999853</v>
      </c>
      <c r="AM4001" s="116">
        <f t="shared" si="895"/>
        <v>1.8209611466866562E-3</v>
      </c>
      <c r="AN4001" s="116">
        <f t="shared" si="896"/>
        <v>4.6598027161194426E-6</v>
      </c>
      <c r="AO4001" s="116">
        <f t="shared" si="892"/>
        <v>4.6598027161194426E-6</v>
      </c>
      <c r="AP4001" s="118" t="str">
        <f t="shared" si="893"/>
        <v/>
      </c>
    </row>
    <row r="4002" spans="38:42" ht="20.100000000000001" customHeight="1" x14ac:dyDescent="0.25">
      <c r="AL4002" s="126">
        <f t="shared" si="894"/>
        <v>22.841599999998529</v>
      </c>
      <c r="AM4002" s="116">
        <f t="shared" si="895"/>
        <v>1.8163013439705367E-3</v>
      </c>
      <c r="AN4002" s="116">
        <f t="shared" si="896"/>
        <v>4.6481699733506073E-6</v>
      </c>
      <c r="AO4002" s="116">
        <f t="shared" si="892"/>
        <v>4.6481699733506073E-6</v>
      </c>
      <c r="AP4002" s="118" t="str">
        <f t="shared" si="893"/>
        <v/>
      </c>
    </row>
    <row r="4003" spans="38:42" ht="20.100000000000001" customHeight="1" x14ac:dyDescent="0.25">
      <c r="AL4003" s="126">
        <f t="shared" si="894"/>
        <v>22.847999999998528</v>
      </c>
      <c r="AM4003" s="116">
        <f t="shared" si="895"/>
        <v>1.8116531739971861E-3</v>
      </c>
      <c r="AN4003" s="116">
        <f t="shared" si="896"/>
        <v>4.636565360843347E-6</v>
      </c>
      <c r="AO4003" s="116">
        <f t="shared" si="892"/>
        <v>4.636565360843347E-6</v>
      </c>
      <c r="AP4003" s="118" t="str">
        <f t="shared" si="893"/>
        <v/>
      </c>
    </row>
    <row r="4004" spans="38:42" ht="20.100000000000001" customHeight="1" x14ac:dyDescent="0.25">
      <c r="AL4004" s="126">
        <f t="shared" si="894"/>
        <v>22.854399999998527</v>
      </c>
      <c r="AM4004" s="116">
        <f t="shared" si="895"/>
        <v>1.8070166086363428E-3</v>
      </c>
      <c r="AN4004" s="116">
        <f t="shared" si="896"/>
        <v>4.6249888134186797E-6</v>
      </c>
      <c r="AO4004" s="116">
        <f t="shared" si="892"/>
        <v>4.6249888134186797E-6</v>
      </c>
      <c r="AP4004" s="118" t="str">
        <f t="shared" si="893"/>
        <v/>
      </c>
    </row>
    <row r="4005" spans="38:42" ht="20.100000000000001" customHeight="1" x14ac:dyDescent="0.25">
      <c r="AL4005" s="126">
        <f t="shared" si="894"/>
        <v>22.860799999998527</v>
      </c>
      <c r="AM4005" s="116">
        <f t="shared" si="895"/>
        <v>1.8023916198229241E-3</v>
      </c>
      <c r="AN4005" s="116">
        <f t="shared" si="896"/>
        <v>4.6134402660435569E-6</v>
      </c>
      <c r="AO4005" s="116">
        <f t="shared" si="892"/>
        <v>4.6134402660435569E-6</v>
      </c>
      <c r="AP4005" s="118" t="str">
        <f t="shared" si="893"/>
        <v/>
      </c>
    </row>
    <row r="4006" spans="38:42" ht="20.100000000000001" customHeight="1" x14ac:dyDescent="0.25">
      <c r="AL4006" s="126">
        <f t="shared" si="894"/>
        <v>22.867199999998526</v>
      </c>
      <c r="AM4006" s="116">
        <f t="shared" si="895"/>
        <v>1.7977781795568805E-3</v>
      </c>
      <c r="AN4006" s="116">
        <f t="shared" si="896"/>
        <v>4.6019196538356344E-6</v>
      </c>
      <c r="AO4006" s="116">
        <f t="shared" si="892"/>
        <v>4.6019196538356344E-6</v>
      </c>
      <c r="AP4006" s="118" t="str">
        <f t="shared" si="893"/>
        <v/>
      </c>
    </row>
    <row r="4007" spans="38:42" ht="20.100000000000001" customHeight="1" x14ac:dyDescent="0.25">
      <c r="AL4007" s="126">
        <f t="shared" si="894"/>
        <v>22.873599999998525</v>
      </c>
      <c r="AM4007" s="116">
        <f t="shared" si="895"/>
        <v>1.7931762599030449E-3</v>
      </c>
      <c r="AN4007" s="116">
        <f t="shared" si="896"/>
        <v>4.5904269120402869E-6</v>
      </c>
      <c r="AO4007" s="116">
        <f t="shared" si="892"/>
        <v>4.5904269120402869E-6</v>
      </c>
      <c r="AP4007" s="118" t="str">
        <f t="shared" si="893"/>
        <v/>
      </c>
    </row>
    <row r="4008" spans="38:42" ht="20.100000000000001" customHeight="1" x14ac:dyDescent="0.25">
      <c r="AL4008" s="126">
        <f t="shared" si="894"/>
        <v>22.879999999998525</v>
      </c>
      <c r="AM4008" s="116">
        <f t="shared" si="895"/>
        <v>1.7885858329910046E-3</v>
      </c>
      <c r="AN4008" s="116">
        <f t="shared" si="896"/>
        <v>4.5789619760566291E-6</v>
      </c>
      <c r="AO4008" s="116">
        <f t="shared" si="892"/>
        <v>4.5789619760566291E-6</v>
      </c>
      <c r="AP4008" s="118" t="str">
        <f t="shared" si="893"/>
        <v/>
      </c>
    </row>
    <row r="4009" spans="38:42" ht="20.100000000000001" customHeight="1" x14ac:dyDescent="0.25">
      <c r="AL4009" s="126">
        <f t="shared" si="894"/>
        <v>22.886399999998524</v>
      </c>
      <c r="AM4009" s="116">
        <f t="shared" si="895"/>
        <v>1.784006871014948E-3</v>
      </c>
      <c r="AN4009" s="116">
        <f t="shared" si="896"/>
        <v>4.5675247814084587E-6</v>
      </c>
      <c r="AO4009" s="116">
        <f t="shared" si="892"/>
        <v>4.5675247814084587E-6</v>
      </c>
      <c r="AP4009" s="118" t="str">
        <f t="shared" si="893"/>
        <v/>
      </c>
    </row>
    <row r="4010" spans="38:42" ht="20.100000000000001" customHeight="1" x14ac:dyDescent="0.25">
      <c r="AL4010" s="126">
        <f t="shared" si="894"/>
        <v>22.892799999998523</v>
      </c>
      <c r="AM4010" s="116">
        <f t="shared" si="895"/>
        <v>1.7794393462335395E-3</v>
      </c>
      <c r="AN4010" s="116">
        <f t="shared" si="896"/>
        <v>4.5561152637780839E-6</v>
      </c>
      <c r="AO4010" s="116">
        <f t="shared" si="892"/>
        <v>4.5561152637780839E-6</v>
      </c>
      <c r="AP4010" s="118" t="str">
        <f t="shared" si="893"/>
        <v/>
      </c>
    </row>
    <row r="4011" spans="38:42" ht="20.100000000000001" customHeight="1" x14ac:dyDescent="0.25">
      <c r="AL4011" s="126">
        <f t="shared" si="894"/>
        <v>22.899199999998523</v>
      </c>
      <c r="AM4011" s="116">
        <f t="shared" si="895"/>
        <v>1.7748832309697614E-3</v>
      </c>
      <c r="AN4011" s="116">
        <f t="shared" si="896"/>
        <v>4.5447333589798689E-6</v>
      </c>
      <c r="AO4011" s="116">
        <f t="shared" si="892"/>
        <v>4.5447333589798689E-6</v>
      </c>
      <c r="AP4011" s="118" t="str">
        <f t="shared" si="893"/>
        <v/>
      </c>
    </row>
    <row r="4012" spans="38:42" ht="20.100000000000001" customHeight="1" x14ac:dyDescent="0.25">
      <c r="AL4012" s="126">
        <f t="shared" si="894"/>
        <v>22.905599999998522</v>
      </c>
      <c r="AM4012" s="116">
        <f t="shared" si="895"/>
        <v>1.7703384976107816E-3</v>
      </c>
      <c r="AN4012" s="116">
        <f t="shared" si="896"/>
        <v>4.5333790029650038E-6</v>
      </c>
      <c r="AO4012" s="116">
        <f t="shared" si="892"/>
        <v>4.5333790029650038E-6</v>
      </c>
      <c r="AP4012" s="118" t="str">
        <f t="shared" si="893"/>
        <v/>
      </c>
    </row>
    <row r="4013" spans="38:42" ht="20.100000000000001" customHeight="1" x14ac:dyDescent="0.25">
      <c r="AL4013" s="126">
        <f t="shared" si="894"/>
        <v>22.911999999998521</v>
      </c>
      <c r="AM4013" s="116">
        <f t="shared" si="895"/>
        <v>1.7658051186078166E-3</v>
      </c>
      <c r="AN4013" s="116">
        <f t="shared" si="896"/>
        <v>4.5220521318271433E-6</v>
      </c>
      <c r="AO4013" s="116">
        <f t="shared" si="892"/>
        <v>4.5220521318271433E-6</v>
      </c>
      <c r="AP4013" s="118" t="str">
        <f t="shared" si="893"/>
        <v/>
      </c>
    </row>
    <row r="4014" spans="38:42" ht="20.100000000000001" customHeight="1" x14ac:dyDescent="0.25">
      <c r="AL4014" s="126">
        <f t="shared" si="894"/>
        <v>22.91839999999852</v>
      </c>
      <c r="AM4014" s="116">
        <f t="shared" si="895"/>
        <v>1.7612830664759894E-3</v>
      </c>
      <c r="AN4014" s="116">
        <f t="shared" si="896"/>
        <v>4.5107526818050081E-6</v>
      </c>
      <c r="AO4014" s="116">
        <f t="shared" si="892"/>
        <v>4.5107526818050081E-6</v>
      </c>
      <c r="AP4014" s="118" t="str">
        <f t="shared" si="893"/>
        <v/>
      </c>
    </row>
    <row r="4015" spans="38:42" ht="20.100000000000001" customHeight="1" x14ac:dyDescent="0.25">
      <c r="AL4015" s="126">
        <f t="shared" si="894"/>
        <v>22.92479999999852</v>
      </c>
      <c r="AM4015" s="116">
        <f t="shared" si="895"/>
        <v>1.7567723137941844E-3</v>
      </c>
      <c r="AN4015" s="116">
        <f t="shared" si="896"/>
        <v>4.4994805892661222E-6</v>
      </c>
      <c r="AO4015" s="116">
        <f t="shared" si="892"/>
        <v>4.4994805892661222E-6</v>
      </c>
      <c r="AP4015" s="118" t="str">
        <f t="shared" si="893"/>
        <v/>
      </c>
    </row>
    <row r="4016" spans="38:42" ht="20.100000000000001" customHeight="1" x14ac:dyDescent="0.25">
      <c r="AL4016" s="126">
        <f t="shared" si="894"/>
        <v>22.931199999998519</v>
      </c>
      <c r="AM4016" s="116">
        <f t="shared" si="895"/>
        <v>1.7522728332049183E-3</v>
      </c>
      <c r="AN4016" s="116">
        <f t="shared" si="896"/>
        <v>4.4882357907287136E-6</v>
      </c>
      <c r="AO4016" s="116">
        <f t="shared" si="892"/>
        <v>4.4882357907287136E-6</v>
      </c>
      <c r="AP4016" s="118" t="str">
        <f t="shared" si="893"/>
        <v/>
      </c>
    </row>
    <row r="4017" spans="38:42" ht="20.100000000000001" customHeight="1" x14ac:dyDescent="0.25">
      <c r="AL4017" s="126">
        <f t="shared" si="894"/>
        <v>22.937599999998518</v>
      </c>
      <c r="AM4017" s="116">
        <f t="shared" si="895"/>
        <v>1.7477845974141896E-3</v>
      </c>
      <c r="AN4017" s="116">
        <f t="shared" si="896"/>
        <v>4.4770182228391631E-6</v>
      </c>
      <c r="AO4017" s="116">
        <f t="shared" ref="AO4017:AO4080" si="897">IF(AM4017&lt;(1-$AK$437),AN4017,"")</f>
        <v>4.4770182228391631E-6</v>
      </c>
      <c r="AP4017" s="118" t="str">
        <f t="shared" ref="AP4017:AP4080" si="898">IF(AM4017&lt;(1-$AK$443),AN4017,"")</f>
        <v/>
      </c>
    </row>
    <row r="4018" spans="38:42" ht="20.100000000000001" customHeight="1" x14ac:dyDescent="0.25">
      <c r="AL4018" s="126">
        <f t="shared" ref="AL4018:AL4081" si="899">AL4017+$AO$430</f>
        <v>22.943999999998518</v>
      </c>
      <c r="AM4018" s="116">
        <f t="shared" ref="AM4018:AM4081" si="900">_xlfn.CHISQ.DIST.RT(AL4018,7)</f>
        <v>1.7433075791913504E-3</v>
      </c>
      <c r="AN4018" s="116">
        <f t="shared" ref="AN4018:AN4081" si="901">AM4018-AM4019</f>
        <v>4.465827822383063E-6</v>
      </c>
      <c r="AO4018" s="116">
        <f t="shared" si="897"/>
        <v>4.465827822383063E-6</v>
      </c>
      <c r="AP4018" s="118" t="str">
        <f t="shared" si="898"/>
        <v/>
      </c>
    </row>
    <row r="4019" spans="38:42" ht="20.100000000000001" customHeight="1" x14ac:dyDescent="0.25">
      <c r="AL4019" s="126">
        <f t="shared" si="899"/>
        <v>22.950399999998517</v>
      </c>
      <c r="AM4019" s="116">
        <f t="shared" si="900"/>
        <v>1.7388417513689673E-3</v>
      </c>
      <c r="AN4019" s="116">
        <f t="shared" si="901"/>
        <v>4.4546645262954088E-6</v>
      </c>
      <c r="AO4019" s="116">
        <f t="shared" si="897"/>
        <v>4.4546645262954088E-6</v>
      </c>
      <c r="AP4019" s="118" t="str">
        <f t="shared" si="898"/>
        <v/>
      </c>
    </row>
    <row r="4020" spans="38:42" ht="20.100000000000001" customHeight="1" x14ac:dyDescent="0.25">
      <c r="AL4020" s="126">
        <f t="shared" si="899"/>
        <v>22.956799999998516</v>
      </c>
      <c r="AM4020" s="116">
        <f t="shared" si="900"/>
        <v>1.7343870868426719E-3</v>
      </c>
      <c r="AN4020" s="116">
        <f t="shared" si="901"/>
        <v>4.4435282716371802E-6</v>
      </c>
      <c r="AO4020" s="116">
        <f t="shared" si="897"/>
        <v>4.4435282716371802E-6</v>
      </c>
      <c r="AP4020" s="118" t="str">
        <f t="shared" si="898"/>
        <v/>
      </c>
    </row>
    <row r="4021" spans="38:42" ht="20.100000000000001" customHeight="1" x14ac:dyDescent="0.25">
      <c r="AL4021" s="126">
        <f t="shared" si="899"/>
        <v>22.963199999998515</v>
      </c>
      <c r="AM4021" s="116">
        <f t="shared" si="900"/>
        <v>1.7299435585710348E-3</v>
      </c>
      <c r="AN4021" s="116">
        <f t="shared" si="901"/>
        <v>4.4324189956105198E-6</v>
      </c>
      <c r="AO4021" s="116">
        <f t="shared" si="897"/>
        <v>4.4324189956105198E-6</v>
      </c>
      <c r="AP4021" s="118" t="str">
        <f t="shared" si="898"/>
        <v/>
      </c>
    </row>
    <row r="4022" spans="38:42" ht="20.100000000000001" customHeight="1" x14ac:dyDescent="0.25">
      <c r="AL4022" s="126">
        <f t="shared" si="899"/>
        <v>22.969599999998515</v>
      </c>
      <c r="AM4022" s="116">
        <f t="shared" si="900"/>
        <v>1.7255111395754242E-3</v>
      </c>
      <c r="AN4022" s="116">
        <f t="shared" si="901"/>
        <v>4.4213366355535296E-6</v>
      </c>
      <c r="AO4022" s="116">
        <f t="shared" si="897"/>
        <v>4.4213366355535296E-6</v>
      </c>
      <c r="AP4022" s="118" t="str">
        <f t="shared" si="898"/>
        <v/>
      </c>
    </row>
    <row r="4023" spans="38:42" ht="20.100000000000001" customHeight="1" x14ac:dyDescent="0.25">
      <c r="AL4023" s="126">
        <f t="shared" si="899"/>
        <v>22.975999999998514</v>
      </c>
      <c r="AM4023" s="116">
        <f t="shared" si="900"/>
        <v>1.7210898029398707E-3</v>
      </c>
      <c r="AN4023" s="116">
        <f t="shared" si="901"/>
        <v>4.4102811289480764E-6</v>
      </c>
      <c r="AO4023" s="116">
        <f t="shared" si="897"/>
        <v>4.4102811289480764E-6</v>
      </c>
      <c r="AP4023" s="118" t="str">
        <f t="shared" si="898"/>
        <v/>
      </c>
    </row>
    <row r="4024" spans="38:42" ht="20.100000000000001" customHeight="1" x14ac:dyDescent="0.25">
      <c r="AL4024" s="126">
        <f t="shared" si="899"/>
        <v>22.982399999998513</v>
      </c>
      <c r="AM4024" s="116">
        <f t="shared" si="900"/>
        <v>1.7166795218109226E-3</v>
      </c>
      <c r="AN4024" s="116">
        <f t="shared" si="901"/>
        <v>4.3992524134043968E-6</v>
      </c>
      <c r="AO4024" s="116">
        <f t="shared" si="897"/>
        <v>4.3992524134043968E-6</v>
      </c>
      <c r="AP4024" s="118" t="str">
        <f t="shared" si="898"/>
        <v/>
      </c>
    </row>
    <row r="4025" spans="38:42" ht="20.100000000000001" customHeight="1" x14ac:dyDescent="0.25">
      <c r="AL4025" s="126">
        <f t="shared" si="899"/>
        <v>22.988799999998513</v>
      </c>
      <c r="AM4025" s="116">
        <f t="shared" si="900"/>
        <v>1.7122802693975182E-3</v>
      </c>
      <c r="AN4025" s="116">
        <f t="shared" si="901"/>
        <v>4.3882504266710715E-6</v>
      </c>
      <c r="AO4025" s="116">
        <f t="shared" si="897"/>
        <v>4.3882504266710715E-6</v>
      </c>
      <c r="AP4025" s="118" t="str">
        <f t="shared" si="898"/>
        <v/>
      </c>
    </row>
    <row r="4026" spans="38:42" ht="20.100000000000001" customHeight="1" x14ac:dyDescent="0.25">
      <c r="AL4026" s="126">
        <f t="shared" si="899"/>
        <v>22.995199999998512</v>
      </c>
      <c r="AM4026" s="116">
        <f t="shared" si="900"/>
        <v>1.7078920189708472E-3</v>
      </c>
      <c r="AN4026" s="116">
        <f t="shared" si="901"/>
        <v>4.3772751066354591E-6</v>
      </c>
      <c r="AO4026" s="116">
        <f t="shared" si="897"/>
        <v>4.3772751066354591E-6</v>
      </c>
      <c r="AP4026" s="118" t="str">
        <f t="shared" si="898"/>
        <v/>
      </c>
    </row>
    <row r="4027" spans="38:42" ht="20.100000000000001" customHeight="1" x14ac:dyDescent="0.25">
      <c r="AL4027" s="126">
        <f t="shared" si="899"/>
        <v>23.001599999998511</v>
      </c>
      <c r="AM4027" s="116">
        <f t="shared" si="900"/>
        <v>1.7035147438642117E-3</v>
      </c>
      <c r="AN4027" s="116">
        <f t="shared" si="901"/>
        <v>4.366326391322178E-6</v>
      </c>
      <c r="AO4027" s="116">
        <f t="shared" si="897"/>
        <v>4.366326391322178E-6</v>
      </c>
      <c r="AP4027" s="118" t="str">
        <f t="shared" si="898"/>
        <v/>
      </c>
    </row>
    <row r="4028" spans="38:42" ht="20.100000000000001" customHeight="1" x14ac:dyDescent="0.25">
      <c r="AL4028" s="126">
        <f t="shared" si="899"/>
        <v>23.007999999998511</v>
      </c>
      <c r="AM4028" s="116">
        <f t="shared" si="900"/>
        <v>1.6991484174728895E-3</v>
      </c>
      <c r="AN4028" s="116">
        <f t="shared" si="901"/>
        <v>4.3554042188859513E-6</v>
      </c>
      <c r="AO4028" s="116">
        <f t="shared" si="897"/>
        <v>4.3554042188859513E-6</v>
      </c>
      <c r="AP4028" s="118" t="str">
        <f t="shared" si="898"/>
        <v/>
      </c>
    </row>
    <row r="4029" spans="38:42" ht="20.100000000000001" customHeight="1" x14ac:dyDescent="0.25">
      <c r="AL4029" s="126">
        <f t="shared" si="899"/>
        <v>23.01439999999851</v>
      </c>
      <c r="AM4029" s="116">
        <f t="shared" si="900"/>
        <v>1.6947930132540036E-3</v>
      </c>
      <c r="AN4029" s="116">
        <f t="shared" si="901"/>
        <v>4.3445085276224479E-6</v>
      </c>
      <c r="AO4029" s="116">
        <f t="shared" si="897"/>
        <v>4.3445085276224479E-6</v>
      </c>
      <c r="AP4029" s="118" t="str">
        <f t="shared" si="898"/>
        <v/>
      </c>
    </row>
    <row r="4030" spans="38:42" ht="20.100000000000001" customHeight="1" x14ac:dyDescent="0.25">
      <c r="AL4030" s="126">
        <f t="shared" si="899"/>
        <v>23.020799999998509</v>
      </c>
      <c r="AM4030" s="116">
        <f t="shared" si="900"/>
        <v>1.6904485047263811E-3</v>
      </c>
      <c r="AN4030" s="116">
        <f t="shared" si="901"/>
        <v>4.3336392559574412E-6</v>
      </c>
      <c r="AO4030" s="116">
        <f t="shared" si="897"/>
        <v>4.3336392559574412E-6</v>
      </c>
      <c r="AP4030" s="118" t="str">
        <f t="shared" si="898"/>
        <v/>
      </c>
    </row>
    <row r="4031" spans="38:42" ht="20.100000000000001" customHeight="1" x14ac:dyDescent="0.25">
      <c r="AL4031" s="126">
        <f t="shared" si="899"/>
        <v>23.027199999998508</v>
      </c>
      <c r="AM4031" s="116">
        <f t="shared" si="900"/>
        <v>1.6861148654704237E-3</v>
      </c>
      <c r="AN4031" s="116">
        <f t="shared" si="901"/>
        <v>4.3227963424511458E-6</v>
      </c>
      <c r="AO4031" s="116">
        <f t="shared" si="897"/>
        <v>4.3227963424511458E-6</v>
      </c>
      <c r="AP4031" s="118" t="str">
        <f t="shared" si="898"/>
        <v/>
      </c>
    </row>
    <row r="4032" spans="38:42" ht="20.100000000000001" customHeight="1" x14ac:dyDescent="0.25">
      <c r="AL4032" s="126">
        <f t="shared" si="899"/>
        <v>23.033599999998508</v>
      </c>
      <c r="AM4032" s="116">
        <f t="shared" si="900"/>
        <v>1.6817920691279725E-3</v>
      </c>
      <c r="AN4032" s="116">
        <f t="shared" si="901"/>
        <v>4.3119797258086255E-6</v>
      </c>
      <c r="AO4032" s="116">
        <f t="shared" si="897"/>
        <v>4.3119797258086255E-6</v>
      </c>
      <c r="AP4032" s="118" t="str">
        <f t="shared" si="898"/>
        <v/>
      </c>
    </row>
    <row r="4033" spans="38:42" ht="20.100000000000001" customHeight="1" x14ac:dyDescent="0.25">
      <c r="AL4033" s="126">
        <f t="shared" si="899"/>
        <v>23.039999999998507</v>
      </c>
      <c r="AM4033" s="116">
        <f t="shared" si="900"/>
        <v>1.6774800894021639E-3</v>
      </c>
      <c r="AN4033" s="116">
        <f t="shared" si="901"/>
        <v>4.301189344857459E-6</v>
      </c>
      <c r="AO4033" s="116">
        <f t="shared" si="897"/>
        <v>4.301189344857459E-6</v>
      </c>
      <c r="AP4033" s="118" t="str">
        <f t="shared" si="898"/>
        <v/>
      </c>
    </row>
    <row r="4034" spans="38:42" ht="20.100000000000001" customHeight="1" x14ac:dyDescent="0.25">
      <c r="AL4034" s="126">
        <f t="shared" si="899"/>
        <v>23.046399999998506</v>
      </c>
      <c r="AM4034" s="116">
        <f t="shared" si="900"/>
        <v>1.6731789000573065E-3</v>
      </c>
      <c r="AN4034" s="116">
        <f t="shared" si="901"/>
        <v>4.2904251385653038E-6</v>
      </c>
      <c r="AO4034" s="116">
        <f t="shared" si="897"/>
        <v>4.2904251385653038E-6</v>
      </c>
      <c r="AP4034" s="118" t="str">
        <f t="shared" si="898"/>
        <v/>
      </c>
    </row>
    <row r="4035" spans="38:42" ht="20.100000000000001" customHeight="1" x14ac:dyDescent="0.25">
      <c r="AL4035" s="126">
        <f t="shared" si="899"/>
        <v>23.052799999998506</v>
      </c>
      <c r="AM4035" s="116">
        <f t="shared" si="900"/>
        <v>1.6688884749187412E-3</v>
      </c>
      <c r="AN4035" s="116">
        <f t="shared" si="901"/>
        <v>4.279687046029922E-6</v>
      </c>
      <c r="AO4035" s="116">
        <f t="shared" si="897"/>
        <v>4.279687046029922E-6</v>
      </c>
      <c r="AP4035" s="118" t="str">
        <f t="shared" si="898"/>
        <v/>
      </c>
    </row>
    <row r="4036" spans="38:42" ht="20.100000000000001" customHeight="1" x14ac:dyDescent="0.25">
      <c r="AL4036" s="126">
        <f t="shared" si="899"/>
        <v>23.059199999998505</v>
      </c>
      <c r="AM4036" s="116">
        <f t="shared" si="900"/>
        <v>1.6646087878727112E-3</v>
      </c>
      <c r="AN4036" s="116">
        <f t="shared" si="901"/>
        <v>4.2689750064869858E-6</v>
      </c>
      <c r="AO4036" s="116">
        <f t="shared" si="897"/>
        <v>4.2689750064869858E-6</v>
      </c>
      <c r="AP4036" s="118" t="str">
        <f t="shared" si="898"/>
        <v/>
      </c>
    </row>
    <row r="4037" spans="38:42" ht="20.100000000000001" customHeight="1" x14ac:dyDescent="0.25">
      <c r="AL4037" s="126">
        <f t="shared" si="899"/>
        <v>23.065599999998504</v>
      </c>
      <c r="AM4037" s="116">
        <f t="shared" si="900"/>
        <v>1.6603398128662242E-3</v>
      </c>
      <c r="AN4037" s="116">
        <f t="shared" si="901"/>
        <v>4.2582889592988026E-6</v>
      </c>
      <c r="AO4037" s="116">
        <f t="shared" si="897"/>
        <v>4.2582889592988026E-6</v>
      </c>
      <c r="AP4037" s="118" t="str">
        <f t="shared" si="898"/>
        <v/>
      </c>
    </row>
    <row r="4038" spans="38:42" ht="20.100000000000001" customHeight="1" x14ac:dyDescent="0.25">
      <c r="AL4038" s="126">
        <f t="shared" si="899"/>
        <v>23.071999999998503</v>
      </c>
      <c r="AM4038" s="116">
        <f t="shared" si="900"/>
        <v>1.6560815239069254E-3</v>
      </c>
      <c r="AN4038" s="116">
        <f t="shared" si="901"/>
        <v>4.2476288439714446E-6</v>
      </c>
      <c r="AO4038" s="116">
        <f t="shared" si="897"/>
        <v>4.2476288439714446E-6</v>
      </c>
      <c r="AP4038" s="118" t="str">
        <f t="shared" si="898"/>
        <v/>
      </c>
    </row>
    <row r="4039" spans="38:42" ht="20.100000000000001" customHeight="1" x14ac:dyDescent="0.25">
      <c r="AL4039" s="126">
        <f t="shared" si="899"/>
        <v>23.078399999998503</v>
      </c>
      <c r="AM4039" s="116">
        <f t="shared" si="900"/>
        <v>1.651833895062954E-3</v>
      </c>
      <c r="AN4039" s="116">
        <f t="shared" si="901"/>
        <v>4.2369946001274278E-6</v>
      </c>
      <c r="AO4039" s="116">
        <f t="shared" si="897"/>
        <v>4.2369946001274278E-6</v>
      </c>
      <c r="AP4039" s="118" t="str">
        <f t="shared" si="898"/>
        <v/>
      </c>
    </row>
    <row r="4040" spans="38:42" ht="20.100000000000001" customHeight="1" x14ac:dyDescent="0.25">
      <c r="AL4040" s="126">
        <f t="shared" si="899"/>
        <v>23.084799999998502</v>
      </c>
      <c r="AM4040" s="116">
        <f t="shared" si="900"/>
        <v>1.6475969004628266E-3</v>
      </c>
      <c r="AN4040" s="116">
        <f t="shared" si="901"/>
        <v>4.226386167543875E-6</v>
      </c>
      <c r="AO4040" s="116">
        <f t="shared" si="897"/>
        <v>4.226386167543875E-6</v>
      </c>
      <c r="AP4040" s="118" t="str">
        <f t="shared" si="898"/>
        <v/>
      </c>
    </row>
    <row r="4041" spans="38:42" ht="20.100000000000001" customHeight="1" x14ac:dyDescent="0.25">
      <c r="AL4041" s="126">
        <f t="shared" si="899"/>
        <v>23.091199999998501</v>
      </c>
      <c r="AM4041" s="116">
        <f t="shared" si="900"/>
        <v>1.6433705142952827E-3</v>
      </c>
      <c r="AN4041" s="116">
        <f t="shared" si="901"/>
        <v>4.2158034861087147E-6</v>
      </c>
      <c r="AO4041" s="116">
        <f t="shared" si="897"/>
        <v>4.2158034861087147E-6</v>
      </c>
      <c r="AP4041" s="118" t="str">
        <f t="shared" si="898"/>
        <v/>
      </c>
    </row>
    <row r="4042" spans="38:42" ht="20.100000000000001" customHeight="1" x14ac:dyDescent="0.25">
      <c r="AL4042" s="126">
        <f t="shared" si="899"/>
        <v>23.097599999998501</v>
      </c>
      <c r="AM4042" s="116">
        <f t="shared" si="900"/>
        <v>1.639154710809174E-3</v>
      </c>
      <c r="AN4042" s="116">
        <f t="shared" si="901"/>
        <v>4.2052464958499541E-6</v>
      </c>
      <c r="AO4042" s="116">
        <f t="shared" si="897"/>
        <v>4.2052464958499541E-6</v>
      </c>
      <c r="AP4042" s="118" t="str">
        <f t="shared" si="898"/>
        <v/>
      </c>
    </row>
    <row r="4043" spans="38:42" ht="20.100000000000001" customHeight="1" x14ac:dyDescent="0.25">
      <c r="AL4043" s="126">
        <f t="shared" si="899"/>
        <v>23.1039999999985</v>
      </c>
      <c r="AM4043" s="116">
        <f t="shared" si="900"/>
        <v>1.634949464313324E-3</v>
      </c>
      <c r="AN4043" s="116">
        <f t="shared" si="901"/>
        <v>4.1947151369371976E-6</v>
      </c>
      <c r="AO4043" s="116">
        <f t="shared" si="897"/>
        <v>4.1947151369371976E-6</v>
      </c>
      <c r="AP4043" s="118" t="str">
        <f t="shared" si="898"/>
        <v/>
      </c>
    </row>
    <row r="4044" spans="38:42" ht="20.100000000000001" customHeight="1" x14ac:dyDescent="0.25">
      <c r="AL4044" s="126">
        <f t="shared" si="899"/>
        <v>23.110399999998499</v>
      </c>
      <c r="AM4044" s="116">
        <f t="shared" si="900"/>
        <v>1.6307547491763868E-3</v>
      </c>
      <c r="AN4044" s="116">
        <f t="shared" si="901"/>
        <v>4.1842093496499873E-6</v>
      </c>
      <c r="AO4044" s="116">
        <f t="shared" si="897"/>
        <v>4.1842093496499873E-6</v>
      </c>
      <c r="AP4044" s="118" t="str">
        <f t="shared" si="898"/>
        <v/>
      </c>
    </row>
    <row r="4045" spans="38:42" ht="20.100000000000001" customHeight="1" x14ac:dyDescent="0.25">
      <c r="AL4045" s="126">
        <f t="shared" si="899"/>
        <v>23.116799999998499</v>
      </c>
      <c r="AM4045" s="116">
        <f t="shared" si="900"/>
        <v>1.6265705398267368E-3</v>
      </c>
      <c r="AN4045" s="116">
        <f t="shared" si="901"/>
        <v>4.1737290744198706E-6</v>
      </c>
      <c r="AO4045" s="116">
        <f t="shared" si="897"/>
        <v>4.1737290744198706E-6</v>
      </c>
      <c r="AP4045" s="118" t="str">
        <f t="shared" si="898"/>
        <v/>
      </c>
    </row>
    <row r="4046" spans="38:42" ht="20.100000000000001" customHeight="1" x14ac:dyDescent="0.25">
      <c r="AL4046" s="126">
        <f t="shared" si="899"/>
        <v>23.123199999998498</v>
      </c>
      <c r="AM4046" s="116">
        <f t="shared" si="900"/>
        <v>1.622396810752317E-3</v>
      </c>
      <c r="AN4046" s="116">
        <f t="shared" si="901"/>
        <v>4.1632742517950551E-6</v>
      </c>
      <c r="AO4046" s="116">
        <f t="shared" si="897"/>
        <v>4.1632742517950551E-6</v>
      </c>
      <c r="AP4046" s="118" t="str">
        <f t="shared" si="898"/>
        <v/>
      </c>
    </row>
    <row r="4047" spans="38:42" ht="20.100000000000001" customHeight="1" x14ac:dyDescent="0.25">
      <c r="AL4047" s="126">
        <f t="shared" si="899"/>
        <v>23.129599999998497</v>
      </c>
      <c r="AM4047" s="116">
        <f t="shared" si="900"/>
        <v>1.6182335365005219E-3</v>
      </c>
      <c r="AN4047" s="116">
        <f t="shared" si="901"/>
        <v>4.1528448224701156E-6</v>
      </c>
      <c r="AO4047" s="116">
        <f t="shared" si="897"/>
        <v>4.1528448224701156E-6</v>
      </c>
      <c r="AP4047" s="118" t="str">
        <f t="shared" si="898"/>
        <v/>
      </c>
    </row>
    <row r="4048" spans="38:42" ht="20.100000000000001" customHeight="1" x14ac:dyDescent="0.25">
      <c r="AL4048" s="126">
        <f t="shared" si="899"/>
        <v>23.135999999998496</v>
      </c>
      <c r="AM4048" s="116">
        <f t="shared" si="900"/>
        <v>1.6140806916780518E-3</v>
      </c>
      <c r="AN4048" s="116">
        <f t="shared" si="901"/>
        <v>4.1424407272460956E-6</v>
      </c>
      <c r="AO4048" s="116">
        <f t="shared" si="897"/>
        <v>4.1424407272460956E-6</v>
      </c>
      <c r="AP4048" s="118" t="str">
        <f t="shared" si="898"/>
        <v/>
      </c>
    </row>
    <row r="4049" spans="38:42" ht="20.100000000000001" customHeight="1" x14ac:dyDescent="0.25">
      <c r="AL4049" s="126">
        <f t="shared" si="899"/>
        <v>23.142399999998496</v>
      </c>
      <c r="AM4049" s="116">
        <f t="shared" si="900"/>
        <v>1.6099382509508057E-3</v>
      </c>
      <c r="AN4049" s="116">
        <f t="shared" si="901"/>
        <v>4.1320619070721407E-6</v>
      </c>
      <c r="AO4049" s="116">
        <f t="shared" si="897"/>
        <v>4.1320619070721407E-6</v>
      </c>
      <c r="AP4049" s="118" t="str">
        <f t="shared" si="898"/>
        <v/>
      </c>
    </row>
    <row r="4050" spans="38:42" ht="20.100000000000001" customHeight="1" x14ac:dyDescent="0.25">
      <c r="AL4050" s="126">
        <f t="shared" si="899"/>
        <v>23.148799999998495</v>
      </c>
      <c r="AM4050" s="116">
        <f t="shared" si="900"/>
        <v>1.6058061890437336E-3</v>
      </c>
      <c r="AN4050" s="116">
        <f t="shared" si="901"/>
        <v>4.121708303032488E-6</v>
      </c>
      <c r="AO4050" s="116">
        <f t="shared" si="897"/>
        <v>4.121708303032488E-6</v>
      </c>
      <c r="AP4050" s="118" t="str">
        <f t="shared" si="898"/>
        <v/>
      </c>
    </row>
    <row r="4051" spans="38:42" ht="20.100000000000001" customHeight="1" x14ac:dyDescent="0.25">
      <c r="AL4051" s="126">
        <f t="shared" si="899"/>
        <v>23.155199999998494</v>
      </c>
      <c r="AM4051" s="116">
        <f t="shared" si="900"/>
        <v>1.6016844807407011E-3</v>
      </c>
      <c r="AN4051" s="116">
        <f t="shared" si="901"/>
        <v>4.1113798563182768E-6</v>
      </c>
      <c r="AO4051" s="116">
        <f t="shared" si="897"/>
        <v>4.1113798563182768E-6</v>
      </c>
      <c r="AP4051" s="118" t="str">
        <f t="shared" si="898"/>
        <v/>
      </c>
    </row>
    <row r="4052" spans="38:42" ht="20.100000000000001" customHeight="1" x14ac:dyDescent="0.25">
      <c r="AL4052" s="126">
        <f t="shared" si="899"/>
        <v>23.161599999998494</v>
      </c>
      <c r="AM4052" s="116">
        <f t="shared" si="900"/>
        <v>1.5975731008843828E-3</v>
      </c>
      <c r="AN4052" s="116">
        <f t="shared" si="901"/>
        <v>4.1010765082687486E-6</v>
      </c>
      <c r="AO4052" s="116">
        <f t="shared" si="897"/>
        <v>4.1010765082687486E-6</v>
      </c>
      <c r="AP4052" s="118" t="str">
        <f t="shared" si="898"/>
        <v/>
      </c>
    </row>
    <row r="4053" spans="38:42" ht="20.100000000000001" customHeight="1" x14ac:dyDescent="0.25">
      <c r="AL4053" s="126">
        <f t="shared" si="899"/>
        <v>23.167999999998493</v>
      </c>
      <c r="AM4053" s="116">
        <f t="shared" si="900"/>
        <v>1.593472024376114E-3</v>
      </c>
      <c r="AN4053" s="116">
        <f t="shared" si="901"/>
        <v>4.0907982003447925E-6</v>
      </c>
      <c r="AO4053" s="116">
        <f t="shared" si="897"/>
        <v>4.0907982003447925E-6</v>
      </c>
      <c r="AP4053" s="118" t="str">
        <f t="shared" si="898"/>
        <v/>
      </c>
    </row>
    <row r="4054" spans="38:42" ht="20.100000000000001" customHeight="1" x14ac:dyDescent="0.25">
      <c r="AL4054" s="126">
        <f t="shared" si="899"/>
        <v>23.174399999998492</v>
      </c>
      <c r="AM4054" s="116">
        <f t="shared" si="900"/>
        <v>1.5893812261757693E-3</v>
      </c>
      <c r="AN4054" s="116">
        <f t="shared" si="901"/>
        <v>4.080544874142172E-6</v>
      </c>
      <c r="AO4054" s="116">
        <f t="shared" si="897"/>
        <v>4.080544874142172E-6</v>
      </c>
      <c r="AP4054" s="118" t="str">
        <f t="shared" si="898"/>
        <v/>
      </c>
    </row>
    <row r="4055" spans="38:42" ht="20.100000000000001" customHeight="1" x14ac:dyDescent="0.25">
      <c r="AL4055" s="126">
        <f t="shared" si="899"/>
        <v>23.180799999998492</v>
      </c>
      <c r="AM4055" s="116">
        <f t="shared" si="900"/>
        <v>1.5853006813016271E-3</v>
      </c>
      <c r="AN4055" s="116">
        <f t="shared" si="901"/>
        <v>4.0703164713726606E-6</v>
      </c>
      <c r="AO4055" s="116">
        <f t="shared" si="897"/>
        <v>4.0703164713726606E-6</v>
      </c>
      <c r="AP4055" s="118" t="str">
        <f t="shared" si="898"/>
        <v/>
      </c>
    </row>
    <row r="4056" spans="38:42" ht="20.100000000000001" customHeight="1" x14ac:dyDescent="0.25">
      <c r="AL4056" s="126">
        <f t="shared" si="899"/>
        <v>23.187199999998491</v>
      </c>
      <c r="AM4056" s="116">
        <f t="shared" si="900"/>
        <v>1.5812303648302544E-3</v>
      </c>
      <c r="AN4056" s="116">
        <f t="shared" si="901"/>
        <v>4.0601129338930977E-6</v>
      </c>
      <c r="AO4056" s="116">
        <f t="shared" si="897"/>
        <v>4.0601129338930977E-6</v>
      </c>
      <c r="AP4056" s="118" t="str">
        <f t="shared" si="898"/>
        <v/>
      </c>
    </row>
    <row r="4057" spans="38:42" ht="20.100000000000001" customHeight="1" x14ac:dyDescent="0.25">
      <c r="AL4057" s="126">
        <f t="shared" si="899"/>
        <v>23.19359999999849</v>
      </c>
      <c r="AM4057" s="116">
        <f t="shared" si="900"/>
        <v>1.5771702518963613E-3</v>
      </c>
      <c r="AN4057" s="116">
        <f t="shared" si="901"/>
        <v>4.0499342036728631E-6</v>
      </c>
      <c r="AO4057" s="116">
        <f t="shared" si="897"/>
        <v>4.0499342036728631E-6</v>
      </c>
      <c r="AP4057" s="118" t="str">
        <f t="shared" si="898"/>
        <v/>
      </c>
    </row>
    <row r="4058" spans="38:42" ht="20.100000000000001" customHeight="1" x14ac:dyDescent="0.25">
      <c r="AL4058" s="126">
        <f t="shared" si="899"/>
        <v>23.199999999998489</v>
      </c>
      <c r="AM4058" s="116">
        <f t="shared" si="900"/>
        <v>1.5731203176926885E-3</v>
      </c>
      <c r="AN4058" s="116">
        <f t="shared" si="901"/>
        <v>4.0397802228155609E-6</v>
      </c>
      <c r="AO4058" s="116">
        <f t="shared" si="897"/>
        <v>4.0397802228155609E-6</v>
      </c>
      <c r="AP4058" s="118" t="str">
        <f t="shared" si="898"/>
        <v/>
      </c>
    </row>
    <row r="4059" spans="38:42" ht="20.100000000000001" customHeight="1" x14ac:dyDescent="0.25">
      <c r="AL4059" s="126">
        <f t="shared" si="899"/>
        <v>23.206399999998489</v>
      </c>
      <c r="AM4059" s="116">
        <f t="shared" si="900"/>
        <v>1.5690805374698729E-3</v>
      </c>
      <c r="AN4059" s="116">
        <f t="shared" si="901"/>
        <v>4.0296509335598866E-6</v>
      </c>
      <c r="AO4059" s="116">
        <f t="shared" si="897"/>
        <v>4.0296509335598866E-6</v>
      </c>
      <c r="AP4059" s="118" t="str">
        <f t="shared" si="898"/>
        <v/>
      </c>
    </row>
    <row r="4060" spans="38:42" ht="20.100000000000001" customHeight="1" x14ac:dyDescent="0.25">
      <c r="AL4060" s="126">
        <f t="shared" si="899"/>
        <v>23.212799999998488</v>
      </c>
      <c r="AM4060" s="116">
        <f t="shared" si="900"/>
        <v>1.565050886536313E-3</v>
      </c>
      <c r="AN4060" s="116">
        <f t="shared" si="901"/>
        <v>4.0195462782553412E-6</v>
      </c>
      <c r="AO4060" s="116">
        <f t="shared" si="897"/>
        <v>4.0195462782553412E-6</v>
      </c>
      <c r="AP4060" s="118" t="str">
        <f t="shared" si="898"/>
        <v/>
      </c>
    </row>
    <row r="4061" spans="38:42" ht="20.100000000000001" customHeight="1" x14ac:dyDescent="0.25">
      <c r="AL4061" s="126">
        <f t="shared" si="899"/>
        <v>23.219199999998487</v>
      </c>
      <c r="AM4061" s="116">
        <f t="shared" si="900"/>
        <v>1.5610313402580577E-3</v>
      </c>
      <c r="AN4061" s="116">
        <f t="shared" si="901"/>
        <v>4.009466199392589E-6</v>
      </c>
      <c r="AO4061" s="116">
        <f t="shared" si="897"/>
        <v>4.009466199392589E-6</v>
      </c>
      <c r="AP4061" s="118" t="str">
        <f t="shared" si="898"/>
        <v/>
      </c>
    </row>
    <row r="4062" spans="38:42" ht="20.100000000000001" customHeight="1" x14ac:dyDescent="0.25">
      <c r="AL4062" s="126">
        <f t="shared" si="899"/>
        <v>23.225599999998487</v>
      </c>
      <c r="AM4062" s="116">
        <f t="shared" si="900"/>
        <v>1.5570218740586651E-3</v>
      </c>
      <c r="AN4062" s="116">
        <f t="shared" si="901"/>
        <v>3.9994106395824236E-6</v>
      </c>
      <c r="AO4062" s="116">
        <f t="shared" si="897"/>
        <v>3.9994106395824236E-6</v>
      </c>
      <c r="AP4062" s="118" t="str">
        <f t="shared" si="898"/>
        <v/>
      </c>
    </row>
    <row r="4063" spans="38:42" ht="20.100000000000001" customHeight="1" x14ac:dyDescent="0.25">
      <c r="AL4063" s="126">
        <f t="shared" si="899"/>
        <v>23.231999999998486</v>
      </c>
      <c r="AM4063" s="116">
        <f t="shared" si="900"/>
        <v>1.5530224634190827E-3</v>
      </c>
      <c r="AN4063" s="116">
        <f t="shared" si="901"/>
        <v>3.9893795415666105E-6</v>
      </c>
      <c r="AO4063" s="116">
        <f t="shared" si="897"/>
        <v>3.9893795415666105E-6</v>
      </c>
      <c r="AP4063" s="118" t="str">
        <f t="shared" si="898"/>
        <v/>
      </c>
    </row>
    <row r="4064" spans="38:42" ht="20.100000000000001" customHeight="1" x14ac:dyDescent="0.25">
      <c r="AL4064" s="126">
        <f t="shared" si="899"/>
        <v>23.238399999998485</v>
      </c>
      <c r="AM4064" s="116">
        <f t="shared" si="900"/>
        <v>1.5490330838775161E-3</v>
      </c>
      <c r="AN4064" s="116">
        <f t="shared" si="901"/>
        <v>3.979372848202491E-6</v>
      </c>
      <c r="AO4064" s="116">
        <f t="shared" si="897"/>
        <v>3.979372848202491E-6</v>
      </c>
      <c r="AP4064" s="118" t="str">
        <f t="shared" si="898"/>
        <v/>
      </c>
    </row>
    <row r="4065" spans="38:42" ht="20.100000000000001" customHeight="1" x14ac:dyDescent="0.25">
      <c r="AL4065" s="126">
        <f t="shared" si="899"/>
        <v>23.244799999998484</v>
      </c>
      <c r="AM4065" s="116">
        <f t="shared" si="900"/>
        <v>1.5450537110293136E-3</v>
      </c>
      <c r="AN4065" s="116">
        <f t="shared" si="901"/>
        <v>3.9693905024874854E-6</v>
      </c>
      <c r="AO4065" s="116">
        <f t="shared" si="897"/>
        <v>3.9693905024874854E-6</v>
      </c>
      <c r="AP4065" s="118" t="str">
        <f t="shared" si="898"/>
        <v/>
      </c>
    </row>
    <row r="4066" spans="38:42" ht="20.100000000000001" customHeight="1" x14ac:dyDescent="0.25">
      <c r="AL4066" s="126">
        <f t="shared" si="899"/>
        <v>23.251199999998484</v>
      </c>
      <c r="AM4066" s="116">
        <f t="shared" si="900"/>
        <v>1.5410843205268261E-3</v>
      </c>
      <c r="AN4066" s="116">
        <f t="shared" si="901"/>
        <v>3.9594324475350235E-6</v>
      </c>
      <c r="AO4066" s="116">
        <f t="shared" si="897"/>
        <v>3.9594324475350235E-6</v>
      </c>
      <c r="AP4066" s="118" t="str">
        <f t="shared" si="898"/>
        <v/>
      </c>
    </row>
    <row r="4067" spans="38:42" ht="20.100000000000001" customHeight="1" x14ac:dyDescent="0.25">
      <c r="AL4067" s="126">
        <f t="shared" si="899"/>
        <v>23.257599999998483</v>
      </c>
      <c r="AM4067" s="116">
        <f t="shared" si="900"/>
        <v>1.5371248880792911E-3</v>
      </c>
      <c r="AN4067" s="116">
        <f t="shared" si="901"/>
        <v>3.94949862659341E-6</v>
      </c>
      <c r="AO4067" s="116">
        <f t="shared" si="897"/>
        <v>3.94949862659341E-6</v>
      </c>
      <c r="AP4067" s="118" t="str">
        <f t="shared" si="898"/>
        <v/>
      </c>
    </row>
    <row r="4068" spans="38:42" ht="20.100000000000001" customHeight="1" x14ac:dyDescent="0.25">
      <c r="AL4068" s="126">
        <f t="shared" si="899"/>
        <v>23.263999999998482</v>
      </c>
      <c r="AM4068" s="116">
        <f t="shared" si="900"/>
        <v>1.5331753894526976E-3</v>
      </c>
      <c r="AN4068" s="116">
        <f t="shared" si="901"/>
        <v>3.9395889830165509E-6</v>
      </c>
      <c r="AO4068" s="116">
        <f t="shared" si="897"/>
        <v>3.9395889830165509E-6</v>
      </c>
      <c r="AP4068" s="118" t="str">
        <f t="shared" si="898"/>
        <v/>
      </c>
    </row>
    <row r="4069" spans="38:42" ht="20.100000000000001" customHeight="1" x14ac:dyDescent="0.25">
      <c r="AL4069" s="126">
        <f t="shared" si="899"/>
        <v>23.270399999998482</v>
      </c>
      <c r="AM4069" s="116">
        <f t="shared" si="900"/>
        <v>1.5292358004696811E-3</v>
      </c>
      <c r="AN4069" s="116">
        <f t="shared" si="901"/>
        <v>3.9297034603086225E-6</v>
      </c>
      <c r="AO4069" s="116">
        <f t="shared" si="897"/>
        <v>3.9297034603086225E-6</v>
      </c>
      <c r="AP4069" s="118" t="str">
        <f t="shared" si="898"/>
        <v/>
      </c>
    </row>
    <row r="4070" spans="38:42" ht="20.100000000000001" customHeight="1" x14ac:dyDescent="0.25">
      <c r="AL4070" s="126">
        <f t="shared" si="899"/>
        <v>23.276799999998481</v>
      </c>
      <c r="AM4070" s="116">
        <f t="shared" si="900"/>
        <v>1.5253060970093725E-3</v>
      </c>
      <c r="AN4070" s="116">
        <f t="shared" si="901"/>
        <v>3.9198420020841729E-6</v>
      </c>
      <c r="AO4070" s="116">
        <f t="shared" si="897"/>
        <v>3.9198420020841729E-6</v>
      </c>
      <c r="AP4070" s="118" t="str">
        <f t="shared" si="898"/>
        <v/>
      </c>
    </row>
    <row r="4071" spans="38:42" ht="20.100000000000001" customHeight="1" x14ac:dyDescent="0.25">
      <c r="AL4071" s="126">
        <f t="shared" si="899"/>
        <v>23.28319999999848</v>
      </c>
      <c r="AM4071" s="116">
        <f t="shared" si="900"/>
        <v>1.5213862550072883E-3</v>
      </c>
      <c r="AN4071" s="116">
        <f t="shared" si="901"/>
        <v>3.9100045520806988E-6</v>
      </c>
      <c r="AO4071" s="116">
        <f t="shared" si="897"/>
        <v>3.9100045520806988E-6</v>
      </c>
      <c r="AP4071" s="118" t="str">
        <f t="shared" si="898"/>
        <v/>
      </c>
    </row>
    <row r="4072" spans="38:42" ht="20.100000000000001" customHeight="1" x14ac:dyDescent="0.25">
      <c r="AL4072" s="126">
        <f t="shared" si="899"/>
        <v>23.28959999999848</v>
      </c>
      <c r="AM4072" s="116">
        <f t="shared" si="900"/>
        <v>1.5174762504552076E-3</v>
      </c>
      <c r="AN4072" s="116">
        <f t="shared" si="901"/>
        <v>3.9001910541653674E-6</v>
      </c>
      <c r="AO4072" s="116">
        <f t="shared" si="897"/>
        <v>3.9001910541653674E-6</v>
      </c>
      <c r="AP4072" s="118" t="str">
        <f t="shared" si="898"/>
        <v/>
      </c>
    </row>
    <row r="4073" spans="38:42" ht="20.100000000000001" customHeight="1" x14ac:dyDescent="0.25">
      <c r="AL4073" s="126">
        <f t="shared" si="899"/>
        <v>23.295999999998479</v>
      </c>
      <c r="AM4073" s="116">
        <f t="shared" si="900"/>
        <v>1.5135760594010422E-3</v>
      </c>
      <c r="AN4073" s="116">
        <f t="shared" si="901"/>
        <v>3.8904014523278609E-6</v>
      </c>
      <c r="AO4073" s="116">
        <f t="shared" si="897"/>
        <v>3.8904014523278609E-6</v>
      </c>
      <c r="AP4073" s="118" t="str">
        <f t="shared" si="898"/>
        <v/>
      </c>
    </row>
    <row r="4074" spans="38:42" ht="20.100000000000001" customHeight="1" x14ac:dyDescent="0.25">
      <c r="AL4074" s="126">
        <f t="shared" si="899"/>
        <v>23.302399999998478</v>
      </c>
      <c r="AM4074" s="116">
        <f t="shared" si="900"/>
        <v>1.5096856579487144E-3</v>
      </c>
      <c r="AN4074" s="116">
        <f t="shared" si="901"/>
        <v>3.8806356906816771E-6</v>
      </c>
      <c r="AO4074" s="116">
        <f t="shared" si="897"/>
        <v>3.8806356906816771E-6</v>
      </c>
      <c r="AP4074" s="118" t="str">
        <f t="shared" si="898"/>
        <v/>
      </c>
    </row>
    <row r="4075" spans="38:42" ht="20.100000000000001" customHeight="1" x14ac:dyDescent="0.25">
      <c r="AL4075" s="126">
        <f t="shared" si="899"/>
        <v>23.308799999998477</v>
      </c>
      <c r="AM4075" s="116">
        <f t="shared" si="900"/>
        <v>1.5058050222580327E-3</v>
      </c>
      <c r="AN4075" s="116">
        <f t="shared" si="901"/>
        <v>3.8708937134649974E-6</v>
      </c>
      <c r="AO4075" s="116">
        <f t="shared" si="897"/>
        <v>3.8708937134649974E-6</v>
      </c>
      <c r="AP4075" s="118" t="str">
        <f t="shared" si="898"/>
        <v/>
      </c>
    </row>
    <row r="4076" spans="38:42" ht="20.100000000000001" customHeight="1" x14ac:dyDescent="0.25">
      <c r="AL4076" s="126">
        <f t="shared" si="899"/>
        <v>23.315199999998477</v>
      </c>
      <c r="AM4076" s="116">
        <f t="shared" si="900"/>
        <v>1.5019341285445677E-3</v>
      </c>
      <c r="AN4076" s="116">
        <f t="shared" si="901"/>
        <v>3.8611754650317957E-6</v>
      </c>
      <c r="AO4076" s="116">
        <f t="shared" si="897"/>
        <v>3.8611754650317957E-6</v>
      </c>
      <c r="AP4076" s="118" t="str">
        <f t="shared" si="898"/>
        <v/>
      </c>
    </row>
    <row r="4077" spans="38:42" ht="20.100000000000001" customHeight="1" x14ac:dyDescent="0.25">
      <c r="AL4077" s="126">
        <f t="shared" si="899"/>
        <v>23.321599999998476</v>
      </c>
      <c r="AM4077" s="116">
        <f t="shared" si="900"/>
        <v>1.4980729530795359E-3</v>
      </c>
      <c r="AN4077" s="116">
        <f t="shared" si="901"/>
        <v>3.8514808898711377E-6</v>
      </c>
      <c r="AO4077" s="116">
        <f t="shared" si="897"/>
        <v>3.8514808898711377E-6</v>
      </c>
      <c r="AP4077" s="118" t="str">
        <f t="shared" si="898"/>
        <v/>
      </c>
    </row>
    <row r="4078" spans="38:42" ht="20.100000000000001" customHeight="1" x14ac:dyDescent="0.25">
      <c r="AL4078" s="126">
        <f t="shared" si="899"/>
        <v>23.327999999998475</v>
      </c>
      <c r="AM4078" s="116">
        <f t="shared" si="900"/>
        <v>1.4942214721896648E-3</v>
      </c>
      <c r="AN4078" s="116">
        <f t="shared" si="901"/>
        <v>3.8418099325878818E-6</v>
      </c>
      <c r="AO4078" s="116">
        <f t="shared" si="897"/>
        <v>3.8418099325878818E-6</v>
      </c>
      <c r="AP4078" s="118" t="str">
        <f t="shared" si="898"/>
        <v/>
      </c>
    </row>
    <row r="4079" spans="38:42" ht="20.100000000000001" customHeight="1" x14ac:dyDescent="0.25">
      <c r="AL4079" s="126">
        <f t="shared" si="899"/>
        <v>23.334399999998475</v>
      </c>
      <c r="AM4079" s="116">
        <f t="shared" si="900"/>
        <v>1.4903796622570769E-3</v>
      </c>
      <c r="AN4079" s="116">
        <f t="shared" si="901"/>
        <v>3.8321625379028959E-6</v>
      </c>
      <c r="AO4079" s="116">
        <f t="shared" si="897"/>
        <v>3.8321625379028959E-6</v>
      </c>
      <c r="AP4079" s="118" t="str">
        <f t="shared" si="898"/>
        <v/>
      </c>
    </row>
    <row r="4080" spans="38:42" ht="20.100000000000001" customHeight="1" x14ac:dyDescent="0.25">
      <c r="AL4080" s="126">
        <f t="shared" si="899"/>
        <v>23.340799999998474</v>
      </c>
      <c r="AM4080" s="116">
        <f t="shared" si="900"/>
        <v>1.486547499719174E-3</v>
      </c>
      <c r="AN4080" s="116">
        <f t="shared" si="901"/>
        <v>3.8225386506721398E-6</v>
      </c>
      <c r="AO4080" s="116">
        <f t="shared" si="897"/>
        <v>3.8225386506721398E-6</v>
      </c>
      <c r="AP4080" s="118" t="str">
        <f t="shared" si="898"/>
        <v/>
      </c>
    </row>
    <row r="4081" spans="38:42" ht="20.100000000000001" customHeight="1" x14ac:dyDescent="0.25">
      <c r="AL4081" s="126">
        <f t="shared" si="899"/>
        <v>23.347199999998473</v>
      </c>
      <c r="AM4081" s="116">
        <f t="shared" si="900"/>
        <v>1.4827249610685018E-3</v>
      </c>
      <c r="AN4081" s="116">
        <f t="shared" si="901"/>
        <v>3.8129382158706183E-6</v>
      </c>
      <c r="AO4081" s="116">
        <f t="shared" ref="AO4081:AO4144" si="902">IF(AM4081&lt;(1-$AK$437),AN4081,"")</f>
        <v>3.8129382158706183E-6</v>
      </c>
      <c r="AP4081" s="118" t="str">
        <f t="shared" ref="AP4081:AP4144" si="903">IF(AM4081&lt;(1-$AK$443),AN4081,"")</f>
        <v/>
      </c>
    </row>
    <row r="4082" spans="38:42" ht="20.100000000000001" customHeight="1" x14ac:dyDescent="0.25">
      <c r="AL4082" s="126">
        <f t="shared" ref="AL4082:AL4145" si="904">AL4081+$AO$430</f>
        <v>23.353599999998472</v>
      </c>
      <c r="AM4082" s="116">
        <f t="shared" ref="AM4082:AM4145" si="905">_xlfn.CHISQ.DIST.RT(AL4082,7)</f>
        <v>1.4789120228526312E-3</v>
      </c>
      <c r="AN4082" s="116">
        <f t="shared" ref="AN4082:AN4145" si="906">AM4082-AM4083</f>
        <v>3.8033611785819738E-6</v>
      </c>
      <c r="AO4082" s="116">
        <f t="shared" si="902"/>
        <v>3.8033611785819738E-6</v>
      </c>
      <c r="AP4082" s="118" t="str">
        <f t="shared" si="903"/>
        <v/>
      </c>
    </row>
    <row r="4083" spans="38:42" ht="20.100000000000001" customHeight="1" x14ac:dyDescent="0.25">
      <c r="AL4083" s="126">
        <f t="shared" si="904"/>
        <v>23.359999999998472</v>
      </c>
      <c r="AM4083" s="116">
        <f t="shared" si="905"/>
        <v>1.4751086616740493E-3</v>
      </c>
      <c r="AN4083" s="116">
        <f t="shared" si="906"/>
        <v>3.7938074840303607E-6</v>
      </c>
      <c r="AO4083" s="116">
        <f t="shared" si="902"/>
        <v>3.7938074840303607E-6</v>
      </c>
      <c r="AP4083" s="118" t="str">
        <f t="shared" si="903"/>
        <v/>
      </c>
    </row>
    <row r="4084" spans="38:42" ht="20.100000000000001" customHeight="1" x14ac:dyDescent="0.25">
      <c r="AL4084" s="126">
        <f t="shared" si="904"/>
        <v>23.366399999998471</v>
      </c>
      <c r="AM4084" s="116">
        <f t="shared" si="905"/>
        <v>1.4713148541900189E-3</v>
      </c>
      <c r="AN4084" s="116">
        <f t="shared" si="906"/>
        <v>3.7842770775468361E-6</v>
      </c>
      <c r="AO4084" s="116">
        <f t="shared" si="902"/>
        <v>3.7842770775468361E-6</v>
      </c>
      <c r="AP4084" s="118" t="str">
        <f t="shared" si="903"/>
        <v/>
      </c>
    </row>
    <row r="4085" spans="38:42" ht="20.100000000000001" customHeight="1" x14ac:dyDescent="0.25">
      <c r="AL4085" s="126">
        <f t="shared" si="904"/>
        <v>23.37279999999847</v>
      </c>
      <c r="AM4085" s="116">
        <f t="shared" si="905"/>
        <v>1.4675305771124721E-3</v>
      </c>
      <c r="AN4085" s="116">
        <f t="shared" si="906"/>
        <v>3.7747699045936455E-6</v>
      </c>
      <c r="AO4085" s="116">
        <f t="shared" si="902"/>
        <v>3.7747699045936455E-6</v>
      </c>
      <c r="AP4085" s="118" t="str">
        <f t="shared" si="903"/>
        <v/>
      </c>
    </row>
    <row r="4086" spans="38:42" ht="20.100000000000001" customHeight="1" x14ac:dyDescent="0.25">
      <c r="AL4086" s="126">
        <f t="shared" si="904"/>
        <v>23.37919999999847</v>
      </c>
      <c r="AM4086" s="116">
        <f t="shared" si="905"/>
        <v>1.4637558072078784E-3</v>
      </c>
      <c r="AN4086" s="116">
        <f t="shared" si="906"/>
        <v>3.7652859107431894E-6</v>
      </c>
      <c r="AO4086" s="116">
        <f t="shared" si="902"/>
        <v>3.7652859107431894E-6</v>
      </c>
      <c r="AP4086" s="118" t="str">
        <f t="shared" si="903"/>
        <v/>
      </c>
    </row>
    <row r="4087" spans="38:42" ht="20.100000000000001" customHeight="1" x14ac:dyDescent="0.25">
      <c r="AL4087" s="126">
        <f t="shared" si="904"/>
        <v>23.385599999998469</v>
      </c>
      <c r="AM4087" s="116">
        <f t="shared" si="905"/>
        <v>1.4599905212971352E-3</v>
      </c>
      <c r="AN4087" s="116">
        <f t="shared" si="906"/>
        <v>3.7558250417003575E-6</v>
      </c>
      <c r="AO4087" s="116">
        <f t="shared" si="902"/>
        <v>3.7558250417003575E-6</v>
      </c>
      <c r="AP4087" s="118" t="str">
        <f t="shared" si="903"/>
        <v/>
      </c>
    </row>
    <row r="4088" spans="38:42" ht="20.100000000000001" customHeight="1" x14ac:dyDescent="0.25">
      <c r="AL4088" s="126">
        <f t="shared" si="904"/>
        <v>23.391999999998468</v>
      </c>
      <c r="AM4088" s="116">
        <f t="shared" si="905"/>
        <v>1.4562346962554349E-3</v>
      </c>
      <c r="AN4088" s="116">
        <f t="shared" si="906"/>
        <v>3.7463872432747739E-6</v>
      </c>
      <c r="AO4088" s="116">
        <f t="shared" si="902"/>
        <v>3.7463872432747739E-6</v>
      </c>
      <c r="AP4088" s="118" t="str">
        <f t="shared" si="903"/>
        <v/>
      </c>
    </row>
    <row r="4089" spans="38:42" ht="20.100000000000001" customHeight="1" x14ac:dyDescent="0.25">
      <c r="AL4089" s="126">
        <f t="shared" si="904"/>
        <v>23.398399999998468</v>
      </c>
      <c r="AM4089" s="116">
        <f t="shared" si="905"/>
        <v>1.4524883090121601E-3</v>
      </c>
      <c r="AN4089" s="116">
        <f t="shared" si="906"/>
        <v>3.7369724614163581E-6</v>
      </c>
      <c r="AO4089" s="116">
        <f t="shared" si="902"/>
        <v>3.7369724614163581E-6</v>
      </c>
      <c r="AP4089" s="118" t="str">
        <f t="shared" si="903"/>
        <v/>
      </c>
    </row>
    <row r="4090" spans="38:42" ht="20.100000000000001" customHeight="1" x14ac:dyDescent="0.25">
      <c r="AL4090" s="126">
        <f t="shared" si="904"/>
        <v>23.404799999998467</v>
      </c>
      <c r="AM4090" s="116">
        <f t="shared" si="905"/>
        <v>1.4487513365507437E-3</v>
      </c>
      <c r="AN4090" s="116">
        <f t="shared" si="906"/>
        <v>3.7275806421743427E-6</v>
      </c>
      <c r="AO4090" s="116">
        <f t="shared" si="902"/>
        <v>3.7275806421743427E-6</v>
      </c>
      <c r="AP4090" s="118" t="str">
        <f t="shared" si="903"/>
        <v/>
      </c>
    </row>
    <row r="4091" spans="38:42" ht="20.100000000000001" customHeight="1" x14ac:dyDescent="0.25">
      <c r="AL4091" s="126">
        <f t="shared" si="904"/>
        <v>23.411199999998466</v>
      </c>
      <c r="AM4091" s="116">
        <f t="shared" si="905"/>
        <v>1.4450237559085694E-3</v>
      </c>
      <c r="AN4091" s="116">
        <f t="shared" si="906"/>
        <v>3.7182117317306664E-6</v>
      </c>
      <c r="AO4091" s="116">
        <f t="shared" si="902"/>
        <v>3.7182117317306664E-6</v>
      </c>
      <c r="AP4091" s="118" t="str">
        <f t="shared" si="903"/>
        <v/>
      </c>
    </row>
    <row r="4092" spans="38:42" ht="20.100000000000001" customHeight="1" x14ac:dyDescent="0.25">
      <c r="AL4092" s="126">
        <f t="shared" si="904"/>
        <v>23.417599999998465</v>
      </c>
      <c r="AM4092" s="116">
        <f t="shared" si="905"/>
        <v>1.4413055441768387E-3</v>
      </c>
      <c r="AN4092" s="116">
        <f t="shared" si="906"/>
        <v>3.7088656763817601E-6</v>
      </c>
      <c r="AO4092" s="116">
        <f t="shared" si="902"/>
        <v>3.7088656763817601E-6</v>
      </c>
      <c r="AP4092" s="118" t="str">
        <f t="shared" si="903"/>
        <v/>
      </c>
    </row>
    <row r="4093" spans="38:42" ht="20.100000000000001" customHeight="1" x14ac:dyDescent="0.25">
      <c r="AL4093" s="126">
        <f t="shared" si="904"/>
        <v>23.423999999998465</v>
      </c>
      <c r="AM4093" s="116">
        <f t="shared" si="905"/>
        <v>1.437596678500457E-3</v>
      </c>
      <c r="AN4093" s="116">
        <f t="shared" si="906"/>
        <v>3.6995424225463522E-6</v>
      </c>
      <c r="AO4093" s="116">
        <f t="shared" si="902"/>
        <v>3.6995424225463522E-6</v>
      </c>
      <c r="AP4093" s="118" t="str">
        <f t="shared" si="903"/>
        <v/>
      </c>
    </row>
    <row r="4094" spans="38:42" ht="20.100000000000001" customHeight="1" x14ac:dyDescent="0.25">
      <c r="AL4094" s="126">
        <f t="shared" si="904"/>
        <v>23.430399999998464</v>
      </c>
      <c r="AM4094" s="116">
        <f t="shared" si="905"/>
        <v>1.4338971360779106E-3</v>
      </c>
      <c r="AN4094" s="116">
        <f t="shared" si="906"/>
        <v>3.6902419167533264E-6</v>
      </c>
      <c r="AO4094" s="116">
        <f t="shared" si="902"/>
        <v>3.6902419167533264E-6</v>
      </c>
      <c r="AP4094" s="118" t="str">
        <f t="shared" si="903"/>
        <v/>
      </c>
    </row>
    <row r="4095" spans="38:42" ht="20.100000000000001" customHeight="1" x14ac:dyDescent="0.25">
      <c r="AL4095" s="126">
        <f t="shared" si="904"/>
        <v>23.436799999998463</v>
      </c>
      <c r="AM4095" s="116">
        <f t="shared" si="905"/>
        <v>1.4302068941611573E-3</v>
      </c>
      <c r="AN4095" s="116">
        <f t="shared" si="906"/>
        <v>3.6809641056653568E-6</v>
      </c>
      <c r="AO4095" s="116">
        <f t="shared" si="902"/>
        <v>3.6809641056653568E-6</v>
      </c>
      <c r="AP4095" s="118" t="str">
        <f t="shared" si="903"/>
        <v/>
      </c>
    </row>
    <row r="4096" spans="38:42" ht="20.100000000000001" customHeight="1" x14ac:dyDescent="0.25">
      <c r="AL4096" s="126">
        <f t="shared" si="904"/>
        <v>23.443199999998463</v>
      </c>
      <c r="AM4096" s="116">
        <f t="shared" si="905"/>
        <v>1.4265259300554919E-3</v>
      </c>
      <c r="AN4096" s="116">
        <f t="shared" si="906"/>
        <v>3.6717089360439967E-6</v>
      </c>
      <c r="AO4096" s="116">
        <f t="shared" si="902"/>
        <v>3.6717089360439967E-6</v>
      </c>
      <c r="AP4096" s="118" t="str">
        <f t="shared" si="903"/>
        <v/>
      </c>
    </row>
    <row r="4097" spans="38:42" ht="20.100000000000001" customHeight="1" x14ac:dyDescent="0.25">
      <c r="AL4097" s="126">
        <f t="shared" si="904"/>
        <v>23.449599999998462</v>
      </c>
      <c r="AM4097" s="116">
        <f t="shared" si="905"/>
        <v>1.4228542211194479E-3</v>
      </c>
      <c r="AN4097" s="116">
        <f t="shared" si="906"/>
        <v>3.6624763547863249E-6</v>
      </c>
      <c r="AO4097" s="116">
        <f t="shared" si="902"/>
        <v>3.6624763547863249E-6</v>
      </c>
      <c r="AP4097" s="118" t="str">
        <f t="shared" si="903"/>
        <v/>
      </c>
    </row>
    <row r="4098" spans="38:42" ht="20.100000000000001" customHeight="1" x14ac:dyDescent="0.25">
      <c r="AL4098" s="126">
        <f t="shared" si="904"/>
        <v>23.455999999998461</v>
      </c>
      <c r="AM4098" s="116">
        <f t="shared" si="905"/>
        <v>1.4191917447646616E-3</v>
      </c>
      <c r="AN4098" s="116">
        <f t="shared" si="906"/>
        <v>3.6532663088978401E-6</v>
      </c>
      <c r="AO4098" s="116">
        <f t="shared" si="902"/>
        <v>3.6532663088978401E-6</v>
      </c>
      <c r="AP4098" s="118" t="str">
        <f t="shared" si="903"/>
        <v/>
      </c>
    </row>
    <row r="4099" spans="38:42" ht="20.100000000000001" customHeight="1" x14ac:dyDescent="0.25">
      <c r="AL4099" s="126">
        <f t="shared" si="904"/>
        <v>23.46239999999846</v>
      </c>
      <c r="AM4099" s="116">
        <f t="shared" si="905"/>
        <v>1.4155384784557638E-3</v>
      </c>
      <c r="AN4099" s="116">
        <f t="shared" si="906"/>
        <v>3.644078745505255E-6</v>
      </c>
      <c r="AO4099" s="116">
        <f t="shared" si="902"/>
        <v>3.644078745505255E-6</v>
      </c>
      <c r="AP4099" s="118" t="str">
        <f t="shared" si="903"/>
        <v/>
      </c>
    </row>
    <row r="4100" spans="38:42" ht="20.100000000000001" customHeight="1" x14ac:dyDescent="0.25">
      <c r="AL4100" s="126">
        <f t="shared" si="904"/>
        <v>23.46879999999846</v>
      </c>
      <c r="AM4100" s="116">
        <f t="shared" si="905"/>
        <v>1.4118943997102585E-3</v>
      </c>
      <c r="AN4100" s="116">
        <f t="shared" si="906"/>
        <v>3.6349136118486898E-6</v>
      </c>
      <c r="AO4100" s="116">
        <f t="shared" si="902"/>
        <v>3.6349136118486898E-6</v>
      </c>
      <c r="AP4100" s="118" t="str">
        <f t="shared" si="903"/>
        <v/>
      </c>
    </row>
    <row r="4101" spans="38:42" ht="20.100000000000001" customHeight="1" x14ac:dyDescent="0.25">
      <c r="AL4101" s="126">
        <f t="shared" si="904"/>
        <v>23.475199999998459</v>
      </c>
      <c r="AM4101" s="116">
        <f t="shared" si="905"/>
        <v>1.4082594860984098E-3</v>
      </c>
      <c r="AN4101" s="116">
        <f t="shared" si="906"/>
        <v>3.6257708552896954E-6</v>
      </c>
      <c r="AO4101" s="116">
        <f t="shared" si="902"/>
        <v>3.6257708552896954E-6</v>
      </c>
      <c r="AP4101" s="118" t="str">
        <f t="shared" si="903"/>
        <v/>
      </c>
    </row>
    <row r="4102" spans="38:42" ht="20.100000000000001" customHeight="1" x14ac:dyDescent="0.25">
      <c r="AL4102" s="126">
        <f t="shared" si="904"/>
        <v>23.481599999998458</v>
      </c>
      <c r="AM4102" s="116">
        <f t="shared" si="905"/>
        <v>1.4046337152431201E-3</v>
      </c>
      <c r="AN4102" s="116">
        <f t="shared" si="906"/>
        <v>3.6166504233043142E-6</v>
      </c>
      <c r="AO4102" s="116">
        <f t="shared" si="902"/>
        <v>3.6166504233043142E-6</v>
      </c>
      <c r="AP4102" s="118" t="str">
        <f t="shared" si="903"/>
        <v/>
      </c>
    </row>
    <row r="4103" spans="38:42" ht="20.100000000000001" customHeight="1" x14ac:dyDescent="0.25">
      <c r="AL4103" s="126">
        <f t="shared" si="904"/>
        <v>23.487999999998458</v>
      </c>
      <c r="AM4103" s="116">
        <f t="shared" si="905"/>
        <v>1.4010170648198158E-3</v>
      </c>
      <c r="AN4103" s="116">
        <f t="shared" si="906"/>
        <v>3.6075522634837313E-6</v>
      </c>
      <c r="AO4103" s="116">
        <f t="shared" si="902"/>
        <v>3.6075522634837313E-6</v>
      </c>
      <c r="AP4103" s="118" t="str">
        <f t="shared" si="903"/>
        <v/>
      </c>
    </row>
    <row r="4104" spans="38:42" ht="20.100000000000001" customHeight="1" x14ac:dyDescent="0.25">
      <c r="AL4104" s="126">
        <f t="shared" si="904"/>
        <v>23.494399999998457</v>
      </c>
      <c r="AM4104" s="116">
        <f t="shared" si="905"/>
        <v>1.3974095125563321E-3</v>
      </c>
      <c r="AN4104" s="116">
        <f t="shared" si="906"/>
        <v>3.5984763235405622E-6</v>
      </c>
      <c r="AO4104" s="116">
        <f t="shared" si="902"/>
        <v>3.5984763235405622E-6</v>
      </c>
      <c r="AP4104" s="118" t="str">
        <f t="shared" si="903"/>
        <v/>
      </c>
    </row>
    <row r="4105" spans="38:42" ht="20.100000000000001" customHeight="1" x14ac:dyDescent="0.25">
      <c r="AL4105" s="126">
        <f t="shared" si="904"/>
        <v>23.500799999998456</v>
      </c>
      <c r="AM4105" s="116">
        <f t="shared" si="905"/>
        <v>1.3938110362327915E-3</v>
      </c>
      <c r="AN4105" s="116">
        <f t="shared" si="906"/>
        <v>3.5894225512984445E-6</v>
      </c>
      <c r="AO4105" s="116">
        <f t="shared" si="902"/>
        <v>3.5894225512984445E-6</v>
      </c>
      <c r="AP4105" s="118" t="str">
        <f t="shared" si="903"/>
        <v/>
      </c>
    </row>
    <row r="4106" spans="38:42" ht="20.100000000000001" customHeight="1" x14ac:dyDescent="0.25">
      <c r="AL4106" s="126">
        <f t="shared" si="904"/>
        <v>23.507199999998456</v>
      </c>
      <c r="AM4106" s="116">
        <f t="shared" si="905"/>
        <v>1.3902216136814931E-3</v>
      </c>
      <c r="AN4106" s="116">
        <f t="shared" si="906"/>
        <v>3.5803908947039647E-6</v>
      </c>
      <c r="AO4106" s="116">
        <f t="shared" si="902"/>
        <v>3.5803908947039647E-6</v>
      </c>
      <c r="AP4106" s="118" t="str">
        <f t="shared" si="903"/>
        <v/>
      </c>
    </row>
    <row r="4107" spans="38:42" ht="20.100000000000001" customHeight="1" x14ac:dyDescent="0.25">
      <c r="AL4107" s="126">
        <f t="shared" si="904"/>
        <v>23.513599999998455</v>
      </c>
      <c r="AM4107" s="116">
        <f t="shared" si="905"/>
        <v>1.3866412227867891E-3</v>
      </c>
      <c r="AN4107" s="116">
        <f t="shared" si="906"/>
        <v>3.5713813018047567E-6</v>
      </c>
      <c r="AO4107" s="116">
        <f t="shared" si="902"/>
        <v>3.5713813018047567E-6</v>
      </c>
      <c r="AP4107" s="118" t="str">
        <f t="shared" si="903"/>
        <v/>
      </c>
    </row>
    <row r="4108" spans="38:42" ht="20.100000000000001" customHeight="1" x14ac:dyDescent="0.25">
      <c r="AL4108" s="126">
        <f t="shared" si="904"/>
        <v>23.519999999998454</v>
      </c>
      <c r="AM4108" s="116">
        <f t="shared" si="905"/>
        <v>1.3830698414849843E-3</v>
      </c>
      <c r="AN4108" s="116">
        <f t="shared" si="906"/>
        <v>3.5623937207822452E-6</v>
      </c>
      <c r="AO4108" s="116">
        <f t="shared" si="902"/>
        <v>3.5623937207822452E-6</v>
      </c>
      <c r="AP4108" s="118" t="str">
        <f t="shared" si="903"/>
        <v/>
      </c>
    </row>
    <row r="4109" spans="38:42" ht="20.100000000000001" customHeight="1" x14ac:dyDescent="0.25">
      <c r="AL4109" s="126">
        <f t="shared" si="904"/>
        <v>23.526399999998453</v>
      </c>
      <c r="AM4109" s="116">
        <f t="shared" si="905"/>
        <v>1.3795074477642021E-3</v>
      </c>
      <c r="AN4109" s="116">
        <f t="shared" si="906"/>
        <v>3.553428099921721E-6</v>
      </c>
      <c r="AO4109" s="116">
        <f t="shared" si="902"/>
        <v>3.553428099921721E-6</v>
      </c>
      <c r="AP4109" s="118" t="str">
        <f t="shared" si="903"/>
        <v/>
      </c>
    </row>
    <row r="4110" spans="38:42" ht="20.100000000000001" customHeight="1" x14ac:dyDescent="0.25">
      <c r="AL4110" s="126">
        <f t="shared" si="904"/>
        <v>23.532799999998453</v>
      </c>
      <c r="AM4110" s="116">
        <f t="shared" si="905"/>
        <v>1.3759540196642804E-3</v>
      </c>
      <c r="AN4110" s="116">
        <f t="shared" si="906"/>
        <v>3.5444843876229672E-6</v>
      </c>
      <c r="AO4110" s="116">
        <f t="shared" si="902"/>
        <v>3.5444843876229672E-6</v>
      </c>
      <c r="AP4110" s="118" t="str">
        <f t="shared" si="903"/>
        <v/>
      </c>
    </row>
    <row r="4111" spans="38:42" ht="20.100000000000001" customHeight="1" x14ac:dyDescent="0.25">
      <c r="AL4111" s="126">
        <f t="shared" si="904"/>
        <v>23.539199999998452</v>
      </c>
      <c r="AM4111" s="116">
        <f t="shared" si="905"/>
        <v>1.3724095352766574E-3</v>
      </c>
      <c r="AN4111" s="116">
        <f t="shared" si="906"/>
        <v>3.5355625324106667E-6</v>
      </c>
      <c r="AO4111" s="116">
        <f t="shared" si="902"/>
        <v>3.5355625324106667E-6</v>
      </c>
      <c r="AP4111" s="118" t="str">
        <f t="shared" si="903"/>
        <v/>
      </c>
    </row>
    <row r="4112" spans="38:42" ht="20.100000000000001" customHeight="1" x14ac:dyDescent="0.25">
      <c r="AL4112" s="126">
        <f t="shared" si="904"/>
        <v>23.545599999998451</v>
      </c>
      <c r="AM4112" s="116">
        <f t="shared" si="905"/>
        <v>1.3688739727442467E-3</v>
      </c>
      <c r="AN4112" s="116">
        <f t="shared" si="906"/>
        <v>3.5266624829075142E-6</v>
      </c>
      <c r="AO4112" s="116">
        <f t="shared" si="902"/>
        <v>3.5266624829075142E-6</v>
      </c>
      <c r="AP4112" s="118" t="str">
        <f t="shared" si="903"/>
        <v/>
      </c>
    </row>
    <row r="4113" spans="38:42" ht="20.100000000000001" customHeight="1" x14ac:dyDescent="0.25">
      <c r="AL4113" s="126">
        <f t="shared" si="904"/>
        <v>23.551999999998451</v>
      </c>
      <c r="AM4113" s="116">
        <f t="shared" si="905"/>
        <v>1.3653473102613392E-3</v>
      </c>
      <c r="AN4113" s="116">
        <f t="shared" si="906"/>
        <v>3.5177841878665256E-6</v>
      </c>
      <c r="AO4113" s="116">
        <f t="shared" si="902"/>
        <v>3.5177841878665256E-6</v>
      </c>
      <c r="AP4113" s="118" t="str">
        <f t="shared" si="903"/>
        <v/>
      </c>
    </row>
    <row r="4114" spans="38:42" ht="20.100000000000001" customHeight="1" x14ac:dyDescent="0.25">
      <c r="AL4114" s="126">
        <f t="shared" si="904"/>
        <v>23.55839999999845</v>
      </c>
      <c r="AM4114" s="116">
        <f t="shared" si="905"/>
        <v>1.3618295260734727E-3</v>
      </c>
      <c r="AN4114" s="116">
        <f t="shared" si="906"/>
        <v>3.5089275961476193E-6</v>
      </c>
      <c r="AO4114" s="116">
        <f t="shared" si="902"/>
        <v>3.5089275961476193E-6</v>
      </c>
      <c r="AP4114" s="118" t="str">
        <f t="shared" si="903"/>
        <v/>
      </c>
    </row>
    <row r="4115" spans="38:42" ht="20.100000000000001" customHeight="1" x14ac:dyDescent="0.25">
      <c r="AL4115" s="126">
        <f t="shared" si="904"/>
        <v>23.564799999998449</v>
      </c>
      <c r="AM4115" s="116">
        <f t="shared" si="905"/>
        <v>1.3583205984773251E-3</v>
      </c>
      <c r="AN4115" s="116">
        <f t="shared" si="906"/>
        <v>3.5000926567226032E-6</v>
      </c>
      <c r="AO4115" s="116">
        <f t="shared" si="902"/>
        <v>3.5000926567226032E-6</v>
      </c>
      <c r="AP4115" s="118" t="str">
        <f t="shared" si="903"/>
        <v/>
      </c>
    </row>
    <row r="4116" spans="38:42" ht="20.100000000000001" customHeight="1" x14ac:dyDescent="0.25">
      <c r="AL4116" s="126">
        <f t="shared" si="904"/>
        <v>23.571199999998449</v>
      </c>
      <c r="AM4116" s="116">
        <f t="shared" si="905"/>
        <v>1.3548205058206025E-3</v>
      </c>
      <c r="AN4116" s="116">
        <f t="shared" si="906"/>
        <v>3.4912793186838483E-6</v>
      </c>
      <c r="AO4116" s="116">
        <f t="shared" si="902"/>
        <v>3.4912793186838483E-6</v>
      </c>
      <c r="AP4116" s="118" t="str">
        <f t="shared" si="903"/>
        <v/>
      </c>
    </row>
    <row r="4117" spans="38:42" ht="20.100000000000001" customHeight="1" x14ac:dyDescent="0.25">
      <c r="AL4117" s="126">
        <f t="shared" si="904"/>
        <v>23.577599999998448</v>
      </c>
      <c r="AM4117" s="116">
        <f t="shared" si="905"/>
        <v>1.3513292265019186E-3</v>
      </c>
      <c r="AN4117" s="116">
        <f t="shared" si="906"/>
        <v>3.4824875312226052E-6</v>
      </c>
      <c r="AO4117" s="116">
        <f t="shared" si="902"/>
        <v>3.4824875312226052E-6</v>
      </c>
      <c r="AP4117" s="118" t="str">
        <f t="shared" si="903"/>
        <v/>
      </c>
    </row>
    <row r="4118" spans="38:42" ht="20.100000000000001" customHeight="1" x14ac:dyDescent="0.25">
      <c r="AL4118" s="126">
        <f t="shared" si="904"/>
        <v>23.583999999998447</v>
      </c>
      <c r="AM4118" s="116">
        <f t="shared" si="905"/>
        <v>1.347846738970696E-3</v>
      </c>
      <c r="AN4118" s="116">
        <f t="shared" si="906"/>
        <v>3.4737172436643485E-6</v>
      </c>
      <c r="AO4118" s="116">
        <f t="shared" si="902"/>
        <v>3.4737172436643485E-6</v>
      </c>
      <c r="AP4118" s="118" t="str">
        <f t="shared" si="903"/>
        <v/>
      </c>
    </row>
    <row r="4119" spans="38:42" ht="20.100000000000001" customHeight="1" x14ac:dyDescent="0.25">
      <c r="AL4119" s="126">
        <f t="shared" si="904"/>
        <v>23.590399999998446</v>
      </c>
      <c r="AM4119" s="116">
        <f t="shared" si="905"/>
        <v>1.3443730217270317E-3</v>
      </c>
      <c r="AN4119" s="116">
        <f t="shared" si="906"/>
        <v>3.4649684054293122E-6</v>
      </c>
      <c r="AO4119" s="116">
        <f t="shared" si="902"/>
        <v>3.4649684054293122E-6</v>
      </c>
      <c r="AP4119" s="118" t="str">
        <f t="shared" si="903"/>
        <v/>
      </c>
    </row>
    <row r="4120" spans="38:42" ht="20.100000000000001" customHeight="1" x14ac:dyDescent="0.25">
      <c r="AL4120" s="126">
        <f t="shared" si="904"/>
        <v>23.596799999998446</v>
      </c>
      <c r="AM4120" s="116">
        <f t="shared" si="905"/>
        <v>1.3409080533216024E-3</v>
      </c>
      <c r="AN4120" s="116">
        <f t="shared" si="906"/>
        <v>3.4562409660600282E-6</v>
      </c>
      <c r="AO4120" s="116">
        <f t="shared" si="902"/>
        <v>3.4562409660600282E-6</v>
      </c>
      <c r="AP4120" s="118" t="str">
        <f t="shared" si="903"/>
        <v/>
      </c>
    </row>
    <row r="4121" spans="38:42" ht="20.100000000000001" customHeight="1" x14ac:dyDescent="0.25">
      <c r="AL4121" s="126">
        <f t="shared" si="904"/>
        <v>23.603199999998445</v>
      </c>
      <c r="AM4121" s="116">
        <f t="shared" si="905"/>
        <v>1.3374518123555423E-3</v>
      </c>
      <c r="AN4121" s="116">
        <f t="shared" si="906"/>
        <v>3.4475348752078822E-6</v>
      </c>
      <c r="AO4121" s="116">
        <f t="shared" si="902"/>
        <v>3.4475348752078822E-6</v>
      </c>
      <c r="AP4121" s="118" t="str">
        <f t="shared" si="903"/>
        <v/>
      </c>
    </row>
    <row r="4122" spans="38:42" ht="20.100000000000001" customHeight="1" x14ac:dyDescent="0.25">
      <c r="AL4122" s="126">
        <f t="shared" si="904"/>
        <v>23.609599999998444</v>
      </c>
      <c r="AM4122" s="116">
        <f t="shared" si="905"/>
        <v>1.3340042774803345E-3</v>
      </c>
      <c r="AN4122" s="116">
        <f t="shared" si="906"/>
        <v>3.4388500826365836E-6</v>
      </c>
      <c r="AO4122" s="116">
        <f t="shared" si="902"/>
        <v>3.4388500826365836E-6</v>
      </c>
      <c r="AP4122" s="118" t="str">
        <f t="shared" si="903"/>
        <v/>
      </c>
    </row>
    <row r="4123" spans="38:42" ht="20.100000000000001" customHeight="1" x14ac:dyDescent="0.25">
      <c r="AL4123" s="126">
        <f t="shared" si="904"/>
        <v>23.615999999998444</v>
      </c>
      <c r="AM4123" s="116">
        <f t="shared" si="905"/>
        <v>1.3305654273976979E-3</v>
      </c>
      <c r="AN4123" s="116">
        <f t="shared" si="906"/>
        <v>3.4301865382221648E-6</v>
      </c>
      <c r="AO4123" s="116">
        <f t="shared" si="902"/>
        <v>3.4301865382221648E-6</v>
      </c>
      <c r="AP4123" s="118" t="str">
        <f t="shared" si="903"/>
        <v/>
      </c>
    </row>
    <row r="4124" spans="38:42" ht="20.100000000000001" customHeight="1" x14ac:dyDescent="0.25">
      <c r="AL4124" s="126">
        <f t="shared" si="904"/>
        <v>23.622399999998443</v>
      </c>
      <c r="AM4124" s="116">
        <f t="shared" si="905"/>
        <v>1.3271352408594757E-3</v>
      </c>
      <c r="AN4124" s="116">
        <f t="shared" si="906"/>
        <v>3.4215441919512469E-6</v>
      </c>
      <c r="AO4124" s="116">
        <f t="shared" si="902"/>
        <v>3.4215441919512469E-6</v>
      </c>
      <c r="AP4124" s="118" t="str">
        <f t="shared" si="903"/>
        <v/>
      </c>
    </row>
    <row r="4125" spans="38:42" ht="20.100000000000001" customHeight="1" x14ac:dyDescent="0.25">
      <c r="AL4125" s="126">
        <f t="shared" si="904"/>
        <v>23.628799999998442</v>
      </c>
      <c r="AM4125" s="116">
        <f t="shared" si="905"/>
        <v>1.3237136966675245E-3</v>
      </c>
      <c r="AN4125" s="116">
        <f t="shared" si="906"/>
        <v>3.412922993930147E-6</v>
      </c>
      <c r="AO4125" s="116">
        <f t="shared" si="902"/>
        <v>3.412922993930147E-6</v>
      </c>
      <c r="AP4125" s="118" t="str">
        <f t="shared" si="903"/>
        <v/>
      </c>
    </row>
    <row r="4126" spans="38:42" ht="20.100000000000001" customHeight="1" x14ac:dyDescent="0.25">
      <c r="AL4126" s="126">
        <f t="shared" si="904"/>
        <v>23.635199999998441</v>
      </c>
      <c r="AM4126" s="116">
        <f t="shared" si="905"/>
        <v>1.3203007736735943E-3</v>
      </c>
      <c r="AN4126" s="116">
        <f t="shared" si="906"/>
        <v>3.4043228943608089E-6</v>
      </c>
      <c r="AO4126" s="116">
        <f t="shared" si="902"/>
        <v>3.4043228943608089E-6</v>
      </c>
      <c r="AP4126" s="118" t="str">
        <f t="shared" si="903"/>
        <v/>
      </c>
    </row>
    <row r="4127" spans="38:42" ht="20.100000000000001" customHeight="1" x14ac:dyDescent="0.25">
      <c r="AL4127" s="126">
        <f t="shared" si="904"/>
        <v>23.641599999998441</v>
      </c>
      <c r="AM4127" s="116">
        <f t="shared" si="905"/>
        <v>1.3168964507792335E-3</v>
      </c>
      <c r="AN4127" s="116">
        <f t="shared" si="906"/>
        <v>3.3957438435687753E-6</v>
      </c>
      <c r="AO4127" s="116">
        <f t="shared" si="902"/>
        <v>3.3957438435687753E-6</v>
      </c>
      <c r="AP4127" s="118" t="str">
        <f t="shared" si="903"/>
        <v/>
      </c>
    </row>
    <row r="4128" spans="38:42" ht="20.100000000000001" customHeight="1" x14ac:dyDescent="0.25">
      <c r="AL4128" s="126">
        <f t="shared" si="904"/>
        <v>23.64799999999844</v>
      </c>
      <c r="AM4128" s="116">
        <f t="shared" si="905"/>
        <v>1.3135007069356647E-3</v>
      </c>
      <c r="AN4128" s="116">
        <f t="shared" si="906"/>
        <v>3.3871857919873585E-6</v>
      </c>
      <c r="AO4128" s="116">
        <f t="shared" si="902"/>
        <v>3.3871857919873585E-6</v>
      </c>
      <c r="AP4128" s="118" t="str">
        <f t="shared" si="903"/>
        <v/>
      </c>
    </row>
    <row r="4129" spans="38:42" ht="20.100000000000001" customHeight="1" x14ac:dyDescent="0.25">
      <c r="AL4129" s="126">
        <f t="shared" si="904"/>
        <v>23.654399999998439</v>
      </c>
      <c r="AM4129" s="116">
        <f t="shared" si="905"/>
        <v>1.3101135211436774E-3</v>
      </c>
      <c r="AN4129" s="116">
        <f t="shared" si="906"/>
        <v>3.3786486901559061E-6</v>
      </c>
      <c r="AO4129" s="116">
        <f t="shared" si="902"/>
        <v>3.3786486901559061E-6</v>
      </c>
      <c r="AP4129" s="118" t="str">
        <f t="shared" si="903"/>
        <v/>
      </c>
    </row>
    <row r="4130" spans="38:42" ht="20.100000000000001" customHeight="1" x14ac:dyDescent="0.25">
      <c r="AL4130" s="126">
        <f t="shared" si="904"/>
        <v>23.660799999998439</v>
      </c>
      <c r="AM4130" s="116">
        <f t="shared" si="905"/>
        <v>1.3067348724535215E-3</v>
      </c>
      <c r="AN4130" s="116">
        <f t="shared" si="906"/>
        <v>3.3701324887356297E-6</v>
      </c>
      <c r="AO4130" s="116">
        <f t="shared" si="902"/>
        <v>3.3701324887356297E-6</v>
      </c>
      <c r="AP4130" s="118" t="str">
        <f t="shared" si="903"/>
        <v/>
      </c>
    </row>
    <row r="4131" spans="38:42" ht="20.100000000000001" customHeight="1" x14ac:dyDescent="0.25">
      <c r="AL4131" s="126">
        <f t="shared" si="904"/>
        <v>23.667199999998438</v>
      </c>
      <c r="AM4131" s="116">
        <f t="shared" si="905"/>
        <v>1.3033647399647858E-3</v>
      </c>
      <c r="AN4131" s="116">
        <f t="shared" si="906"/>
        <v>3.3616371384798983E-6</v>
      </c>
      <c r="AO4131" s="116">
        <f t="shared" si="902"/>
        <v>3.3616371384798983E-6</v>
      </c>
      <c r="AP4131" s="118" t="str">
        <f t="shared" si="903"/>
        <v/>
      </c>
    </row>
    <row r="4132" spans="38:42" ht="20.100000000000001" customHeight="1" x14ac:dyDescent="0.25">
      <c r="AL4132" s="126">
        <f t="shared" si="904"/>
        <v>23.673599999998437</v>
      </c>
      <c r="AM4132" s="116">
        <f t="shared" si="905"/>
        <v>1.3000031028263059E-3</v>
      </c>
      <c r="AN4132" s="116">
        <f t="shared" si="906"/>
        <v>3.3531625902711009E-6</v>
      </c>
      <c r="AO4132" s="116">
        <f t="shared" si="902"/>
        <v>3.3531625902711009E-6</v>
      </c>
      <c r="AP4132" s="118" t="str">
        <f t="shared" si="903"/>
        <v/>
      </c>
    </row>
    <row r="4133" spans="38:42" ht="20.100000000000001" customHeight="1" x14ac:dyDescent="0.25">
      <c r="AL4133" s="126">
        <f t="shared" si="904"/>
        <v>23.679999999998437</v>
      </c>
      <c r="AM4133" s="116">
        <f t="shared" si="905"/>
        <v>1.2966499402360348E-3</v>
      </c>
      <c r="AN4133" s="116">
        <f t="shared" si="906"/>
        <v>3.3447087950868194E-6</v>
      </c>
      <c r="AO4133" s="116">
        <f t="shared" si="902"/>
        <v>3.3447087950868194E-6</v>
      </c>
      <c r="AP4133" s="118" t="str">
        <f t="shared" si="903"/>
        <v/>
      </c>
    </row>
    <row r="4134" spans="38:42" ht="20.100000000000001" customHeight="1" x14ac:dyDescent="0.25">
      <c r="AL4134" s="126">
        <f t="shared" si="904"/>
        <v>23.686399999998436</v>
      </c>
      <c r="AM4134" s="116">
        <f t="shared" si="905"/>
        <v>1.293305231440948E-3</v>
      </c>
      <c r="AN4134" s="116">
        <f t="shared" si="906"/>
        <v>3.3362757040189105E-6</v>
      </c>
      <c r="AO4134" s="116">
        <f t="shared" si="902"/>
        <v>3.3362757040189105E-6</v>
      </c>
      <c r="AP4134" s="118" t="str">
        <f t="shared" si="903"/>
        <v/>
      </c>
    </row>
    <row r="4135" spans="38:42" ht="20.100000000000001" customHeight="1" x14ac:dyDescent="0.25">
      <c r="AL4135" s="126">
        <f t="shared" si="904"/>
        <v>23.692799999998435</v>
      </c>
      <c r="AM4135" s="116">
        <f t="shared" si="905"/>
        <v>1.2899689557369291E-3</v>
      </c>
      <c r="AN4135" s="116">
        <f t="shared" si="906"/>
        <v>3.3278632682776262E-6</v>
      </c>
      <c r="AO4135" s="116">
        <f t="shared" si="902"/>
        <v>3.3278632682776262E-6</v>
      </c>
      <c r="AP4135" s="118" t="str">
        <f t="shared" si="903"/>
        <v/>
      </c>
    </row>
    <row r="4136" spans="38:42" ht="20.100000000000001" customHeight="1" x14ac:dyDescent="0.25">
      <c r="AL4136" s="126">
        <f t="shared" si="904"/>
        <v>23.699199999998434</v>
      </c>
      <c r="AM4136" s="116">
        <f t="shared" si="905"/>
        <v>1.2866410924686515E-3</v>
      </c>
      <c r="AN4136" s="116">
        <f t="shared" si="906"/>
        <v>3.3194714391595204E-6</v>
      </c>
      <c r="AO4136" s="116">
        <f t="shared" si="902"/>
        <v>3.3194714391595204E-6</v>
      </c>
      <c r="AP4136" s="118" t="str">
        <f t="shared" si="903"/>
        <v/>
      </c>
    </row>
    <row r="4137" spans="38:42" ht="20.100000000000001" customHeight="1" x14ac:dyDescent="0.25">
      <c r="AL4137" s="126">
        <f t="shared" si="904"/>
        <v>23.705599999998434</v>
      </c>
      <c r="AM4137" s="116">
        <f t="shared" si="905"/>
        <v>1.283321621029492E-3</v>
      </c>
      <c r="AN4137" s="116">
        <f t="shared" si="906"/>
        <v>3.3111001681003591E-6</v>
      </c>
      <c r="AO4137" s="116">
        <f t="shared" si="902"/>
        <v>3.3111001681003591E-6</v>
      </c>
      <c r="AP4137" s="118" t="str">
        <f t="shared" si="903"/>
        <v/>
      </c>
    </row>
    <row r="4138" spans="38:42" ht="20.100000000000001" customHeight="1" x14ac:dyDescent="0.25">
      <c r="AL4138" s="126">
        <f t="shared" si="904"/>
        <v>23.711999999998433</v>
      </c>
      <c r="AM4138" s="116">
        <f t="shared" si="905"/>
        <v>1.2800105208613916E-3</v>
      </c>
      <c r="AN4138" s="116">
        <f t="shared" si="906"/>
        <v>3.302749406612019E-6</v>
      </c>
      <c r="AO4138" s="116">
        <f t="shared" si="902"/>
        <v>3.302749406612019E-6</v>
      </c>
      <c r="AP4138" s="118" t="str">
        <f t="shared" si="903"/>
        <v/>
      </c>
    </row>
    <row r="4139" spans="38:42" ht="20.100000000000001" customHeight="1" x14ac:dyDescent="0.25">
      <c r="AL4139" s="126">
        <f t="shared" si="904"/>
        <v>23.718399999998432</v>
      </c>
      <c r="AM4139" s="116">
        <f t="shared" si="905"/>
        <v>1.2767077714547796E-3</v>
      </c>
      <c r="AN4139" s="116">
        <f t="shared" si="906"/>
        <v>3.2944191063460221E-6</v>
      </c>
      <c r="AO4139" s="116">
        <f t="shared" si="902"/>
        <v>3.2944191063460221E-6</v>
      </c>
      <c r="AP4139" s="118" t="str">
        <f t="shared" si="903"/>
        <v/>
      </c>
    </row>
    <row r="4140" spans="38:42" ht="20.100000000000001" customHeight="1" x14ac:dyDescent="0.25">
      <c r="AL4140" s="126">
        <f t="shared" si="904"/>
        <v>23.724799999998432</v>
      </c>
      <c r="AM4140" s="116">
        <f t="shared" si="905"/>
        <v>1.2734133523484336E-3</v>
      </c>
      <c r="AN4140" s="116">
        <f t="shared" si="906"/>
        <v>3.2861092190354223E-6</v>
      </c>
      <c r="AO4140" s="116">
        <f t="shared" si="902"/>
        <v>3.2861092190354223E-6</v>
      </c>
      <c r="AP4140" s="118" t="str">
        <f t="shared" si="903"/>
        <v/>
      </c>
    </row>
    <row r="4141" spans="38:42" ht="20.100000000000001" customHeight="1" x14ac:dyDescent="0.25">
      <c r="AL4141" s="126">
        <f t="shared" si="904"/>
        <v>23.731199999998431</v>
      </c>
      <c r="AM4141" s="116">
        <f t="shared" si="905"/>
        <v>1.2701272431293981E-3</v>
      </c>
      <c r="AN4141" s="116">
        <f t="shared" si="906"/>
        <v>3.2778196965401254E-6</v>
      </c>
      <c r="AO4141" s="116">
        <f t="shared" si="902"/>
        <v>3.2778196965401254E-6</v>
      </c>
      <c r="AP4141" s="118" t="str">
        <f t="shared" si="903"/>
        <v/>
      </c>
    </row>
    <row r="4142" spans="38:42" ht="20.100000000000001" customHeight="1" x14ac:dyDescent="0.25">
      <c r="AL4142" s="126">
        <f t="shared" si="904"/>
        <v>23.73759999999843</v>
      </c>
      <c r="AM4142" s="116">
        <f t="shared" si="905"/>
        <v>1.266849423432858E-3</v>
      </c>
      <c r="AN4142" s="116">
        <f t="shared" si="906"/>
        <v>3.2695504908134953E-6</v>
      </c>
      <c r="AO4142" s="116">
        <f t="shared" si="902"/>
        <v>3.2695504908134953E-6</v>
      </c>
      <c r="AP4142" s="118" t="str">
        <f t="shared" si="903"/>
        <v/>
      </c>
    </row>
    <row r="4143" spans="38:42" ht="20.100000000000001" customHeight="1" x14ac:dyDescent="0.25">
      <c r="AL4143" s="126">
        <f t="shared" si="904"/>
        <v>23.743999999998429</v>
      </c>
      <c r="AM4143" s="116">
        <f t="shared" si="905"/>
        <v>1.2635798729420445E-3</v>
      </c>
      <c r="AN4143" s="116">
        <f t="shared" si="906"/>
        <v>3.2613015539275075E-6</v>
      </c>
      <c r="AO4143" s="116">
        <f t="shared" si="902"/>
        <v>3.2613015539275075E-6</v>
      </c>
      <c r="AP4143" s="118" t="str">
        <f t="shared" si="903"/>
        <v/>
      </c>
    </row>
    <row r="4144" spans="38:42" ht="20.100000000000001" customHeight="1" x14ac:dyDescent="0.25">
      <c r="AL4144" s="126">
        <f t="shared" si="904"/>
        <v>23.750399999998429</v>
      </c>
      <c r="AM4144" s="116">
        <f t="shared" si="905"/>
        <v>1.260318571388117E-3</v>
      </c>
      <c r="AN4144" s="116">
        <f t="shared" si="906"/>
        <v>3.2530728380560526E-6</v>
      </c>
      <c r="AO4144" s="116">
        <f t="shared" si="902"/>
        <v>3.2530728380560526E-6</v>
      </c>
      <c r="AP4144" s="118" t="str">
        <f t="shared" si="903"/>
        <v/>
      </c>
    </row>
    <row r="4145" spans="38:42" ht="20.100000000000001" customHeight="1" x14ac:dyDescent="0.25">
      <c r="AL4145" s="126">
        <f t="shared" si="904"/>
        <v>23.756799999998428</v>
      </c>
      <c r="AM4145" s="116">
        <f t="shared" si="905"/>
        <v>1.257065498550061E-3</v>
      </c>
      <c r="AN4145" s="116">
        <f t="shared" si="906"/>
        <v>3.2448642954831762E-6</v>
      </c>
      <c r="AO4145" s="116">
        <f t="shared" ref="AO4145:AO4208" si="907">IF(AM4145&lt;(1-$AK$437),AN4145,"")</f>
        <v>3.2448642954831762E-6</v>
      </c>
      <c r="AP4145" s="118" t="str">
        <f t="shared" ref="AP4145:AP4208" si="908">IF(AM4145&lt;(1-$AK$443),AN4145,"")</f>
        <v/>
      </c>
    </row>
    <row r="4146" spans="38:42" ht="20.100000000000001" customHeight="1" x14ac:dyDescent="0.25">
      <c r="AL4146" s="126">
        <f t="shared" ref="AL4146:AL4209" si="909">AL4145+$AO$430</f>
        <v>23.763199999998427</v>
      </c>
      <c r="AM4146" s="116">
        <f t="shared" ref="AM4146:AM4209" si="910">_xlfn.CHISQ.DIST.RT(AL4146,7)</f>
        <v>1.2538206342545778E-3</v>
      </c>
      <c r="AN4146" s="116">
        <f t="shared" ref="AN4146:AN4209" si="911">AM4146-AM4147</f>
        <v>3.2366758785898515E-6</v>
      </c>
      <c r="AO4146" s="116">
        <f t="shared" si="907"/>
        <v>3.2366758785898515E-6</v>
      </c>
      <c r="AP4146" s="118" t="str">
        <f t="shared" si="908"/>
        <v/>
      </c>
    </row>
    <row r="4147" spans="38:42" ht="20.100000000000001" customHeight="1" x14ac:dyDescent="0.25">
      <c r="AL4147" s="126">
        <f t="shared" si="909"/>
        <v>23.769599999998427</v>
      </c>
      <c r="AM4147" s="116">
        <f t="shared" si="910"/>
        <v>1.2505839583759879E-3</v>
      </c>
      <c r="AN4147" s="116">
        <f t="shared" si="911"/>
        <v>3.2285075398780488E-6</v>
      </c>
      <c r="AO4147" s="116">
        <f t="shared" si="907"/>
        <v>3.2285075398780488E-6</v>
      </c>
      <c r="AP4147" s="118" t="str">
        <f t="shared" si="908"/>
        <v/>
      </c>
    </row>
    <row r="4148" spans="38:42" ht="20.100000000000001" customHeight="1" x14ac:dyDescent="0.25">
      <c r="AL4148" s="126">
        <f t="shared" si="909"/>
        <v>23.775999999998426</v>
      </c>
      <c r="AM4148" s="116">
        <f t="shared" si="910"/>
        <v>1.2473554508361099E-3</v>
      </c>
      <c r="AN4148" s="116">
        <f t="shared" si="911"/>
        <v>3.2203592319494847E-6</v>
      </c>
      <c r="AO4148" s="116">
        <f t="shared" si="907"/>
        <v>3.2203592319494847E-6</v>
      </c>
      <c r="AP4148" s="118" t="str">
        <f t="shared" si="908"/>
        <v/>
      </c>
    </row>
    <row r="4149" spans="38:42" ht="20.100000000000001" customHeight="1" x14ac:dyDescent="0.25">
      <c r="AL4149" s="126">
        <f t="shared" si="909"/>
        <v>23.782399999998425</v>
      </c>
      <c r="AM4149" s="116">
        <f t="shared" si="910"/>
        <v>1.2441350916041604E-3</v>
      </c>
      <c r="AN4149" s="116">
        <f t="shared" si="911"/>
        <v>3.2122309075045385E-6</v>
      </c>
      <c r="AO4149" s="116">
        <f t="shared" si="907"/>
        <v>3.2122309075045385E-6</v>
      </c>
      <c r="AP4149" s="118" t="str">
        <f t="shared" si="908"/>
        <v/>
      </c>
    </row>
    <row r="4150" spans="38:42" ht="20.100000000000001" customHeight="1" x14ac:dyDescent="0.25">
      <c r="AL4150" s="126">
        <f t="shared" si="909"/>
        <v>23.788799999998425</v>
      </c>
      <c r="AM4150" s="116">
        <f t="shared" si="910"/>
        <v>1.2409228606966559E-3</v>
      </c>
      <c r="AN4150" s="116">
        <f t="shared" si="911"/>
        <v>3.2041225193635021E-6</v>
      </c>
      <c r="AO4150" s="116">
        <f t="shared" si="907"/>
        <v>3.2041225193635021E-6</v>
      </c>
      <c r="AP4150" s="118" t="str">
        <f t="shared" si="908"/>
        <v/>
      </c>
    </row>
    <row r="4151" spans="38:42" ht="20.100000000000001" customHeight="1" x14ac:dyDescent="0.25">
      <c r="AL4151" s="126">
        <f t="shared" si="909"/>
        <v>23.795199999998424</v>
      </c>
      <c r="AM4151" s="116">
        <f t="shared" si="910"/>
        <v>1.2377187381772924E-3</v>
      </c>
      <c r="AN4151" s="116">
        <f t="shared" si="911"/>
        <v>3.1960340204429446E-6</v>
      </c>
      <c r="AO4151" s="116">
        <f t="shared" si="907"/>
        <v>3.1960340204429446E-6</v>
      </c>
      <c r="AP4151" s="118" t="str">
        <f t="shared" si="908"/>
        <v/>
      </c>
    </row>
    <row r="4152" spans="38:42" ht="20.100000000000001" customHeight="1" x14ac:dyDescent="0.25">
      <c r="AL4152" s="126">
        <f t="shared" si="909"/>
        <v>23.801599999998423</v>
      </c>
      <c r="AM4152" s="116">
        <f t="shared" si="910"/>
        <v>1.2345227041568494E-3</v>
      </c>
      <c r="AN4152" s="116">
        <f t="shared" si="911"/>
        <v>3.187965363766988E-6</v>
      </c>
      <c r="AO4152" s="116">
        <f t="shared" si="907"/>
        <v>3.187965363766988E-6</v>
      </c>
      <c r="AP4152" s="118" t="str">
        <f t="shared" si="908"/>
        <v/>
      </c>
    </row>
    <row r="4153" spans="38:42" ht="20.100000000000001" customHeight="1" x14ac:dyDescent="0.25">
      <c r="AL4153" s="126">
        <f t="shared" si="909"/>
        <v>23.807999999998422</v>
      </c>
      <c r="AM4153" s="116">
        <f t="shared" si="910"/>
        <v>1.2313347387930824E-3</v>
      </c>
      <c r="AN4153" s="116">
        <f t="shared" si="911"/>
        <v>3.1799165024623197E-6</v>
      </c>
      <c r="AO4153" s="116">
        <f t="shared" si="907"/>
        <v>3.1799165024623197E-6</v>
      </c>
      <c r="AP4153" s="118" t="str">
        <f t="shared" si="908"/>
        <v/>
      </c>
    </row>
    <row r="4154" spans="38:42" ht="20.100000000000001" customHeight="1" x14ac:dyDescent="0.25">
      <c r="AL4154" s="126">
        <f t="shared" si="909"/>
        <v>23.814399999998422</v>
      </c>
      <c r="AM4154" s="116">
        <f t="shared" si="910"/>
        <v>1.2281548222906201E-3</v>
      </c>
      <c r="AN4154" s="116">
        <f t="shared" si="911"/>
        <v>3.1718873897731547E-6</v>
      </c>
      <c r="AO4154" s="116">
        <f t="shared" si="907"/>
        <v>3.1718873897731547E-6</v>
      </c>
      <c r="AP4154" s="118" t="str">
        <f t="shared" si="908"/>
        <v/>
      </c>
    </row>
    <row r="4155" spans="38:42" ht="20.100000000000001" customHeight="1" x14ac:dyDescent="0.25">
      <c r="AL4155" s="126">
        <f t="shared" si="909"/>
        <v>23.820799999998421</v>
      </c>
      <c r="AM4155" s="116">
        <f t="shared" si="910"/>
        <v>1.224982934900847E-3</v>
      </c>
      <c r="AN4155" s="116">
        <f t="shared" si="911"/>
        <v>3.1638779790263243E-6</v>
      </c>
      <c r="AO4155" s="116">
        <f t="shared" si="907"/>
        <v>3.1638779790263243E-6</v>
      </c>
      <c r="AP4155" s="118" t="str">
        <f t="shared" si="908"/>
        <v/>
      </c>
    </row>
    <row r="4156" spans="38:42" ht="20.100000000000001" customHeight="1" x14ac:dyDescent="0.25">
      <c r="AL4156" s="126">
        <f t="shared" si="909"/>
        <v>23.82719999999842</v>
      </c>
      <c r="AM4156" s="116">
        <f t="shared" si="910"/>
        <v>1.2218190569218206E-3</v>
      </c>
      <c r="AN4156" s="116">
        <f t="shared" si="911"/>
        <v>3.1558882236763786E-6</v>
      </c>
      <c r="AO4156" s="116">
        <f t="shared" si="907"/>
        <v>3.1558882236763786E-6</v>
      </c>
      <c r="AP4156" s="118" t="str">
        <f t="shared" si="908"/>
        <v/>
      </c>
    </row>
    <row r="4157" spans="38:42" ht="20.100000000000001" customHeight="1" x14ac:dyDescent="0.25">
      <c r="AL4157" s="126">
        <f t="shared" si="909"/>
        <v>23.83359999999842</v>
      </c>
      <c r="AM4157" s="116">
        <f t="shared" si="910"/>
        <v>1.2186631686981443E-3</v>
      </c>
      <c r="AN4157" s="116">
        <f t="shared" si="911"/>
        <v>3.1479180772676398E-6</v>
      </c>
      <c r="AO4157" s="116">
        <f t="shared" si="907"/>
        <v>3.1479180772676398E-6</v>
      </c>
      <c r="AP4157" s="118" t="str">
        <f t="shared" si="908"/>
        <v/>
      </c>
    </row>
    <row r="4158" spans="38:42" ht="20.100000000000001" customHeight="1" x14ac:dyDescent="0.25">
      <c r="AL4158" s="126">
        <f t="shared" si="909"/>
        <v>23.839999999998419</v>
      </c>
      <c r="AM4158" s="116">
        <f t="shared" si="910"/>
        <v>1.2155152506208766E-3</v>
      </c>
      <c r="AN4158" s="116">
        <f t="shared" si="911"/>
        <v>3.1399674934491639E-6</v>
      </c>
      <c r="AO4158" s="116">
        <f t="shared" si="907"/>
        <v>3.1399674934491639E-6</v>
      </c>
      <c r="AP4158" s="118" t="str">
        <f t="shared" si="908"/>
        <v/>
      </c>
    </row>
    <row r="4159" spans="38:42" ht="20.100000000000001" customHeight="1" x14ac:dyDescent="0.25">
      <c r="AL4159" s="126">
        <f t="shared" si="909"/>
        <v>23.846399999998418</v>
      </c>
      <c r="AM4159" s="116">
        <f t="shared" si="910"/>
        <v>1.2123752831274274E-3</v>
      </c>
      <c r="AN4159" s="116">
        <f t="shared" si="911"/>
        <v>3.1320364259838484E-6</v>
      </c>
      <c r="AO4159" s="116">
        <f t="shared" si="907"/>
        <v>3.1320364259838484E-6</v>
      </c>
      <c r="AP4159" s="118" t="str">
        <f t="shared" si="908"/>
        <v/>
      </c>
    </row>
    <row r="4160" spans="38:42" ht="20.100000000000001" customHeight="1" x14ac:dyDescent="0.25">
      <c r="AL4160" s="126">
        <f t="shared" si="909"/>
        <v>23.852799999998417</v>
      </c>
      <c r="AM4160" s="116">
        <f t="shared" si="910"/>
        <v>1.2092432467014436E-3</v>
      </c>
      <c r="AN4160" s="116">
        <f t="shared" si="911"/>
        <v>3.124124828728916E-6</v>
      </c>
      <c r="AO4160" s="116">
        <f t="shared" si="907"/>
        <v>3.124124828728916E-6</v>
      </c>
      <c r="AP4160" s="118" t="str">
        <f t="shared" si="908"/>
        <v/>
      </c>
    </row>
    <row r="4161" spans="38:42" ht="20.100000000000001" customHeight="1" x14ac:dyDescent="0.25">
      <c r="AL4161" s="126">
        <f t="shared" si="909"/>
        <v>23.859199999998417</v>
      </c>
      <c r="AM4161" s="116">
        <f t="shared" si="910"/>
        <v>1.2061191218727147E-3</v>
      </c>
      <c r="AN4161" s="116">
        <f t="shared" si="911"/>
        <v>3.1162326556469742E-6</v>
      </c>
      <c r="AO4161" s="116">
        <f t="shared" si="907"/>
        <v>3.1162326556469742E-6</v>
      </c>
      <c r="AP4161" s="118" t="str">
        <f t="shared" si="908"/>
        <v/>
      </c>
    </row>
    <row r="4162" spans="38:42" ht="20.100000000000001" customHeight="1" x14ac:dyDescent="0.25">
      <c r="AL4162" s="126">
        <f t="shared" si="909"/>
        <v>23.865599999998416</v>
      </c>
      <c r="AM4162" s="116">
        <f t="shared" si="910"/>
        <v>1.2030028892170677E-3</v>
      </c>
      <c r="AN4162" s="116">
        <f t="shared" si="911"/>
        <v>3.1083598608077495E-6</v>
      </c>
      <c r="AO4162" s="116">
        <f t="shared" si="907"/>
        <v>3.1083598608077495E-6</v>
      </c>
      <c r="AP4162" s="118" t="str">
        <f t="shared" si="908"/>
        <v/>
      </c>
    </row>
    <row r="4163" spans="38:42" ht="20.100000000000001" customHeight="1" x14ac:dyDescent="0.25">
      <c r="AL4163" s="126">
        <f t="shared" si="909"/>
        <v>23.871999999998415</v>
      </c>
      <c r="AM4163" s="116">
        <f t="shared" si="910"/>
        <v>1.19989452935626E-3</v>
      </c>
      <c r="AN4163" s="116">
        <f t="shared" si="911"/>
        <v>3.1005063983785466E-6</v>
      </c>
      <c r="AO4163" s="116">
        <f t="shared" si="907"/>
        <v>3.1005063983785466E-6</v>
      </c>
      <c r="AP4163" s="118" t="str">
        <f t="shared" si="908"/>
        <v/>
      </c>
    </row>
    <row r="4164" spans="38:42" ht="20.100000000000001" customHeight="1" x14ac:dyDescent="0.25">
      <c r="AL4164" s="126">
        <f t="shared" si="909"/>
        <v>23.878399999998415</v>
      </c>
      <c r="AM4164" s="116">
        <f t="shared" si="910"/>
        <v>1.1967940229578814E-3</v>
      </c>
      <c r="AN4164" s="116">
        <f t="shared" si="911"/>
        <v>3.0926722226366082E-6</v>
      </c>
      <c r="AO4164" s="116">
        <f t="shared" si="907"/>
        <v>3.0926722226366082E-6</v>
      </c>
      <c r="AP4164" s="118" t="str">
        <f t="shared" si="908"/>
        <v/>
      </c>
    </row>
    <row r="4165" spans="38:42" ht="20.100000000000001" customHeight="1" x14ac:dyDescent="0.25">
      <c r="AL4165" s="126">
        <f t="shared" si="909"/>
        <v>23.884799999998414</v>
      </c>
      <c r="AM4165" s="116">
        <f t="shared" si="910"/>
        <v>1.1937013507352448E-3</v>
      </c>
      <c r="AN4165" s="116">
        <f t="shared" si="911"/>
        <v>3.0848572879517682E-6</v>
      </c>
      <c r="AO4165" s="116">
        <f t="shared" si="907"/>
        <v>3.0848572879517682E-6</v>
      </c>
      <c r="AP4165" s="118" t="str">
        <f t="shared" si="908"/>
        <v/>
      </c>
    </row>
    <row r="4166" spans="38:42" ht="20.100000000000001" customHeight="1" x14ac:dyDescent="0.25">
      <c r="AL4166" s="126">
        <f t="shared" si="909"/>
        <v>23.891199999998413</v>
      </c>
      <c r="AM4166" s="116">
        <f t="shared" si="910"/>
        <v>1.190616493447293E-3</v>
      </c>
      <c r="AN4166" s="116">
        <f t="shared" si="911"/>
        <v>3.0770615488085688E-6</v>
      </c>
      <c r="AO4166" s="116">
        <f t="shared" si="907"/>
        <v>3.0770615488085688E-6</v>
      </c>
      <c r="AP4166" s="118" t="str">
        <f t="shared" si="908"/>
        <v/>
      </c>
    </row>
    <row r="4167" spans="38:42" ht="20.100000000000001" customHeight="1" x14ac:dyDescent="0.25">
      <c r="AL4167" s="126">
        <f t="shared" si="909"/>
        <v>23.897599999998413</v>
      </c>
      <c r="AM4167" s="116">
        <f t="shared" si="910"/>
        <v>1.1875394318984845E-3</v>
      </c>
      <c r="AN4167" s="116">
        <f t="shared" si="911"/>
        <v>3.0692849597811073E-6</v>
      </c>
      <c r="AO4167" s="116">
        <f t="shared" si="907"/>
        <v>3.0692849597811073E-6</v>
      </c>
      <c r="AP4167" s="118" t="str">
        <f t="shared" si="908"/>
        <v/>
      </c>
    </row>
    <row r="4168" spans="38:42" ht="20.100000000000001" customHeight="1" x14ac:dyDescent="0.25">
      <c r="AL4168" s="126">
        <f t="shared" si="909"/>
        <v>23.903999999998412</v>
      </c>
      <c r="AM4168" s="116">
        <f t="shared" si="910"/>
        <v>1.1844701469387034E-3</v>
      </c>
      <c r="AN4168" s="116">
        <f t="shared" si="911"/>
        <v>3.0615274755560213E-6</v>
      </c>
      <c r="AO4168" s="116">
        <f t="shared" si="907"/>
        <v>3.0615274755560213E-6</v>
      </c>
      <c r="AP4168" s="118" t="str">
        <f t="shared" si="908"/>
        <v/>
      </c>
    </row>
    <row r="4169" spans="38:42" ht="20.100000000000001" customHeight="1" x14ac:dyDescent="0.25">
      <c r="AL4169" s="126">
        <f t="shared" si="909"/>
        <v>23.910399999998411</v>
      </c>
      <c r="AM4169" s="116">
        <f t="shared" si="910"/>
        <v>1.1814086194631473E-3</v>
      </c>
      <c r="AN4169" s="116">
        <f t="shared" si="911"/>
        <v>3.053789050915575E-6</v>
      </c>
      <c r="AO4169" s="116">
        <f t="shared" si="907"/>
        <v>3.053789050915575E-6</v>
      </c>
      <c r="AP4169" s="118" t="str">
        <f t="shared" si="908"/>
        <v/>
      </c>
    </row>
    <row r="4170" spans="38:42" ht="20.100000000000001" customHeight="1" x14ac:dyDescent="0.25">
      <c r="AL4170" s="126">
        <f t="shared" si="909"/>
        <v>23.91679999999841</v>
      </c>
      <c r="AM4170" s="116">
        <f t="shared" si="910"/>
        <v>1.1783548304122318E-3</v>
      </c>
      <c r="AN4170" s="116">
        <f t="shared" si="911"/>
        <v>3.0460696407448151E-6</v>
      </c>
      <c r="AO4170" s="116">
        <f t="shared" si="907"/>
        <v>3.0460696407448151E-6</v>
      </c>
      <c r="AP4170" s="118" t="str">
        <f t="shared" si="908"/>
        <v/>
      </c>
    </row>
    <row r="4171" spans="38:42" ht="20.100000000000001" customHeight="1" x14ac:dyDescent="0.25">
      <c r="AL4171" s="126">
        <f t="shared" si="909"/>
        <v>23.92319999999841</v>
      </c>
      <c r="AM4171" s="116">
        <f t="shared" si="910"/>
        <v>1.1753087607714869E-3</v>
      </c>
      <c r="AN4171" s="116">
        <f t="shared" si="911"/>
        <v>3.0383692000341724E-6</v>
      </c>
      <c r="AO4171" s="116">
        <f t="shared" si="907"/>
        <v>3.0383692000341724E-6</v>
      </c>
      <c r="AP4171" s="118" t="str">
        <f t="shared" si="908"/>
        <v/>
      </c>
    </row>
    <row r="4172" spans="38:42" ht="20.100000000000001" customHeight="1" x14ac:dyDescent="0.25">
      <c r="AL4172" s="126">
        <f t="shared" si="909"/>
        <v>23.929599999998409</v>
      </c>
      <c r="AM4172" s="116">
        <f t="shared" si="910"/>
        <v>1.1722703915714528E-3</v>
      </c>
      <c r="AN4172" s="116">
        <f t="shared" si="911"/>
        <v>3.0306876838699214E-6</v>
      </c>
      <c r="AO4172" s="116">
        <f t="shared" si="907"/>
        <v>3.0306876838699214E-6</v>
      </c>
      <c r="AP4172" s="118" t="str">
        <f t="shared" si="908"/>
        <v/>
      </c>
    </row>
    <row r="4173" spans="38:42" ht="20.100000000000001" customHeight="1" x14ac:dyDescent="0.25">
      <c r="AL4173" s="126">
        <f t="shared" si="909"/>
        <v>23.935999999998408</v>
      </c>
      <c r="AM4173" s="116">
        <f t="shared" si="910"/>
        <v>1.1692397038875829E-3</v>
      </c>
      <c r="AN4173" s="116">
        <f t="shared" si="911"/>
        <v>3.0230250474376497E-6</v>
      </c>
      <c r="AO4173" s="116">
        <f t="shared" si="907"/>
        <v>3.0230250474376497E-6</v>
      </c>
      <c r="AP4173" s="118" t="str">
        <f t="shared" si="908"/>
        <v/>
      </c>
    </row>
    <row r="4174" spans="38:42" ht="20.100000000000001" customHeight="1" x14ac:dyDescent="0.25">
      <c r="AL4174" s="126">
        <f t="shared" si="909"/>
        <v>23.942399999998408</v>
      </c>
      <c r="AM4174" s="116">
        <f t="shared" si="910"/>
        <v>1.1662166788401452E-3</v>
      </c>
      <c r="AN4174" s="116">
        <f t="shared" si="911"/>
        <v>3.0153812460367857E-6</v>
      </c>
      <c r="AO4174" s="116">
        <f t="shared" si="907"/>
        <v>3.0153812460367857E-6</v>
      </c>
      <c r="AP4174" s="118" t="str">
        <f t="shared" si="908"/>
        <v/>
      </c>
    </row>
    <row r="4175" spans="38:42" ht="20.100000000000001" customHeight="1" x14ac:dyDescent="0.25">
      <c r="AL4175" s="126">
        <f t="shared" si="909"/>
        <v>23.948799999998407</v>
      </c>
      <c r="AM4175" s="116">
        <f t="shared" si="910"/>
        <v>1.1632012975941084E-3</v>
      </c>
      <c r="AN4175" s="116">
        <f t="shared" si="911"/>
        <v>3.0077562350461218E-6</v>
      </c>
      <c r="AO4175" s="116">
        <f t="shared" si="907"/>
        <v>3.0077562350461218E-6</v>
      </c>
      <c r="AP4175" s="118" t="str">
        <f t="shared" si="908"/>
        <v/>
      </c>
    </row>
    <row r="4176" spans="38:42" ht="20.100000000000001" customHeight="1" x14ac:dyDescent="0.25">
      <c r="AL4176" s="126">
        <f t="shared" si="909"/>
        <v>23.955199999998406</v>
      </c>
      <c r="AM4176" s="116">
        <f t="shared" si="910"/>
        <v>1.1601935413590623E-3</v>
      </c>
      <c r="AN4176" s="116">
        <f t="shared" si="911"/>
        <v>3.0001499699645797E-6</v>
      </c>
      <c r="AO4176" s="116">
        <f t="shared" si="907"/>
        <v>3.0001499699645797E-6</v>
      </c>
      <c r="AP4176" s="118" t="str">
        <f t="shared" si="908"/>
        <v/>
      </c>
    </row>
    <row r="4177" spans="38:42" ht="20.100000000000001" customHeight="1" x14ac:dyDescent="0.25">
      <c r="AL4177" s="126">
        <f t="shared" si="909"/>
        <v>23.961599999998406</v>
      </c>
      <c r="AM4177" s="116">
        <f t="shared" si="910"/>
        <v>1.1571933913890977E-3</v>
      </c>
      <c r="AN4177" s="116">
        <f t="shared" si="911"/>
        <v>2.9925624063793354E-6</v>
      </c>
      <c r="AO4177" s="116">
        <f t="shared" si="907"/>
        <v>2.9925624063793354E-6</v>
      </c>
      <c r="AP4177" s="118" t="str">
        <f t="shared" si="908"/>
        <v/>
      </c>
    </row>
    <row r="4178" spans="38:42" ht="20.100000000000001" customHeight="1" x14ac:dyDescent="0.25">
      <c r="AL4178" s="126">
        <f t="shared" si="909"/>
        <v>23.967999999998405</v>
      </c>
      <c r="AM4178" s="116">
        <f t="shared" si="910"/>
        <v>1.1542008289827184E-3</v>
      </c>
      <c r="AN4178" s="116">
        <f t="shared" si="911"/>
        <v>2.9849934999868523E-6</v>
      </c>
      <c r="AO4178" s="116">
        <f t="shared" si="907"/>
        <v>2.9849934999868523E-6</v>
      </c>
      <c r="AP4178" s="118" t="str">
        <f t="shared" si="908"/>
        <v/>
      </c>
    </row>
    <row r="4179" spans="38:42" ht="20.100000000000001" customHeight="1" x14ac:dyDescent="0.25">
      <c r="AL4179" s="126">
        <f t="shared" si="909"/>
        <v>23.974399999998404</v>
      </c>
      <c r="AM4179" s="116">
        <f t="shared" si="910"/>
        <v>1.1512158354827315E-3</v>
      </c>
      <c r="AN4179" s="116">
        <f t="shared" si="911"/>
        <v>2.9774432065716311E-6</v>
      </c>
      <c r="AO4179" s="116">
        <f t="shared" si="907"/>
        <v>2.9774432065716311E-6</v>
      </c>
      <c r="AP4179" s="118" t="str">
        <f t="shared" si="908"/>
        <v/>
      </c>
    </row>
    <row r="4180" spans="38:42" ht="20.100000000000001" customHeight="1" x14ac:dyDescent="0.25">
      <c r="AL4180" s="126">
        <f t="shared" si="909"/>
        <v>23.980799999998403</v>
      </c>
      <c r="AM4180" s="116">
        <f t="shared" si="910"/>
        <v>1.1482383922761599E-3</v>
      </c>
      <c r="AN4180" s="116">
        <f t="shared" si="911"/>
        <v>2.9699114820235569E-6</v>
      </c>
      <c r="AO4180" s="116">
        <f t="shared" si="907"/>
        <v>2.9699114820235569E-6</v>
      </c>
      <c r="AP4180" s="118" t="str">
        <f t="shared" si="908"/>
        <v/>
      </c>
    </row>
    <row r="4181" spans="38:42" ht="20.100000000000001" customHeight="1" x14ac:dyDescent="0.25">
      <c r="AL4181" s="126">
        <f t="shared" si="909"/>
        <v>23.987199999998403</v>
      </c>
      <c r="AM4181" s="116">
        <f t="shared" si="910"/>
        <v>1.1452684807941363E-3</v>
      </c>
      <c r="AN4181" s="116">
        <f t="shared" si="911"/>
        <v>2.9623982823374657E-6</v>
      </c>
      <c r="AO4181" s="116">
        <f t="shared" si="907"/>
        <v>2.9623982823374657E-6</v>
      </c>
      <c r="AP4181" s="118" t="str">
        <f t="shared" si="908"/>
        <v/>
      </c>
    </row>
    <row r="4182" spans="38:42" ht="20.100000000000001" customHeight="1" x14ac:dyDescent="0.25">
      <c r="AL4182" s="126">
        <f t="shared" si="909"/>
        <v>23.993599999998402</v>
      </c>
      <c r="AM4182" s="116">
        <f t="shared" si="910"/>
        <v>1.1423060825117989E-3</v>
      </c>
      <c r="AN4182" s="116">
        <f t="shared" si="911"/>
        <v>2.9549035635962305E-6</v>
      </c>
      <c r="AO4182" s="116">
        <f t="shared" si="907"/>
        <v>2.9549035635962305E-6</v>
      </c>
      <c r="AP4182" s="118" t="str">
        <f t="shared" si="908"/>
        <v/>
      </c>
    </row>
    <row r="4183" spans="38:42" ht="20.100000000000001" customHeight="1" x14ac:dyDescent="0.25">
      <c r="AL4183" s="126">
        <f t="shared" si="909"/>
        <v>23.999999999998401</v>
      </c>
      <c r="AM4183" s="116">
        <f t="shared" si="910"/>
        <v>1.1393511789482026E-3</v>
      </c>
      <c r="AN4183" s="116">
        <f t="shared" si="911"/>
        <v>2.9474272819913615E-6</v>
      </c>
      <c r="AO4183" s="116">
        <f t="shared" si="907"/>
        <v>2.9474272819913615E-6</v>
      </c>
      <c r="AP4183" s="118" t="str">
        <f t="shared" si="908"/>
        <v/>
      </c>
    </row>
    <row r="4184" spans="38:42" ht="20.100000000000001" customHeight="1" x14ac:dyDescent="0.25">
      <c r="AL4184" s="126">
        <f t="shared" si="909"/>
        <v>24.006399999998401</v>
      </c>
      <c r="AM4184" s="116">
        <f t="shared" si="910"/>
        <v>1.1364037516662113E-3</v>
      </c>
      <c r="AN4184" s="116">
        <f t="shared" si="911"/>
        <v>2.9399693938073936E-6</v>
      </c>
      <c r="AO4184" s="116">
        <f t="shared" si="907"/>
        <v>2.9399693938073936E-6</v>
      </c>
      <c r="AP4184" s="118" t="str">
        <f t="shared" si="908"/>
        <v/>
      </c>
    </row>
    <row r="4185" spans="38:42" ht="20.100000000000001" customHeight="1" x14ac:dyDescent="0.25">
      <c r="AL4185" s="126">
        <f t="shared" si="909"/>
        <v>24.0127999999984</v>
      </c>
      <c r="AM4185" s="116">
        <f t="shared" si="910"/>
        <v>1.1334637822724039E-3</v>
      </c>
      <c r="AN4185" s="116">
        <f t="shared" si="911"/>
        <v>2.9325298554275236E-6</v>
      </c>
      <c r="AO4185" s="116">
        <f t="shared" si="907"/>
        <v>2.9325298554275236E-6</v>
      </c>
      <c r="AP4185" s="118" t="str">
        <f t="shared" si="908"/>
        <v/>
      </c>
    </row>
    <row r="4186" spans="38:42" ht="20.100000000000001" customHeight="1" x14ac:dyDescent="0.25">
      <c r="AL4186" s="126">
        <f t="shared" si="909"/>
        <v>24.019199999998399</v>
      </c>
      <c r="AM4186" s="116">
        <f t="shared" si="910"/>
        <v>1.1305312524169764E-3</v>
      </c>
      <c r="AN4186" s="116">
        <f t="shared" si="911"/>
        <v>2.9251086233377313E-6</v>
      </c>
      <c r="AO4186" s="116">
        <f t="shared" si="907"/>
        <v>2.9251086233377313E-6</v>
      </c>
      <c r="AP4186" s="118" t="str">
        <f t="shared" si="908"/>
        <v/>
      </c>
    </row>
    <row r="4187" spans="38:42" ht="20.100000000000001" customHeight="1" x14ac:dyDescent="0.25">
      <c r="AL4187" s="126">
        <f t="shared" si="909"/>
        <v>24.025599999998398</v>
      </c>
      <c r="AM4187" s="116">
        <f t="shared" si="910"/>
        <v>1.1276061437936386E-3</v>
      </c>
      <c r="AN4187" s="116">
        <f t="shared" si="911"/>
        <v>2.9177056541144185E-6</v>
      </c>
      <c r="AO4187" s="116">
        <f t="shared" si="907"/>
        <v>2.9177056541144185E-6</v>
      </c>
      <c r="AP4187" s="118" t="str">
        <f t="shared" si="908"/>
        <v/>
      </c>
    </row>
    <row r="4188" spans="38:42" ht="20.100000000000001" customHeight="1" x14ac:dyDescent="0.25">
      <c r="AL4188" s="126">
        <f t="shared" si="909"/>
        <v>24.031999999998398</v>
      </c>
      <c r="AM4188" s="116">
        <f t="shared" si="910"/>
        <v>1.1246884381395242E-3</v>
      </c>
      <c r="AN4188" s="116">
        <f t="shared" si="911"/>
        <v>2.9103209044387211E-6</v>
      </c>
      <c r="AO4188" s="116">
        <f t="shared" si="907"/>
        <v>2.9103209044387211E-6</v>
      </c>
      <c r="AP4188" s="118" t="str">
        <f t="shared" si="908"/>
        <v/>
      </c>
    </row>
    <row r="4189" spans="38:42" ht="20.100000000000001" customHeight="1" x14ac:dyDescent="0.25">
      <c r="AL4189" s="126">
        <f t="shared" si="909"/>
        <v>24.038399999998397</v>
      </c>
      <c r="AM4189" s="116">
        <f t="shared" si="910"/>
        <v>1.1217781172350855E-3</v>
      </c>
      <c r="AN4189" s="116">
        <f t="shared" si="911"/>
        <v>2.9029543310882689E-6</v>
      </c>
      <c r="AO4189" s="116">
        <f t="shared" si="907"/>
        <v>2.9029543310882689E-6</v>
      </c>
      <c r="AP4189" s="118" t="str">
        <f t="shared" si="908"/>
        <v/>
      </c>
    </row>
    <row r="4190" spans="38:42" ht="20.100000000000001" customHeight="1" x14ac:dyDescent="0.25">
      <c r="AL4190" s="126">
        <f t="shared" si="909"/>
        <v>24.044799999998396</v>
      </c>
      <c r="AM4190" s="116">
        <f t="shared" si="910"/>
        <v>1.1188751629039972E-3</v>
      </c>
      <c r="AN4190" s="116">
        <f t="shared" si="911"/>
        <v>2.895605890935668E-6</v>
      </c>
      <c r="AO4190" s="116">
        <f t="shared" si="907"/>
        <v>2.895605890935668E-6</v>
      </c>
      <c r="AP4190" s="118" t="str">
        <f t="shared" si="908"/>
        <v/>
      </c>
    </row>
    <row r="4191" spans="38:42" ht="20.100000000000001" customHeight="1" x14ac:dyDescent="0.25">
      <c r="AL4191" s="126">
        <f t="shared" si="909"/>
        <v>24.051199999998396</v>
      </c>
      <c r="AM4191" s="116">
        <f t="shared" si="910"/>
        <v>1.1159795570130616E-3</v>
      </c>
      <c r="AN4191" s="116">
        <f t="shared" si="911"/>
        <v>2.8882755409508857E-6</v>
      </c>
      <c r="AO4191" s="116">
        <f t="shared" si="907"/>
        <v>2.8882755409508857E-6</v>
      </c>
      <c r="AP4191" s="118" t="str">
        <f t="shared" si="908"/>
        <v/>
      </c>
    </row>
    <row r="4192" spans="38:42" ht="20.100000000000001" customHeight="1" x14ac:dyDescent="0.25">
      <c r="AL4192" s="126">
        <f t="shared" si="909"/>
        <v>24.057599999998395</v>
      </c>
      <c r="AM4192" s="116">
        <f t="shared" si="910"/>
        <v>1.1130912814721107E-3</v>
      </c>
      <c r="AN4192" s="116">
        <f t="shared" si="911"/>
        <v>2.8809632382025517E-6</v>
      </c>
      <c r="AO4192" s="116">
        <f t="shared" si="907"/>
        <v>2.8809632382025517E-6</v>
      </c>
      <c r="AP4192" s="118" t="str">
        <f t="shared" si="908"/>
        <v/>
      </c>
    </row>
    <row r="4193" spans="38:42" ht="20.100000000000001" customHeight="1" x14ac:dyDescent="0.25">
      <c r="AL4193" s="126">
        <f t="shared" si="909"/>
        <v>24.063999999998394</v>
      </c>
      <c r="AM4193" s="116">
        <f t="shared" si="910"/>
        <v>1.1102103182339081E-3</v>
      </c>
      <c r="AN4193" s="116">
        <f t="shared" si="911"/>
        <v>2.8736689398553561E-6</v>
      </c>
      <c r="AO4193" s="116">
        <f t="shared" si="907"/>
        <v>2.8736689398553561E-6</v>
      </c>
      <c r="AP4193" s="118" t="str">
        <f t="shared" si="908"/>
        <v/>
      </c>
    </row>
    <row r="4194" spans="38:42" ht="20.100000000000001" customHeight="1" x14ac:dyDescent="0.25">
      <c r="AL4194" s="126">
        <f t="shared" si="909"/>
        <v>24.070399999998394</v>
      </c>
      <c r="AM4194" s="116">
        <f t="shared" si="910"/>
        <v>1.1073366492940528E-3</v>
      </c>
      <c r="AN4194" s="116">
        <f t="shared" si="911"/>
        <v>2.866392603173085E-6</v>
      </c>
      <c r="AO4194" s="116">
        <f t="shared" si="907"/>
        <v>2.866392603173085E-6</v>
      </c>
      <c r="AP4194" s="118" t="str">
        <f t="shared" si="908"/>
        <v/>
      </c>
    </row>
    <row r="4195" spans="38:42" ht="20.100000000000001" customHeight="1" x14ac:dyDescent="0.25">
      <c r="AL4195" s="126">
        <f t="shared" si="909"/>
        <v>24.076799999998393</v>
      </c>
      <c r="AM4195" s="116">
        <f t="shared" si="910"/>
        <v>1.1044702566908797E-3</v>
      </c>
      <c r="AN4195" s="116">
        <f t="shared" si="911"/>
        <v>2.8591341855079954E-6</v>
      </c>
      <c r="AO4195" s="116">
        <f t="shared" si="907"/>
        <v>2.8591341855079954E-6</v>
      </c>
      <c r="AP4195" s="118" t="str">
        <f t="shared" si="908"/>
        <v/>
      </c>
    </row>
    <row r="4196" spans="38:42" ht="20.100000000000001" customHeight="1" x14ac:dyDescent="0.25">
      <c r="AL4196" s="126">
        <f t="shared" si="909"/>
        <v>24.083199999998392</v>
      </c>
      <c r="AM4196" s="116">
        <f t="shared" si="910"/>
        <v>1.1016111225053717E-3</v>
      </c>
      <c r="AN4196" s="116">
        <f t="shared" si="911"/>
        <v>2.8518936443227162E-6</v>
      </c>
      <c r="AO4196" s="116">
        <f t="shared" si="907"/>
        <v>2.8518936443227162E-6</v>
      </c>
      <c r="AP4196" s="118" t="str">
        <f t="shared" si="908"/>
        <v/>
      </c>
    </row>
    <row r="4197" spans="38:42" ht="20.100000000000001" customHeight="1" x14ac:dyDescent="0.25">
      <c r="AL4197" s="126">
        <f t="shared" si="909"/>
        <v>24.089599999998391</v>
      </c>
      <c r="AM4197" s="116">
        <f t="shared" si="910"/>
        <v>1.098759228861049E-3</v>
      </c>
      <c r="AN4197" s="116">
        <f t="shared" si="911"/>
        <v>2.8446709371611912E-6</v>
      </c>
      <c r="AO4197" s="116">
        <f t="shared" si="907"/>
        <v>2.8446709371611912E-6</v>
      </c>
      <c r="AP4197" s="118" t="str">
        <f t="shared" si="908"/>
        <v/>
      </c>
    </row>
    <row r="4198" spans="38:42" ht="20.100000000000001" customHeight="1" x14ac:dyDescent="0.25">
      <c r="AL4198" s="126">
        <f t="shared" si="909"/>
        <v>24.095999999998391</v>
      </c>
      <c r="AM4198" s="116">
        <f t="shared" si="910"/>
        <v>1.0959145579238878E-3</v>
      </c>
      <c r="AN4198" s="116">
        <f t="shared" si="911"/>
        <v>2.8374660216697132E-6</v>
      </c>
      <c r="AO4198" s="116">
        <f t="shared" si="907"/>
        <v>2.8374660216697132E-6</v>
      </c>
      <c r="AP4198" s="118" t="str">
        <f t="shared" si="908"/>
        <v/>
      </c>
    </row>
    <row r="4199" spans="38:42" ht="20.100000000000001" customHeight="1" x14ac:dyDescent="0.25">
      <c r="AL4199" s="126">
        <f t="shared" si="909"/>
        <v>24.10239999999839</v>
      </c>
      <c r="AM4199" s="116">
        <f t="shared" si="910"/>
        <v>1.0930770919022181E-3</v>
      </c>
      <c r="AN4199" s="116">
        <f t="shared" si="911"/>
        <v>2.8302788555947551E-6</v>
      </c>
      <c r="AO4199" s="116">
        <f t="shared" si="907"/>
        <v>2.8302788555947551E-6</v>
      </c>
      <c r="AP4199" s="118" t="str">
        <f t="shared" si="908"/>
        <v/>
      </c>
    </row>
    <row r="4200" spans="38:42" ht="20.100000000000001" customHeight="1" x14ac:dyDescent="0.25">
      <c r="AL4200" s="126">
        <f t="shared" si="909"/>
        <v>24.108799999998389</v>
      </c>
      <c r="AM4200" s="116">
        <f t="shared" si="910"/>
        <v>1.0902468130466233E-3</v>
      </c>
      <c r="AN4200" s="116">
        <f t="shared" si="911"/>
        <v>2.8231093967660565E-6</v>
      </c>
      <c r="AO4200" s="116">
        <f t="shared" si="907"/>
        <v>2.8231093967660565E-6</v>
      </c>
      <c r="AP4200" s="118" t="str">
        <f t="shared" si="908"/>
        <v/>
      </c>
    </row>
    <row r="4201" spans="38:42" ht="20.100000000000001" customHeight="1" x14ac:dyDescent="0.25">
      <c r="AL4201" s="126">
        <f t="shared" si="909"/>
        <v>24.115199999998389</v>
      </c>
      <c r="AM4201" s="116">
        <f t="shared" si="910"/>
        <v>1.0874237036498573E-3</v>
      </c>
      <c r="AN4201" s="116">
        <f t="shared" si="911"/>
        <v>2.8159576031217774E-6</v>
      </c>
      <c r="AO4201" s="116">
        <f t="shared" si="907"/>
        <v>2.8159576031217774E-6</v>
      </c>
      <c r="AP4201" s="118" t="str">
        <f t="shared" si="908"/>
        <v/>
      </c>
    </row>
    <row r="4202" spans="38:42" ht="20.100000000000001" customHeight="1" x14ac:dyDescent="0.25">
      <c r="AL4202" s="126">
        <f t="shared" si="909"/>
        <v>24.121599999998388</v>
      </c>
      <c r="AM4202" s="116">
        <f t="shared" si="910"/>
        <v>1.0846077460467355E-3</v>
      </c>
      <c r="AN4202" s="116">
        <f t="shared" si="911"/>
        <v>2.8088234326859463E-6</v>
      </c>
      <c r="AO4202" s="116">
        <f t="shared" si="907"/>
        <v>2.8088234326859463E-6</v>
      </c>
      <c r="AP4202" s="118" t="str">
        <f t="shared" si="908"/>
        <v/>
      </c>
    </row>
    <row r="4203" spans="38:42" ht="20.100000000000001" customHeight="1" x14ac:dyDescent="0.25">
      <c r="AL4203" s="126">
        <f t="shared" si="909"/>
        <v>24.127999999998387</v>
      </c>
      <c r="AM4203" s="116">
        <f t="shared" si="910"/>
        <v>1.0817989226140495E-3</v>
      </c>
      <c r="AN4203" s="116">
        <f t="shared" si="911"/>
        <v>2.8017068435855913E-6</v>
      </c>
      <c r="AO4203" s="116">
        <f t="shared" si="907"/>
        <v>2.8017068435855913E-6</v>
      </c>
      <c r="AP4203" s="118" t="str">
        <f t="shared" si="908"/>
        <v/>
      </c>
    </row>
    <row r="4204" spans="38:42" ht="20.100000000000001" customHeight="1" x14ac:dyDescent="0.25">
      <c r="AL4204" s="126">
        <f t="shared" si="909"/>
        <v>24.134399999998386</v>
      </c>
      <c r="AM4204" s="116">
        <f t="shared" si="910"/>
        <v>1.0789972157704639E-3</v>
      </c>
      <c r="AN4204" s="116">
        <f t="shared" si="911"/>
        <v>2.7946077940299227E-6</v>
      </c>
      <c r="AO4204" s="116">
        <f t="shared" si="907"/>
        <v>2.7946077940299227E-6</v>
      </c>
      <c r="AP4204" s="118" t="str">
        <f t="shared" si="908"/>
        <v/>
      </c>
    </row>
    <row r="4205" spans="38:42" ht="20.100000000000001" customHeight="1" x14ac:dyDescent="0.25">
      <c r="AL4205" s="126">
        <f t="shared" si="909"/>
        <v>24.140799999998386</v>
      </c>
      <c r="AM4205" s="116">
        <f t="shared" si="910"/>
        <v>1.076202607976434E-3</v>
      </c>
      <c r="AN4205" s="116">
        <f t="shared" si="911"/>
        <v>2.7875262423385228E-6</v>
      </c>
      <c r="AO4205" s="116">
        <f t="shared" si="907"/>
        <v>2.7875262423385228E-6</v>
      </c>
      <c r="AP4205" s="118" t="str">
        <f t="shared" si="908"/>
        <v/>
      </c>
    </row>
    <row r="4206" spans="38:42" ht="20.100000000000001" customHeight="1" x14ac:dyDescent="0.25">
      <c r="AL4206" s="126">
        <f t="shared" si="909"/>
        <v>24.147199999998385</v>
      </c>
      <c r="AM4206" s="116">
        <f t="shared" si="910"/>
        <v>1.0734150817340955E-3</v>
      </c>
      <c r="AN4206" s="116">
        <f t="shared" si="911"/>
        <v>2.7804621469088193E-6</v>
      </c>
      <c r="AO4206" s="116">
        <f t="shared" si="907"/>
        <v>2.7804621469088193E-6</v>
      </c>
      <c r="AP4206" s="118" t="str">
        <f t="shared" si="908"/>
        <v/>
      </c>
    </row>
    <row r="4207" spans="38:42" ht="20.100000000000001" customHeight="1" x14ac:dyDescent="0.25">
      <c r="AL4207" s="126">
        <f t="shared" si="909"/>
        <v>24.153599999998384</v>
      </c>
      <c r="AM4207" s="116">
        <f t="shared" si="910"/>
        <v>1.0706346195871867E-3</v>
      </c>
      <c r="AN4207" s="116">
        <f t="shared" si="911"/>
        <v>2.7734154662460101E-6</v>
      </c>
      <c r="AO4207" s="116">
        <f t="shared" si="907"/>
        <v>2.7734154662460101E-6</v>
      </c>
      <c r="AP4207" s="118" t="str">
        <f t="shared" si="908"/>
        <v/>
      </c>
    </row>
    <row r="4208" spans="38:42" ht="20.100000000000001" customHeight="1" x14ac:dyDescent="0.25">
      <c r="AL4208" s="126">
        <f t="shared" si="909"/>
        <v>24.159999999998384</v>
      </c>
      <c r="AM4208" s="116">
        <f t="shared" si="910"/>
        <v>1.0678612041209407E-3</v>
      </c>
      <c r="AN4208" s="116">
        <f t="shared" si="911"/>
        <v>2.766386158941812E-6</v>
      </c>
      <c r="AO4208" s="116">
        <f t="shared" si="907"/>
        <v>2.766386158941812E-6</v>
      </c>
      <c r="AP4208" s="118" t="str">
        <f t="shared" si="908"/>
        <v/>
      </c>
    </row>
    <row r="4209" spans="38:42" ht="20.100000000000001" customHeight="1" x14ac:dyDescent="0.25">
      <c r="AL4209" s="126">
        <f t="shared" si="909"/>
        <v>24.166399999998383</v>
      </c>
      <c r="AM4209" s="116">
        <f t="shared" si="910"/>
        <v>1.0650948179619989E-3</v>
      </c>
      <c r="AN4209" s="116">
        <f t="shared" si="911"/>
        <v>2.7593741836827012E-6</v>
      </c>
      <c r="AO4209" s="116">
        <f t="shared" ref="AO4209:AO4272" si="912">IF(AM4209&lt;(1-$AK$437),AN4209,"")</f>
        <v>2.7593741836827012E-6</v>
      </c>
      <c r="AP4209" s="118" t="str">
        <f t="shared" ref="AP4209:AP4272" si="913">IF(AM4209&lt;(1-$AK$443),AN4209,"")</f>
        <v/>
      </c>
    </row>
    <row r="4210" spans="38:42" ht="20.100000000000001" customHeight="1" x14ac:dyDescent="0.25">
      <c r="AL4210" s="126">
        <f t="shared" ref="AL4210:AL4273" si="914">AL4209+$AO$430</f>
        <v>24.172799999998382</v>
      </c>
      <c r="AM4210" s="116">
        <f t="shared" ref="AM4210:AM4273" si="915">_xlfn.CHISQ.DIST.RT(AL4210,7)</f>
        <v>1.0623354437783162E-3</v>
      </c>
      <c r="AN4210" s="116">
        <f t="shared" ref="AN4210:AN4273" si="916">AM4210-AM4211</f>
        <v>2.7523794992496964E-6</v>
      </c>
      <c r="AO4210" s="116">
        <f t="shared" si="912"/>
        <v>2.7523794992496964E-6</v>
      </c>
      <c r="AP4210" s="118" t="str">
        <f t="shared" si="913"/>
        <v/>
      </c>
    </row>
    <row r="4211" spans="38:42" ht="20.100000000000001" customHeight="1" x14ac:dyDescent="0.25">
      <c r="AL4211" s="126">
        <f t="shared" si="914"/>
        <v>24.179199999998382</v>
      </c>
      <c r="AM4211" s="116">
        <f t="shared" si="915"/>
        <v>1.0595830642790665E-3</v>
      </c>
      <c r="AN4211" s="116">
        <f t="shared" si="916"/>
        <v>2.7454020645144555E-6</v>
      </c>
      <c r="AO4211" s="116">
        <f t="shared" si="912"/>
        <v>2.7454020645144555E-6</v>
      </c>
      <c r="AP4211" s="118" t="str">
        <f t="shared" si="913"/>
        <v/>
      </c>
    </row>
    <row r="4212" spans="38:42" ht="20.100000000000001" customHeight="1" x14ac:dyDescent="0.25">
      <c r="AL4212" s="126">
        <f t="shared" si="914"/>
        <v>24.185599999998381</v>
      </c>
      <c r="AM4212" s="116">
        <f t="shared" si="915"/>
        <v>1.056837662214552E-3</v>
      </c>
      <c r="AN4212" s="116">
        <f t="shared" si="916"/>
        <v>2.7384418384479494E-6</v>
      </c>
      <c r="AO4212" s="116">
        <f t="shared" si="912"/>
        <v>2.7384418384479494E-6</v>
      </c>
      <c r="AP4212" s="118" t="str">
        <f t="shared" si="913"/>
        <v/>
      </c>
    </row>
    <row r="4213" spans="38:42" ht="20.100000000000001" customHeight="1" x14ac:dyDescent="0.25">
      <c r="AL4213" s="126">
        <f t="shared" si="914"/>
        <v>24.19199999999838</v>
      </c>
      <c r="AM4213" s="116">
        <f t="shared" si="915"/>
        <v>1.054099220376104E-3</v>
      </c>
      <c r="AN4213" s="116">
        <f t="shared" si="916"/>
        <v>2.731498780108102E-6</v>
      </c>
      <c r="AO4213" s="116">
        <f t="shared" si="912"/>
        <v>2.731498780108102E-6</v>
      </c>
      <c r="AP4213" s="118" t="str">
        <f t="shared" si="913"/>
        <v/>
      </c>
    </row>
    <row r="4214" spans="38:42" ht="20.100000000000001" customHeight="1" x14ac:dyDescent="0.25">
      <c r="AL4214" s="126">
        <f t="shared" si="914"/>
        <v>24.198399999998379</v>
      </c>
      <c r="AM4214" s="116">
        <f t="shared" si="915"/>
        <v>1.0513677215959959E-3</v>
      </c>
      <c r="AN4214" s="116">
        <f t="shared" si="916"/>
        <v>2.7245728486439101E-6</v>
      </c>
      <c r="AO4214" s="116">
        <f t="shared" si="912"/>
        <v>2.7245728486439101E-6</v>
      </c>
      <c r="AP4214" s="118" t="str">
        <f t="shared" si="913"/>
        <v/>
      </c>
    </row>
    <row r="4215" spans="38:42" ht="20.100000000000001" customHeight="1" x14ac:dyDescent="0.25">
      <c r="AL4215" s="126">
        <f t="shared" si="914"/>
        <v>24.204799999998379</v>
      </c>
      <c r="AM4215" s="116">
        <f t="shared" si="915"/>
        <v>1.048643148747352E-3</v>
      </c>
      <c r="AN4215" s="116">
        <f t="shared" si="916"/>
        <v>2.717664003301732E-6</v>
      </c>
      <c r="AO4215" s="116">
        <f t="shared" si="912"/>
        <v>2.717664003301732E-6</v>
      </c>
      <c r="AP4215" s="118" t="str">
        <f t="shared" si="913"/>
        <v/>
      </c>
    </row>
    <row r="4216" spans="38:42" ht="20.100000000000001" customHeight="1" x14ac:dyDescent="0.25">
      <c r="AL4216" s="126">
        <f t="shared" si="914"/>
        <v>24.211199999998378</v>
      </c>
      <c r="AM4216" s="116">
        <f t="shared" si="915"/>
        <v>1.0459254847440503E-3</v>
      </c>
      <c r="AN4216" s="116">
        <f t="shared" si="916"/>
        <v>2.7107722034244199E-6</v>
      </c>
      <c r="AO4216" s="116">
        <f t="shared" si="912"/>
        <v>2.7107722034244199E-6</v>
      </c>
      <c r="AP4216" s="118" t="str">
        <f t="shared" si="913"/>
        <v/>
      </c>
    </row>
    <row r="4217" spans="38:42" ht="20.100000000000001" customHeight="1" x14ac:dyDescent="0.25">
      <c r="AL4217" s="126">
        <f t="shared" si="914"/>
        <v>24.217599999998377</v>
      </c>
      <c r="AM4217" s="116">
        <f t="shared" si="915"/>
        <v>1.0432147125406259E-3</v>
      </c>
      <c r="AN4217" s="116">
        <f t="shared" si="916"/>
        <v>2.7038974084320211E-6</v>
      </c>
      <c r="AO4217" s="116">
        <f t="shared" si="912"/>
        <v>2.7038974084320211E-6</v>
      </c>
      <c r="AP4217" s="118" t="str">
        <f t="shared" si="913"/>
        <v/>
      </c>
    </row>
    <row r="4218" spans="38:42" ht="20.100000000000001" customHeight="1" x14ac:dyDescent="0.25">
      <c r="AL4218" s="126">
        <f t="shared" si="914"/>
        <v>24.223999999998377</v>
      </c>
      <c r="AM4218" s="116">
        <f t="shared" si="915"/>
        <v>1.0405108151321939E-3</v>
      </c>
      <c r="AN4218" s="116">
        <f t="shared" si="916"/>
        <v>2.6970395778499676E-6</v>
      </c>
      <c r="AO4218" s="116">
        <f t="shared" si="912"/>
        <v>2.6970395778499676E-6</v>
      </c>
      <c r="AP4218" s="118" t="str">
        <f t="shared" si="913"/>
        <v/>
      </c>
    </row>
    <row r="4219" spans="38:42" ht="20.100000000000001" customHeight="1" x14ac:dyDescent="0.25">
      <c r="AL4219" s="126">
        <f t="shared" si="914"/>
        <v>24.230399999998376</v>
      </c>
      <c r="AM4219" s="116">
        <f t="shared" si="915"/>
        <v>1.0378137755543439E-3</v>
      </c>
      <c r="AN4219" s="116">
        <f t="shared" si="916"/>
        <v>2.6901986712910778E-6</v>
      </c>
      <c r="AO4219" s="116">
        <f t="shared" si="912"/>
        <v>2.6901986712910778E-6</v>
      </c>
      <c r="AP4219" s="118" t="str">
        <f t="shared" si="913"/>
        <v/>
      </c>
    </row>
    <row r="4220" spans="38:42" ht="20.100000000000001" customHeight="1" x14ac:dyDescent="0.25">
      <c r="AL4220" s="126">
        <f t="shared" si="914"/>
        <v>24.236799999998375</v>
      </c>
      <c r="AM4220" s="116">
        <f t="shared" si="915"/>
        <v>1.0351235768830528E-3</v>
      </c>
      <c r="AN4220" s="116">
        <f t="shared" si="916"/>
        <v>2.6833746484598939E-6</v>
      </c>
      <c r="AO4220" s="116">
        <f t="shared" si="912"/>
        <v>2.6833746484598939E-6</v>
      </c>
      <c r="AP4220" s="118" t="str">
        <f t="shared" si="913"/>
        <v/>
      </c>
    </row>
    <row r="4221" spans="38:42" ht="20.100000000000001" customHeight="1" x14ac:dyDescent="0.25">
      <c r="AL4221" s="126">
        <f t="shared" si="914"/>
        <v>24.243199999998374</v>
      </c>
      <c r="AM4221" s="116">
        <f t="shared" si="915"/>
        <v>1.0324402022345929E-3</v>
      </c>
      <c r="AN4221" s="116">
        <f t="shared" si="916"/>
        <v>2.6765674691513804E-6</v>
      </c>
      <c r="AO4221" s="116">
        <f t="shared" si="912"/>
        <v>2.6765674691513804E-6</v>
      </c>
      <c r="AP4221" s="118" t="str">
        <f t="shared" si="913"/>
        <v/>
      </c>
    </row>
    <row r="4222" spans="38:42" ht="20.100000000000001" customHeight="1" x14ac:dyDescent="0.25">
      <c r="AL4222" s="126">
        <f t="shared" si="914"/>
        <v>24.249599999998374</v>
      </c>
      <c r="AM4222" s="116">
        <f t="shared" si="915"/>
        <v>1.0297636347654415E-3</v>
      </c>
      <c r="AN4222" s="116">
        <f t="shared" si="916"/>
        <v>2.6697770932494064E-6</v>
      </c>
      <c r="AO4222" s="116">
        <f t="shared" si="912"/>
        <v>2.6697770932494064E-6</v>
      </c>
      <c r="AP4222" s="118" t="str">
        <f t="shared" si="913"/>
        <v/>
      </c>
    </row>
    <row r="4223" spans="38:42" ht="20.100000000000001" customHeight="1" x14ac:dyDescent="0.25">
      <c r="AL4223" s="126">
        <f t="shared" si="914"/>
        <v>24.255999999998373</v>
      </c>
      <c r="AM4223" s="116">
        <f t="shared" si="915"/>
        <v>1.0270938576721921E-3</v>
      </c>
      <c r="AN4223" s="116">
        <f t="shared" si="916"/>
        <v>2.6630034807356359E-6</v>
      </c>
      <c r="AO4223" s="116">
        <f t="shared" si="912"/>
        <v>2.6630034807356359E-6</v>
      </c>
      <c r="AP4223" s="118" t="str">
        <f t="shared" si="913"/>
        <v/>
      </c>
    </row>
    <row r="4224" spans="38:42" ht="20.100000000000001" customHeight="1" x14ac:dyDescent="0.25">
      <c r="AL4224" s="126">
        <f t="shared" si="914"/>
        <v>24.262399999998372</v>
      </c>
      <c r="AM4224" s="116">
        <f t="shared" si="915"/>
        <v>1.0244308541914565E-3</v>
      </c>
      <c r="AN4224" s="116">
        <f t="shared" si="916"/>
        <v>2.6562465916784694E-6</v>
      </c>
      <c r="AO4224" s="116">
        <f t="shared" si="912"/>
        <v>2.6562465916784694E-6</v>
      </c>
      <c r="AP4224" s="118" t="str">
        <f t="shared" si="913"/>
        <v/>
      </c>
    </row>
    <row r="4225" spans="38:42" ht="20.100000000000001" customHeight="1" x14ac:dyDescent="0.25">
      <c r="AL4225" s="126">
        <f t="shared" si="914"/>
        <v>24.268799999998372</v>
      </c>
      <c r="AM4225" s="116">
        <f t="shared" si="915"/>
        <v>1.021774607599778E-3</v>
      </c>
      <c r="AN4225" s="116">
        <f t="shared" si="916"/>
        <v>2.6495063862328264E-6</v>
      </c>
      <c r="AO4225" s="116">
        <f t="shared" si="912"/>
        <v>2.6495063862328264E-6</v>
      </c>
      <c r="AP4225" s="118" t="str">
        <f t="shared" si="913"/>
        <v/>
      </c>
    </row>
    <row r="4226" spans="38:42" ht="20.100000000000001" customHeight="1" x14ac:dyDescent="0.25">
      <c r="AL4226" s="126">
        <f t="shared" si="914"/>
        <v>24.275199999998371</v>
      </c>
      <c r="AM4226" s="116">
        <f t="shared" si="915"/>
        <v>1.0191251012135452E-3</v>
      </c>
      <c r="AN4226" s="116">
        <f t="shared" si="916"/>
        <v>2.6427828246483858E-6</v>
      </c>
      <c r="AO4226" s="116">
        <f t="shared" si="912"/>
        <v>2.6427828246483858E-6</v>
      </c>
      <c r="AP4226" s="118" t="str">
        <f t="shared" si="913"/>
        <v/>
      </c>
    </row>
    <row r="4227" spans="38:42" ht="20.100000000000001" customHeight="1" x14ac:dyDescent="0.25">
      <c r="AL4227" s="126">
        <f t="shared" si="914"/>
        <v>24.28159999999837</v>
      </c>
      <c r="AM4227" s="116">
        <f t="shared" si="915"/>
        <v>1.0164823183888968E-3</v>
      </c>
      <c r="AN4227" s="116">
        <f t="shared" si="916"/>
        <v>2.6360758672691522E-6</v>
      </c>
      <c r="AO4227" s="116">
        <f t="shared" si="912"/>
        <v>2.6360758672691522E-6</v>
      </c>
      <c r="AP4227" s="118" t="str">
        <f t="shared" si="913"/>
        <v/>
      </c>
    </row>
    <row r="4228" spans="38:42" ht="20.100000000000001" customHeight="1" x14ac:dyDescent="0.25">
      <c r="AL4228" s="126">
        <f t="shared" si="914"/>
        <v>24.28799999999837</v>
      </c>
      <c r="AM4228" s="116">
        <f t="shared" si="915"/>
        <v>1.0138462425216277E-3</v>
      </c>
      <c r="AN4228" s="116">
        <f t="shared" si="916"/>
        <v>2.6293854745191442E-6</v>
      </c>
      <c r="AO4228" s="116">
        <f t="shared" si="912"/>
        <v>2.6293854745191442E-6</v>
      </c>
      <c r="AP4228" s="118" t="str">
        <f t="shared" si="913"/>
        <v/>
      </c>
    </row>
    <row r="4229" spans="38:42" ht="20.100000000000001" customHeight="1" x14ac:dyDescent="0.25">
      <c r="AL4229" s="126">
        <f t="shared" si="914"/>
        <v>24.294399999998369</v>
      </c>
      <c r="AM4229" s="116">
        <f t="shared" si="915"/>
        <v>1.0112168570471085E-3</v>
      </c>
      <c r="AN4229" s="116">
        <f t="shared" si="916"/>
        <v>2.6227116069223438E-6</v>
      </c>
      <c r="AO4229" s="116">
        <f t="shared" si="912"/>
        <v>2.6227116069223438E-6</v>
      </c>
      <c r="AP4229" s="118" t="str">
        <f t="shared" si="913"/>
        <v/>
      </c>
    </row>
    <row r="4230" spans="38:42" ht="20.100000000000001" customHeight="1" x14ac:dyDescent="0.25">
      <c r="AL4230" s="126">
        <f t="shared" si="914"/>
        <v>24.300799999998368</v>
      </c>
      <c r="AM4230" s="116">
        <f t="shared" si="915"/>
        <v>1.0085941454401862E-3</v>
      </c>
      <c r="AN4230" s="116">
        <f t="shared" si="916"/>
        <v>2.6160542250810125E-6</v>
      </c>
      <c r="AO4230" s="116">
        <f t="shared" si="912"/>
        <v>2.6160542250810125E-6</v>
      </c>
      <c r="AP4230" s="118" t="str">
        <f t="shared" si="913"/>
        <v/>
      </c>
    </row>
    <row r="4231" spans="38:42" ht="20.100000000000001" customHeight="1" x14ac:dyDescent="0.25">
      <c r="AL4231" s="126">
        <f t="shared" si="914"/>
        <v>24.307199999998367</v>
      </c>
      <c r="AM4231" s="116">
        <f t="shared" si="915"/>
        <v>1.0059780912151052E-3</v>
      </c>
      <c r="AN4231" s="116">
        <f t="shared" si="916"/>
        <v>2.6094132896997604E-6</v>
      </c>
      <c r="AO4231" s="116">
        <f t="shared" si="912"/>
        <v>2.6094132896997604E-6</v>
      </c>
      <c r="AP4231" s="118" t="str">
        <f t="shared" si="913"/>
        <v/>
      </c>
    </row>
    <row r="4232" spans="38:42" ht="20.100000000000001" customHeight="1" x14ac:dyDescent="0.25">
      <c r="AL4232" s="126">
        <f t="shared" si="914"/>
        <v>24.313599999998367</v>
      </c>
      <c r="AM4232" s="116">
        <f t="shared" si="915"/>
        <v>1.0033686779254054E-3</v>
      </c>
      <c r="AN4232" s="116">
        <f t="shared" si="916"/>
        <v>2.6027887615621276E-6</v>
      </c>
      <c r="AO4232" s="116">
        <f t="shared" si="912"/>
        <v>2.6027887615621276E-6</v>
      </c>
      <c r="AP4232" s="118" t="str">
        <f t="shared" si="913"/>
        <v/>
      </c>
    </row>
    <row r="4233" spans="38:42" ht="20.100000000000001" customHeight="1" x14ac:dyDescent="0.25">
      <c r="AL4233" s="126">
        <f t="shared" si="914"/>
        <v>24.319999999998366</v>
      </c>
      <c r="AM4233" s="116">
        <f t="shared" si="915"/>
        <v>1.0007658891638433E-3</v>
      </c>
      <c r="AN4233" s="116">
        <f t="shared" si="916"/>
        <v>2.5961806015446787E-6</v>
      </c>
      <c r="AO4233" s="116">
        <f t="shared" si="912"/>
        <v>2.5961806015446787E-6</v>
      </c>
      <c r="AP4233" s="118" t="str">
        <f t="shared" si="913"/>
        <v/>
      </c>
    </row>
    <row r="4234" spans="38:42" ht="20.100000000000001" customHeight="1" x14ac:dyDescent="0.25">
      <c r="AL4234" s="126">
        <f t="shared" si="914"/>
        <v>24.326399999998365</v>
      </c>
      <c r="AM4234" s="116">
        <f t="shared" si="915"/>
        <v>9.981697085622986E-4</v>
      </c>
      <c r="AN4234" s="116">
        <f t="shared" si="916"/>
        <v>2.5895887706144007E-6</v>
      </c>
      <c r="AO4234" s="116">
        <f t="shared" si="912"/>
        <v>2.5895887706144007E-6</v>
      </c>
      <c r="AP4234" s="118" t="str">
        <f t="shared" si="913"/>
        <v/>
      </c>
    </row>
    <row r="4235" spans="38:42" ht="20.100000000000001" customHeight="1" x14ac:dyDescent="0.25">
      <c r="AL4235" s="126">
        <f t="shared" si="914"/>
        <v>24.332799999998365</v>
      </c>
      <c r="AM4235" s="116">
        <f t="shared" si="915"/>
        <v>9.955801197916842E-4</v>
      </c>
      <c r="AN4235" s="116">
        <f t="shared" si="916"/>
        <v>2.5830132298256675E-6</v>
      </c>
      <c r="AO4235" s="116">
        <f t="shared" si="912"/>
        <v>2.5830132298256675E-6</v>
      </c>
      <c r="AP4235" s="118" t="str">
        <f t="shared" si="913"/>
        <v/>
      </c>
    </row>
    <row r="4236" spans="38:42" ht="20.100000000000001" customHeight="1" x14ac:dyDescent="0.25">
      <c r="AL4236" s="126">
        <f t="shared" si="914"/>
        <v>24.339199999998364</v>
      </c>
      <c r="AM4236" s="116">
        <f t="shared" si="915"/>
        <v>9.9299710656185853E-4</v>
      </c>
      <c r="AN4236" s="116">
        <f t="shared" si="916"/>
        <v>2.5764539403133006E-6</v>
      </c>
      <c r="AO4236" s="116">
        <f t="shared" si="912"/>
        <v>2.5764539403133006E-6</v>
      </c>
      <c r="AP4236" s="118" t="str">
        <f t="shared" si="913"/>
        <v/>
      </c>
    </row>
    <row r="4237" spans="38:42" ht="20.100000000000001" customHeight="1" x14ac:dyDescent="0.25">
      <c r="AL4237" s="126">
        <f t="shared" si="914"/>
        <v>24.345599999998363</v>
      </c>
      <c r="AM4237" s="116">
        <f t="shared" si="915"/>
        <v>9.9042065262154523E-4</v>
      </c>
      <c r="AN4237" s="116">
        <f t="shared" si="916"/>
        <v>2.5699108633192407E-6</v>
      </c>
      <c r="AO4237" s="116">
        <f t="shared" si="912"/>
        <v>2.5699108633192407E-6</v>
      </c>
      <c r="AP4237" s="118" t="str">
        <f t="shared" si="913"/>
        <v/>
      </c>
    </row>
    <row r="4238" spans="38:42" ht="20.100000000000001" customHeight="1" x14ac:dyDescent="0.25">
      <c r="AL4238" s="126">
        <f t="shared" si="914"/>
        <v>24.351999999998363</v>
      </c>
      <c r="AM4238" s="116">
        <f t="shared" si="915"/>
        <v>9.8785074175822599E-4</v>
      </c>
      <c r="AN4238" s="116">
        <f t="shared" si="916"/>
        <v>2.5633839601543838E-6</v>
      </c>
      <c r="AO4238" s="116">
        <f t="shared" si="912"/>
        <v>2.5633839601543838E-6</v>
      </c>
      <c r="AP4238" s="118" t="str">
        <f t="shared" si="913"/>
        <v/>
      </c>
    </row>
    <row r="4239" spans="38:42" ht="20.100000000000001" customHeight="1" x14ac:dyDescent="0.25">
      <c r="AL4239" s="126">
        <f t="shared" si="914"/>
        <v>24.358399999998362</v>
      </c>
      <c r="AM4239" s="116">
        <f t="shared" si="915"/>
        <v>9.8528735779807161E-4</v>
      </c>
      <c r="AN4239" s="116">
        <f t="shared" si="916"/>
        <v>2.5568731922280714E-6</v>
      </c>
      <c r="AO4239" s="116">
        <f t="shared" si="912"/>
        <v>2.5568731922280714E-6</v>
      </c>
      <c r="AP4239" s="118" t="str">
        <f t="shared" si="913"/>
        <v/>
      </c>
    </row>
    <row r="4240" spans="38:42" ht="20.100000000000001" customHeight="1" x14ac:dyDescent="0.25">
      <c r="AL4240" s="126">
        <f t="shared" si="914"/>
        <v>24.364799999998361</v>
      </c>
      <c r="AM4240" s="116">
        <f t="shared" si="915"/>
        <v>9.8273048460584354E-4</v>
      </c>
      <c r="AN4240" s="116">
        <f t="shared" si="916"/>
        <v>2.5503785210339962E-6</v>
      </c>
      <c r="AO4240" s="116">
        <f t="shared" si="912"/>
        <v>2.5503785210339962E-6</v>
      </c>
      <c r="AP4240" s="118" t="str">
        <f t="shared" si="913"/>
        <v/>
      </c>
    </row>
    <row r="4241" spans="38:42" ht="20.100000000000001" customHeight="1" x14ac:dyDescent="0.25">
      <c r="AL4241" s="126">
        <f t="shared" si="914"/>
        <v>24.37119999999836</v>
      </c>
      <c r="AM4241" s="116">
        <f t="shared" si="915"/>
        <v>9.8018010608480954E-4</v>
      </c>
      <c r="AN4241" s="116">
        <f t="shared" si="916"/>
        <v>2.5438999081523698E-6</v>
      </c>
      <c r="AO4241" s="116">
        <f t="shared" si="912"/>
        <v>2.5438999081523698E-6</v>
      </c>
      <c r="AP4241" s="118" t="str">
        <f t="shared" si="913"/>
        <v/>
      </c>
    </row>
    <row r="4242" spans="38:42" ht="20.100000000000001" customHeight="1" x14ac:dyDescent="0.25">
      <c r="AL4242" s="126">
        <f t="shared" si="914"/>
        <v>24.37759999999836</v>
      </c>
      <c r="AM4242" s="116">
        <f t="shared" si="915"/>
        <v>9.7763620617665717E-4</v>
      </c>
      <c r="AN4242" s="116">
        <f t="shared" si="916"/>
        <v>2.5374373152558865E-6</v>
      </c>
      <c r="AO4242" s="116">
        <f t="shared" si="912"/>
        <v>2.5374373152558865E-6</v>
      </c>
      <c r="AP4242" s="118" t="str">
        <f t="shared" si="913"/>
        <v/>
      </c>
    </row>
    <row r="4243" spans="38:42" ht="20.100000000000001" customHeight="1" x14ac:dyDescent="0.25">
      <c r="AL4243" s="126">
        <f t="shared" si="914"/>
        <v>24.383999999998359</v>
      </c>
      <c r="AM4243" s="116">
        <f t="shared" si="915"/>
        <v>9.7509876886140128E-4</v>
      </c>
      <c r="AN4243" s="116">
        <f t="shared" si="916"/>
        <v>2.5309907040959537E-6</v>
      </c>
      <c r="AO4243" s="116">
        <f t="shared" si="912"/>
        <v>2.5309907040959537E-6</v>
      </c>
      <c r="AP4243" s="118" t="str">
        <f t="shared" si="913"/>
        <v/>
      </c>
    </row>
    <row r="4244" spans="38:42" ht="20.100000000000001" customHeight="1" x14ac:dyDescent="0.25">
      <c r="AL4244" s="126">
        <f t="shared" si="914"/>
        <v>24.390399999998358</v>
      </c>
      <c r="AM4244" s="116">
        <f t="shared" si="915"/>
        <v>9.7256777815730533E-4</v>
      </c>
      <c r="AN4244" s="116">
        <f t="shared" si="916"/>
        <v>2.5245600365230748E-6</v>
      </c>
      <c r="AO4244" s="116">
        <f t="shared" si="912"/>
        <v>2.5245600365230748E-6</v>
      </c>
      <c r="AP4244" s="118" t="str">
        <f t="shared" si="913"/>
        <v/>
      </c>
    </row>
    <row r="4245" spans="38:42" ht="20.100000000000001" customHeight="1" x14ac:dyDescent="0.25">
      <c r="AL4245" s="126">
        <f t="shared" si="914"/>
        <v>24.396799999998358</v>
      </c>
      <c r="AM4245" s="116">
        <f t="shared" si="915"/>
        <v>9.7004321812078226E-4</v>
      </c>
      <c r="AN4245" s="116">
        <f t="shared" si="916"/>
        <v>2.518145274459419E-6</v>
      </c>
      <c r="AO4245" s="116">
        <f t="shared" si="912"/>
        <v>2.518145274459419E-6</v>
      </c>
      <c r="AP4245" s="118" t="str">
        <f t="shared" si="913"/>
        <v/>
      </c>
    </row>
    <row r="4246" spans="38:42" ht="20.100000000000001" customHeight="1" x14ac:dyDescent="0.25">
      <c r="AL4246" s="126">
        <f t="shared" si="914"/>
        <v>24.403199999998357</v>
      </c>
      <c r="AM4246" s="116">
        <f t="shared" si="915"/>
        <v>9.6752507284632284E-4</v>
      </c>
      <c r="AN4246" s="116">
        <f t="shared" si="916"/>
        <v>2.5117463799279862E-6</v>
      </c>
      <c r="AO4246" s="116">
        <f t="shared" si="912"/>
        <v>2.5117463799279862E-6</v>
      </c>
      <c r="AP4246" s="118" t="str">
        <f t="shared" si="913"/>
        <v/>
      </c>
    </row>
    <row r="4247" spans="38:42" ht="20.100000000000001" customHeight="1" x14ac:dyDescent="0.25">
      <c r="AL4247" s="126">
        <f t="shared" si="914"/>
        <v>24.409599999998356</v>
      </c>
      <c r="AM4247" s="116">
        <f t="shared" si="915"/>
        <v>9.6501332646639485E-4</v>
      </c>
      <c r="AN4247" s="116">
        <f t="shared" si="916"/>
        <v>2.5053633150281043E-6</v>
      </c>
      <c r="AO4247" s="116">
        <f t="shared" si="912"/>
        <v>2.5053633150281043E-6</v>
      </c>
      <c r="AP4247" s="118" t="str">
        <f t="shared" si="913"/>
        <v/>
      </c>
    </row>
    <row r="4248" spans="38:42" ht="20.100000000000001" customHeight="1" x14ac:dyDescent="0.25">
      <c r="AL4248" s="126">
        <f t="shared" si="914"/>
        <v>24.415999999998355</v>
      </c>
      <c r="AM4248" s="116">
        <f t="shared" si="915"/>
        <v>9.6250796315136675E-4</v>
      </c>
      <c r="AN4248" s="116">
        <f t="shared" si="916"/>
        <v>2.4989960419499573E-6</v>
      </c>
      <c r="AO4248" s="116">
        <f t="shared" si="912"/>
        <v>2.4989960419499573E-6</v>
      </c>
      <c r="AP4248" s="118" t="str">
        <f t="shared" si="913"/>
        <v/>
      </c>
    </row>
    <row r="4249" spans="38:42" ht="20.100000000000001" customHeight="1" x14ac:dyDescent="0.25">
      <c r="AL4249" s="126">
        <f t="shared" si="914"/>
        <v>24.422399999998355</v>
      </c>
      <c r="AM4249" s="116">
        <f t="shared" si="915"/>
        <v>9.6000896710941679E-4</v>
      </c>
      <c r="AN4249" s="116">
        <f t="shared" si="916"/>
        <v>2.4926445229690557E-6</v>
      </c>
      <c r="AO4249" s="116">
        <f t="shared" si="912"/>
        <v>2.4926445229690557E-6</v>
      </c>
      <c r="AP4249" s="118" t="str">
        <f t="shared" si="913"/>
        <v/>
      </c>
    </row>
    <row r="4250" spans="38:42" ht="20.100000000000001" customHeight="1" x14ac:dyDescent="0.25">
      <c r="AL4250" s="126">
        <f t="shared" si="914"/>
        <v>24.428799999998354</v>
      </c>
      <c r="AM4250" s="116">
        <f t="shared" si="915"/>
        <v>9.5751632258644773E-4</v>
      </c>
      <c r="AN4250" s="116">
        <f t="shared" si="916"/>
        <v>2.4863087204501401E-6</v>
      </c>
      <c r="AO4250" s="116">
        <f t="shared" si="912"/>
        <v>2.4863087204501401E-6</v>
      </c>
      <c r="AP4250" s="118" t="str">
        <f t="shared" si="913"/>
        <v/>
      </c>
    </row>
    <row r="4251" spans="38:42" ht="20.100000000000001" customHeight="1" x14ac:dyDescent="0.25">
      <c r="AL4251" s="126">
        <f t="shared" si="914"/>
        <v>24.435199999998353</v>
      </c>
      <c r="AM4251" s="116">
        <f t="shared" si="915"/>
        <v>9.5503001386599759E-4</v>
      </c>
      <c r="AN4251" s="116">
        <f t="shared" si="916"/>
        <v>2.4799885968324357E-6</v>
      </c>
      <c r="AO4251" s="116">
        <f t="shared" si="912"/>
        <v>2.4799885968324357E-6</v>
      </c>
      <c r="AP4251" s="118" t="str">
        <f t="shared" si="913"/>
        <v/>
      </c>
    </row>
    <row r="4252" spans="38:42" ht="20.100000000000001" customHeight="1" x14ac:dyDescent="0.25">
      <c r="AL4252" s="126">
        <f t="shared" si="914"/>
        <v>24.441599999998353</v>
      </c>
      <c r="AM4252" s="116">
        <f t="shared" si="915"/>
        <v>9.5255002526916516E-4</v>
      </c>
      <c r="AN4252" s="116">
        <f t="shared" si="916"/>
        <v>2.4736841146564322E-6</v>
      </c>
      <c r="AO4252" s="116">
        <f t="shared" si="912"/>
        <v>2.4736841146564322E-6</v>
      </c>
      <c r="AP4252" s="118" t="str">
        <f t="shared" si="913"/>
        <v/>
      </c>
    </row>
    <row r="4253" spans="38:42" ht="20.100000000000001" customHeight="1" x14ac:dyDescent="0.25">
      <c r="AL4253" s="126">
        <f t="shared" si="914"/>
        <v>24.447999999998352</v>
      </c>
      <c r="AM4253" s="116">
        <f t="shared" si="915"/>
        <v>9.5007634115450872E-4</v>
      </c>
      <c r="AN4253" s="116">
        <f t="shared" si="916"/>
        <v>2.467395236537104E-6</v>
      </c>
      <c r="AO4253" s="116">
        <f t="shared" si="912"/>
        <v>2.467395236537104E-6</v>
      </c>
      <c r="AP4253" s="118" t="str">
        <f t="shared" si="913"/>
        <v/>
      </c>
    </row>
    <row r="4254" spans="38:42" ht="20.100000000000001" customHeight="1" x14ac:dyDescent="0.25">
      <c r="AL4254" s="126">
        <f t="shared" si="914"/>
        <v>24.454399999998351</v>
      </c>
      <c r="AM4254" s="116">
        <f t="shared" si="915"/>
        <v>9.4760894591797162E-4</v>
      </c>
      <c r="AN4254" s="116">
        <f t="shared" si="916"/>
        <v>2.4611219251757278E-6</v>
      </c>
      <c r="AO4254" s="116">
        <f t="shared" si="912"/>
        <v>2.4611219251757278E-6</v>
      </c>
      <c r="AP4254" s="118" t="str">
        <f t="shared" si="913"/>
        <v/>
      </c>
    </row>
    <row r="4255" spans="38:42" ht="20.100000000000001" customHeight="1" x14ac:dyDescent="0.25">
      <c r="AL4255" s="126">
        <f t="shared" si="914"/>
        <v>24.460799999998351</v>
      </c>
      <c r="AM4255" s="116">
        <f t="shared" si="915"/>
        <v>9.4514782399279589E-4</v>
      </c>
      <c r="AN4255" s="116">
        <f t="shared" si="916"/>
        <v>2.4548641433609674E-6</v>
      </c>
      <c r="AO4255" s="116">
        <f t="shared" si="912"/>
        <v>2.4548641433609674E-6</v>
      </c>
      <c r="AP4255" s="118" t="str">
        <f t="shared" si="913"/>
        <v/>
      </c>
    </row>
    <row r="4256" spans="38:42" ht="20.100000000000001" customHeight="1" x14ac:dyDescent="0.25">
      <c r="AL4256" s="126">
        <f t="shared" si="914"/>
        <v>24.46719999999835</v>
      </c>
      <c r="AM4256" s="116">
        <f t="shared" si="915"/>
        <v>9.4269295984943493E-4</v>
      </c>
      <c r="AN4256" s="116">
        <f t="shared" si="916"/>
        <v>2.448621853969957E-6</v>
      </c>
      <c r="AO4256" s="116">
        <f t="shared" si="912"/>
        <v>2.448621853969957E-6</v>
      </c>
      <c r="AP4256" s="118" t="str">
        <f t="shared" si="913"/>
        <v/>
      </c>
    </row>
    <row r="4257" spans="38:42" ht="20.100000000000001" customHeight="1" x14ac:dyDescent="0.25">
      <c r="AL4257" s="126">
        <f t="shared" si="914"/>
        <v>24.473599999998349</v>
      </c>
      <c r="AM4257" s="116">
        <f t="shared" si="915"/>
        <v>9.4024433799546497E-4</v>
      </c>
      <c r="AN4257" s="116">
        <f t="shared" si="916"/>
        <v>2.4423950199538823E-6</v>
      </c>
      <c r="AO4257" s="116">
        <f t="shared" si="912"/>
        <v>2.4423950199538823E-6</v>
      </c>
      <c r="AP4257" s="118" t="str">
        <f t="shared" si="913"/>
        <v/>
      </c>
    </row>
    <row r="4258" spans="38:42" ht="20.100000000000001" customHeight="1" x14ac:dyDescent="0.25">
      <c r="AL4258" s="126">
        <f t="shared" si="914"/>
        <v>24.479999999998348</v>
      </c>
      <c r="AM4258" s="116">
        <f t="shared" si="915"/>
        <v>9.3780194297551109E-4</v>
      </c>
      <c r="AN4258" s="116">
        <f t="shared" si="916"/>
        <v>2.4361836043570615E-6</v>
      </c>
      <c r="AO4258" s="116">
        <f t="shared" si="912"/>
        <v>2.4361836043570615E-6</v>
      </c>
      <c r="AP4258" s="118" t="str">
        <f t="shared" si="913"/>
        <v/>
      </c>
    </row>
    <row r="4259" spans="38:42" ht="20.100000000000001" customHeight="1" x14ac:dyDescent="0.25">
      <c r="AL4259" s="126">
        <f t="shared" si="914"/>
        <v>24.486399999998348</v>
      </c>
      <c r="AM4259" s="116">
        <f t="shared" si="915"/>
        <v>9.3536575937115402E-4</v>
      </c>
      <c r="AN4259" s="116">
        <f t="shared" si="916"/>
        <v>2.4299875703062126E-6</v>
      </c>
      <c r="AO4259" s="116">
        <f t="shared" si="912"/>
        <v>2.4299875703062126E-6</v>
      </c>
      <c r="AP4259" s="118" t="str">
        <f t="shared" si="913"/>
        <v/>
      </c>
    </row>
    <row r="4260" spans="38:42" ht="20.100000000000001" customHeight="1" x14ac:dyDescent="0.25">
      <c r="AL4260" s="126">
        <f t="shared" si="914"/>
        <v>24.492799999998347</v>
      </c>
      <c r="AM4260" s="116">
        <f t="shared" si="915"/>
        <v>9.3293577180084781E-4</v>
      </c>
      <c r="AN4260" s="116">
        <f t="shared" si="916"/>
        <v>2.4238068810122958E-6</v>
      </c>
      <c r="AO4260" s="116">
        <f t="shared" si="912"/>
        <v>2.4238068810122958E-6</v>
      </c>
      <c r="AP4260" s="118" t="str">
        <f t="shared" si="913"/>
        <v/>
      </c>
    </row>
    <row r="4261" spans="38:42" ht="20.100000000000001" customHeight="1" x14ac:dyDescent="0.25">
      <c r="AL4261" s="126">
        <f t="shared" si="914"/>
        <v>24.499199999998346</v>
      </c>
      <c r="AM4261" s="116">
        <f t="shared" si="915"/>
        <v>9.3051196491983552E-4</v>
      </c>
      <c r="AN4261" s="116">
        <f t="shared" si="916"/>
        <v>2.4176414997681287E-6</v>
      </c>
      <c r="AO4261" s="116">
        <f t="shared" si="912"/>
        <v>2.4176414997681287E-6</v>
      </c>
      <c r="AP4261" s="118" t="str">
        <f t="shared" si="913"/>
        <v/>
      </c>
    </row>
    <row r="4262" spans="38:42" ht="20.100000000000001" customHeight="1" x14ac:dyDescent="0.25">
      <c r="AL4262" s="126">
        <f t="shared" si="914"/>
        <v>24.505599999998346</v>
      </c>
      <c r="AM4262" s="116">
        <f t="shared" si="915"/>
        <v>9.2809432342006739E-4</v>
      </c>
      <c r="AN4262" s="116">
        <f t="shared" si="916"/>
        <v>2.4114913899523976E-6</v>
      </c>
      <c r="AO4262" s="116">
        <f t="shared" si="912"/>
        <v>2.4114913899523976E-6</v>
      </c>
      <c r="AP4262" s="118" t="str">
        <f t="shared" si="913"/>
        <v/>
      </c>
    </row>
    <row r="4263" spans="38:42" ht="20.100000000000001" customHeight="1" x14ac:dyDescent="0.25">
      <c r="AL4263" s="126">
        <f t="shared" si="914"/>
        <v>24.511999999998345</v>
      </c>
      <c r="AM4263" s="116">
        <f t="shared" si="915"/>
        <v>9.2568283203011499E-4</v>
      </c>
      <c r="AN4263" s="116">
        <f t="shared" si="916"/>
        <v>2.4053565150234778E-6</v>
      </c>
      <c r="AO4263" s="116">
        <f t="shared" si="912"/>
        <v>2.4053565150234778E-6</v>
      </c>
      <c r="AP4263" s="118" t="str">
        <f t="shared" si="913"/>
        <v/>
      </c>
    </row>
    <row r="4264" spans="38:42" ht="20.100000000000001" customHeight="1" x14ac:dyDescent="0.25">
      <c r="AL4264" s="126">
        <f t="shared" si="914"/>
        <v>24.518399999998344</v>
      </c>
      <c r="AM4264" s="116">
        <f t="shared" si="915"/>
        <v>9.2327747551509151E-4</v>
      </c>
      <c r="AN4264" s="116">
        <f t="shared" si="916"/>
        <v>2.3992368385282155E-6</v>
      </c>
      <c r="AO4264" s="116">
        <f t="shared" si="912"/>
        <v>2.3992368385282155E-6</v>
      </c>
      <c r="AP4264" s="118" t="str">
        <f t="shared" si="913"/>
        <v/>
      </c>
    </row>
    <row r="4265" spans="38:42" ht="20.100000000000001" customHeight="1" x14ac:dyDescent="0.25">
      <c r="AL4265" s="126">
        <f t="shared" si="914"/>
        <v>24.524799999998343</v>
      </c>
      <c r="AM4265" s="116">
        <f t="shared" si="915"/>
        <v>9.208782386765633E-4</v>
      </c>
      <c r="AN4265" s="116">
        <f t="shared" si="916"/>
        <v>2.393132324097374E-6</v>
      </c>
      <c r="AO4265" s="116">
        <f t="shared" si="912"/>
        <v>2.393132324097374E-6</v>
      </c>
      <c r="AP4265" s="118" t="str">
        <f t="shared" si="913"/>
        <v/>
      </c>
    </row>
    <row r="4266" spans="38:42" ht="20.100000000000001" customHeight="1" x14ac:dyDescent="0.25">
      <c r="AL4266" s="126">
        <f t="shared" si="914"/>
        <v>24.531199999998343</v>
      </c>
      <c r="AM4266" s="116">
        <f t="shared" si="915"/>
        <v>9.1848510635246592E-4</v>
      </c>
      <c r="AN4266" s="116">
        <f t="shared" si="916"/>
        <v>2.3870429354364182E-6</v>
      </c>
      <c r="AO4266" s="116">
        <f t="shared" si="912"/>
        <v>2.3870429354364182E-6</v>
      </c>
      <c r="AP4266" s="118" t="str">
        <f t="shared" si="913"/>
        <v/>
      </c>
    </row>
    <row r="4267" spans="38:42" ht="20.100000000000001" customHeight="1" x14ac:dyDescent="0.25">
      <c r="AL4267" s="126">
        <f t="shared" si="914"/>
        <v>24.537599999998342</v>
      </c>
      <c r="AM4267" s="116">
        <f t="shared" si="915"/>
        <v>9.160980634170295E-4</v>
      </c>
      <c r="AN4267" s="116">
        <f t="shared" si="916"/>
        <v>2.3809686363439461E-6</v>
      </c>
      <c r="AO4267" s="116">
        <f t="shared" si="912"/>
        <v>2.3809686363439461E-6</v>
      </c>
      <c r="AP4267" s="118" t="str">
        <f t="shared" si="913"/>
        <v/>
      </c>
    </row>
    <row r="4268" spans="38:42" ht="20.100000000000001" customHeight="1" x14ac:dyDescent="0.25">
      <c r="AL4268" s="126">
        <f t="shared" si="914"/>
        <v>24.543999999998341</v>
      </c>
      <c r="AM4268" s="116">
        <f t="shared" si="915"/>
        <v>9.1371709478068556E-4</v>
      </c>
      <c r="AN4268" s="116">
        <f t="shared" si="916"/>
        <v>2.3749093906926064E-6</v>
      </c>
      <c r="AO4268" s="116">
        <f t="shared" si="912"/>
        <v>2.3749093906926064E-6</v>
      </c>
      <c r="AP4268" s="118" t="str">
        <f t="shared" si="913"/>
        <v/>
      </c>
    </row>
    <row r="4269" spans="38:42" ht="20.100000000000001" customHeight="1" x14ac:dyDescent="0.25">
      <c r="AL4269" s="126">
        <f t="shared" si="914"/>
        <v>24.550399999998341</v>
      </c>
      <c r="AM4269" s="116">
        <f t="shared" si="915"/>
        <v>9.1134218538999295E-4</v>
      </c>
      <c r="AN4269" s="116">
        <f t="shared" si="916"/>
        <v>2.3688651624449285E-6</v>
      </c>
      <c r="AO4269" s="116">
        <f t="shared" si="912"/>
        <v>2.3688651624449285E-6</v>
      </c>
      <c r="AP4269" s="118" t="str">
        <f t="shared" si="913"/>
        <v/>
      </c>
    </row>
    <row r="4270" spans="38:42" ht="20.100000000000001" customHeight="1" x14ac:dyDescent="0.25">
      <c r="AL4270" s="126">
        <f t="shared" si="914"/>
        <v>24.55679999999834</v>
      </c>
      <c r="AM4270" s="116">
        <f t="shared" si="915"/>
        <v>9.0897332022754802E-4</v>
      </c>
      <c r="AN4270" s="116">
        <f t="shared" si="916"/>
        <v>2.362835915637059E-6</v>
      </c>
      <c r="AO4270" s="116">
        <f t="shared" si="912"/>
        <v>2.362835915637059E-6</v>
      </c>
      <c r="AP4270" s="118" t="str">
        <f t="shared" si="913"/>
        <v/>
      </c>
    </row>
    <row r="4271" spans="38:42" ht="20.100000000000001" customHeight="1" x14ac:dyDescent="0.25">
      <c r="AL4271" s="126">
        <f t="shared" si="914"/>
        <v>24.563199999998339</v>
      </c>
      <c r="AM4271" s="116">
        <f t="shared" si="915"/>
        <v>9.0661048431191096E-4</v>
      </c>
      <c r="AN4271" s="116">
        <f t="shared" si="916"/>
        <v>2.3568216143968678E-6</v>
      </c>
      <c r="AO4271" s="116">
        <f t="shared" si="912"/>
        <v>2.3568216143968678E-6</v>
      </c>
      <c r="AP4271" s="118" t="str">
        <f t="shared" si="913"/>
        <v/>
      </c>
    </row>
    <row r="4272" spans="38:42" ht="20.100000000000001" customHeight="1" x14ac:dyDescent="0.25">
      <c r="AL4272" s="126">
        <f t="shared" si="914"/>
        <v>24.569599999998339</v>
      </c>
      <c r="AM4272" s="116">
        <f t="shared" si="915"/>
        <v>9.042536626975141E-4</v>
      </c>
      <c r="AN4272" s="116">
        <f t="shared" si="916"/>
        <v>2.3508222229279025E-6</v>
      </c>
      <c r="AO4272" s="116">
        <f t="shared" si="912"/>
        <v>2.3508222229279025E-6</v>
      </c>
      <c r="AP4272" s="118" t="str">
        <f t="shared" si="913"/>
        <v/>
      </c>
    </row>
    <row r="4273" spans="38:42" ht="20.100000000000001" customHeight="1" x14ac:dyDescent="0.25">
      <c r="AL4273" s="126">
        <f t="shared" si="914"/>
        <v>24.575999999998338</v>
      </c>
      <c r="AM4273" s="116">
        <f t="shared" si="915"/>
        <v>9.0190284047458619E-4</v>
      </c>
      <c r="AN4273" s="116">
        <f t="shared" si="916"/>
        <v>2.344837705517736E-6</v>
      </c>
      <c r="AO4273" s="116">
        <f t="shared" ref="AO4273:AO4336" si="917">IF(AM4273&lt;(1-$AK$437),AN4273,"")</f>
        <v>2.344837705517736E-6</v>
      </c>
      <c r="AP4273" s="118" t="str">
        <f t="shared" ref="AP4273:AP4336" si="918">IF(AM4273&lt;(1-$AK$443),AN4273,"")</f>
        <v/>
      </c>
    </row>
    <row r="4274" spans="38:42" ht="20.100000000000001" customHeight="1" x14ac:dyDescent="0.25">
      <c r="AL4274" s="126">
        <f t="shared" ref="AL4274:AL4337" si="919">AL4273+$AO$430</f>
        <v>24.582399999998337</v>
      </c>
      <c r="AM4274" s="116">
        <f t="shared" ref="AM4274:AM4337" si="920">_xlfn.CHISQ.DIST.RT(AL4274,7)</f>
        <v>8.9955800276906846E-4</v>
      </c>
      <c r="AN4274" s="116">
        <f t="shared" ref="AN4274:AN4337" si="921">AM4274-AM4275</f>
        <v>2.3388680265343893E-6</v>
      </c>
      <c r="AO4274" s="116">
        <f t="shared" si="917"/>
        <v>2.3388680265343893E-6</v>
      </c>
      <c r="AP4274" s="118" t="str">
        <f t="shared" si="918"/>
        <v/>
      </c>
    </row>
    <row r="4275" spans="38:42" ht="20.100000000000001" customHeight="1" x14ac:dyDescent="0.25">
      <c r="AL4275" s="126">
        <f t="shared" si="919"/>
        <v>24.588799999998336</v>
      </c>
      <c r="AM4275" s="116">
        <f t="shared" si="920"/>
        <v>8.9721913474253407E-4</v>
      </c>
      <c r="AN4275" s="116">
        <f t="shared" si="921"/>
        <v>2.332913150428933E-6</v>
      </c>
      <c r="AO4275" s="116">
        <f t="shared" si="917"/>
        <v>2.332913150428933E-6</v>
      </c>
      <c r="AP4275" s="118" t="str">
        <f t="shared" si="918"/>
        <v/>
      </c>
    </row>
    <row r="4276" spans="38:42" ht="20.100000000000001" customHeight="1" x14ac:dyDescent="0.25">
      <c r="AL4276" s="126">
        <f t="shared" si="919"/>
        <v>24.595199999998336</v>
      </c>
      <c r="AM4276" s="116">
        <f t="shared" si="920"/>
        <v>8.9488622159210514E-4</v>
      </c>
      <c r="AN4276" s="116">
        <f t="shared" si="921"/>
        <v>2.3269730417294163E-6</v>
      </c>
      <c r="AO4276" s="116">
        <f t="shared" si="917"/>
        <v>2.3269730417294163E-6</v>
      </c>
      <c r="AP4276" s="118" t="str">
        <f t="shared" si="918"/>
        <v/>
      </c>
    </row>
    <row r="4277" spans="38:42" ht="20.100000000000001" customHeight="1" x14ac:dyDescent="0.25">
      <c r="AL4277" s="126">
        <f t="shared" si="919"/>
        <v>24.601599999998335</v>
      </c>
      <c r="AM4277" s="116">
        <f t="shared" si="920"/>
        <v>8.9255924855037572E-4</v>
      </c>
      <c r="AN4277" s="116">
        <f t="shared" si="921"/>
        <v>2.3210476650525761E-6</v>
      </c>
      <c r="AO4277" s="116">
        <f t="shared" si="917"/>
        <v>2.3210476650525761E-6</v>
      </c>
      <c r="AP4277" s="118" t="str">
        <f t="shared" si="918"/>
        <v/>
      </c>
    </row>
    <row r="4278" spans="38:42" ht="20.100000000000001" customHeight="1" x14ac:dyDescent="0.25">
      <c r="AL4278" s="126">
        <f t="shared" si="919"/>
        <v>24.607999999998334</v>
      </c>
      <c r="AM4278" s="116">
        <f t="shared" si="920"/>
        <v>8.9023820088532314E-4</v>
      </c>
      <c r="AN4278" s="116">
        <f t="shared" si="921"/>
        <v>2.3151369850910432E-6</v>
      </c>
      <c r="AO4278" s="116">
        <f t="shared" si="917"/>
        <v>2.3151369850910432E-6</v>
      </c>
      <c r="AP4278" s="118" t="str">
        <f t="shared" si="918"/>
        <v/>
      </c>
    </row>
    <row r="4279" spans="38:42" ht="20.100000000000001" customHeight="1" x14ac:dyDescent="0.25">
      <c r="AL4279" s="126">
        <f t="shared" si="919"/>
        <v>24.614399999998334</v>
      </c>
      <c r="AM4279" s="116">
        <f t="shared" si="920"/>
        <v>8.879230639002321E-4</v>
      </c>
      <c r="AN4279" s="116">
        <f t="shared" si="921"/>
        <v>2.3092409666161618E-6</v>
      </c>
      <c r="AO4279" s="116">
        <f t="shared" si="917"/>
        <v>2.3092409666161618E-6</v>
      </c>
      <c r="AP4279" s="118" t="str">
        <f t="shared" si="918"/>
        <v/>
      </c>
    </row>
    <row r="4280" spans="38:42" ht="20.100000000000001" customHeight="1" x14ac:dyDescent="0.25">
      <c r="AL4280" s="126">
        <f t="shared" si="919"/>
        <v>24.620799999998333</v>
      </c>
      <c r="AM4280" s="116">
        <f t="shared" si="920"/>
        <v>8.8561382293361594E-4</v>
      </c>
      <c r="AN4280" s="116">
        <f t="shared" si="921"/>
        <v>2.3033595744859038E-6</v>
      </c>
      <c r="AO4280" s="116">
        <f t="shared" si="917"/>
        <v>2.3033595744859038E-6</v>
      </c>
      <c r="AP4280" s="118" t="str">
        <f t="shared" si="918"/>
        <v/>
      </c>
    </row>
    <row r="4281" spans="38:42" ht="20.100000000000001" customHeight="1" x14ac:dyDescent="0.25">
      <c r="AL4281" s="126">
        <f t="shared" si="919"/>
        <v>24.627199999998332</v>
      </c>
      <c r="AM4281" s="116">
        <f t="shared" si="920"/>
        <v>8.8331046335913003E-4</v>
      </c>
      <c r="AN4281" s="116">
        <f t="shared" si="921"/>
        <v>2.2974927736315329E-6</v>
      </c>
      <c r="AO4281" s="116">
        <f t="shared" si="917"/>
        <v>2.2974927736315329E-6</v>
      </c>
      <c r="AP4281" s="118" t="str">
        <f t="shared" si="918"/>
        <v/>
      </c>
    </row>
    <row r="4282" spans="38:42" ht="20.100000000000001" customHeight="1" x14ac:dyDescent="0.25">
      <c r="AL4282" s="126">
        <f t="shared" si="919"/>
        <v>24.633599999998331</v>
      </c>
      <c r="AM4282" s="116">
        <f t="shared" si="920"/>
        <v>8.810129705854985E-4</v>
      </c>
      <c r="AN4282" s="116">
        <f t="shared" si="921"/>
        <v>2.2916405290710493E-6</v>
      </c>
      <c r="AO4282" s="116">
        <f t="shared" si="917"/>
        <v>2.2916405290710493E-6</v>
      </c>
      <c r="AP4282" s="118" t="str">
        <f t="shared" si="918"/>
        <v/>
      </c>
    </row>
    <row r="4283" spans="38:42" ht="20.100000000000001" customHeight="1" x14ac:dyDescent="0.25">
      <c r="AL4283" s="126">
        <f t="shared" si="919"/>
        <v>24.639999999998331</v>
      </c>
      <c r="AM4283" s="116">
        <f t="shared" si="920"/>
        <v>8.7872133005642745E-4</v>
      </c>
      <c r="AN4283" s="116">
        <f t="shared" si="921"/>
        <v>2.2858028059001903E-6</v>
      </c>
      <c r="AO4283" s="116">
        <f t="shared" si="917"/>
        <v>2.2858028059001903E-6</v>
      </c>
      <c r="AP4283" s="118" t="str">
        <f t="shared" si="918"/>
        <v/>
      </c>
    </row>
    <row r="4284" spans="38:42" ht="20.100000000000001" customHeight="1" x14ac:dyDescent="0.25">
      <c r="AL4284" s="126">
        <f t="shared" si="919"/>
        <v>24.64639999999833</v>
      </c>
      <c r="AM4284" s="116">
        <f t="shared" si="920"/>
        <v>8.7643552725052726E-4</v>
      </c>
      <c r="AN4284" s="116">
        <f t="shared" si="921"/>
        <v>2.2799795692943822E-6</v>
      </c>
      <c r="AO4284" s="116">
        <f t="shared" si="917"/>
        <v>2.2799795692943822E-6</v>
      </c>
      <c r="AP4284" s="118" t="str">
        <f t="shared" si="918"/>
        <v/>
      </c>
    </row>
    <row r="4285" spans="38:42" ht="20.100000000000001" customHeight="1" x14ac:dyDescent="0.25">
      <c r="AL4285" s="126">
        <f t="shared" si="919"/>
        <v>24.652799999998329</v>
      </c>
      <c r="AM4285" s="116">
        <f t="shared" si="920"/>
        <v>8.7415554768123288E-4</v>
      </c>
      <c r="AN4285" s="116">
        <f t="shared" si="921"/>
        <v>2.2741707845028852E-6</v>
      </c>
      <c r="AO4285" s="116">
        <f t="shared" si="917"/>
        <v>2.2741707845028852E-6</v>
      </c>
      <c r="AP4285" s="118" t="str">
        <f t="shared" si="918"/>
        <v/>
      </c>
    </row>
    <row r="4286" spans="38:42" ht="20.100000000000001" customHeight="1" x14ac:dyDescent="0.25">
      <c r="AL4286" s="126">
        <f t="shared" si="919"/>
        <v>24.659199999998329</v>
      </c>
      <c r="AM4286" s="116">
        <f t="shared" si="920"/>
        <v>8.7188137689672999E-4</v>
      </c>
      <c r="AN4286" s="116">
        <f t="shared" si="921"/>
        <v>2.2683764168704781E-6</v>
      </c>
      <c r="AO4286" s="116">
        <f t="shared" si="917"/>
        <v>2.2683764168704781E-6</v>
      </c>
      <c r="AP4286" s="118" t="str">
        <f t="shared" si="918"/>
        <v/>
      </c>
    </row>
    <row r="4287" spans="38:42" ht="20.100000000000001" customHeight="1" x14ac:dyDescent="0.25">
      <c r="AL4287" s="126">
        <f t="shared" si="919"/>
        <v>24.665599999998328</v>
      </c>
      <c r="AM4287" s="116">
        <f t="shared" si="920"/>
        <v>8.6961300047985952E-4</v>
      </c>
      <c r="AN4287" s="116">
        <f t="shared" si="921"/>
        <v>2.262596431800378E-6</v>
      </c>
      <c r="AO4287" s="116">
        <f t="shared" si="917"/>
        <v>2.262596431800378E-6</v>
      </c>
      <c r="AP4287" s="118" t="str">
        <f t="shared" si="918"/>
        <v/>
      </c>
    </row>
    <row r="4288" spans="38:42" ht="20.100000000000001" customHeight="1" x14ac:dyDescent="0.25">
      <c r="AL4288" s="126">
        <f t="shared" si="919"/>
        <v>24.671999999998327</v>
      </c>
      <c r="AM4288" s="116">
        <f t="shared" si="920"/>
        <v>8.6735040404805914E-4</v>
      </c>
      <c r="AN4288" s="116">
        <f t="shared" si="921"/>
        <v>2.2568307947914285E-6</v>
      </c>
      <c r="AO4288" s="116">
        <f t="shared" si="917"/>
        <v>2.2568307947914285E-6</v>
      </c>
      <c r="AP4288" s="118" t="str">
        <f t="shared" si="918"/>
        <v/>
      </c>
    </row>
    <row r="4289" spans="38:42" ht="20.100000000000001" customHeight="1" x14ac:dyDescent="0.25">
      <c r="AL4289" s="126">
        <f t="shared" si="919"/>
        <v>24.678399999998327</v>
      </c>
      <c r="AM4289" s="116">
        <f t="shared" si="920"/>
        <v>8.6509357325326771E-4</v>
      </c>
      <c r="AN4289" s="116">
        <f t="shared" si="921"/>
        <v>2.2510794714151149E-6</v>
      </c>
      <c r="AO4289" s="116">
        <f t="shared" si="917"/>
        <v>2.2510794714151149E-6</v>
      </c>
      <c r="AP4289" s="118" t="str">
        <f t="shared" si="918"/>
        <v/>
      </c>
    </row>
    <row r="4290" spans="38:42" ht="20.100000000000001" customHeight="1" x14ac:dyDescent="0.25">
      <c r="AL4290" s="126">
        <f t="shared" si="919"/>
        <v>24.684799999998326</v>
      </c>
      <c r="AM4290" s="116">
        <f t="shared" si="920"/>
        <v>8.628424937818526E-4</v>
      </c>
      <c r="AN4290" s="116">
        <f t="shared" si="921"/>
        <v>2.2453424273234787E-6</v>
      </c>
      <c r="AO4290" s="116">
        <f t="shared" si="917"/>
        <v>2.2453424273234787E-6</v>
      </c>
      <c r="AP4290" s="118" t="str">
        <f t="shared" si="918"/>
        <v/>
      </c>
    </row>
    <row r="4291" spans="38:42" ht="20.100000000000001" customHeight="1" x14ac:dyDescent="0.25">
      <c r="AL4291" s="126">
        <f t="shared" si="919"/>
        <v>24.691199999998325</v>
      </c>
      <c r="AM4291" s="116">
        <f t="shared" si="920"/>
        <v>8.6059715135452912E-4</v>
      </c>
      <c r="AN4291" s="116">
        <f t="shared" si="921"/>
        <v>2.2396196282409861E-6</v>
      </c>
      <c r="AO4291" s="116">
        <f t="shared" si="917"/>
        <v>2.2396196282409861E-6</v>
      </c>
      <c r="AP4291" s="118" t="str">
        <f t="shared" si="918"/>
        <v/>
      </c>
    </row>
    <row r="4292" spans="38:42" ht="20.100000000000001" customHeight="1" x14ac:dyDescent="0.25">
      <c r="AL4292" s="126">
        <f t="shared" si="919"/>
        <v>24.697599999998324</v>
      </c>
      <c r="AM4292" s="116">
        <f t="shared" si="920"/>
        <v>8.5835753172628813E-4</v>
      </c>
      <c r="AN4292" s="116">
        <f t="shared" si="921"/>
        <v>2.2339110399826343E-6</v>
      </c>
      <c r="AO4292" s="116">
        <f t="shared" si="917"/>
        <v>2.2339110399826343E-6</v>
      </c>
      <c r="AP4292" s="118" t="str">
        <f t="shared" si="918"/>
        <v/>
      </c>
    </row>
    <row r="4293" spans="38:42" ht="20.100000000000001" customHeight="1" x14ac:dyDescent="0.25">
      <c r="AL4293" s="126">
        <f t="shared" si="919"/>
        <v>24.703999999998324</v>
      </c>
      <c r="AM4293" s="116">
        <f t="shared" si="920"/>
        <v>8.561236206863055E-4</v>
      </c>
      <c r="AN4293" s="116">
        <f t="shared" si="921"/>
        <v>2.2282166284298818E-6</v>
      </c>
      <c r="AO4293" s="116">
        <f t="shared" si="917"/>
        <v>2.2282166284298818E-6</v>
      </c>
      <c r="AP4293" s="118" t="str">
        <f t="shared" si="918"/>
        <v/>
      </c>
    </row>
    <row r="4294" spans="38:42" ht="20.100000000000001" customHeight="1" x14ac:dyDescent="0.25">
      <c r="AL4294" s="126">
        <f t="shared" si="919"/>
        <v>24.710399999998323</v>
      </c>
      <c r="AM4294" s="116">
        <f t="shared" si="920"/>
        <v>8.5389540405787561E-4</v>
      </c>
      <c r="AN4294" s="116">
        <f t="shared" si="921"/>
        <v>2.2225363595500562E-6</v>
      </c>
      <c r="AO4294" s="116">
        <f t="shared" si="917"/>
        <v>2.2225363595500562E-6</v>
      </c>
      <c r="AP4294" s="118" t="str">
        <f t="shared" si="918"/>
        <v/>
      </c>
    </row>
    <row r="4295" spans="38:42" ht="20.100000000000001" customHeight="1" x14ac:dyDescent="0.25">
      <c r="AL4295" s="126">
        <f t="shared" si="919"/>
        <v>24.716799999998322</v>
      </c>
      <c r="AM4295" s="116">
        <f t="shared" si="920"/>
        <v>8.5167286769832556E-4</v>
      </c>
      <c r="AN4295" s="116">
        <f t="shared" si="921"/>
        <v>2.2168701993831265E-6</v>
      </c>
      <c r="AO4295" s="116">
        <f t="shared" si="917"/>
        <v>2.2168701993831265E-6</v>
      </c>
      <c r="AP4295" s="118" t="str">
        <f t="shared" si="918"/>
        <v/>
      </c>
    </row>
    <row r="4296" spans="38:42" ht="20.100000000000001" customHeight="1" x14ac:dyDescent="0.25">
      <c r="AL4296" s="126">
        <f t="shared" si="919"/>
        <v>24.723199999998322</v>
      </c>
      <c r="AM4296" s="116">
        <f t="shared" si="920"/>
        <v>8.4945599749894243E-4</v>
      </c>
      <c r="AN4296" s="116">
        <f t="shared" si="921"/>
        <v>2.2112181140529789E-6</v>
      </c>
      <c r="AO4296" s="116">
        <f t="shared" si="917"/>
        <v>2.2112181140529789E-6</v>
      </c>
      <c r="AP4296" s="118" t="str">
        <f t="shared" si="918"/>
        <v/>
      </c>
    </row>
    <row r="4297" spans="38:42" ht="20.100000000000001" customHeight="1" x14ac:dyDescent="0.25">
      <c r="AL4297" s="126">
        <f t="shared" si="919"/>
        <v>24.729599999998321</v>
      </c>
      <c r="AM4297" s="116">
        <f t="shared" si="920"/>
        <v>8.4724477938488945E-4</v>
      </c>
      <c r="AN4297" s="116">
        <f t="shared" si="921"/>
        <v>2.2055800697564666E-6</v>
      </c>
      <c r="AO4297" s="116">
        <f t="shared" si="917"/>
        <v>2.2055800697564666E-6</v>
      </c>
      <c r="AP4297" s="118" t="str">
        <f t="shared" si="918"/>
        <v/>
      </c>
    </row>
    <row r="4298" spans="38:42" ht="20.100000000000001" customHeight="1" x14ac:dyDescent="0.25">
      <c r="AL4298" s="126">
        <f t="shared" si="919"/>
        <v>24.73599999999832</v>
      </c>
      <c r="AM4298" s="116">
        <f t="shared" si="920"/>
        <v>8.4503919931513299E-4</v>
      </c>
      <c r="AN4298" s="116">
        <f t="shared" si="921"/>
        <v>2.199956032767421E-6</v>
      </c>
      <c r="AO4298" s="116">
        <f t="shared" si="917"/>
        <v>2.199956032767421E-6</v>
      </c>
      <c r="AP4298" s="118" t="str">
        <f t="shared" si="918"/>
        <v/>
      </c>
    </row>
    <row r="4299" spans="38:42" ht="20.100000000000001" customHeight="1" x14ac:dyDescent="0.25">
      <c r="AL4299" s="126">
        <f t="shared" si="919"/>
        <v>24.74239999999832</v>
      </c>
      <c r="AM4299" s="116">
        <f t="shared" si="920"/>
        <v>8.4283924328236557E-4</v>
      </c>
      <c r="AN4299" s="116">
        <f t="shared" si="921"/>
        <v>2.1943459694448919E-6</v>
      </c>
      <c r="AO4299" s="116">
        <f t="shared" si="917"/>
        <v>2.1943459694448919E-6</v>
      </c>
      <c r="AP4299" s="118" t="str">
        <f t="shared" si="918"/>
        <v/>
      </c>
    </row>
    <row r="4300" spans="38:42" ht="20.100000000000001" customHeight="1" x14ac:dyDescent="0.25">
      <c r="AL4300" s="126">
        <f t="shared" si="919"/>
        <v>24.748799999998319</v>
      </c>
      <c r="AM4300" s="116">
        <f t="shared" si="920"/>
        <v>8.4064489731292067E-4</v>
      </c>
      <c r="AN4300" s="116">
        <f t="shared" si="921"/>
        <v>2.1887498462098368E-6</v>
      </c>
      <c r="AO4300" s="116">
        <f t="shared" si="917"/>
        <v>2.1887498462098368E-6</v>
      </c>
      <c r="AP4300" s="118" t="str">
        <f t="shared" si="918"/>
        <v/>
      </c>
    </row>
    <row r="4301" spans="38:42" ht="20.100000000000001" customHeight="1" x14ac:dyDescent="0.25">
      <c r="AL4301" s="126">
        <f t="shared" si="919"/>
        <v>24.755199999998318</v>
      </c>
      <c r="AM4301" s="116">
        <f t="shared" si="920"/>
        <v>8.3845614746671084E-4</v>
      </c>
      <c r="AN4301" s="116">
        <f t="shared" si="921"/>
        <v>2.1831676295781897E-6</v>
      </c>
      <c r="AO4301" s="116">
        <f t="shared" si="917"/>
        <v>2.1831676295781897E-6</v>
      </c>
      <c r="AP4301" s="118" t="str">
        <f t="shared" si="918"/>
        <v/>
      </c>
    </row>
    <row r="4302" spans="38:42" ht="20.100000000000001" customHeight="1" x14ac:dyDescent="0.25">
      <c r="AL4302" s="126">
        <f t="shared" si="919"/>
        <v>24.761599999998317</v>
      </c>
      <c r="AM4302" s="116">
        <f t="shared" si="920"/>
        <v>8.3627297983713265E-4</v>
      </c>
      <c r="AN4302" s="116">
        <f t="shared" si="921"/>
        <v>2.1775992861314784E-6</v>
      </c>
      <c r="AO4302" s="116">
        <f t="shared" si="917"/>
        <v>2.1775992861314784E-6</v>
      </c>
      <c r="AP4302" s="118" t="str">
        <f t="shared" si="918"/>
        <v/>
      </c>
    </row>
    <row r="4303" spans="38:42" ht="20.100000000000001" customHeight="1" x14ac:dyDescent="0.25">
      <c r="AL4303" s="126">
        <f t="shared" si="919"/>
        <v>24.767999999998317</v>
      </c>
      <c r="AM4303" s="116">
        <f t="shared" si="920"/>
        <v>8.3409538055100117E-4</v>
      </c>
      <c r="AN4303" s="116">
        <f t="shared" si="921"/>
        <v>2.1720447825266916E-6</v>
      </c>
      <c r="AO4303" s="116">
        <f t="shared" si="917"/>
        <v>2.1720447825266916E-6</v>
      </c>
      <c r="AP4303" s="118" t="str">
        <f t="shared" si="918"/>
        <v/>
      </c>
    </row>
    <row r="4304" spans="38:42" ht="20.100000000000001" customHeight="1" x14ac:dyDescent="0.25">
      <c r="AL4304" s="126">
        <f t="shared" si="919"/>
        <v>24.774399999998316</v>
      </c>
      <c r="AM4304" s="116">
        <f t="shared" si="920"/>
        <v>8.3192333576847448E-4</v>
      </c>
      <c r="AN4304" s="116">
        <f t="shared" si="921"/>
        <v>2.1665040855077707E-6</v>
      </c>
      <c r="AO4304" s="116">
        <f t="shared" si="917"/>
        <v>2.1665040855077707E-6</v>
      </c>
      <c r="AP4304" s="118" t="str">
        <f t="shared" si="918"/>
        <v/>
      </c>
    </row>
    <row r="4305" spans="38:42" ht="20.100000000000001" customHeight="1" x14ac:dyDescent="0.25">
      <c r="AL4305" s="126">
        <f t="shared" si="919"/>
        <v>24.780799999998315</v>
      </c>
      <c r="AM4305" s="116">
        <f t="shared" si="920"/>
        <v>8.2975683168296671E-4</v>
      </c>
      <c r="AN4305" s="116">
        <f t="shared" si="921"/>
        <v>2.1609771618832756E-6</v>
      </c>
      <c r="AO4305" s="116">
        <f t="shared" si="917"/>
        <v>2.1609771618832756E-6</v>
      </c>
      <c r="AP4305" s="118" t="str">
        <f t="shared" si="918"/>
        <v/>
      </c>
    </row>
    <row r="4306" spans="38:42" ht="20.100000000000001" customHeight="1" x14ac:dyDescent="0.25">
      <c r="AL4306" s="126">
        <f t="shared" si="919"/>
        <v>24.787199999998315</v>
      </c>
      <c r="AM4306" s="116">
        <f t="shared" si="920"/>
        <v>8.2759585452108343E-4</v>
      </c>
      <c r="AN4306" s="116">
        <f t="shared" si="921"/>
        <v>2.1554639785455751E-6</v>
      </c>
      <c r="AO4306" s="116">
        <f t="shared" si="917"/>
        <v>2.1554639785455751E-6</v>
      </c>
      <c r="AP4306" s="118" t="str">
        <f t="shared" si="918"/>
        <v/>
      </c>
    </row>
    <row r="4307" spans="38:42" ht="20.100000000000001" customHeight="1" x14ac:dyDescent="0.25">
      <c r="AL4307" s="126">
        <f t="shared" si="919"/>
        <v>24.793599999998314</v>
      </c>
      <c r="AM4307" s="116">
        <f t="shared" si="920"/>
        <v>8.2544039054253786E-4</v>
      </c>
      <c r="AN4307" s="116">
        <f t="shared" si="921"/>
        <v>2.1499645024613059E-6</v>
      </c>
      <c r="AO4307" s="116">
        <f t="shared" si="917"/>
        <v>2.1499645024613059E-6</v>
      </c>
      <c r="AP4307" s="118" t="str">
        <f t="shared" si="918"/>
        <v/>
      </c>
    </row>
    <row r="4308" spans="38:42" ht="20.100000000000001" customHeight="1" x14ac:dyDescent="0.25">
      <c r="AL4308" s="126">
        <f t="shared" si="919"/>
        <v>24.799999999998313</v>
      </c>
      <c r="AM4308" s="116">
        <f t="shared" si="920"/>
        <v>8.2329042604007655E-4</v>
      </c>
      <c r="AN4308" s="116">
        <f t="shared" si="921"/>
        <v>2.1444787006714809E-6</v>
      </c>
      <c r="AO4308" s="116">
        <f t="shared" si="917"/>
        <v>2.1444787006714809E-6</v>
      </c>
      <c r="AP4308" s="118" t="str">
        <f t="shared" si="918"/>
        <v/>
      </c>
    </row>
    <row r="4309" spans="38:42" ht="20.100000000000001" customHeight="1" x14ac:dyDescent="0.25">
      <c r="AL4309" s="126">
        <f t="shared" si="919"/>
        <v>24.806399999998312</v>
      </c>
      <c r="AM4309" s="116">
        <f t="shared" si="920"/>
        <v>8.2114594733940507E-4</v>
      </c>
      <c r="AN4309" s="116">
        <f t="shared" si="921"/>
        <v>2.1390065402917061E-6</v>
      </c>
      <c r="AO4309" s="116">
        <f t="shared" si="917"/>
        <v>2.1390065402917061E-6</v>
      </c>
      <c r="AP4309" s="118" t="str">
        <f t="shared" si="918"/>
        <v/>
      </c>
    </row>
    <row r="4310" spans="38:42" ht="20.100000000000001" customHeight="1" x14ac:dyDescent="0.25">
      <c r="AL4310" s="126">
        <f t="shared" si="919"/>
        <v>24.812799999998312</v>
      </c>
      <c r="AM4310" s="116">
        <f t="shared" si="920"/>
        <v>8.1900694079911336E-4</v>
      </c>
      <c r="AN4310" s="116">
        <f t="shared" si="921"/>
        <v>2.1335479885189025E-6</v>
      </c>
      <c r="AO4310" s="116">
        <f t="shared" si="917"/>
        <v>2.1335479885189025E-6</v>
      </c>
      <c r="AP4310" s="118" t="str">
        <f t="shared" si="918"/>
        <v/>
      </c>
    </row>
    <row r="4311" spans="38:42" ht="20.100000000000001" customHeight="1" x14ac:dyDescent="0.25">
      <c r="AL4311" s="126">
        <f t="shared" si="919"/>
        <v>24.819199999998311</v>
      </c>
      <c r="AM4311" s="116">
        <f t="shared" si="920"/>
        <v>8.1687339281059446E-4</v>
      </c>
      <c r="AN4311" s="116">
        <f t="shared" si="921"/>
        <v>2.1281030126189468E-6</v>
      </c>
      <c r="AO4311" s="116">
        <f t="shared" si="917"/>
        <v>2.1281030126189468E-6</v>
      </c>
      <c r="AP4311" s="118" t="str">
        <f t="shared" si="918"/>
        <v/>
      </c>
    </row>
    <row r="4312" spans="38:42" ht="20.100000000000001" customHeight="1" x14ac:dyDescent="0.25">
      <c r="AL4312" s="126">
        <f t="shared" si="919"/>
        <v>24.82559999999831</v>
      </c>
      <c r="AM4312" s="116">
        <f t="shared" si="920"/>
        <v>8.1474528979797551E-4</v>
      </c>
      <c r="AN4312" s="116">
        <f t="shared" si="921"/>
        <v>2.1226715799369704E-6</v>
      </c>
      <c r="AO4312" s="116">
        <f t="shared" si="917"/>
        <v>2.1226715799369704E-6</v>
      </c>
      <c r="AP4312" s="118" t="str">
        <f t="shared" si="918"/>
        <v/>
      </c>
    </row>
    <row r="4313" spans="38:42" ht="20.100000000000001" customHeight="1" x14ac:dyDescent="0.25">
      <c r="AL4313" s="126">
        <f t="shared" si="919"/>
        <v>24.83199999999831</v>
      </c>
      <c r="AM4313" s="116">
        <f t="shared" si="920"/>
        <v>8.1262261821803854E-4</v>
      </c>
      <c r="AN4313" s="116">
        <f t="shared" si="921"/>
        <v>2.1172536578906382E-6</v>
      </c>
      <c r="AO4313" s="116">
        <f t="shared" si="917"/>
        <v>2.1172536578906382E-6</v>
      </c>
      <c r="AP4313" s="118" t="str">
        <f t="shared" si="918"/>
        <v/>
      </c>
    </row>
    <row r="4314" spans="38:42" ht="20.100000000000001" customHeight="1" x14ac:dyDescent="0.25">
      <c r="AL4314" s="126">
        <f t="shared" si="919"/>
        <v>24.838399999998309</v>
      </c>
      <c r="AM4314" s="116">
        <f t="shared" si="920"/>
        <v>8.105053645601479E-4</v>
      </c>
      <c r="AN4314" s="116">
        <f t="shared" si="921"/>
        <v>2.1118492139757857E-6</v>
      </c>
      <c r="AO4314" s="116">
        <f t="shared" si="917"/>
        <v>2.1118492139757857E-6</v>
      </c>
      <c r="AP4314" s="118" t="str">
        <f t="shared" si="918"/>
        <v/>
      </c>
    </row>
    <row r="4315" spans="38:42" ht="20.100000000000001" customHeight="1" x14ac:dyDescent="0.25">
      <c r="AL4315" s="126">
        <f t="shared" si="919"/>
        <v>24.844799999998308</v>
      </c>
      <c r="AM4315" s="116">
        <f t="shared" si="920"/>
        <v>8.0839351534617212E-4</v>
      </c>
      <c r="AN4315" s="116">
        <f t="shared" si="921"/>
        <v>2.1064582157586135E-6</v>
      </c>
      <c r="AO4315" s="116">
        <f t="shared" si="917"/>
        <v>2.1064582157586135E-6</v>
      </c>
      <c r="AP4315" s="118" t="str">
        <f t="shared" si="918"/>
        <v/>
      </c>
    </row>
    <row r="4316" spans="38:42" ht="20.100000000000001" customHeight="1" x14ac:dyDescent="0.25">
      <c r="AL4316" s="126">
        <f t="shared" si="919"/>
        <v>24.851199999998308</v>
      </c>
      <c r="AM4316" s="116">
        <f t="shared" si="920"/>
        <v>8.0628705713041351E-4</v>
      </c>
      <c r="AN4316" s="116">
        <f t="shared" si="921"/>
        <v>2.101080630882734E-6</v>
      </c>
      <c r="AO4316" s="116">
        <f t="shared" si="917"/>
        <v>2.101080630882734E-6</v>
      </c>
      <c r="AP4316" s="118" t="str">
        <f t="shared" si="918"/>
        <v/>
      </c>
    </row>
    <row r="4317" spans="38:42" ht="20.100000000000001" customHeight="1" x14ac:dyDescent="0.25">
      <c r="AL4317" s="126">
        <f t="shared" si="919"/>
        <v>24.857599999998307</v>
      </c>
      <c r="AM4317" s="116">
        <f t="shared" si="920"/>
        <v>8.0418597649953077E-4</v>
      </c>
      <c r="AN4317" s="116">
        <f t="shared" si="921"/>
        <v>2.0957164270653771E-6</v>
      </c>
      <c r="AO4317" s="116">
        <f t="shared" si="917"/>
        <v>2.0957164270653771E-6</v>
      </c>
      <c r="AP4317" s="118" t="str">
        <f t="shared" si="918"/>
        <v/>
      </c>
    </row>
    <row r="4318" spans="38:42" ht="20.100000000000001" customHeight="1" x14ac:dyDescent="0.25">
      <c r="AL4318" s="126">
        <f t="shared" si="919"/>
        <v>24.863999999998306</v>
      </c>
      <c r="AM4318" s="116">
        <f t="shared" si="920"/>
        <v>8.0209026007246539E-4</v>
      </c>
      <c r="AN4318" s="116">
        <f t="shared" si="921"/>
        <v>2.0903655721011844E-6</v>
      </c>
      <c r="AO4318" s="116">
        <f t="shared" si="917"/>
        <v>2.0903655721011844E-6</v>
      </c>
      <c r="AP4318" s="118" t="str">
        <f t="shared" si="918"/>
        <v/>
      </c>
    </row>
    <row r="4319" spans="38:42" ht="20.100000000000001" customHeight="1" x14ac:dyDescent="0.25">
      <c r="AL4319" s="126">
        <f t="shared" si="919"/>
        <v>24.870399999998305</v>
      </c>
      <c r="AM4319" s="116">
        <f t="shared" si="920"/>
        <v>7.9999989450036421E-4</v>
      </c>
      <c r="AN4319" s="116">
        <f t="shared" si="921"/>
        <v>2.085028033852669E-6</v>
      </c>
      <c r="AO4319" s="116">
        <f t="shared" si="917"/>
        <v>2.085028033852669E-6</v>
      </c>
      <c r="AP4319" s="118" t="str">
        <f t="shared" si="918"/>
        <v/>
      </c>
    </row>
    <row r="4320" spans="38:42" ht="20.100000000000001" customHeight="1" x14ac:dyDescent="0.25">
      <c r="AL4320" s="126">
        <f t="shared" si="919"/>
        <v>24.876799999998305</v>
      </c>
      <c r="AM4320" s="116">
        <f t="shared" si="920"/>
        <v>7.9791486646651154E-4</v>
      </c>
      <c r="AN4320" s="116">
        <f t="shared" si="921"/>
        <v>2.0797037802596473E-6</v>
      </c>
      <c r="AO4320" s="116">
        <f t="shared" si="917"/>
        <v>2.0797037802596473E-6</v>
      </c>
      <c r="AP4320" s="118" t="str">
        <f t="shared" si="918"/>
        <v/>
      </c>
    </row>
    <row r="4321" spans="38:42" ht="20.100000000000001" customHeight="1" x14ac:dyDescent="0.25">
      <c r="AL4321" s="126">
        <f t="shared" si="919"/>
        <v>24.883199999998304</v>
      </c>
      <c r="AM4321" s="116">
        <f t="shared" si="920"/>
        <v>7.9583516268625189E-4</v>
      </c>
      <c r="AN4321" s="116">
        <f t="shared" si="921"/>
        <v>2.0743927793366373E-6</v>
      </c>
      <c r="AO4321" s="116">
        <f t="shared" si="917"/>
        <v>2.0743927793366373E-6</v>
      </c>
      <c r="AP4321" s="118" t="str">
        <f t="shared" si="918"/>
        <v/>
      </c>
    </row>
    <row r="4322" spans="38:42" ht="20.100000000000001" customHeight="1" x14ac:dyDescent="0.25">
      <c r="AL4322" s="126">
        <f t="shared" si="919"/>
        <v>24.889599999998303</v>
      </c>
      <c r="AM4322" s="116">
        <f t="shared" si="920"/>
        <v>7.9376076990691526E-4</v>
      </c>
      <c r="AN4322" s="116">
        <f t="shared" si="921"/>
        <v>2.0690949991728587E-6</v>
      </c>
      <c r="AO4322" s="116">
        <f t="shared" si="917"/>
        <v>2.0690949991728587E-6</v>
      </c>
      <c r="AP4322" s="118" t="str">
        <f t="shared" si="918"/>
        <v/>
      </c>
    </row>
    <row r="4323" spans="38:42" ht="20.100000000000001" customHeight="1" x14ac:dyDescent="0.25">
      <c r="AL4323" s="126">
        <f t="shared" si="919"/>
        <v>24.895999999998303</v>
      </c>
      <c r="AM4323" s="116">
        <f t="shared" si="920"/>
        <v>7.916916749077424E-4</v>
      </c>
      <c r="AN4323" s="116">
        <f t="shared" si="921"/>
        <v>2.0638104079239925E-6</v>
      </c>
      <c r="AO4323" s="116">
        <f t="shared" si="917"/>
        <v>2.0638104079239925E-6</v>
      </c>
      <c r="AP4323" s="118" t="str">
        <f t="shared" si="918"/>
        <v/>
      </c>
    </row>
    <row r="4324" spans="38:42" ht="20.100000000000001" customHeight="1" x14ac:dyDescent="0.25">
      <c r="AL4324" s="126">
        <f t="shared" si="919"/>
        <v>24.902399999998302</v>
      </c>
      <c r="AM4324" s="116">
        <f t="shared" si="920"/>
        <v>7.8962786449981841E-4</v>
      </c>
      <c r="AN4324" s="116">
        <f t="shared" si="921"/>
        <v>2.0585389738297455E-6</v>
      </c>
      <c r="AO4324" s="116">
        <f t="shared" si="917"/>
        <v>2.0585389738297455E-6</v>
      </c>
      <c r="AP4324" s="118" t="str">
        <f t="shared" si="918"/>
        <v/>
      </c>
    </row>
    <row r="4325" spans="38:42" ht="20.100000000000001" customHeight="1" x14ac:dyDescent="0.25">
      <c r="AL4325" s="126">
        <f t="shared" si="919"/>
        <v>24.908799999998301</v>
      </c>
      <c r="AM4325" s="116">
        <f t="shared" si="920"/>
        <v>7.8756932552598866E-4</v>
      </c>
      <c r="AN4325" s="116">
        <f t="shared" si="921"/>
        <v>2.0532806651932505E-6</v>
      </c>
      <c r="AO4325" s="116">
        <f t="shared" si="917"/>
        <v>2.0532806651932505E-6</v>
      </c>
      <c r="AP4325" s="118" t="str">
        <f t="shared" si="918"/>
        <v/>
      </c>
    </row>
    <row r="4326" spans="38:42" ht="20.100000000000001" customHeight="1" x14ac:dyDescent="0.25">
      <c r="AL4326" s="126">
        <f t="shared" si="919"/>
        <v>24.9151999999983</v>
      </c>
      <c r="AM4326" s="116">
        <f t="shared" si="920"/>
        <v>7.8551604486079541E-4</v>
      </c>
      <c r="AN4326" s="116">
        <f t="shared" si="921"/>
        <v>2.0480354503960279E-6</v>
      </c>
      <c r="AO4326" s="116">
        <f t="shared" si="917"/>
        <v>2.0480354503960279E-6</v>
      </c>
      <c r="AP4326" s="118" t="str">
        <f t="shared" si="918"/>
        <v/>
      </c>
    </row>
    <row r="4327" spans="38:42" ht="20.100000000000001" customHeight="1" x14ac:dyDescent="0.25">
      <c r="AL4327" s="126">
        <f t="shared" si="919"/>
        <v>24.9215999999983</v>
      </c>
      <c r="AM4327" s="116">
        <f t="shared" si="920"/>
        <v>7.8346800941039938E-4</v>
      </c>
      <c r="AN4327" s="116">
        <f t="shared" si="921"/>
        <v>2.0428032978908302E-6</v>
      </c>
      <c r="AO4327" s="116">
        <f t="shared" si="917"/>
        <v>2.0428032978908302E-6</v>
      </c>
      <c r="AP4327" s="118" t="str">
        <f t="shared" si="918"/>
        <v/>
      </c>
    </row>
    <row r="4328" spans="38:42" ht="20.100000000000001" customHeight="1" x14ac:dyDescent="0.25">
      <c r="AL4328" s="126">
        <f t="shared" si="919"/>
        <v>24.927999999998299</v>
      </c>
      <c r="AM4328" s="116">
        <f t="shared" si="920"/>
        <v>7.8142520611250855E-4</v>
      </c>
      <c r="AN4328" s="116">
        <f t="shared" si="921"/>
        <v>2.0375841762022926E-6</v>
      </c>
      <c r="AO4328" s="116">
        <f t="shared" si="917"/>
        <v>2.0375841762022926E-6</v>
      </c>
      <c r="AP4328" s="118" t="str">
        <f t="shared" si="918"/>
        <v/>
      </c>
    </row>
    <row r="4329" spans="38:42" ht="20.100000000000001" customHeight="1" x14ac:dyDescent="0.25">
      <c r="AL4329" s="126">
        <f t="shared" si="919"/>
        <v>24.934399999998298</v>
      </c>
      <c r="AM4329" s="116">
        <f t="shared" si="920"/>
        <v>7.7938762193630626E-4</v>
      </c>
      <c r="AN4329" s="116">
        <f t="shared" si="921"/>
        <v>2.0323780539295349E-6</v>
      </c>
      <c r="AO4329" s="116">
        <f t="shared" si="917"/>
        <v>2.0323780539295349E-6</v>
      </c>
      <c r="AP4329" s="118" t="str">
        <f t="shared" si="918"/>
        <v/>
      </c>
    </row>
    <row r="4330" spans="38:42" ht="20.100000000000001" customHeight="1" x14ac:dyDescent="0.25">
      <c r="AL4330" s="126">
        <f t="shared" si="919"/>
        <v>24.940799999998298</v>
      </c>
      <c r="AM4330" s="116">
        <f t="shared" si="920"/>
        <v>7.7735524388237672E-4</v>
      </c>
      <c r="AN4330" s="116">
        <f t="shared" si="921"/>
        <v>2.0271848997441017E-6</v>
      </c>
      <c r="AO4330" s="116">
        <f t="shared" si="917"/>
        <v>2.0271848997441017E-6</v>
      </c>
      <c r="AP4330" s="118" t="str">
        <f t="shared" si="918"/>
        <v/>
      </c>
    </row>
    <row r="4331" spans="38:42" ht="20.100000000000001" customHeight="1" x14ac:dyDescent="0.25">
      <c r="AL4331" s="126">
        <f t="shared" si="919"/>
        <v>24.947199999998297</v>
      </c>
      <c r="AM4331" s="116">
        <f t="shared" si="920"/>
        <v>7.7532805898263262E-4</v>
      </c>
      <c r="AN4331" s="116">
        <f t="shared" si="921"/>
        <v>2.0220046823859507E-6</v>
      </c>
      <c r="AO4331" s="116">
        <f t="shared" si="917"/>
        <v>2.0220046823859507E-6</v>
      </c>
      <c r="AP4331" s="118" t="str">
        <f t="shared" si="918"/>
        <v/>
      </c>
    </row>
    <row r="4332" spans="38:42" ht="20.100000000000001" customHeight="1" x14ac:dyDescent="0.25">
      <c r="AL4332" s="126">
        <f t="shared" si="919"/>
        <v>24.953599999998296</v>
      </c>
      <c r="AM4332" s="116">
        <f t="shared" si="920"/>
        <v>7.7330605430024667E-4</v>
      </c>
      <c r="AN4332" s="116">
        <f t="shared" si="921"/>
        <v>2.0168373706729937E-6</v>
      </c>
      <c r="AO4332" s="116">
        <f t="shared" si="917"/>
        <v>2.0168373706729937E-6</v>
      </c>
      <c r="AP4332" s="118" t="str">
        <f t="shared" si="918"/>
        <v/>
      </c>
    </row>
    <row r="4333" spans="38:42" ht="20.100000000000001" customHeight="1" x14ac:dyDescent="0.25">
      <c r="AL4333" s="126">
        <f t="shared" si="919"/>
        <v>24.959999999998296</v>
      </c>
      <c r="AM4333" s="116">
        <f t="shared" si="920"/>
        <v>7.7128921692957368E-4</v>
      </c>
      <c r="AN4333" s="116">
        <f t="shared" si="921"/>
        <v>2.0116829334880862E-6</v>
      </c>
      <c r="AO4333" s="116">
        <f t="shared" si="917"/>
        <v>2.0116829334880862E-6</v>
      </c>
      <c r="AP4333" s="118" t="str">
        <f t="shared" si="918"/>
        <v/>
      </c>
    </row>
    <row r="4334" spans="38:42" ht="20.100000000000001" customHeight="1" x14ac:dyDescent="0.25">
      <c r="AL4334" s="126">
        <f t="shared" si="919"/>
        <v>24.966399999998295</v>
      </c>
      <c r="AM4334" s="116">
        <f t="shared" si="920"/>
        <v>7.6927753399608559E-4</v>
      </c>
      <c r="AN4334" s="116">
        <f t="shared" si="921"/>
        <v>2.0065413397922548E-6</v>
      </c>
      <c r="AO4334" s="116">
        <f t="shared" si="917"/>
        <v>2.0065413397922548E-6</v>
      </c>
      <c r="AP4334" s="118" t="str">
        <f t="shared" si="918"/>
        <v/>
      </c>
    </row>
    <row r="4335" spans="38:42" ht="20.100000000000001" customHeight="1" x14ac:dyDescent="0.25">
      <c r="AL4335" s="126">
        <f t="shared" si="919"/>
        <v>24.972799999998294</v>
      </c>
      <c r="AM4335" s="116">
        <f t="shared" si="920"/>
        <v>7.6727099265629334E-4</v>
      </c>
      <c r="AN4335" s="116">
        <f t="shared" si="921"/>
        <v>2.0014125586153729E-6</v>
      </c>
      <c r="AO4335" s="116">
        <f t="shared" si="917"/>
        <v>2.0014125586153729E-6</v>
      </c>
      <c r="AP4335" s="118" t="str">
        <f t="shared" si="918"/>
        <v/>
      </c>
    </row>
    <row r="4336" spans="38:42" ht="20.100000000000001" customHeight="1" x14ac:dyDescent="0.25">
      <c r="AL4336" s="126">
        <f t="shared" si="919"/>
        <v>24.979199999998293</v>
      </c>
      <c r="AM4336" s="116">
        <f t="shared" si="920"/>
        <v>7.6526958009767796E-4</v>
      </c>
      <c r="AN4336" s="116">
        <f t="shared" si="921"/>
        <v>1.9962965590585458E-6</v>
      </c>
      <c r="AO4336" s="116">
        <f t="shared" si="917"/>
        <v>1.9962965590585458E-6</v>
      </c>
      <c r="AP4336" s="118" t="str">
        <f t="shared" si="918"/>
        <v/>
      </c>
    </row>
    <row r="4337" spans="38:42" ht="20.100000000000001" customHeight="1" x14ac:dyDescent="0.25">
      <c r="AL4337" s="126">
        <f t="shared" si="919"/>
        <v>24.985599999998293</v>
      </c>
      <c r="AM4337" s="116">
        <f t="shared" si="920"/>
        <v>7.6327328353861942E-4</v>
      </c>
      <c r="AN4337" s="116">
        <f t="shared" si="921"/>
        <v>1.9911933102920512E-6</v>
      </c>
      <c r="AO4337" s="116">
        <f t="shared" ref="AO4337:AO4400" si="922">IF(AM4337&lt;(1-$AK$437),AN4337,"")</f>
        <v>1.9911933102920512E-6</v>
      </c>
      <c r="AP4337" s="118" t="str">
        <f t="shared" ref="AP4337:AP4400" si="923">IF(AM4337&lt;(1-$AK$443),AN4337,"")</f>
        <v/>
      </c>
    </row>
    <row r="4338" spans="38:42" ht="20.100000000000001" customHeight="1" x14ac:dyDescent="0.25">
      <c r="AL4338" s="126">
        <f t="shared" ref="AL4338:AL4401" si="924">AL4337+$AO$430</f>
        <v>24.991999999998292</v>
      </c>
      <c r="AM4338" s="116">
        <f t="shared" ref="AM4338:AM4401" si="925">_xlfn.CHISQ.DIST.RT(AL4338,7)</f>
        <v>7.6128209022832737E-4</v>
      </c>
      <c r="AN4338" s="116">
        <f t="shared" ref="AN4338:AN4401" si="926">AM4338-AM4339</f>
        <v>1.986102781564446E-6</v>
      </c>
      <c r="AO4338" s="116">
        <f t="shared" si="922"/>
        <v>1.986102781564446E-6</v>
      </c>
      <c r="AP4338" s="118" t="str">
        <f t="shared" si="923"/>
        <v/>
      </c>
    </row>
    <row r="4339" spans="38:42" ht="20.100000000000001" customHeight="1" x14ac:dyDescent="0.25">
      <c r="AL4339" s="126">
        <f t="shared" si="924"/>
        <v>24.998399999998291</v>
      </c>
      <c r="AM4339" s="116">
        <f t="shared" si="925"/>
        <v>7.5929598744676292E-4</v>
      </c>
      <c r="AN4339" s="116">
        <f t="shared" si="926"/>
        <v>1.9810249421851108E-6</v>
      </c>
      <c r="AO4339" s="116">
        <f t="shared" si="922"/>
        <v>1.9810249421851108E-6</v>
      </c>
      <c r="AP4339" s="118" t="str">
        <f t="shared" si="923"/>
        <v/>
      </c>
    </row>
    <row r="4340" spans="38:42" ht="20.100000000000001" customHeight="1" x14ac:dyDescent="0.25">
      <c r="AL4340" s="126">
        <f t="shared" si="924"/>
        <v>25.004799999998291</v>
      </c>
      <c r="AM4340" s="116">
        <f t="shared" si="925"/>
        <v>7.5731496250457781E-4</v>
      </c>
      <c r="AN4340" s="116">
        <f t="shared" si="926"/>
        <v>1.9759597615450668E-6</v>
      </c>
      <c r="AO4340" s="116">
        <f t="shared" si="922"/>
        <v>1.9759597615450668E-6</v>
      </c>
      <c r="AP4340" s="118" t="str">
        <f t="shared" si="923"/>
        <v/>
      </c>
    </row>
    <row r="4341" spans="38:42" ht="20.100000000000001" customHeight="1" x14ac:dyDescent="0.25">
      <c r="AL4341" s="126">
        <f t="shared" si="924"/>
        <v>25.01119999999829</v>
      </c>
      <c r="AM4341" s="116">
        <f t="shared" si="925"/>
        <v>7.5533900274303274E-4</v>
      </c>
      <c r="AN4341" s="116">
        <f t="shared" si="926"/>
        <v>1.9709072090937736E-6</v>
      </c>
      <c r="AO4341" s="116">
        <f t="shared" si="922"/>
        <v>1.9709072090937736E-6</v>
      </c>
      <c r="AP4341" s="118" t="str">
        <f t="shared" si="923"/>
        <v/>
      </c>
    </row>
    <row r="4342" spans="38:42" ht="20.100000000000001" customHeight="1" x14ac:dyDescent="0.25">
      <c r="AL4342" s="126">
        <f t="shared" si="924"/>
        <v>25.017599999998289</v>
      </c>
      <c r="AM4342" s="116">
        <f t="shared" si="925"/>
        <v>7.5336809553393897E-4</v>
      </c>
      <c r="AN4342" s="116">
        <f t="shared" si="926"/>
        <v>1.9658672543653669E-6</v>
      </c>
      <c r="AO4342" s="116">
        <f t="shared" si="922"/>
        <v>1.9658672543653669E-6</v>
      </c>
      <c r="AP4342" s="118" t="str">
        <f t="shared" si="923"/>
        <v/>
      </c>
    </row>
    <row r="4343" spans="38:42" ht="20.100000000000001" customHeight="1" x14ac:dyDescent="0.25">
      <c r="AL4343" s="126">
        <f t="shared" si="924"/>
        <v>25.023999999998289</v>
      </c>
      <c r="AM4343" s="116">
        <f t="shared" si="925"/>
        <v>7.514022282795736E-4</v>
      </c>
      <c r="AN4343" s="116">
        <f t="shared" si="926"/>
        <v>1.9608398669511201E-6</v>
      </c>
      <c r="AO4343" s="116">
        <f t="shared" si="922"/>
        <v>1.9608398669511201E-6</v>
      </c>
      <c r="AP4343" s="118" t="str">
        <f t="shared" si="923"/>
        <v/>
      </c>
    </row>
    <row r="4344" spans="38:42" ht="20.100000000000001" customHeight="1" x14ac:dyDescent="0.25">
      <c r="AL4344" s="126">
        <f t="shared" si="924"/>
        <v>25.030399999998288</v>
      </c>
      <c r="AM4344" s="116">
        <f t="shared" si="925"/>
        <v>7.4944138841262248E-4</v>
      </c>
      <c r="AN4344" s="116">
        <f t="shared" si="926"/>
        <v>1.9558250165212362E-6</v>
      </c>
      <c r="AO4344" s="116">
        <f t="shared" si="922"/>
        <v>1.9558250165212362E-6</v>
      </c>
      <c r="AP4344" s="118" t="str">
        <f t="shared" si="923"/>
        <v/>
      </c>
    </row>
    <row r="4345" spans="38:42" ht="20.100000000000001" customHeight="1" x14ac:dyDescent="0.25">
      <c r="AL4345" s="126">
        <f t="shared" si="924"/>
        <v>25.036799999998287</v>
      </c>
      <c r="AM4345" s="116">
        <f t="shared" si="925"/>
        <v>7.4748556339610125E-4</v>
      </c>
      <c r="AN4345" s="116">
        <f t="shared" si="926"/>
        <v>1.9508226728122717E-6</v>
      </c>
      <c r="AO4345" s="116">
        <f t="shared" si="922"/>
        <v>1.9508226728122717E-6</v>
      </c>
      <c r="AP4345" s="118" t="str">
        <f t="shared" si="923"/>
        <v/>
      </c>
    </row>
    <row r="4346" spans="38:42" ht="20.100000000000001" customHeight="1" x14ac:dyDescent="0.25">
      <c r="AL4346" s="126">
        <f t="shared" si="924"/>
        <v>25.043199999998286</v>
      </c>
      <c r="AM4346" s="116">
        <f t="shared" si="925"/>
        <v>7.4553474072328897E-4</v>
      </c>
      <c r="AN4346" s="116">
        <f t="shared" si="926"/>
        <v>1.9458328056302801E-6</v>
      </c>
      <c r="AO4346" s="116">
        <f t="shared" si="922"/>
        <v>1.9458328056302801E-6</v>
      </c>
      <c r="AP4346" s="118" t="str">
        <f t="shared" si="923"/>
        <v/>
      </c>
    </row>
    <row r="4347" spans="38:42" ht="20.100000000000001" customHeight="1" x14ac:dyDescent="0.25">
      <c r="AL4347" s="126">
        <f t="shared" si="924"/>
        <v>25.049599999998286</v>
      </c>
      <c r="AM4347" s="116">
        <f t="shared" si="925"/>
        <v>7.4358890791765869E-4</v>
      </c>
      <c r="AN4347" s="116">
        <f t="shared" si="926"/>
        <v>1.940855384854499E-6</v>
      </c>
      <c r="AO4347" s="116">
        <f t="shared" si="922"/>
        <v>1.940855384854499E-6</v>
      </c>
      <c r="AP4347" s="118" t="str">
        <f t="shared" si="923"/>
        <v/>
      </c>
    </row>
    <row r="4348" spans="38:42" ht="20.100000000000001" customHeight="1" x14ac:dyDescent="0.25">
      <c r="AL4348" s="126">
        <f t="shared" si="924"/>
        <v>25.055999999998285</v>
      </c>
      <c r="AM4348" s="116">
        <f t="shared" si="925"/>
        <v>7.416480525328042E-4</v>
      </c>
      <c r="AN4348" s="116">
        <f t="shared" si="926"/>
        <v>1.9358903804297597E-6</v>
      </c>
      <c r="AO4348" s="116">
        <f t="shared" si="922"/>
        <v>1.9358903804297597E-6</v>
      </c>
      <c r="AP4348" s="118" t="str">
        <f t="shared" si="923"/>
        <v/>
      </c>
    </row>
    <row r="4349" spans="38:42" ht="20.100000000000001" customHeight="1" x14ac:dyDescent="0.25">
      <c r="AL4349" s="126">
        <f t="shared" si="924"/>
        <v>25.062399999998284</v>
      </c>
      <c r="AM4349" s="116">
        <f t="shared" si="925"/>
        <v>7.3971216215237444E-4</v>
      </c>
      <c r="AN4349" s="116">
        <f t="shared" si="926"/>
        <v>1.9309377623729935E-6</v>
      </c>
      <c r="AO4349" s="116">
        <f t="shared" si="922"/>
        <v>1.9309377623729935E-6</v>
      </c>
      <c r="AP4349" s="118" t="str">
        <f t="shared" si="923"/>
        <v/>
      </c>
    </row>
    <row r="4350" spans="38:42" ht="20.100000000000001" customHeight="1" x14ac:dyDescent="0.25">
      <c r="AL4350" s="126">
        <f t="shared" si="924"/>
        <v>25.068799999998284</v>
      </c>
      <c r="AM4350" s="116">
        <f t="shared" si="925"/>
        <v>7.3778122439000144E-4</v>
      </c>
      <c r="AN4350" s="116">
        <f t="shared" si="926"/>
        <v>1.9259975007690023E-6</v>
      </c>
      <c r="AO4350" s="116">
        <f t="shared" si="922"/>
        <v>1.9259975007690023E-6</v>
      </c>
      <c r="AP4350" s="118" t="str">
        <f t="shared" si="923"/>
        <v/>
      </c>
    </row>
    <row r="4351" spans="38:42" ht="20.100000000000001" customHeight="1" x14ac:dyDescent="0.25">
      <c r="AL4351" s="126">
        <f t="shared" si="924"/>
        <v>25.075199999998283</v>
      </c>
      <c r="AM4351" s="116">
        <f t="shared" si="925"/>
        <v>7.3585522688923244E-4</v>
      </c>
      <c r="AN4351" s="116">
        <f t="shared" si="926"/>
        <v>1.9210695657703508E-6</v>
      </c>
      <c r="AO4351" s="116">
        <f t="shared" si="922"/>
        <v>1.9210695657703508E-6</v>
      </c>
      <c r="AP4351" s="118" t="str">
        <f t="shared" si="923"/>
        <v/>
      </c>
    </row>
    <row r="4352" spans="38:42" ht="20.100000000000001" customHeight="1" x14ac:dyDescent="0.25">
      <c r="AL4352" s="126">
        <f t="shared" si="924"/>
        <v>25.081599999998282</v>
      </c>
      <c r="AM4352" s="116">
        <f t="shared" si="925"/>
        <v>7.3393415732346209E-4</v>
      </c>
      <c r="AN4352" s="116">
        <f t="shared" si="926"/>
        <v>1.9161539276043053E-6</v>
      </c>
      <c r="AO4352" s="116">
        <f t="shared" si="922"/>
        <v>1.9161539276043053E-6</v>
      </c>
      <c r="AP4352" s="118" t="str">
        <f t="shared" si="923"/>
        <v/>
      </c>
    </row>
    <row r="4353" spans="38:42" ht="20.100000000000001" customHeight="1" x14ac:dyDescent="0.25">
      <c r="AL4353" s="126">
        <f t="shared" si="924"/>
        <v>25.087999999998281</v>
      </c>
      <c r="AM4353" s="116">
        <f t="shared" si="925"/>
        <v>7.3201800339585778E-4</v>
      </c>
      <c r="AN4353" s="116">
        <f t="shared" si="926"/>
        <v>1.9112505565616663E-6</v>
      </c>
      <c r="AO4353" s="116">
        <f t="shared" si="922"/>
        <v>1.9112505565616663E-6</v>
      </c>
      <c r="AP4353" s="118" t="str">
        <f t="shared" si="923"/>
        <v/>
      </c>
    </row>
    <row r="4354" spans="38:42" ht="20.100000000000001" customHeight="1" x14ac:dyDescent="0.25">
      <c r="AL4354" s="126">
        <f t="shared" si="924"/>
        <v>25.094399999998281</v>
      </c>
      <c r="AM4354" s="116">
        <f t="shared" si="925"/>
        <v>7.3010675283929612E-4</v>
      </c>
      <c r="AN4354" s="116">
        <f t="shared" si="926"/>
        <v>1.9063594230006716E-6</v>
      </c>
      <c r="AO4354" s="116">
        <f t="shared" si="922"/>
        <v>1.9063594230006716E-6</v>
      </c>
      <c r="AP4354" s="118" t="str">
        <f t="shared" si="923"/>
        <v/>
      </c>
    </row>
    <row r="4355" spans="38:42" ht="20.100000000000001" customHeight="1" x14ac:dyDescent="0.25">
      <c r="AL4355" s="126">
        <f t="shared" si="924"/>
        <v>25.10079999999828</v>
      </c>
      <c r="AM4355" s="116">
        <f t="shared" si="925"/>
        <v>7.2820039341629545E-4</v>
      </c>
      <c r="AN4355" s="116">
        <f t="shared" si="926"/>
        <v>1.9014804973542607E-6</v>
      </c>
      <c r="AO4355" s="116">
        <f t="shared" si="922"/>
        <v>1.9014804973542607E-6</v>
      </c>
      <c r="AP4355" s="118" t="str">
        <f t="shared" si="923"/>
        <v/>
      </c>
    </row>
    <row r="4356" spans="38:42" ht="20.100000000000001" customHeight="1" x14ac:dyDescent="0.25">
      <c r="AL4356" s="126">
        <f t="shared" si="924"/>
        <v>25.107199999998279</v>
      </c>
      <c r="AM4356" s="116">
        <f t="shared" si="925"/>
        <v>7.2629891291894118E-4</v>
      </c>
      <c r="AN4356" s="116">
        <f t="shared" si="926"/>
        <v>1.8966137501187988E-6</v>
      </c>
      <c r="AO4356" s="116">
        <f t="shared" si="922"/>
        <v>1.8966137501187988E-6</v>
      </c>
      <c r="AP4356" s="118" t="str">
        <f t="shared" si="923"/>
        <v/>
      </c>
    </row>
    <row r="4357" spans="38:42" ht="20.100000000000001" customHeight="1" x14ac:dyDescent="0.25">
      <c r="AL4357" s="126">
        <f t="shared" si="924"/>
        <v>25.113599999998279</v>
      </c>
      <c r="AM4357" s="116">
        <f t="shared" si="925"/>
        <v>7.2440229916882239E-4</v>
      </c>
      <c r="AN4357" s="116">
        <f t="shared" si="926"/>
        <v>1.8917591518617747E-6</v>
      </c>
      <c r="AO4357" s="116">
        <f t="shared" si="922"/>
        <v>1.8917591518617747E-6</v>
      </c>
      <c r="AP4357" s="118" t="str">
        <f t="shared" si="923"/>
        <v/>
      </c>
    </row>
    <row r="4358" spans="38:42" ht="20.100000000000001" customHeight="1" x14ac:dyDescent="0.25">
      <c r="AL4358" s="126">
        <f t="shared" si="924"/>
        <v>25.119999999998278</v>
      </c>
      <c r="AM4358" s="116">
        <f t="shared" si="925"/>
        <v>7.2251054001696061E-4</v>
      </c>
      <c r="AN4358" s="116">
        <f t="shared" si="926"/>
        <v>1.8869166732150789E-6</v>
      </c>
      <c r="AO4358" s="116">
        <f t="shared" si="922"/>
        <v>1.8869166732150789E-6</v>
      </c>
      <c r="AP4358" s="118" t="str">
        <f t="shared" si="923"/>
        <v/>
      </c>
    </row>
    <row r="4359" spans="38:42" ht="20.100000000000001" customHeight="1" x14ac:dyDescent="0.25">
      <c r="AL4359" s="126">
        <f t="shared" si="924"/>
        <v>25.126399999998277</v>
      </c>
      <c r="AM4359" s="116">
        <f t="shared" si="925"/>
        <v>7.2062362334374553E-4</v>
      </c>
      <c r="AN4359" s="116">
        <f t="shared" si="926"/>
        <v>1.8820862848816173E-6</v>
      </c>
      <c r="AO4359" s="116">
        <f t="shared" si="922"/>
        <v>1.8820862848816173E-6</v>
      </c>
      <c r="AP4359" s="118" t="str">
        <f t="shared" si="923"/>
        <v/>
      </c>
    </row>
    <row r="4360" spans="38:42" ht="20.100000000000001" customHeight="1" x14ac:dyDescent="0.25">
      <c r="AL4360" s="126">
        <f t="shared" si="924"/>
        <v>25.132799999998277</v>
      </c>
      <c r="AM4360" s="116">
        <f t="shared" si="925"/>
        <v>7.1874153705886392E-4</v>
      </c>
      <c r="AN4360" s="116">
        <f t="shared" si="926"/>
        <v>1.8772679576343348E-6</v>
      </c>
      <c r="AO4360" s="116">
        <f t="shared" si="922"/>
        <v>1.8772679576343348E-6</v>
      </c>
      <c r="AP4360" s="118" t="str">
        <f t="shared" si="923"/>
        <v/>
      </c>
    </row>
    <row r="4361" spans="38:42" ht="20.100000000000001" customHeight="1" x14ac:dyDescent="0.25">
      <c r="AL4361" s="126">
        <f t="shared" si="924"/>
        <v>25.139199999998276</v>
      </c>
      <c r="AM4361" s="116">
        <f t="shared" si="925"/>
        <v>7.1686426910122958E-4</v>
      </c>
      <c r="AN4361" s="116">
        <f t="shared" si="926"/>
        <v>1.8724616623051575E-6</v>
      </c>
      <c r="AO4361" s="116">
        <f t="shared" si="922"/>
        <v>1.8724616623051575E-6</v>
      </c>
      <c r="AP4361" s="118" t="str">
        <f t="shared" si="923"/>
        <v/>
      </c>
    </row>
    <row r="4362" spans="38:42" ht="20.100000000000001" customHeight="1" x14ac:dyDescent="0.25">
      <c r="AL4362" s="126">
        <f t="shared" si="924"/>
        <v>25.145599999998275</v>
      </c>
      <c r="AM4362" s="116">
        <f t="shared" si="925"/>
        <v>7.1499180743892442E-4</v>
      </c>
      <c r="AN4362" s="116">
        <f t="shared" si="926"/>
        <v>1.8676673698052662E-6</v>
      </c>
      <c r="AO4362" s="116">
        <f t="shared" si="922"/>
        <v>1.8676673698052662E-6</v>
      </c>
      <c r="AP4362" s="118" t="str">
        <f t="shared" si="923"/>
        <v/>
      </c>
    </row>
    <row r="4363" spans="38:42" ht="20.100000000000001" customHeight="1" x14ac:dyDescent="0.25">
      <c r="AL4363" s="126">
        <f t="shared" si="924"/>
        <v>25.151999999998274</v>
      </c>
      <c r="AM4363" s="116">
        <f t="shared" si="925"/>
        <v>7.1312414006911916E-4</v>
      </c>
      <c r="AN4363" s="116">
        <f t="shared" si="926"/>
        <v>1.8628850511042804E-6</v>
      </c>
      <c r="AO4363" s="116">
        <f t="shared" si="922"/>
        <v>1.8628850511042804E-6</v>
      </c>
      <c r="AP4363" s="118" t="str">
        <f t="shared" si="923"/>
        <v/>
      </c>
    </row>
    <row r="4364" spans="38:42" ht="20.100000000000001" customHeight="1" x14ac:dyDescent="0.25">
      <c r="AL4364" s="126">
        <f t="shared" si="924"/>
        <v>25.158399999998274</v>
      </c>
      <c r="AM4364" s="116">
        <f t="shared" si="925"/>
        <v>7.1126125501801488E-4</v>
      </c>
      <c r="AN4364" s="116">
        <f t="shared" si="926"/>
        <v>1.8581146772409917E-6</v>
      </c>
      <c r="AO4364" s="116">
        <f t="shared" si="922"/>
        <v>1.8581146772409917E-6</v>
      </c>
      <c r="AP4364" s="118" t="str">
        <f t="shared" si="923"/>
        <v/>
      </c>
    </row>
    <row r="4365" spans="38:42" ht="20.100000000000001" customHeight="1" x14ac:dyDescent="0.25">
      <c r="AL4365" s="126">
        <f t="shared" si="924"/>
        <v>25.164799999998273</v>
      </c>
      <c r="AM4365" s="116">
        <f t="shared" si="925"/>
        <v>7.0940314034077388E-4</v>
      </c>
      <c r="AN4365" s="116">
        <f t="shared" si="926"/>
        <v>1.8533562193234722E-6</v>
      </c>
      <c r="AO4365" s="116">
        <f t="shared" si="922"/>
        <v>1.8533562193234722E-6</v>
      </c>
      <c r="AP4365" s="118" t="str">
        <f t="shared" si="923"/>
        <v/>
      </c>
    </row>
    <row r="4366" spans="38:42" ht="20.100000000000001" customHeight="1" x14ac:dyDescent="0.25">
      <c r="AL4366" s="126">
        <f t="shared" si="924"/>
        <v>25.171199999998272</v>
      </c>
      <c r="AM4366" s="116">
        <f t="shared" si="925"/>
        <v>7.0754978412145041E-4</v>
      </c>
      <c r="AN4366" s="116">
        <f t="shared" si="926"/>
        <v>1.8486096485267976E-6</v>
      </c>
      <c r="AO4366" s="116">
        <f t="shared" si="922"/>
        <v>1.8486096485267976E-6</v>
      </c>
      <c r="AP4366" s="118" t="str">
        <f t="shared" si="923"/>
        <v/>
      </c>
    </row>
    <row r="4367" spans="38:42" ht="20.100000000000001" customHeight="1" x14ac:dyDescent="0.25">
      <c r="AL4367" s="126">
        <f t="shared" si="924"/>
        <v>25.177599999998272</v>
      </c>
      <c r="AM4367" s="116">
        <f t="shared" si="925"/>
        <v>7.0570117447292361E-4</v>
      </c>
      <c r="AN4367" s="116">
        <f t="shared" si="926"/>
        <v>1.8438749360891443E-6</v>
      </c>
      <c r="AO4367" s="116">
        <f t="shared" si="922"/>
        <v>1.8438749360891443E-6</v>
      </c>
      <c r="AP4367" s="118" t="str">
        <f t="shared" si="923"/>
        <v/>
      </c>
    </row>
    <row r="4368" spans="38:42" ht="20.100000000000001" customHeight="1" x14ac:dyDescent="0.25">
      <c r="AL4368" s="126">
        <f t="shared" si="924"/>
        <v>25.183999999998271</v>
      </c>
      <c r="AM4368" s="116">
        <f t="shared" si="925"/>
        <v>7.0385729953683447E-4</v>
      </c>
      <c r="AN4368" s="116">
        <f t="shared" si="926"/>
        <v>1.839152053317427E-6</v>
      </c>
      <c r="AO4368" s="116">
        <f t="shared" si="922"/>
        <v>1.839152053317427E-6</v>
      </c>
      <c r="AP4368" s="118" t="str">
        <f t="shared" si="923"/>
        <v/>
      </c>
    </row>
    <row r="4369" spans="38:42" ht="20.100000000000001" customHeight="1" x14ac:dyDescent="0.25">
      <c r="AL4369" s="126">
        <f t="shared" si="924"/>
        <v>25.19039999999827</v>
      </c>
      <c r="AM4369" s="116">
        <f t="shared" si="925"/>
        <v>7.0201814748351704E-4</v>
      </c>
      <c r="AN4369" s="116">
        <f t="shared" si="926"/>
        <v>1.834440971588058E-6</v>
      </c>
      <c r="AO4369" s="116">
        <f t="shared" si="922"/>
        <v>1.834440971588058E-6</v>
      </c>
      <c r="AP4369" s="118" t="str">
        <f t="shared" si="923"/>
        <v/>
      </c>
    </row>
    <row r="4370" spans="38:42" ht="20.100000000000001" customHeight="1" x14ac:dyDescent="0.25">
      <c r="AL4370" s="126">
        <f t="shared" si="924"/>
        <v>25.196799999998269</v>
      </c>
      <c r="AM4370" s="116">
        <f t="shared" si="925"/>
        <v>7.0018370651192899E-4</v>
      </c>
      <c r="AN4370" s="116">
        <f t="shared" si="926"/>
        <v>1.8297416623389235E-6</v>
      </c>
      <c r="AO4370" s="116">
        <f t="shared" si="922"/>
        <v>1.8297416623389235E-6</v>
      </c>
      <c r="AP4370" s="118" t="str">
        <f t="shared" si="923"/>
        <v/>
      </c>
    </row>
    <row r="4371" spans="38:42" ht="20.100000000000001" customHeight="1" x14ac:dyDescent="0.25">
      <c r="AL4371" s="126">
        <f t="shared" si="924"/>
        <v>25.203199999998269</v>
      </c>
      <c r="AM4371" s="116">
        <f t="shared" si="925"/>
        <v>6.9835396484959006E-4</v>
      </c>
      <c r="AN4371" s="116">
        <f t="shared" si="926"/>
        <v>1.825054097077082E-6</v>
      </c>
      <c r="AO4371" s="116">
        <f t="shared" si="922"/>
        <v>1.825054097077082E-6</v>
      </c>
      <c r="AP4371" s="118" t="str">
        <f t="shared" si="923"/>
        <v/>
      </c>
    </row>
    <row r="4372" spans="38:42" ht="20.100000000000001" customHeight="1" x14ac:dyDescent="0.25">
      <c r="AL4372" s="126">
        <f t="shared" si="924"/>
        <v>25.209599999998268</v>
      </c>
      <c r="AM4372" s="116">
        <f t="shared" si="925"/>
        <v>6.9652891075251298E-4</v>
      </c>
      <c r="AN4372" s="116">
        <f t="shared" si="926"/>
        <v>1.8203782473746443E-6</v>
      </c>
      <c r="AO4372" s="116">
        <f t="shared" si="922"/>
        <v>1.8203782473746443E-6</v>
      </c>
      <c r="AP4372" s="118" t="str">
        <f t="shared" si="923"/>
        <v/>
      </c>
    </row>
    <row r="4373" spans="38:42" ht="20.100000000000001" customHeight="1" x14ac:dyDescent="0.25">
      <c r="AL4373" s="126">
        <f t="shared" si="924"/>
        <v>25.215999999998267</v>
      </c>
      <c r="AM4373" s="116">
        <f t="shared" si="925"/>
        <v>6.9470853250513834E-4</v>
      </c>
      <c r="AN4373" s="116">
        <f t="shared" si="926"/>
        <v>1.8157140848675804E-6</v>
      </c>
      <c r="AO4373" s="116">
        <f t="shared" si="922"/>
        <v>1.8157140848675804E-6</v>
      </c>
      <c r="AP4373" s="118" t="str">
        <f t="shared" si="923"/>
        <v/>
      </c>
    </row>
    <row r="4374" spans="38:42" ht="20.100000000000001" customHeight="1" x14ac:dyDescent="0.25">
      <c r="AL4374" s="126">
        <f t="shared" si="924"/>
        <v>25.222399999998267</v>
      </c>
      <c r="AM4374" s="116">
        <f t="shared" si="925"/>
        <v>6.9289281842027076E-4</v>
      </c>
      <c r="AN4374" s="116">
        <f t="shared" si="926"/>
        <v>1.8110615812635261E-6</v>
      </c>
      <c r="AO4374" s="116">
        <f t="shared" si="922"/>
        <v>1.8110615812635261E-6</v>
      </c>
      <c r="AP4374" s="118" t="str">
        <f t="shared" si="923"/>
        <v/>
      </c>
    </row>
    <row r="4375" spans="38:42" ht="20.100000000000001" customHeight="1" x14ac:dyDescent="0.25">
      <c r="AL4375" s="126">
        <f t="shared" si="924"/>
        <v>25.228799999998266</v>
      </c>
      <c r="AM4375" s="116">
        <f t="shared" si="925"/>
        <v>6.9108175683900723E-4</v>
      </c>
      <c r="AN4375" s="116">
        <f t="shared" si="926"/>
        <v>1.8064207083310496E-6</v>
      </c>
      <c r="AO4375" s="116">
        <f t="shared" si="922"/>
        <v>1.8064207083310496E-6</v>
      </c>
      <c r="AP4375" s="118" t="str">
        <f t="shared" si="923"/>
        <v/>
      </c>
    </row>
    <row r="4376" spans="38:42" ht="20.100000000000001" customHeight="1" x14ac:dyDescent="0.25">
      <c r="AL4376" s="126">
        <f t="shared" si="924"/>
        <v>25.235199999998265</v>
      </c>
      <c r="AM4376" s="116">
        <f t="shared" si="925"/>
        <v>6.8927533613067618E-4</v>
      </c>
      <c r="AN4376" s="116">
        <f t="shared" si="926"/>
        <v>1.8017914379019279E-6</v>
      </c>
      <c r="AO4376" s="116">
        <f t="shared" si="922"/>
        <v>1.8017914379019279E-6</v>
      </c>
      <c r="AP4376" s="118" t="str">
        <f t="shared" si="923"/>
        <v/>
      </c>
    </row>
    <row r="4377" spans="38:42" ht="20.100000000000001" customHeight="1" x14ac:dyDescent="0.25">
      <c r="AL4377" s="126">
        <f t="shared" si="924"/>
        <v>25.241599999998265</v>
      </c>
      <c r="AM4377" s="116">
        <f t="shared" si="925"/>
        <v>6.8747354469277425E-4</v>
      </c>
      <c r="AN4377" s="116">
        <f t="shared" si="926"/>
        <v>1.7971737418797122E-6</v>
      </c>
      <c r="AO4377" s="116">
        <f t="shared" si="922"/>
        <v>1.7971737418797122E-6</v>
      </c>
      <c r="AP4377" s="118" t="str">
        <f t="shared" si="923"/>
        <v/>
      </c>
    </row>
    <row r="4378" spans="38:42" ht="20.100000000000001" customHeight="1" x14ac:dyDescent="0.25">
      <c r="AL4378" s="126">
        <f t="shared" si="924"/>
        <v>25.247999999998264</v>
      </c>
      <c r="AM4378" s="116">
        <f t="shared" si="925"/>
        <v>6.8567637095089454E-4</v>
      </c>
      <c r="AN4378" s="116">
        <f t="shared" si="926"/>
        <v>1.7925675922308374E-6</v>
      </c>
      <c r="AO4378" s="116">
        <f t="shared" si="922"/>
        <v>1.7925675922308374E-6</v>
      </c>
      <c r="AP4378" s="118" t="str">
        <f t="shared" si="923"/>
        <v/>
      </c>
    </row>
    <row r="4379" spans="38:42" ht="20.100000000000001" customHeight="1" x14ac:dyDescent="0.25">
      <c r="AL4379" s="126">
        <f t="shared" si="924"/>
        <v>25.254399999998263</v>
      </c>
      <c r="AM4379" s="116">
        <f t="shared" si="925"/>
        <v>6.838838033586637E-4</v>
      </c>
      <c r="AN4379" s="116">
        <f t="shared" si="926"/>
        <v>1.7879729609821286E-6</v>
      </c>
      <c r="AO4379" s="116">
        <f t="shared" si="922"/>
        <v>1.7879729609821286E-6</v>
      </c>
      <c r="AP4379" s="118" t="str">
        <f t="shared" si="923"/>
        <v/>
      </c>
    </row>
    <row r="4380" spans="38:42" ht="20.100000000000001" customHeight="1" x14ac:dyDescent="0.25">
      <c r="AL4380" s="126">
        <f t="shared" si="924"/>
        <v>25.260799999998262</v>
      </c>
      <c r="AM4380" s="116">
        <f t="shared" si="925"/>
        <v>6.8209583039768157E-4</v>
      </c>
      <c r="AN4380" s="116">
        <f t="shared" si="926"/>
        <v>1.783389820233486E-6</v>
      </c>
      <c r="AO4380" s="116">
        <f t="shared" si="922"/>
        <v>1.783389820233486E-6</v>
      </c>
      <c r="AP4380" s="118" t="str">
        <f t="shared" si="923"/>
        <v/>
      </c>
    </row>
    <row r="4381" spans="38:42" ht="20.100000000000001" customHeight="1" x14ac:dyDescent="0.25">
      <c r="AL4381" s="126">
        <f t="shared" si="924"/>
        <v>25.267199999998262</v>
      </c>
      <c r="AM4381" s="116">
        <f t="shared" si="925"/>
        <v>6.8031244057744809E-4</v>
      </c>
      <c r="AN4381" s="116">
        <f t="shared" si="926"/>
        <v>1.7788181421414051E-6</v>
      </c>
      <c r="AO4381" s="116">
        <f t="shared" si="922"/>
        <v>1.7788181421414051E-6</v>
      </c>
      <c r="AP4381" s="118" t="str">
        <f t="shared" si="923"/>
        <v/>
      </c>
    </row>
    <row r="4382" spans="38:42" ht="20.100000000000001" customHeight="1" x14ac:dyDescent="0.25">
      <c r="AL4382" s="126">
        <f t="shared" si="924"/>
        <v>25.273599999998261</v>
      </c>
      <c r="AM4382" s="116">
        <f t="shared" si="925"/>
        <v>6.7853362243530668E-4</v>
      </c>
      <c r="AN4382" s="116">
        <f t="shared" si="926"/>
        <v>1.7742578989331801E-6</v>
      </c>
      <c r="AO4382" s="116">
        <f t="shared" si="922"/>
        <v>1.7742578989331801E-6</v>
      </c>
      <c r="AP4382" s="118" t="str">
        <f t="shared" si="923"/>
        <v/>
      </c>
    </row>
    <row r="4383" spans="38:42" ht="20.100000000000001" customHeight="1" x14ac:dyDescent="0.25">
      <c r="AL4383" s="126">
        <f t="shared" si="924"/>
        <v>25.27999999999826</v>
      </c>
      <c r="AM4383" s="116">
        <f t="shared" si="925"/>
        <v>6.767593645363735E-4</v>
      </c>
      <c r="AN4383" s="116">
        <f t="shared" si="926"/>
        <v>1.7697090628963864E-6</v>
      </c>
      <c r="AO4383" s="116">
        <f t="shared" si="922"/>
        <v>1.7697090628963864E-6</v>
      </c>
      <c r="AP4383" s="118" t="str">
        <f t="shared" si="923"/>
        <v/>
      </c>
    </row>
    <row r="4384" spans="38:42" ht="20.100000000000001" customHeight="1" x14ac:dyDescent="0.25">
      <c r="AL4384" s="126">
        <f t="shared" si="924"/>
        <v>25.28639999999826</v>
      </c>
      <c r="AM4384" s="116">
        <f t="shared" si="925"/>
        <v>6.7498965547347712E-4</v>
      </c>
      <c r="AN4384" s="116">
        <f t="shared" si="926"/>
        <v>1.7651716063880971E-6</v>
      </c>
      <c r="AO4384" s="116">
        <f t="shared" si="922"/>
        <v>1.7651716063880971E-6</v>
      </c>
      <c r="AP4384" s="118" t="str">
        <f t="shared" si="923"/>
        <v/>
      </c>
    </row>
    <row r="4385" spans="38:42" ht="20.100000000000001" customHeight="1" x14ac:dyDescent="0.25">
      <c r="AL4385" s="126">
        <f t="shared" si="924"/>
        <v>25.292799999998259</v>
      </c>
      <c r="AM4385" s="116">
        <f t="shared" si="925"/>
        <v>6.7322448386708902E-4</v>
      </c>
      <c r="AN4385" s="116">
        <f t="shared" si="926"/>
        <v>1.760645501822089E-6</v>
      </c>
      <c r="AO4385" s="116">
        <f t="shared" si="922"/>
        <v>1.760645501822089E-6</v>
      </c>
      <c r="AP4385" s="118" t="str">
        <f t="shared" si="923"/>
        <v/>
      </c>
    </row>
    <row r="4386" spans="38:42" ht="20.100000000000001" customHeight="1" x14ac:dyDescent="0.25">
      <c r="AL4386" s="126">
        <f t="shared" si="924"/>
        <v>25.299199999998258</v>
      </c>
      <c r="AM4386" s="116">
        <f t="shared" si="925"/>
        <v>6.7146383836526693E-4</v>
      </c>
      <c r="AN4386" s="116">
        <f t="shared" si="926"/>
        <v>1.7561307216822867E-6</v>
      </c>
      <c r="AO4386" s="116">
        <f t="shared" si="922"/>
        <v>1.7561307216822867E-6</v>
      </c>
      <c r="AP4386" s="118" t="str">
        <f t="shared" si="923"/>
        <v/>
      </c>
    </row>
    <row r="4387" spans="38:42" ht="20.100000000000001" customHeight="1" x14ac:dyDescent="0.25">
      <c r="AL4387" s="126">
        <f t="shared" si="924"/>
        <v>25.305599999998257</v>
      </c>
      <c r="AM4387" s="116">
        <f t="shared" si="925"/>
        <v>6.6970770764358464E-4</v>
      </c>
      <c r="AN4387" s="116">
        <f t="shared" si="926"/>
        <v>1.7516272385170164E-6</v>
      </c>
      <c r="AO4387" s="116">
        <f t="shared" si="922"/>
        <v>1.7516272385170164E-6</v>
      </c>
      <c r="AP4387" s="118" t="str">
        <f t="shared" si="923"/>
        <v/>
      </c>
    </row>
    <row r="4388" spans="38:42" ht="20.100000000000001" customHeight="1" x14ac:dyDescent="0.25">
      <c r="AL4388" s="126">
        <f t="shared" si="924"/>
        <v>25.311999999998257</v>
      </c>
      <c r="AM4388" s="116">
        <f t="shared" si="925"/>
        <v>6.6795608040506763E-4</v>
      </c>
      <c r="AN4388" s="116">
        <f t="shared" si="926"/>
        <v>1.7471350249307661E-6</v>
      </c>
      <c r="AO4388" s="116">
        <f t="shared" si="922"/>
        <v>1.7471350249307661E-6</v>
      </c>
      <c r="AP4388" s="118" t="str">
        <f t="shared" si="923"/>
        <v/>
      </c>
    </row>
    <row r="4389" spans="38:42" ht="20.100000000000001" customHeight="1" x14ac:dyDescent="0.25">
      <c r="AL4389" s="126">
        <f t="shared" si="924"/>
        <v>25.318399999998256</v>
      </c>
      <c r="AM4389" s="116">
        <f t="shared" si="925"/>
        <v>6.6620894538013686E-4</v>
      </c>
      <c r="AN4389" s="116">
        <f t="shared" si="926"/>
        <v>1.7426540536020748E-6</v>
      </c>
      <c r="AO4389" s="116">
        <f t="shared" si="922"/>
        <v>1.7426540536020748E-6</v>
      </c>
      <c r="AP4389" s="118" t="str">
        <f t="shared" si="923"/>
        <v/>
      </c>
    </row>
    <row r="4390" spans="38:42" ht="20.100000000000001" customHeight="1" x14ac:dyDescent="0.25">
      <c r="AL4390" s="126">
        <f t="shared" si="924"/>
        <v>25.324799999998255</v>
      </c>
      <c r="AM4390" s="116">
        <f t="shared" si="925"/>
        <v>6.6446629132653479E-4</v>
      </c>
      <c r="AN4390" s="116">
        <f t="shared" si="926"/>
        <v>1.7381842972658598E-6</v>
      </c>
      <c r="AO4390" s="116">
        <f t="shared" si="922"/>
        <v>1.7381842972658598E-6</v>
      </c>
      <c r="AP4390" s="118" t="str">
        <f t="shared" si="923"/>
        <v/>
      </c>
    </row>
    <row r="4391" spans="38:42" ht="20.100000000000001" customHeight="1" x14ac:dyDescent="0.25">
      <c r="AL4391" s="126">
        <f t="shared" si="924"/>
        <v>25.331199999998255</v>
      </c>
      <c r="AM4391" s="116">
        <f t="shared" si="925"/>
        <v>6.6272810702926893E-4</v>
      </c>
      <c r="AN4391" s="116">
        <f t="shared" si="926"/>
        <v>1.7337257287206812E-6</v>
      </c>
      <c r="AO4391" s="116">
        <f t="shared" si="922"/>
        <v>1.7337257287206812E-6</v>
      </c>
      <c r="AP4391" s="118" t="str">
        <f t="shared" si="923"/>
        <v/>
      </c>
    </row>
    <row r="4392" spans="38:42" ht="20.100000000000001" customHeight="1" x14ac:dyDescent="0.25">
      <c r="AL4392" s="126">
        <f t="shared" si="924"/>
        <v>25.337599999998254</v>
      </c>
      <c r="AM4392" s="116">
        <f t="shared" si="925"/>
        <v>6.6099438130054824E-4</v>
      </c>
      <c r="AN4392" s="116">
        <f t="shared" si="926"/>
        <v>1.7292783208329703E-6</v>
      </c>
      <c r="AO4392" s="116">
        <f t="shared" si="922"/>
        <v>1.7292783208329703E-6</v>
      </c>
      <c r="AP4392" s="118" t="str">
        <f t="shared" si="923"/>
        <v/>
      </c>
    </row>
    <row r="4393" spans="38:42" ht="20.100000000000001" customHeight="1" x14ac:dyDescent="0.25">
      <c r="AL4393" s="126">
        <f t="shared" si="924"/>
        <v>25.343999999998253</v>
      </c>
      <c r="AM4393" s="116">
        <f t="shared" si="925"/>
        <v>6.5926510297971527E-4</v>
      </c>
      <c r="AN4393" s="116">
        <f t="shared" si="926"/>
        <v>1.7248420465264041E-6</v>
      </c>
      <c r="AO4393" s="116">
        <f t="shared" si="922"/>
        <v>1.7248420465264041E-6</v>
      </c>
      <c r="AP4393" s="118" t="str">
        <f t="shared" si="923"/>
        <v/>
      </c>
    </row>
    <row r="4394" spans="38:42" ht="20.100000000000001" customHeight="1" x14ac:dyDescent="0.25">
      <c r="AL4394" s="126">
        <f t="shared" si="924"/>
        <v>25.350399999998253</v>
      </c>
      <c r="AM4394" s="116">
        <f t="shared" si="925"/>
        <v>6.5754026093318887E-4</v>
      </c>
      <c r="AN4394" s="116">
        <f t="shared" si="926"/>
        <v>1.7204168787945907E-6</v>
      </c>
      <c r="AO4394" s="116">
        <f t="shared" si="922"/>
        <v>1.7204168787945907E-6</v>
      </c>
      <c r="AP4394" s="118" t="str">
        <f t="shared" si="923"/>
        <v/>
      </c>
    </row>
    <row r="4395" spans="38:42" ht="20.100000000000001" customHeight="1" x14ac:dyDescent="0.25">
      <c r="AL4395" s="126">
        <f t="shared" si="924"/>
        <v>25.356799999998252</v>
      </c>
      <c r="AM4395" s="116">
        <f t="shared" si="925"/>
        <v>6.5581984405439428E-4</v>
      </c>
      <c r="AN4395" s="116">
        <f t="shared" si="926"/>
        <v>1.7160027906855651E-6</v>
      </c>
      <c r="AO4395" s="116">
        <f t="shared" si="922"/>
        <v>1.7160027906855651E-6</v>
      </c>
      <c r="AP4395" s="118" t="str">
        <f t="shared" si="923"/>
        <v/>
      </c>
    </row>
    <row r="4396" spans="38:42" ht="20.100000000000001" customHeight="1" x14ac:dyDescent="0.25">
      <c r="AL4396" s="126">
        <f t="shared" si="924"/>
        <v>25.363199999998251</v>
      </c>
      <c r="AM4396" s="116">
        <f t="shared" si="925"/>
        <v>6.5410384126370871E-4</v>
      </c>
      <c r="AN4396" s="116">
        <f t="shared" si="926"/>
        <v>1.7115997553169681E-6</v>
      </c>
      <c r="AO4396" s="116">
        <f t="shared" si="922"/>
        <v>1.7115997553169681E-6</v>
      </c>
      <c r="AP4396" s="118" t="str">
        <f t="shared" si="923"/>
        <v/>
      </c>
    </row>
    <row r="4397" spans="38:42" ht="20.100000000000001" customHeight="1" x14ac:dyDescent="0.25">
      <c r="AL4397" s="126">
        <f t="shared" si="924"/>
        <v>25.36959999999825</v>
      </c>
      <c r="AM4397" s="116">
        <f t="shared" si="925"/>
        <v>6.5239224150839175E-4</v>
      </c>
      <c r="AN4397" s="116">
        <f t="shared" si="926"/>
        <v>1.7072077458652043E-6</v>
      </c>
      <c r="AO4397" s="116">
        <f t="shared" si="922"/>
        <v>1.7072077458652043E-6</v>
      </c>
      <c r="AP4397" s="118" t="str">
        <f t="shared" si="923"/>
        <v/>
      </c>
    </row>
    <row r="4398" spans="38:42" ht="20.100000000000001" customHeight="1" x14ac:dyDescent="0.25">
      <c r="AL4398" s="126">
        <f t="shared" si="924"/>
        <v>25.37599999999825</v>
      </c>
      <c r="AM4398" s="116">
        <f t="shared" si="925"/>
        <v>6.5068503376252654E-4</v>
      </c>
      <c r="AN4398" s="116">
        <f t="shared" si="926"/>
        <v>1.7028267355714052E-6</v>
      </c>
      <c r="AO4398" s="116">
        <f t="shared" si="922"/>
        <v>1.7028267355714052E-6</v>
      </c>
      <c r="AP4398" s="118" t="str">
        <f t="shared" si="923"/>
        <v/>
      </c>
    </row>
    <row r="4399" spans="38:42" ht="20.100000000000001" customHeight="1" x14ac:dyDescent="0.25">
      <c r="AL4399" s="126">
        <f t="shared" si="924"/>
        <v>25.382399999998249</v>
      </c>
      <c r="AM4399" s="116">
        <f t="shared" si="925"/>
        <v>6.4898220702695514E-4</v>
      </c>
      <c r="AN4399" s="116">
        <f t="shared" si="926"/>
        <v>1.6984566977362248E-6</v>
      </c>
      <c r="AO4399" s="116">
        <f t="shared" si="922"/>
        <v>1.6984566977362248E-6</v>
      </c>
      <c r="AP4399" s="118" t="str">
        <f t="shared" si="923"/>
        <v/>
      </c>
    </row>
    <row r="4400" spans="38:42" ht="20.100000000000001" customHeight="1" x14ac:dyDescent="0.25">
      <c r="AL4400" s="126">
        <f t="shared" si="924"/>
        <v>25.388799999998248</v>
      </c>
      <c r="AM4400" s="116">
        <f t="shared" si="925"/>
        <v>6.4728375032921891E-4</v>
      </c>
      <c r="AN4400" s="116">
        <f t="shared" si="926"/>
        <v>1.6940976057269958E-6</v>
      </c>
      <c r="AO4400" s="116">
        <f t="shared" si="922"/>
        <v>1.6940976057269958E-6</v>
      </c>
      <c r="AP4400" s="118" t="str">
        <f t="shared" si="923"/>
        <v/>
      </c>
    </row>
    <row r="4401" spans="38:42" ht="20.100000000000001" customHeight="1" x14ac:dyDescent="0.25">
      <c r="AL4401" s="126">
        <f t="shared" si="924"/>
        <v>25.395199999998248</v>
      </c>
      <c r="AM4401" s="116">
        <f t="shared" si="925"/>
        <v>6.4558965272349192E-4</v>
      </c>
      <c r="AN4401" s="116">
        <f t="shared" si="926"/>
        <v>1.6897494329665618E-6</v>
      </c>
      <c r="AO4401" s="116">
        <f t="shared" ref="AO4401:AO4464" si="927">IF(AM4401&lt;(1-$AK$437),AN4401,"")</f>
        <v>1.6897494329665618E-6</v>
      </c>
      <c r="AP4401" s="118" t="str">
        <f t="shared" ref="AP4401:AP4464" si="928">IF(AM4401&lt;(1-$AK$443),AN4401,"")</f>
        <v/>
      </c>
    </row>
    <row r="4402" spans="38:42" ht="20.100000000000001" customHeight="1" x14ac:dyDescent="0.25">
      <c r="AL4402" s="126">
        <f t="shared" ref="AL4402:AL4465" si="929">AL4401+$AO$430</f>
        <v>25.401599999998247</v>
      </c>
      <c r="AM4402" s="116">
        <f t="shared" ref="AM4402:AM4465" si="930">_xlfn.CHISQ.DIST.RT(AL4402,7)</f>
        <v>6.4389990329052535E-4</v>
      </c>
      <c r="AN4402" s="116">
        <f t="shared" ref="AN4402:AN4465" si="931">AM4402-AM4403</f>
        <v>1.6854121529445536E-6</v>
      </c>
      <c r="AO4402" s="116">
        <f t="shared" si="927"/>
        <v>1.6854121529445536E-6</v>
      </c>
      <c r="AP4402" s="118" t="str">
        <f t="shared" si="928"/>
        <v/>
      </c>
    </row>
    <row r="4403" spans="38:42" ht="20.100000000000001" customHeight="1" x14ac:dyDescent="0.25">
      <c r="AL4403" s="126">
        <f t="shared" si="929"/>
        <v>25.407999999998246</v>
      </c>
      <c r="AM4403" s="116">
        <f t="shared" si="930"/>
        <v>6.422144911375808E-4</v>
      </c>
      <c r="AN4403" s="116">
        <f t="shared" si="931"/>
        <v>1.68108573921316E-6</v>
      </c>
      <c r="AO4403" s="116">
        <f t="shared" si="927"/>
        <v>1.68108573921316E-6</v>
      </c>
      <c r="AP4403" s="118" t="str">
        <f t="shared" si="928"/>
        <v/>
      </c>
    </row>
    <row r="4404" spans="38:42" ht="20.100000000000001" customHeight="1" x14ac:dyDescent="0.25">
      <c r="AL4404" s="126">
        <f t="shared" si="929"/>
        <v>25.414399999998246</v>
      </c>
      <c r="AM4404" s="116">
        <f t="shared" si="930"/>
        <v>6.4053340539836764E-4</v>
      </c>
      <c r="AN4404" s="116">
        <f t="shared" si="931"/>
        <v>1.6767701653802982E-6</v>
      </c>
      <c r="AO4404" s="116">
        <f t="shared" si="927"/>
        <v>1.6767701653802982E-6</v>
      </c>
      <c r="AP4404" s="118" t="str">
        <f t="shared" si="928"/>
        <v/>
      </c>
    </row>
    <row r="4405" spans="38:42" ht="20.100000000000001" customHeight="1" x14ac:dyDescent="0.25">
      <c r="AL4405" s="126">
        <f t="shared" si="929"/>
        <v>25.420799999998245</v>
      </c>
      <c r="AM4405" s="116">
        <f t="shared" si="930"/>
        <v>6.3885663523298734E-4</v>
      </c>
      <c r="AN4405" s="116">
        <f t="shared" si="931"/>
        <v>1.6724654051207804E-6</v>
      </c>
      <c r="AO4405" s="116">
        <f t="shared" si="927"/>
        <v>1.6724654051207804E-6</v>
      </c>
      <c r="AP4405" s="118" t="str">
        <f t="shared" si="928"/>
        <v/>
      </c>
    </row>
    <row r="4406" spans="38:42" ht="20.100000000000001" customHeight="1" x14ac:dyDescent="0.25">
      <c r="AL4406" s="126">
        <f t="shared" si="929"/>
        <v>25.427199999998244</v>
      </c>
      <c r="AM4406" s="116">
        <f t="shared" si="930"/>
        <v>6.3718416982786656E-4</v>
      </c>
      <c r="AN4406" s="116">
        <f t="shared" si="931"/>
        <v>1.6681714321699175E-6</v>
      </c>
      <c r="AO4406" s="116">
        <f t="shared" si="927"/>
        <v>1.6681714321699175E-6</v>
      </c>
      <c r="AP4406" s="118" t="str">
        <f t="shared" si="928"/>
        <v/>
      </c>
    </row>
    <row r="4407" spans="38:42" ht="20.100000000000001" customHeight="1" x14ac:dyDescent="0.25">
      <c r="AL4407" s="126">
        <f t="shared" si="929"/>
        <v>25.433599999998243</v>
      </c>
      <c r="AM4407" s="116">
        <f t="shared" si="930"/>
        <v>6.3551599839569665E-4</v>
      </c>
      <c r="AN4407" s="116">
        <f t="shared" si="931"/>
        <v>1.6638882203221092E-6</v>
      </c>
      <c r="AO4407" s="116">
        <f t="shared" si="927"/>
        <v>1.6638882203221092E-6</v>
      </c>
      <c r="AP4407" s="118" t="str">
        <f t="shared" si="928"/>
        <v/>
      </c>
    </row>
    <row r="4408" spans="38:42" ht="20.100000000000001" customHeight="1" x14ac:dyDescent="0.25">
      <c r="AL4408" s="126">
        <f t="shared" si="929"/>
        <v>25.439999999998243</v>
      </c>
      <c r="AM4408" s="116">
        <f t="shared" si="930"/>
        <v>6.3385211017537454E-4</v>
      </c>
      <c r="AN4408" s="116">
        <f t="shared" si="931"/>
        <v>1.6596157434322538E-6</v>
      </c>
      <c r="AO4408" s="116">
        <f t="shared" si="927"/>
        <v>1.6596157434322538E-6</v>
      </c>
      <c r="AP4408" s="118" t="str">
        <f t="shared" si="928"/>
        <v/>
      </c>
    </row>
    <row r="4409" spans="38:42" ht="20.100000000000001" customHeight="1" x14ac:dyDescent="0.25">
      <c r="AL4409" s="126">
        <f t="shared" si="929"/>
        <v>25.446399999998242</v>
      </c>
      <c r="AM4409" s="116">
        <f t="shared" si="930"/>
        <v>6.3219249443194228E-4</v>
      </c>
      <c r="AN4409" s="116">
        <f t="shared" si="931"/>
        <v>1.655353975422145E-6</v>
      </c>
      <c r="AO4409" s="116">
        <f t="shared" si="927"/>
        <v>1.655353975422145E-6</v>
      </c>
      <c r="AP4409" s="118" t="str">
        <f t="shared" si="928"/>
        <v/>
      </c>
    </row>
    <row r="4410" spans="38:42" ht="20.100000000000001" customHeight="1" x14ac:dyDescent="0.25">
      <c r="AL4410" s="126">
        <f t="shared" si="929"/>
        <v>25.452799999998241</v>
      </c>
      <c r="AM4410" s="116">
        <f t="shared" si="930"/>
        <v>6.3053714045652014E-4</v>
      </c>
      <c r="AN4410" s="116">
        <f t="shared" si="931"/>
        <v>1.6511028902660516E-6</v>
      </c>
      <c r="AO4410" s="116">
        <f t="shared" si="927"/>
        <v>1.6511028902660516E-6</v>
      </c>
      <c r="AP4410" s="118" t="str">
        <f t="shared" si="928"/>
        <v/>
      </c>
    </row>
    <row r="4411" spans="38:42" ht="20.100000000000001" customHeight="1" x14ac:dyDescent="0.25">
      <c r="AL4411" s="126">
        <f t="shared" si="929"/>
        <v>25.459199999998241</v>
      </c>
      <c r="AM4411" s="116">
        <f t="shared" si="930"/>
        <v>6.2888603756625409E-4</v>
      </c>
      <c r="AN4411" s="116">
        <f t="shared" si="931"/>
        <v>1.64686246200568E-6</v>
      </c>
      <c r="AO4411" s="116">
        <f t="shared" si="927"/>
        <v>1.64686246200568E-6</v>
      </c>
      <c r="AP4411" s="118" t="str">
        <f t="shared" si="928"/>
        <v/>
      </c>
    </row>
    <row r="4412" spans="38:42" ht="20.100000000000001" customHeight="1" x14ac:dyDescent="0.25">
      <c r="AL4412" s="126">
        <f t="shared" si="929"/>
        <v>25.46559999999824</v>
      </c>
      <c r="AM4412" s="116">
        <f t="shared" si="930"/>
        <v>6.2723917510424841E-4</v>
      </c>
      <c r="AN4412" s="116">
        <f t="shared" si="931"/>
        <v>1.6426326647380309E-6</v>
      </c>
      <c r="AO4412" s="116">
        <f t="shared" si="927"/>
        <v>1.6426326647380309E-6</v>
      </c>
      <c r="AP4412" s="118" t="str">
        <f t="shared" si="928"/>
        <v/>
      </c>
    </row>
    <row r="4413" spans="38:42" ht="20.100000000000001" customHeight="1" x14ac:dyDescent="0.25">
      <c r="AL4413" s="126">
        <f t="shared" si="929"/>
        <v>25.471999999998239</v>
      </c>
      <c r="AM4413" s="116">
        <f t="shared" si="930"/>
        <v>6.2559654243951037E-4</v>
      </c>
      <c r="AN4413" s="116">
        <f t="shared" si="931"/>
        <v>1.6384134726245064E-6</v>
      </c>
      <c r="AO4413" s="116">
        <f t="shared" si="927"/>
        <v>1.6384134726245064E-6</v>
      </c>
      <c r="AP4413" s="118" t="str">
        <f t="shared" si="928"/>
        <v/>
      </c>
    </row>
    <row r="4414" spans="38:42" ht="20.100000000000001" customHeight="1" x14ac:dyDescent="0.25">
      <c r="AL4414" s="126">
        <f t="shared" si="929"/>
        <v>25.478399999998238</v>
      </c>
      <c r="AM4414" s="116">
        <f t="shared" si="930"/>
        <v>6.2395812896688587E-4</v>
      </c>
      <c r="AN4414" s="116">
        <f t="shared" si="931"/>
        <v>1.6342048598857063E-6</v>
      </c>
      <c r="AO4414" s="116">
        <f t="shared" si="927"/>
        <v>1.6342048598857063E-6</v>
      </c>
      <c r="AP4414" s="118" t="str">
        <f t="shared" si="928"/>
        <v/>
      </c>
    </row>
    <row r="4415" spans="38:42" ht="20.100000000000001" customHeight="1" x14ac:dyDescent="0.25">
      <c r="AL4415" s="126">
        <f t="shared" si="929"/>
        <v>25.484799999998238</v>
      </c>
      <c r="AM4415" s="116">
        <f t="shared" si="930"/>
        <v>6.2232392410700016E-4</v>
      </c>
      <c r="AN4415" s="116">
        <f t="shared" si="931"/>
        <v>1.6300068008001265E-6</v>
      </c>
      <c r="AO4415" s="116">
        <f t="shared" si="927"/>
        <v>1.6300068008001265E-6</v>
      </c>
      <c r="AP4415" s="118" t="str">
        <f t="shared" si="928"/>
        <v/>
      </c>
    </row>
    <row r="4416" spans="38:42" ht="20.100000000000001" customHeight="1" x14ac:dyDescent="0.25">
      <c r="AL4416" s="126">
        <f t="shared" si="929"/>
        <v>25.491199999998237</v>
      </c>
      <c r="AM4416" s="116">
        <f t="shared" si="930"/>
        <v>6.2069391730620004E-4</v>
      </c>
      <c r="AN4416" s="116">
        <f t="shared" si="931"/>
        <v>1.6258192697087134E-6</v>
      </c>
      <c r="AO4416" s="116">
        <f t="shared" si="927"/>
        <v>1.6258192697087134E-6</v>
      </c>
      <c r="AP4416" s="118" t="str">
        <f t="shared" si="928"/>
        <v/>
      </c>
    </row>
    <row r="4417" spans="38:42" ht="20.100000000000001" customHeight="1" x14ac:dyDescent="0.25">
      <c r="AL4417" s="126">
        <f t="shared" si="929"/>
        <v>25.497599999998236</v>
      </c>
      <c r="AM4417" s="116">
        <f t="shared" si="930"/>
        <v>6.1906809803649132E-4</v>
      </c>
      <c r="AN4417" s="116">
        <f t="shared" si="931"/>
        <v>1.6216422410123693E-6</v>
      </c>
      <c r="AO4417" s="116">
        <f t="shared" si="927"/>
        <v>1.6216422410123693E-6</v>
      </c>
      <c r="AP4417" s="118" t="str">
        <f t="shared" si="928"/>
        <v/>
      </c>
    </row>
    <row r="4418" spans="38:42" ht="20.100000000000001" customHeight="1" x14ac:dyDescent="0.25">
      <c r="AL4418" s="126">
        <f t="shared" si="929"/>
        <v>25.503999999998236</v>
      </c>
      <c r="AM4418" s="116">
        <f t="shared" si="930"/>
        <v>6.1744645579547895E-4</v>
      </c>
      <c r="AN4418" s="116">
        <f t="shared" si="931"/>
        <v>1.617475689170869E-6</v>
      </c>
      <c r="AO4418" s="116">
        <f t="shared" si="927"/>
        <v>1.617475689170869E-6</v>
      </c>
      <c r="AP4418" s="118" t="str">
        <f t="shared" si="928"/>
        <v/>
      </c>
    </row>
    <row r="4419" spans="38:42" ht="20.100000000000001" customHeight="1" x14ac:dyDescent="0.25">
      <c r="AL4419" s="126">
        <f t="shared" si="929"/>
        <v>25.510399999998235</v>
      </c>
      <c r="AM4419" s="116">
        <f t="shared" si="930"/>
        <v>6.1582898010630808E-4</v>
      </c>
      <c r="AN4419" s="116">
        <f t="shared" si="931"/>
        <v>1.6133195887001487E-6</v>
      </c>
      <c r="AO4419" s="116">
        <f t="shared" si="927"/>
        <v>1.6133195887001487E-6</v>
      </c>
      <c r="AP4419" s="118" t="str">
        <f t="shared" si="928"/>
        <v/>
      </c>
    </row>
    <row r="4420" spans="38:42" ht="20.100000000000001" customHeight="1" x14ac:dyDescent="0.25">
      <c r="AL4420" s="126">
        <f t="shared" si="929"/>
        <v>25.516799999998234</v>
      </c>
      <c r="AM4420" s="116">
        <f t="shared" si="930"/>
        <v>6.1421566051760793E-4</v>
      </c>
      <c r="AN4420" s="116">
        <f t="shared" si="931"/>
        <v>1.6091739141856423E-6</v>
      </c>
      <c r="AO4420" s="116">
        <f t="shared" si="927"/>
        <v>1.6091739141856423E-6</v>
      </c>
      <c r="AP4420" s="118" t="str">
        <f t="shared" si="928"/>
        <v/>
      </c>
    </row>
    <row r="4421" spans="38:42" ht="20.100000000000001" customHeight="1" x14ac:dyDescent="0.25">
      <c r="AL4421" s="126">
        <f t="shared" si="929"/>
        <v>25.523199999998234</v>
      </c>
      <c r="AM4421" s="116">
        <f t="shared" si="930"/>
        <v>6.1260648660342229E-4</v>
      </c>
      <c r="AN4421" s="116">
        <f t="shared" si="931"/>
        <v>1.6050386402578862E-6</v>
      </c>
      <c r="AO4421" s="116">
        <f t="shared" si="927"/>
        <v>1.6050386402578862E-6</v>
      </c>
      <c r="AP4421" s="118" t="str">
        <f t="shared" si="928"/>
        <v/>
      </c>
    </row>
    <row r="4422" spans="38:42" ht="20.100000000000001" customHeight="1" x14ac:dyDescent="0.25">
      <c r="AL4422" s="126">
        <f t="shared" si="929"/>
        <v>25.529599999998233</v>
      </c>
      <c r="AM4422" s="116">
        <f t="shared" si="930"/>
        <v>6.1100144796316441E-4</v>
      </c>
      <c r="AN4422" s="116">
        <f t="shared" si="931"/>
        <v>1.6009137416211428E-6</v>
      </c>
      <c r="AO4422" s="116">
        <f t="shared" si="927"/>
        <v>1.6009137416211428E-6</v>
      </c>
      <c r="AP4422" s="118" t="str">
        <f t="shared" si="928"/>
        <v/>
      </c>
    </row>
    <row r="4423" spans="38:42" ht="20.100000000000001" customHeight="1" x14ac:dyDescent="0.25">
      <c r="AL4423" s="126">
        <f t="shared" si="929"/>
        <v>25.535999999998232</v>
      </c>
      <c r="AM4423" s="116">
        <f t="shared" si="930"/>
        <v>6.0940053422154326E-4</v>
      </c>
      <c r="AN4423" s="116">
        <f t="shared" si="931"/>
        <v>1.596799193025536E-6</v>
      </c>
      <c r="AO4423" s="116">
        <f t="shared" si="927"/>
        <v>1.596799193025536E-6</v>
      </c>
      <c r="AP4423" s="118" t="str">
        <f t="shared" si="928"/>
        <v/>
      </c>
    </row>
    <row r="4424" spans="38:42" ht="20.100000000000001" customHeight="1" x14ac:dyDescent="0.25">
      <c r="AL4424" s="126">
        <f t="shared" si="929"/>
        <v>25.542399999998231</v>
      </c>
      <c r="AM4424" s="116">
        <f t="shared" si="930"/>
        <v>6.0780373502851773E-4</v>
      </c>
      <c r="AN4424" s="116">
        <f t="shared" si="931"/>
        <v>1.592694969292964E-6</v>
      </c>
      <c r="AO4424" s="116">
        <f t="shared" si="927"/>
        <v>1.592694969292964E-6</v>
      </c>
      <c r="AP4424" s="118" t="str">
        <f t="shared" si="928"/>
        <v/>
      </c>
    </row>
    <row r="4425" spans="38:42" ht="20.100000000000001" customHeight="1" x14ac:dyDescent="0.25">
      <c r="AL4425" s="126">
        <f t="shared" si="929"/>
        <v>25.548799999998231</v>
      </c>
      <c r="AM4425" s="116">
        <f t="shared" si="930"/>
        <v>6.0621104005922476E-4</v>
      </c>
      <c r="AN4425" s="116">
        <f t="shared" si="931"/>
        <v>1.5886010452915121E-6</v>
      </c>
      <c r="AO4425" s="116">
        <f t="shared" si="927"/>
        <v>1.5886010452915121E-6</v>
      </c>
      <c r="AP4425" s="118" t="str">
        <f t="shared" si="928"/>
        <v/>
      </c>
    </row>
    <row r="4426" spans="38:42" ht="20.100000000000001" customHeight="1" x14ac:dyDescent="0.25">
      <c r="AL4426" s="126">
        <f t="shared" si="929"/>
        <v>25.55519999999823</v>
      </c>
      <c r="AM4426" s="116">
        <f t="shared" si="930"/>
        <v>6.0462243901393325E-4</v>
      </c>
      <c r="AN4426" s="116">
        <f t="shared" si="931"/>
        <v>1.5845173959581123E-6</v>
      </c>
      <c r="AO4426" s="116">
        <f t="shared" si="927"/>
        <v>1.5845173959581123E-6</v>
      </c>
      <c r="AP4426" s="118" t="str">
        <f t="shared" si="928"/>
        <v/>
      </c>
    </row>
    <row r="4427" spans="38:42" ht="20.100000000000001" customHeight="1" x14ac:dyDescent="0.25">
      <c r="AL4427" s="126">
        <f t="shared" si="929"/>
        <v>25.561599999998229</v>
      </c>
      <c r="AM4427" s="116">
        <f t="shared" si="930"/>
        <v>6.0303792161797514E-4</v>
      </c>
      <c r="AN4427" s="116">
        <f t="shared" si="931"/>
        <v>1.5804439962827143E-6</v>
      </c>
      <c r="AO4427" s="116">
        <f t="shared" si="927"/>
        <v>1.5804439962827143E-6</v>
      </c>
      <c r="AP4427" s="118" t="str">
        <f t="shared" si="928"/>
        <v/>
      </c>
    </row>
    <row r="4428" spans="38:42" ht="20.100000000000001" customHeight="1" x14ac:dyDescent="0.25">
      <c r="AL4428" s="126">
        <f t="shared" si="929"/>
        <v>25.567999999998229</v>
      </c>
      <c r="AM4428" s="116">
        <f t="shared" si="930"/>
        <v>6.0145747762169242E-4</v>
      </c>
      <c r="AN4428" s="116">
        <f t="shared" si="931"/>
        <v>1.5763808213161996E-6</v>
      </c>
      <c r="AO4428" s="116">
        <f t="shared" si="927"/>
        <v>1.5763808213161996E-6</v>
      </c>
      <c r="AP4428" s="118" t="str">
        <f t="shared" si="928"/>
        <v/>
      </c>
    </row>
    <row r="4429" spans="38:42" ht="20.100000000000001" customHeight="1" x14ac:dyDescent="0.25">
      <c r="AL4429" s="126">
        <f t="shared" si="929"/>
        <v>25.574399999998228</v>
      </c>
      <c r="AM4429" s="116">
        <f t="shared" si="930"/>
        <v>5.9988109680037623E-4</v>
      </c>
      <c r="AN4429" s="116">
        <f t="shared" si="931"/>
        <v>1.5723278461632264E-6</v>
      </c>
      <c r="AO4429" s="116">
        <f t="shared" si="927"/>
        <v>1.5723278461632264E-6</v>
      </c>
      <c r="AP4429" s="118" t="str">
        <f t="shared" si="928"/>
        <v/>
      </c>
    </row>
    <row r="4430" spans="38:42" ht="20.100000000000001" customHeight="1" x14ac:dyDescent="0.25">
      <c r="AL4430" s="126">
        <f t="shared" si="929"/>
        <v>25.580799999998227</v>
      </c>
      <c r="AM4430" s="116">
        <f t="shared" si="930"/>
        <v>5.98308768954213E-4</v>
      </c>
      <c r="AN4430" s="116">
        <f t="shared" si="931"/>
        <v>1.5682850459949145E-6</v>
      </c>
      <c r="AO4430" s="116">
        <f t="shared" si="927"/>
        <v>1.5682850459949145E-6</v>
      </c>
      <c r="AP4430" s="118" t="str">
        <f t="shared" si="928"/>
        <v/>
      </c>
    </row>
    <row r="4431" spans="38:42" ht="20.100000000000001" customHeight="1" x14ac:dyDescent="0.25">
      <c r="AL4431" s="126">
        <f t="shared" si="929"/>
        <v>25.587199999998226</v>
      </c>
      <c r="AM4431" s="116">
        <f t="shared" si="930"/>
        <v>5.9674048390821808E-4</v>
      </c>
      <c r="AN4431" s="116">
        <f t="shared" si="931"/>
        <v>1.5642523960327989E-6</v>
      </c>
      <c r="AO4431" s="116">
        <f t="shared" si="927"/>
        <v>1.5642523960327989E-6</v>
      </c>
      <c r="AP4431" s="118" t="str">
        <f t="shared" si="928"/>
        <v/>
      </c>
    </row>
    <row r="4432" spans="38:42" ht="20.100000000000001" customHeight="1" x14ac:dyDescent="0.25">
      <c r="AL4432" s="126">
        <f t="shared" si="929"/>
        <v>25.593599999998226</v>
      </c>
      <c r="AM4432" s="116">
        <f t="shared" si="930"/>
        <v>5.9517623151218529E-4</v>
      </c>
      <c r="AN4432" s="116">
        <f t="shared" si="931"/>
        <v>1.560229871559347E-6</v>
      </c>
      <c r="AO4432" s="116">
        <f t="shared" si="927"/>
        <v>1.560229871559347E-6</v>
      </c>
      <c r="AP4432" s="118" t="str">
        <f t="shared" si="928"/>
        <v/>
      </c>
    </row>
    <row r="4433" spans="38:42" ht="20.100000000000001" customHeight="1" x14ac:dyDescent="0.25">
      <c r="AL4433" s="126">
        <f t="shared" si="929"/>
        <v>25.599999999998225</v>
      </c>
      <c r="AM4433" s="116">
        <f t="shared" si="930"/>
        <v>5.9361600164062594E-4</v>
      </c>
      <c r="AN4433" s="116">
        <f t="shared" si="931"/>
        <v>1.5562174479144888E-6</v>
      </c>
      <c r="AO4433" s="116">
        <f t="shared" si="927"/>
        <v>1.5562174479144888E-6</v>
      </c>
      <c r="AP4433" s="118" t="str">
        <f t="shared" si="928"/>
        <v/>
      </c>
    </row>
    <row r="4434" spans="38:42" ht="20.100000000000001" customHeight="1" x14ac:dyDescent="0.25">
      <c r="AL4434" s="126">
        <f t="shared" si="929"/>
        <v>25.606399999998224</v>
      </c>
      <c r="AM4434" s="116">
        <f t="shared" si="930"/>
        <v>5.9205978419271145E-4</v>
      </c>
      <c r="AN4434" s="116">
        <f t="shared" si="931"/>
        <v>1.5522151004975686E-6</v>
      </c>
      <c r="AO4434" s="116">
        <f t="shared" si="927"/>
        <v>1.5522151004975686E-6</v>
      </c>
      <c r="AP4434" s="118" t="str">
        <f t="shared" si="928"/>
        <v/>
      </c>
    </row>
    <row r="4435" spans="38:42" ht="20.100000000000001" customHeight="1" x14ac:dyDescent="0.25">
      <c r="AL4435" s="126">
        <f t="shared" si="929"/>
        <v>25.612799999998224</v>
      </c>
      <c r="AM4435" s="116">
        <f t="shared" si="930"/>
        <v>5.9050756909221388E-4</v>
      </c>
      <c r="AN4435" s="116">
        <f t="shared" si="931"/>
        <v>1.5482228047614902E-6</v>
      </c>
      <c r="AO4435" s="116">
        <f t="shared" si="927"/>
        <v>1.5482228047614902E-6</v>
      </c>
      <c r="AP4435" s="118" t="str">
        <f t="shared" si="928"/>
        <v/>
      </c>
    </row>
    <row r="4436" spans="38:42" ht="20.100000000000001" customHeight="1" x14ac:dyDescent="0.25">
      <c r="AL4436" s="126">
        <f t="shared" si="929"/>
        <v>25.619199999998223</v>
      </c>
      <c r="AM4436" s="116">
        <f t="shared" si="930"/>
        <v>5.8895934628745239E-4</v>
      </c>
      <c r="AN4436" s="116">
        <f t="shared" si="931"/>
        <v>1.5442405362197644E-6</v>
      </c>
      <c r="AO4436" s="116">
        <f t="shared" si="927"/>
        <v>1.5442405362197644E-6</v>
      </c>
      <c r="AP4436" s="118" t="str">
        <f t="shared" si="928"/>
        <v/>
      </c>
    </row>
    <row r="4437" spans="38:42" ht="20.100000000000001" customHeight="1" x14ac:dyDescent="0.25">
      <c r="AL4437" s="126">
        <f t="shared" si="929"/>
        <v>25.625599999998222</v>
      </c>
      <c r="AM4437" s="116">
        <f t="shared" si="930"/>
        <v>5.8741510575123263E-4</v>
      </c>
      <c r="AN4437" s="116">
        <f t="shared" si="931"/>
        <v>1.5402682704430395E-6</v>
      </c>
      <c r="AO4437" s="116">
        <f t="shared" si="927"/>
        <v>1.5402682704430395E-6</v>
      </c>
      <c r="AP4437" s="118" t="str">
        <f t="shared" si="928"/>
        <v/>
      </c>
    </row>
    <row r="4438" spans="38:42" ht="20.100000000000001" customHeight="1" x14ac:dyDescent="0.25">
      <c r="AL4438" s="126">
        <f t="shared" si="929"/>
        <v>25.631999999998222</v>
      </c>
      <c r="AM4438" s="116">
        <f t="shared" si="930"/>
        <v>5.8587483748078959E-4</v>
      </c>
      <c r="AN4438" s="116">
        <f t="shared" si="931"/>
        <v>1.5363059830574748E-6</v>
      </c>
      <c r="AO4438" s="116">
        <f t="shared" si="927"/>
        <v>1.5363059830574748E-6</v>
      </c>
      <c r="AP4438" s="118" t="str">
        <f t="shared" si="928"/>
        <v/>
      </c>
    </row>
    <row r="4439" spans="38:42" ht="20.100000000000001" customHeight="1" x14ac:dyDescent="0.25">
      <c r="AL4439" s="126">
        <f t="shared" si="929"/>
        <v>25.638399999998221</v>
      </c>
      <c r="AM4439" s="116">
        <f t="shared" si="930"/>
        <v>5.8433853149773211E-4</v>
      </c>
      <c r="AN4439" s="116">
        <f t="shared" si="931"/>
        <v>1.5323536497466924E-6</v>
      </c>
      <c r="AO4439" s="116">
        <f t="shared" si="927"/>
        <v>1.5323536497466924E-6</v>
      </c>
      <c r="AP4439" s="118" t="str">
        <f t="shared" si="928"/>
        <v/>
      </c>
    </row>
    <row r="4440" spans="38:42" ht="20.100000000000001" customHeight="1" x14ac:dyDescent="0.25">
      <c r="AL4440" s="126">
        <f t="shared" si="929"/>
        <v>25.64479999999822</v>
      </c>
      <c r="AM4440" s="116">
        <f t="shared" si="930"/>
        <v>5.8280617784798542E-4</v>
      </c>
      <c r="AN4440" s="116">
        <f t="shared" si="931"/>
        <v>1.5284112462531866E-6</v>
      </c>
      <c r="AO4440" s="116">
        <f t="shared" si="927"/>
        <v>1.5284112462531866E-6</v>
      </c>
      <c r="AP4440" s="118" t="str">
        <f t="shared" si="928"/>
        <v/>
      </c>
    </row>
    <row r="4441" spans="38:42" ht="20.100000000000001" customHeight="1" x14ac:dyDescent="0.25">
      <c r="AL4441" s="126">
        <f t="shared" si="929"/>
        <v>25.651199999998219</v>
      </c>
      <c r="AM4441" s="116">
        <f t="shared" si="930"/>
        <v>5.8127776660173223E-4</v>
      </c>
      <c r="AN4441" s="116">
        <f t="shared" si="931"/>
        <v>1.5244787483724691E-6</v>
      </c>
      <c r="AO4441" s="116">
        <f t="shared" si="927"/>
        <v>1.5244787483724691E-6</v>
      </c>
      <c r="AP4441" s="118" t="str">
        <f t="shared" si="928"/>
        <v/>
      </c>
    </row>
    <row r="4442" spans="38:42" ht="20.100000000000001" customHeight="1" x14ac:dyDescent="0.25">
      <c r="AL4442" s="126">
        <f t="shared" si="929"/>
        <v>25.657599999998219</v>
      </c>
      <c r="AM4442" s="116">
        <f t="shared" si="930"/>
        <v>5.7975328785335976E-4</v>
      </c>
      <c r="AN4442" s="116">
        <f t="shared" si="931"/>
        <v>1.5205561319620682E-6</v>
      </c>
      <c r="AO4442" s="116">
        <f t="shared" si="927"/>
        <v>1.5205561319620682E-6</v>
      </c>
      <c r="AP4442" s="118" t="str">
        <f t="shared" si="928"/>
        <v/>
      </c>
    </row>
    <row r="4443" spans="38:42" ht="20.100000000000001" customHeight="1" x14ac:dyDescent="0.25">
      <c r="AL4443" s="126">
        <f t="shared" si="929"/>
        <v>25.663999999998218</v>
      </c>
      <c r="AM4443" s="116">
        <f t="shared" si="930"/>
        <v>5.782327317213977E-4</v>
      </c>
      <c r="AN4443" s="116">
        <f t="shared" si="931"/>
        <v>1.5166433729291683E-6</v>
      </c>
      <c r="AO4443" s="116">
        <f t="shared" si="927"/>
        <v>1.5166433729291683E-6</v>
      </c>
      <c r="AP4443" s="118" t="str">
        <f t="shared" si="928"/>
        <v/>
      </c>
    </row>
    <row r="4444" spans="38:42" ht="20.100000000000001" customHeight="1" x14ac:dyDescent="0.25">
      <c r="AL4444" s="126">
        <f t="shared" si="929"/>
        <v>25.670399999998217</v>
      </c>
      <c r="AM4444" s="116">
        <f t="shared" si="930"/>
        <v>5.7671608834846853E-4</v>
      </c>
      <c r="AN4444" s="116">
        <f t="shared" si="931"/>
        <v>1.5127404472425367E-6</v>
      </c>
      <c r="AO4444" s="116">
        <f t="shared" si="927"/>
        <v>1.5127404472425367E-6</v>
      </c>
      <c r="AP4444" s="118" t="str">
        <f t="shared" si="928"/>
        <v/>
      </c>
    </row>
    <row r="4445" spans="38:42" ht="20.100000000000001" customHeight="1" x14ac:dyDescent="0.25">
      <c r="AL4445" s="126">
        <f t="shared" si="929"/>
        <v>25.676799999998217</v>
      </c>
      <c r="AM4445" s="116">
        <f t="shared" si="930"/>
        <v>5.7520334790122599E-4</v>
      </c>
      <c r="AN4445" s="116">
        <f t="shared" si="931"/>
        <v>1.5088473309286202E-6</v>
      </c>
      <c r="AO4445" s="116">
        <f t="shared" si="927"/>
        <v>1.5088473309286202E-6</v>
      </c>
      <c r="AP4445" s="118" t="str">
        <f t="shared" si="928"/>
        <v/>
      </c>
    </row>
    <row r="4446" spans="38:42" ht="20.100000000000001" customHeight="1" x14ac:dyDescent="0.25">
      <c r="AL4446" s="126">
        <f t="shared" si="929"/>
        <v>25.683199999998216</v>
      </c>
      <c r="AM4446" s="116">
        <f t="shared" si="930"/>
        <v>5.7369450057029737E-4</v>
      </c>
      <c r="AN4446" s="116">
        <f t="shared" si="931"/>
        <v>1.5049640000609201E-6</v>
      </c>
      <c r="AO4446" s="116">
        <f t="shared" si="927"/>
        <v>1.5049640000609201E-6</v>
      </c>
      <c r="AP4446" s="118" t="str">
        <f t="shared" si="928"/>
        <v/>
      </c>
    </row>
    <row r="4447" spans="38:42" ht="20.100000000000001" customHeight="1" x14ac:dyDescent="0.25">
      <c r="AL4447" s="126">
        <f t="shared" si="929"/>
        <v>25.689599999998215</v>
      </c>
      <c r="AM4447" s="116">
        <f t="shared" si="930"/>
        <v>5.7218953657023645E-4</v>
      </c>
      <c r="AN4447" s="116">
        <f t="shared" si="931"/>
        <v>1.5010904307812423E-6</v>
      </c>
      <c r="AO4447" s="116">
        <f t="shared" si="927"/>
        <v>1.5010904307812423E-6</v>
      </c>
      <c r="AP4447" s="118" t="str">
        <f t="shared" si="928"/>
        <v/>
      </c>
    </row>
    <row r="4448" spans="38:42" ht="20.100000000000001" customHeight="1" x14ac:dyDescent="0.25">
      <c r="AL4448" s="126">
        <f t="shared" si="929"/>
        <v>25.695999999998214</v>
      </c>
      <c r="AM4448" s="116">
        <f t="shared" si="930"/>
        <v>5.7068844613945521E-4</v>
      </c>
      <c r="AN4448" s="116">
        <f t="shared" si="931"/>
        <v>1.497226599277905E-6</v>
      </c>
      <c r="AO4448" s="116">
        <f t="shared" si="927"/>
        <v>1.497226599277905E-6</v>
      </c>
      <c r="AP4448" s="118" t="str">
        <f t="shared" si="928"/>
        <v/>
      </c>
    </row>
    <row r="4449" spans="38:42" ht="20.100000000000001" customHeight="1" x14ac:dyDescent="0.25">
      <c r="AL4449" s="126">
        <f t="shared" si="929"/>
        <v>25.702399999998214</v>
      </c>
      <c r="AM4449" s="116">
        <f t="shared" si="930"/>
        <v>5.691912195401773E-4</v>
      </c>
      <c r="AN4449" s="116">
        <f t="shared" si="931"/>
        <v>1.4933724817980986E-6</v>
      </c>
      <c r="AO4449" s="116">
        <f t="shared" si="927"/>
        <v>1.4933724817980986E-6</v>
      </c>
      <c r="AP4449" s="118" t="str">
        <f t="shared" si="928"/>
        <v/>
      </c>
    </row>
    <row r="4450" spans="38:42" ht="20.100000000000001" customHeight="1" x14ac:dyDescent="0.25">
      <c r="AL4450" s="126">
        <f t="shared" si="929"/>
        <v>25.708799999998213</v>
      </c>
      <c r="AM4450" s="116">
        <f t="shared" si="930"/>
        <v>5.676978470583792E-4</v>
      </c>
      <c r="AN4450" s="116">
        <f t="shared" si="931"/>
        <v>1.4895280546463677E-6</v>
      </c>
      <c r="AO4450" s="116">
        <f t="shared" si="927"/>
        <v>1.4895280546463677E-6</v>
      </c>
      <c r="AP4450" s="118" t="str">
        <f t="shared" si="928"/>
        <v/>
      </c>
    </row>
    <row r="4451" spans="38:42" ht="20.100000000000001" customHeight="1" x14ac:dyDescent="0.25">
      <c r="AL4451" s="126">
        <f t="shared" si="929"/>
        <v>25.715199999998212</v>
      </c>
      <c r="AM4451" s="116">
        <f t="shared" si="930"/>
        <v>5.6620831900373284E-4</v>
      </c>
      <c r="AN4451" s="116">
        <f t="shared" si="931"/>
        <v>1.4856932941804913E-6</v>
      </c>
      <c r="AO4451" s="116">
        <f t="shared" si="927"/>
        <v>1.4856932941804913E-6</v>
      </c>
      <c r="AP4451" s="118" t="str">
        <f t="shared" si="928"/>
        <v/>
      </c>
    </row>
    <row r="4452" spans="38:42" ht="20.100000000000001" customHeight="1" x14ac:dyDescent="0.25">
      <c r="AL4452" s="126">
        <f t="shared" si="929"/>
        <v>25.721599999998212</v>
      </c>
      <c r="AM4452" s="116">
        <f t="shared" si="930"/>
        <v>5.6472262570955235E-4</v>
      </c>
      <c r="AN4452" s="116">
        <f t="shared" si="931"/>
        <v>1.4818681768145187E-6</v>
      </c>
      <c r="AO4452" s="116">
        <f t="shared" si="927"/>
        <v>1.4818681768145187E-6</v>
      </c>
      <c r="AP4452" s="118" t="str">
        <f t="shared" si="928"/>
        <v/>
      </c>
    </row>
    <row r="4453" spans="38:42" ht="20.100000000000001" customHeight="1" x14ac:dyDescent="0.25">
      <c r="AL4453" s="126">
        <f t="shared" si="929"/>
        <v>25.727999999998211</v>
      </c>
      <c r="AM4453" s="116">
        <f t="shared" si="930"/>
        <v>5.6324075753273783E-4</v>
      </c>
      <c r="AN4453" s="116">
        <f t="shared" si="931"/>
        <v>1.4780526790183351E-6</v>
      </c>
      <c r="AO4453" s="116">
        <f t="shared" si="927"/>
        <v>1.4780526790183351E-6</v>
      </c>
      <c r="AP4453" s="118" t="str">
        <f t="shared" si="928"/>
        <v/>
      </c>
    </row>
    <row r="4454" spans="38:42" ht="20.100000000000001" customHeight="1" x14ac:dyDescent="0.25">
      <c r="AL4454" s="126">
        <f t="shared" si="929"/>
        <v>25.73439999999821</v>
      </c>
      <c r="AM4454" s="116">
        <f t="shared" si="930"/>
        <v>5.6176270485371949E-4</v>
      </c>
      <c r="AN4454" s="116">
        <f t="shared" si="931"/>
        <v>1.4742467773139764E-6</v>
      </c>
      <c r="AO4454" s="116">
        <f t="shared" si="927"/>
        <v>1.4742467773139764E-6</v>
      </c>
      <c r="AP4454" s="118" t="str">
        <f t="shared" si="928"/>
        <v/>
      </c>
    </row>
    <row r="4455" spans="38:42" ht="20.100000000000001" customHeight="1" x14ac:dyDescent="0.25">
      <c r="AL4455" s="126">
        <f t="shared" si="929"/>
        <v>25.74079999999821</v>
      </c>
      <c r="AM4455" s="116">
        <f t="shared" si="930"/>
        <v>5.6028845807640552E-4</v>
      </c>
      <c r="AN4455" s="116">
        <f t="shared" si="931"/>
        <v>1.4704504482841935E-6</v>
      </c>
      <c r="AO4455" s="116">
        <f t="shared" si="927"/>
        <v>1.4704504482841935E-6</v>
      </c>
      <c r="AP4455" s="118" t="str">
        <f t="shared" si="928"/>
        <v/>
      </c>
    </row>
    <row r="4456" spans="38:42" ht="20.100000000000001" customHeight="1" x14ac:dyDescent="0.25">
      <c r="AL4456" s="126">
        <f t="shared" si="929"/>
        <v>25.747199999998209</v>
      </c>
      <c r="AM4456" s="116">
        <f t="shared" si="930"/>
        <v>5.5881800762812132E-4</v>
      </c>
      <c r="AN4456" s="116">
        <f t="shared" si="931"/>
        <v>1.4666636685608516E-6</v>
      </c>
      <c r="AO4456" s="116">
        <f t="shared" si="927"/>
        <v>1.4666636685608516E-6</v>
      </c>
      <c r="AP4456" s="118" t="str">
        <f t="shared" si="928"/>
        <v/>
      </c>
    </row>
    <row r="4457" spans="38:42" ht="20.100000000000001" customHeight="1" x14ac:dyDescent="0.25">
      <c r="AL4457" s="126">
        <f t="shared" si="929"/>
        <v>25.753599999998208</v>
      </c>
      <c r="AM4457" s="116">
        <f t="shared" si="930"/>
        <v>5.5735134395956047E-4</v>
      </c>
      <c r="AN4457" s="116">
        <f t="shared" si="931"/>
        <v>1.4628864148345799E-6</v>
      </c>
      <c r="AO4457" s="116">
        <f t="shared" si="927"/>
        <v>1.4628864148345799E-6</v>
      </c>
      <c r="AP4457" s="118" t="str">
        <f t="shared" si="928"/>
        <v/>
      </c>
    </row>
    <row r="4458" spans="38:42" ht="20.100000000000001" customHeight="1" x14ac:dyDescent="0.25">
      <c r="AL4458" s="126">
        <f t="shared" si="929"/>
        <v>25.759999999998207</v>
      </c>
      <c r="AM4458" s="116">
        <f t="shared" si="930"/>
        <v>5.5588845754472589E-4</v>
      </c>
      <c r="AN4458" s="116">
        <f t="shared" si="931"/>
        <v>1.459118663847507E-6</v>
      </c>
      <c r="AO4458" s="116">
        <f t="shared" si="927"/>
        <v>1.459118663847507E-6</v>
      </c>
      <c r="AP4458" s="118" t="str">
        <f t="shared" si="928"/>
        <v/>
      </c>
    </row>
    <row r="4459" spans="38:42" ht="20.100000000000001" customHeight="1" x14ac:dyDescent="0.25">
      <c r="AL4459" s="126">
        <f t="shared" si="929"/>
        <v>25.766399999998207</v>
      </c>
      <c r="AM4459" s="116">
        <f t="shared" si="930"/>
        <v>5.5442933888087838E-4</v>
      </c>
      <c r="AN4459" s="116">
        <f t="shared" si="931"/>
        <v>1.4553603923993328E-6</v>
      </c>
      <c r="AO4459" s="116">
        <f t="shared" si="927"/>
        <v>1.4553603923993328E-6</v>
      </c>
      <c r="AP4459" s="118" t="str">
        <f t="shared" si="928"/>
        <v/>
      </c>
    </row>
    <row r="4460" spans="38:42" ht="20.100000000000001" customHeight="1" x14ac:dyDescent="0.25">
      <c r="AL4460" s="126">
        <f t="shared" si="929"/>
        <v>25.772799999998206</v>
      </c>
      <c r="AM4460" s="116">
        <f t="shared" si="930"/>
        <v>5.5297397848847905E-4</v>
      </c>
      <c r="AN4460" s="116">
        <f t="shared" si="931"/>
        <v>1.4516115773430998E-6</v>
      </c>
      <c r="AO4460" s="116">
        <f t="shared" si="927"/>
        <v>1.4516115773430998E-6</v>
      </c>
      <c r="AP4460" s="118" t="str">
        <f t="shared" si="928"/>
        <v/>
      </c>
    </row>
    <row r="4461" spans="38:42" ht="20.100000000000001" customHeight="1" x14ac:dyDescent="0.25">
      <c r="AL4461" s="126">
        <f t="shared" si="929"/>
        <v>25.779199999998205</v>
      </c>
      <c r="AM4461" s="116">
        <f t="shared" si="930"/>
        <v>5.5152236691113595E-4</v>
      </c>
      <c r="AN4461" s="116">
        <f t="shared" si="931"/>
        <v>1.447872195584868E-6</v>
      </c>
      <c r="AO4461" s="116">
        <f t="shared" si="927"/>
        <v>1.447872195584868E-6</v>
      </c>
      <c r="AP4461" s="118" t="str">
        <f t="shared" si="928"/>
        <v/>
      </c>
    </row>
    <row r="4462" spans="38:42" ht="20.100000000000001" customHeight="1" x14ac:dyDescent="0.25">
      <c r="AL4462" s="126">
        <f t="shared" si="929"/>
        <v>25.785599999998205</v>
      </c>
      <c r="AM4462" s="116">
        <f t="shared" si="930"/>
        <v>5.5007449471555108E-4</v>
      </c>
      <c r="AN4462" s="116">
        <f t="shared" si="931"/>
        <v>1.4441422240857749E-6</v>
      </c>
      <c r="AO4462" s="116">
        <f t="shared" si="927"/>
        <v>1.4441422240857749E-6</v>
      </c>
      <c r="AP4462" s="118" t="str">
        <f t="shared" si="928"/>
        <v/>
      </c>
    </row>
    <row r="4463" spans="38:42" ht="20.100000000000001" customHeight="1" x14ac:dyDescent="0.25">
      <c r="AL4463" s="126">
        <f t="shared" si="929"/>
        <v>25.791999999998204</v>
      </c>
      <c r="AM4463" s="116">
        <f t="shared" si="930"/>
        <v>5.4863035249146531E-4</v>
      </c>
      <c r="AN4463" s="116">
        <f t="shared" si="931"/>
        <v>1.4404216398621441E-6</v>
      </c>
      <c r="AO4463" s="116">
        <f t="shared" si="927"/>
        <v>1.4404216398621441E-6</v>
      </c>
      <c r="AP4463" s="118" t="str">
        <f t="shared" si="928"/>
        <v/>
      </c>
    </row>
    <row r="4464" spans="38:42" ht="20.100000000000001" customHeight="1" x14ac:dyDescent="0.25">
      <c r="AL4464" s="126">
        <f t="shared" si="929"/>
        <v>25.798399999998203</v>
      </c>
      <c r="AM4464" s="116">
        <f t="shared" si="930"/>
        <v>5.4718993085160316E-4</v>
      </c>
      <c r="AN4464" s="116">
        <f t="shared" si="931"/>
        <v>1.4367104199844005E-6</v>
      </c>
      <c r="AO4464" s="116">
        <f t="shared" si="927"/>
        <v>1.4367104199844005E-6</v>
      </c>
      <c r="AP4464" s="118" t="str">
        <f t="shared" si="928"/>
        <v/>
      </c>
    </row>
    <row r="4465" spans="38:42" ht="20.100000000000001" customHeight="1" x14ac:dyDescent="0.25">
      <c r="AL4465" s="126">
        <f t="shared" si="929"/>
        <v>25.804799999998203</v>
      </c>
      <c r="AM4465" s="116">
        <f t="shared" si="930"/>
        <v>5.4575322043161876E-4</v>
      </c>
      <c r="AN4465" s="116">
        <f t="shared" si="931"/>
        <v>1.4330085415715415E-6</v>
      </c>
      <c r="AO4465" s="116">
        <f t="shared" ref="AO4465:AO4528" si="932">IF(AM4465&lt;(1-$AK$437),AN4465,"")</f>
        <v>1.4330085415715415E-6</v>
      </c>
      <c r="AP4465" s="118" t="str">
        <f t="shared" ref="AP4465:AP4528" si="933">IF(AM4465&lt;(1-$AK$443),AN4465,"")</f>
        <v/>
      </c>
    </row>
    <row r="4466" spans="38:42" ht="20.100000000000001" customHeight="1" x14ac:dyDescent="0.25">
      <c r="AL4466" s="126">
        <f t="shared" ref="AL4466:AL4529" si="934">AL4465+$AO$430</f>
        <v>25.811199999998202</v>
      </c>
      <c r="AM4466" s="116">
        <f t="shared" ref="AM4466:AM4529" si="935">_xlfn.CHISQ.DIST.RT(AL4466,7)</f>
        <v>5.4432021189004722E-4</v>
      </c>
      <c r="AN4466" s="116">
        <f t="shared" ref="AN4466:AN4529" si="936">AM4466-AM4467</f>
        <v>1.4293159818044724E-6</v>
      </c>
      <c r="AO4466" s="116">
        <f t="shared" si="932"/>
        <v>1.4293159818044724E-6</v>
      </c>
      <c r="AP4466" s="118" t="str">
        <f t="shared" si="933"/>
        <v/>
      </c>
    </row>
    <row r="4467" spans="38:42" ht="20.100000000000001" customHeight="1" x14ac:dyDescent="0.25">
      <c r="AL4467" s="126">
        <f t="shared" si="934"/>
        <v>25.817599999998201</v>
      </c>
      <c r="AM4467" s="116">
        <f t="shared" si="935"/>
        <v>5.4289089590824275E-4</v>
      </c>
      <c r="AN4467" s="116">
        <f t="shared" si="936"/>
        <v>1.4256327179128876E-6</v>
      </c>
      <c r="AO4467" s="116">
        <f t="shared" si="932"/>
        <v>1.4256327179128876E-6</v>
      </c>
      <c r="AP4467" s="118" t="str">
        <f t="shared" si="933"/>
        <v/>
      </c>
    </row>
    <row r="4468" spans="38:42" ht="20.100000000000001" customHeight="1" x14ac:dyDescent="0.25">
      <c r="AL4468" s="126">
        <f t="shared" si="934"/>
        <v>25.8239999999982</v>
      </c>
      <c r="AM4468" s="116">
        <f t="shared" si="935"/>
        <v>5.4146526319032986E-4</v>
      </c>
      <c r="AN4468" s="116">
        <f t="shared" si="936"/>
        <v>1.4219587271784148E-6</v>
      </c>
      <c r="AO4468" s="116">
        <f t="shared" si="932"/>
        <v>1.4219587271784148E-6</v>
      </c>
      <c r="AP4468" s="118" t="str">
        <f t="shared" si="933"/>
        <v/>
      </c>
    </row>
    <row r="4469" spans="38:42" ht="20.100000000000001" customHeight="1" x14ac:dyDescent="0.25">
      <c r="AL4469" s="126">
        <f t="shared" si="934"/>
        <v>25.8303999999982</v>
      </c>
      <c r="AM4469" s="116">
        <f t="shared" si="935"/>
        <v>5.4004330446315145E-4</v>
      </c>
      <c r="AN4469" s="116">
        <f t="shared" si="936"/>
        <v>1.4182939869397107E-6</v>
      </c>
      <c r="AO4469" s="116">
        <f t="shared" si="932"/>
        <v>1.4182939869397107E-6</v>
      </c>
      <c r="AP4469" s="118" t="str">
        <f t="shared" si="933"/>
        <v/>
      </c>
    </row>
    <row r="4470" spans="38:42" ht="20.100000000000001" customHeight="1" x14ac:dyDescent="0.25">
      <c r="AL4470" s="126">
        <f t="shared" si="934"/>
        <v>25.836799999998199</v>
      </c>
      <c r="AM4470" s="116">
        <f t="shared" si="935"/>
        <v>5.3862501047621174E-4</v>
      </c>
      <c r="AN4470" s="116">
        <f t="shared" si="936"/>
        <v>1.4146384745889915E-6</v>
      </c>
      <c r="AO4470" s="116">
        <f t="shared" si="932"/>
        <v>1.4146384745889915E-6</v>
      </c>
      <c r="AP4470" s="118" t="str">
        <f t="shared" si="933"/>
        <v/>
      </c>
    </row>
    <row r="4471" spans="38:42" ht="20.100000000000001" customHeight="1" x14ac:dyDescent="0.25">
      <c r="AL4471" s="126">
        <f t="shared" si="934"/>
        <v>25.843199999998198</v>
      </c>
      <c r="AM4471" s="116">
        <f t="shared" si="935"/>
        <v>5.3721037200162274E-4</v>
      </c>
      <c r="AN4471" s="116">
        <f t="shared" si="936"/>
        <v>1.4109921675669376E-6</v>
      </c>
      <c r="AO4471" s="116">
        <f t="shared" si="932"/>
        <v>1.4109921675669376E-6</v>
      </c>
      <c r="AP4471" s="118" t="str">
        <f t="shared" si="933"/>
        <v/>
      </c>
    </row>
    <row r="4472" spans="38:42" ht="20.100000000000001" customHeight="1" x14ac:dyDescent="0.25">
      <c r="AL4472" s="126">
        <f t="shared" si="934"/>
        <v>25.849599999998198</v>
      </c>
      <c r="AM4472" s="116">
        <f t="shared" si="935"/>
        <v>5.3579937983405581E-4</v>
      </c>
      <c r="AN4472" s="116">
        <f t="shared" si="936"/>
        <v>1.4073550433725589E-6</v>
      </c>
      <c r="AO4472" s="116">
        <f t="shared" si="932"/>
        <v>1.4073550433725589E-6</v>
      </c>
      <c r="AP4472" s="118" t="str">
        <f t="shared" si="933"/>
        <v/>
      </c>
    </row>
    <row r="4473" spans="38:42" ht="20.100000000000001" customHeight="1" x14ac:dyDescent="0.25">
      <c r="AL4473" s="126">
        <f t="shared" si="934"/>
        <v>25.855999999998197</v>
      </c>
      <c r="AM4473" s="116">
        <f t="shared" si="935"/>
        <v>5.3439202479068325E-4</v>
      </c>
      <c r="AN4473" s="116">
        <f t="shared" si="936"/>
        <v>1.403727079552896E-6</v>
      </c>
      <c r="AO4473" s="116">
        <f t="shared" si="932"/>
        <v>1.403727079552896E-6</v>
      </c>
      <c r="AP4473" s="118" t="str">
        <f t="shared" si="933"/>
        <v/>
      </c>
    </row>
    <row r="4474" spans="38:42" ht="20.100000000000001" customHeight="1" x14ac:dyDescent="0.25">
      <c r="AL4474" s="126">
        <f t="shared" si="934"/>
        <v>25.862399999998196</v>
      </c>
      <c r="AM4474" s="116">
        <f t="shared" si="935"/>
        <v>5.3298829771113035E-4</v>
      </c>
      <c r="AN4474" s="116">
        <f t="shared" si="936"/>
        <v>1.4001082537127771E-6</v>
      </c>
      <c r="AO4474" s="116">
        <f t="shared" si="932"/>
        <v>1.4001082537127771E-6</v>
      </c>
      <c r="AP4474" s="118" t="str">
        <f t="shared" si="933"/>
        <v/>
      </c>
    </row>
    <row r="4475" spans="38:42" ht="20.100000000000001" customHeight="1" x14ac:dyDescent="0.25">
      <c r="AL4475" s="126">
        <f t="shared" si="934"/>
        <v>25.868799999998195</v>
      </c>
      <c r="AM4475" s="116">
        <f t="shared" si="935"/>
        <v>5.3158818945741758E-4</v>
      </c>
      <c r="AN4475" s="116">
        <f t="shared" si="936"/>
        <v>1.3964985435056029E-6</v>
      </c>
      <c r="AO4475" s="116">
        <f t="shared" si="932"/>
        <v>1.3964985435056029E-6</v>
      </c>
      <c r="AP4475" s="118" t="str">
        <f t="shared" si="933"/>
        <v/>
      </c>
    </row>
    <row r="4476" spans="38:42" ht="20.100000000000001" customHeight="1" x14ac:dyDescent="0.25">
      <c r="AL4476" s="126">
        <f t="shared" si="934"/>
        <v>25.875199999998195</v>
      </c>
      <c r="AM4476" s="116">
        <f t="shared" si="935"/>
        <v>5.3019169091391197E-4</v>
      </c>
      <c r="AN4476" s="116">
        <f t="shared" si="936"/>
        <v>1.3928979266390924E-6</v>
      </c>
      <c r="AO4476" s="116">
        <f t="shared" si="932"/>
        <v>1.3928979266390924E-6</v>
      </c>
      <c r="AP4476" s="118" t="str">
        <f t="shared" si="933"/>
        <v/>
      </c>
    </row>
    <row r="4477" spans="38:42" ht="20.100000000000001" customHeight="1" x14ac:dyDescent="0.25">
      <c r="AL4477" s="126">
        <f t="shared" si="934"/>
        <v>25.881599999998194</v>
      </c>
      <c r="AM4477" s="116">
        <f t="shared" si="935"/>
        <v>5.2879879298727288E-4</v>
      </c>
      <c r="AN4477" s="116">
        <f t="shared" si="936"/>
        <v>1.3893063808728982E-6</v>
      </c>
      <c r="AO4477" s="116">
        <f t="shared" si="932"/>
        <v>1.3893063808728982E-6</v>
      </c>
      <c r="AP4477" s="118" t="str">
        <f t="shared" si="933"/>
        <v/>
      </c>
    </row>
    <row r="4478" spans="38:42" ht="20.100000000000001" customHeight="1" x14ac:dyDescent="0.25">
      <c r="AL4478" s="126">
        <f t="shared" si="934"/>
        <v>25.887999999998193</v>
      </c>
      <c r="AM4478" s="116">
        <f t="shared" si="935"/>
        <v>5.2740948660639998E-4</v>
      </c>
      <c r="AN4478" s="116">
        <f t="shared" si="936"/>
        <v>1.3857238840184975E-6</v>
      </c>
      <c r="AO4478" s="116">
        <f t="shared" si="932"/>
        <v>1.3857238840184975E-6</v>
      </c>
      <c r="AP4478" s="118" t="str">
        <f t="shared" si="933"/>
        <v/>
      </c>
    </row>
    <row r="4479" spans="38:42" ht="20.100000000000001" customHeight="1" x14ac:dyDescent="0.25">
      <c r="AL4479" s="126">
        <f t="shared" si="934"/>
        <v>25.894399999998193</v>
      </c>
      <c r="AM4479" s="116">
        <f t="shared" si="935"/>
        <v>5.2602376272238148E-4</v>
      </c>
      <c r="AN4479" s="116">
        <f t="shared" si="936"/>
        <v>1.3821504139419028E-6</v>
      </c>
      <c r="AO4479" s="116">
        <f t="shared" si="932"/>
        <v>1.3821504139419028E-6</v>
      </c>
      <c r="AP4479" s="118" t="str">
        <f t="shared" si="933"/>
        <v/>
      </c>
    </row>
    <row r="4480" spans="38:42" ht="20.100000000000001" customHeight="1" x14ac:dyDescent="0.25">
      <c r="AL4480" s="126">
        <f t="shared" si="934"/>
        <v>25.900799999998192</v>
      </c>
      <c r="AM4480" s="116">
        <f t="shared" si="935"/>
        <v>5.2464161230843958E-4</v>
      </c>
      <c r="AN4480" s="116">
        <f t="shared" si="936"/>
        <v>1.3785859485588919E-6</v>
      </c>
      <c r="AO4480" s="116">
        <f t="shared" si="932"/>
        <v>1.3785859485588919E-6</v>
      </c>
      <c r="AP4480" s="118" t="str">
        <f t="shared" si="933"/>
        <v/>
      </c>
    </row>
    <row r="4481" spans="38:42" ht="20.100000000000001" customHeight="1" x14ac:dyDescent="0.25">
      <c r="AL4481" s="126">
        <f t="shared" si="934"/>
        <v>25.907199999998191</v>
      </c>
      <c r="AM4481" s="116">
        <f t="shared" si="935"/>
        <v>5.2326302635988069E-4</v>
      </c>
      <c r="AN4481" s="116">
        <f t="shared" si="936"/>
        <v>1.3750304658369586E-6</v>
      </c>
      <c r="AO4481" s="116">
        <f t="shared" si="932"/>
        <v>1.3750304658369586E-6</v>
      </c>
      <c r="AP4481" s="118" t="str">
        <f t="shared" si="933"/>
        <v/>
      </c>
    </row>
    <row r="4482" spans="38:42" ht="20.100000000000001" customHeight="1" x14ac:dyDescent="0.25">
      <c r="AL4482" s="126">
        <f t="shared" si="934"/>
        <v>25.913599999998191</v>
      </c>
      <c r="AM4482" s="116">
        <f t="shared" si="935"/>
        <v>5.2188799589404373E-4</v>
      </c>
      <c r="AN4482" s="116">
        <f t="shared" si="936"/>
        <v>1.3714839437972649E-6</v>
      </c>
      <c r="AO4482" s="116">
        <f t="shared" si="932"/>
        <v>1.3714839437972649E-6</v>
      </c>
      <c r="AP4482" s="118" t="str">
        <f t="shared" si="933"/>
        <v/>
      </c>
    </row>
    <row r="4483" spans="38:42" ht="20.100000000000001" customHeight="1" x14ac:dyDescent="0.25">
      <c r="AL4483" s="126">
        <f t="shared" si="934"/>
        <v>25.91999999999819</v>
      </c>
      <c r="AM4483" s="116">
        <f t="shared" si="935"/>
        <v>5.2051651195024647E-4</v>
      </c>
      <c r="AN4483" s="116">
        <f t="shared" si="936"/>
        <v>1.3679463605096535E-6</v>
      </c>
      <c r="AO4483" s="116">
        <f t="shared" si="932"/>
        <v>1.3679463605096535E-6</v>
      </c>
      <c r="AP4483" s="118" t="str">
        <f t="shared" si="933"/>
        <v/>
      </c>
    </row>
    <row r="4484" spans="38:42" ht="20.100000000000001" customHeight="1" x14ac:dyDescent="0.25">
      <c r="AL4484" s="126">
        <f t="shared" si="934"/>
        <v>25.926399999998189</v>
      </c>
      <c r="AM4484" s="116">
        <f t="shared" si="935"/>
        <v>5.1914856558973681E-4</v>
      </c>
      <c r="AN4484" s="116">
        <f t="shared" si="936"/>
        <v>1.3644176941005623E-6</v>
      </c>
      <c r="AO4484" s="116">
        <f t="shared" si="932"/>
        <v>1.3644176941005623E-6</v>
      </c>
      <c r="AP4484" s="118" t="str">
        <f t="shared" si="933"/>
        <v/>
      </c>
    </row>
    <row r="4485" spans="38:42" ht="20.100000000000001" customHeight="1" x14ac:dyDescent="0.25">
      <c r="AL4485" s="126">
        <f t="shared" si="934"/>
        <v>25.932799999998188</v>
      </c>
      <c r="AM4485" s="116">
        <f t="shared" si="935"/>
        <v>5.1778414789563625E-4</v>
      </c>
      <c r="AN4485" s="116">
        <f t="shared" si="936"/>
        <v>1.3608979227430502E-6</v>
      </c>
      <c r="AO4485" s="116">
        <f t="shared" si="932"/>
        <v>1.3608979227430502E-6</v>
      </c>
      <c r="AP4485" s="118" t="str">
        <f t="shared" si="933"/>
        <v/>
      </c>
    </row>
    <row r="4486" spans="38:42" ht="20.100000000000001" customHeight="1" x14ac:dyDescent="0.25">
      <c r="AL4486" s="126">
        <f t="shared" si="934"/>
        <v>25.939199999998188</v>
      </c>
      <c r="AM4486" s="116">
        <f t="shared" si="935"/>
        <v>5.164232499728932E-4</v>
      </c>
      <c r="AN4486" s="116">
        <f t="shared" si="936"/>
        <v>1.3573870246630848E-6</v>
      </c>
      <c r="AO4486" s="116">
        <f t="shared" si="932"/>
        <v>1.3573870246630848E-6</v>
      </c>
      <c r="AP4486" s="118" t="str">
        <f t="shared" si="933"/>
        <v/>
      </c>
    </row>
    <row r="4487" spans="38:42" ht="20.100000000000001" customHeight="1" x14ac:dyDescent="0.25">
      <c r="AL4487" s="126">
        <f t="shared" si="934"/>
        <v>25.945599999998187</v>
      </c>
      <c r="AM4487" s="116">
        <f t="shared" si="935"/>
        <v>5.1506586294823012E-4</v>
      </c>
      <c r="AN4487" s="116">
        <f t="shared" si="936"/>
        <v>1.353884978140844E-6</v>
      </c>
      <c r="AO4487" s="116">
        <f t="shared" si="932"/>
        <v>1.353884978140844E-6</v>
      </c>
      <c r="AP4487" s="118" t="str">
        <f t="shared" si="933"/>
        <v/>
      </c>
    </row>
    <row r="4488" spans="38:42" ht="20.100000000000001" customHeight="1" x14ac:dyDescent="0.25">
      <c r="AL4488" s="126">
        <f t="shared" si="934"/>
        <v>25.951999999998186</v>
      </c>
      <c r="AM4488" s="116">
        <f t="shared" si="935"/>
        <v>5.1371197797008927E-4</v>
      </c>
      <c r="AN4488" s="116">
        <f t="shared" si="936"/>
        <v>1.3503917615012833E-6</v>
      </c>
      <c r="AO4488" s="116">
        <f t="shared" si="932"/>
        <v>1.3503917615012833E-6</v>
      </c>
      <c r="AP4488" s="118" t="str">
        <f t="shared" si="933"/>
        <v/>
      </c>
    </row>
    <row r="4489" spans="38:42" ht="20.100000000000001" customHeight="1" x14ac:dyDescent="0.25">
      <c r="AL4489" s="126">
        <f t="shared" si="934"/>
        <v>25.958399999998186</v>
      </c>
      <c r="AM4489" s="116">
        <f t="shared" si="935"/>
        <v>5.1236158620858799E-4</v>
      </c>
      <c r="AN4489" s="116">
        <f t="shared" si="936"/>
        <v>1.3469073531277966E-6</v>
      </c>
      <c r="AO4489" s="116">
        <f t="shared" si="932"/>
        <v>1.3469073531277966E-6</v>
      </c>
      <c r="AP4489" s="118" t="str">
        <f t="shared" si="933"/>
        <v/>
      </c>
    </row>
    <row r="4490" spans="38:42" ht="20.100000000000001" customHeight="1" x14ac:dyDescent="0.25">
      <c r="AL4490" s="126">
        <f t="shared" si="934"/>
        <v>25.964799999998185</v>
      </c>
      <c r="AM4490" s="116">
        <f t="shared" si="935"/>
        <v>5.1101467885546019E-4</v>
      </c>
      <c r="AN4490" s="116">
        <f t="shared" si="936"/>
        <v>1.3434317314479048E-6</v>
      </c>
      <c r="AO4490" s="116">
        <f t="shared" si="932"/>
        <v>1.3434317314479048E-6</v>
      </c>
      <c r="AP4490" s="118" t="str">
        <f t="shared" si="933"/>
        <v/>
      </c>
    </row>
    <row r="4491" spans="38:42" ht="20.100000000000001" customHeight="1" x14ac:dyDescent="0.25">
      <c r="AL4491" s="126">
        <f t="shared" si="934"/>
        <v>25.971199999998184</v>
      </c>
      <c r="AM4491" s="116">
        <f t="shared" si="935"/>
        <v>5.0967124712401229E-4</v>
      </c>
      <c r="AN4491" s="116">
        <f t="shared" si="936"/>
        <v>1.3399648749447485E-6</v>
      </c>
      <c r="AO4491" s="116">
        <f t="shared" si="932"/>
        <v>1.3399648749447485E-6</v>
      </c>
      <c r="AP4491" s="118" t="str">
        <f t="shared" si="933"/>
        <v/>
      </c>
    </row>
    <row r="4492" spans="38:42" ht="20.100000000000001" customHeight="1" x14ac:dyDescent="0.25">
      <c r="AL4492" s="126">
        <f t="shared" si="934"/>
        <v>25.977599999998183</v>
      </c>
      <c r="AM4492" s="116">
        <f t="shared" si="935"/>
        <v>5.0833128224906754E-4</v>
      </c>
      <c r="AN4492" s="116">
        <f t="shared" si="936"/>
        <v>1.3365067621510162E-6</v>
      </c>
      <c r="AO4492" s="116">
        <f t="shared" si="932"/>
        <v>1.3365067621510162E-6</v>
      </c>
      <c r="AP4492" s="118" t="str">
        <f t="shared" si="933"/>
        <v/>
      </c>
    </row>
    <row r="4493" spans="38:42" ht="20.100000000000001" customHeight="1" x14ac:dyDescent="0.25">
      <c r="AL4493" s="126">
        <f t="shared" si="934"/>
        <v>25.983999999998183</v>
      </c>
      <c r="AM4493" s="116">
        <f t="shared" si="935"/>
        <v>5.0699477548691652E-4</v>
      </c>
      <c r="AN4493" s="116">
        <f t="shared" si="936"/>
        <v>1.3330573716487278E-6</v>
      </c>
      <c r="AO4493" s="116">
        <f t="shared" si="932"/>
        <v>1.3330573716487278E-6</v>
      </c>
      <c r="AP4493" s="118" t="str">
        <f t="shared" si="933"/>
        <v/>
      </c>
    </row>
    <row r="4494" spans="38:42" ht="20.100000000000001" customHeight="1" x14ac:dyDescent="0.25">
      <c r="AL4494" s="126">
        <f t="shared" si="934"/>
        <v>25.990399999998182</v>
      </c>
      <c r="AM4494" s="116">
        <f t="shared" si="935"/>
        <v>5.0566171811526779E-4</v>
      </c>
      <c r="AN4494" s="116">
        <f t="shared" si="936"/>
        <v>1.3296166820695593E-6</v>
      </c>
      <c r="AO4494" s="116">
        <f t="shared" si="932"/>
        <v>1.3296166820695593E-6</v>
      </c>
      <c r="AP4494" s="118" t="str">
        <f t="shared" si="933"/>
        <v/>
      </c>
    </row>
    <row r="4495" spans="38:42" ht="20.100000000000001" customHeight="1" x14ac:dyDescent="0.25">
      <c r="AL4495" s="126">
        <f t="shared" si="934"/>
        <v>25.996799999998181</v>
      </c>
      <c r="AM4495" s="116">
        <f t="shared" si="935"/>
        <v>5.0433210143319823E-4</v>
      </c>
      <c r="AN4495" s="116">
        <f t="shared" si="936"/>
        <v>1.326184672099614E-6</v>
      </c>
      <c r="AO4495" s="116">
        <f t="shared" si="932"/>
        <v>1.326184672099614E-6</v>
      </c>
      <c r="AP4495" s="118" t="str">
        <f t="shared" si="933"/>
        <v/>
      </c>
    </row>
    <row r="4496" spans="38:42" ht="20.100000000000001" customHeight="1" x14ac:dyDescent="0.25">
      <c r="AL4496" s="126">
        <f t="shared" si="934"/>
        <v>26.003199999998181</v>
      </c>
      <c r="AM4496" s="116">
        <f t="shared" si="935"/>
        <v>5.0300591676109862E-4</v>
      </c>
      <c r="AN4496" s="116">
        <f t="shared" si="936"/>
        <v>1.3227613204722663E-6</v>
      </c>
      <c r="AO4496" s="116">
        <f t="shared" si="932"/>
        <v>1.3227613204722663E-6</v>
      </c>
      <c r="AP4496" s="118" t="str">
        <f t="shared" si="933"/>
        <v/>
      </c>
    </row>
    <row r="4497" spans="38:42" ht="20.100000000000001" customHeight="1" x14ac:dyDescent="0.25">
      <c r="AL4497" s="126">
        <f t="shared" si="934"/>
        <v>26.00959999999818</v>
      </c>
      <c r="AM4497" s="116">
        <f t="shared" si="935"/>
        <v>5.0168315544062635E-4</v>
      </c>
      <c r="AN4497" s="116">
        <f t="shared" si="936"/>
        <v>1.3193466059690292E-6</v>
      </c>
      <c r="AO4497" s="116">
        <f t="shared" si="932"/>
        <v>1.3193466059690292E-6</v>
      </c>
      <c r="AP4497" s="118" t="str">
        <f t="shared" si="933"/>
        <v/>
      </c>
    </row>
    <row r="4498" spans="38:42" ht="20.100000000000001" customHeight="1" x14ac:dyDescent="0.25">
      <c r="AL4498" s="126">
        <f t="shared" si="934"/>
        <v>26.015999999998179</v>
      </c>
      <c r="AM4498" s="116">
        <f t="shared" si="935"/>
        <v>5.0036380883465733E-4</v>
      </c>
      <c r="AN4498" s="116">
        <f t="shared" si="936"/>
        <v>1.3159405074270351E-6</v>
      </c>
      <c r="AO4498" s="116">
        <f t="shared" si="932"/>
        <v>1.3159405074270351E-6</v>
      </c>
      <c r="AP4498" s="118" t="str">
        <f t="shared" si="933"/>
        <v/>
      </c>
    </row>
    <row r="4499" spans="38:42" ht="20.100000000000001" customHeight="1" x14ac:dyDescent="0.25">
      <c r="AL4499" s="126">
        <f t="shared" si="934"/>
        <v>26.022399999998179</v>
      </c>
      <c r="AM4499" s="116">
        <f t="shared" si="935"/>
        <v>4.9904786832723029E-4</v>
      </c>
      <c r="AN4499" s="116">
        <f t="shared" si="936"/>
        <v>1.3125430037268931E-6</v>
      </c>
      <c r="AO4499" s="116">
        <f t="shared" si="932"/>
        <v>1.3125430037268931E-6</v>
      </c>
      <c r="AP4499" s="118" t="str">
        <f t="shared" si="933"/>
        <v/>
      </c>
    </row>
    <row r="4500" spans="38:42" ht="20.100000000000001" customHeight="1" x14ac:dyDescent="0.25">
      <c r="AL4500" s="126">
        <f t="shared" si="934"/>
        <v>26.028799999998178</v>
      </c>
      <c r="AM4500" s="116">
        <f t="shared" si="935"/>
        <v>4.977353253235034E-4</v>
      </c>
      <c r="AN4500" s="116">
        <f t="shared" si="936"/>
        <v>1.3091540738058077E-6</v>
      </c>
      <c r="AO4500" s="116">
        <f t="shared" si="932"/>
        <v>1.3091540738058077E-6</v>
      </c>
      <c r="AP4500" s="118" t="str">
        <f t="shared" si="933"/>
        <v/>
      </c>
    </row>
    <row r="4501" spans="38:42" ht="20.100000000000001" customHeight="1" x14ac:dyDescent="0.25">
      <c r="AL4501" s="126">
        <f t="shared" si="934"/>
        <v>26.035199999998177</v>
      </c>
      <c r="AM4501" s="116">
        <f t="shared" si="935"/>
        <v>4.9642617124969759E-4</v>
      </c>
      <c r="AN4501" s="116">
        <f t="shared" si="936"/>
        <v>1.3057736966442428E-6</v>
      </c>
      <c r="AO4501" s="116">
        <f t="shared" si="932"/>
        <v>1.3057736966442428E-6</v>
      </c>
      <c r="AP4501" s="118" t="str">
        <f t="shared" si="933"/>
        <v/>
      </c>
    </row>
    <row r="4502" spans="38:42" ht="20.100000000000001" customHeight="1" x14ac:dyDescent="0.25">
      <c r="AL4502" s="126">
        <f t="shared" si="934"/>
        <v>26.041599999998176</v>
      </c>
      <c r="AM4502" s="116">
        <f t="shared" si="935"/>
        <v>4.9512039755305335E-4</v>
      </c>
      <c r="AN4502" s="116">
        <f t="shared" si="936"/>
        <v>1.3024018512758969E-6</v>
      </c>
      <c r="AO4502" s="116">
        <f t="shared" si="932"/>
        <v>1.3024018512758969E-6</v>
      </c>
      <c r="AP4502" s="118" t="str">
        <f t="shared" si="933"/>
        <v/>
      </c>
    </row>
    <row r="4503" spans="38:42" ht="20.100000000000001" customHeight="1" x14ac:dyDescent="0.25">
      <c r="AL4503" s="126">
        <f t="shared" si="934"/>
        <v>26.047999999998176</v>
      </c>
      <c r="AM4503" s="116">
        <f t="shared" si="935"/>
        <v>4.9381799570177745E-4</v>
      </c>
      <c r="AN4503" s="116">
        <f t="shared" si="936"/>
        <v>1.299038516783149E-6</v>
      </c>
      <c r="AO4503" s="116">
        <f t="shared" si="932"/>
        <v>1.299038516783149E-6</v>
      </c>
      <c r="AP4503" s="118" t="str">
        <f t="shared" si="933"/>
        <v/>
      </c>
    </row>
    <row r="4504" spans="38:42" ht="20.100000000000001" customHeight="1" x14ac:dyDescent="0.25">
      <c r="AL4504" s="126">
        <f t="shared" si="934"/>
        <v>26.054399999998175</v>
      </c>
      <c r="AM4504" s="116">
        <f t="shared" si="935"/>
        <v>4.925189571849943E-4</v>
      </c>
      <c r="AN4504" s="116">
        <f t="shared" si="936"/>
        <v>1.2956836722978178E-6</v>
      </c>
      <c r="AO4504" s="116">
        <f t="shared" si="932"/>
        <v>1.2956836722978178E-6</v>
      </c>
      <c r="AP4504" s="118" t="str">
        <f t="shared" si="933"/>
        <v/>
      </c>
    </row>
    <row r="4505" spans="38:42" ht="20.100000000000001" customHeight="1" x14ac:dyDescent="0.25">
      <c r="AL4505" s="126">
        <f t="shared" si="934"/>
        <v>26.060799999998174</v>
      </c>
      <c r="AM4505" s="116">
        <f t="shared" si="935"/>
        <v>4.9122327351269648E-4</v>
      </c>
      <c r="AN4505" s="116">
        <f t="shared" si="936"/>
        <v>1.2923372970009448E-6</v>
      </c>
      <c r="AO4505" s="116">
        <f t="shared" si="932"/>
        <v>1.2923372970009448E-6</v>
      </c>
      <c r="AP4505" s="118" t="str">
        <f t="shared" si="933"/>
        <v/>
      </c>
    </row>
    <row r="4506" spans="38:42" ht="20.100000000000001" customHeight="1" x14ac:dyDescent="0.25">
      <c r="AL4506" s="126">
        <f t="shared" si="934"/>
        <v>26.067199999998174</v>
      </c>
      <c r="AM4506" s="116">
        <f t="shared" si="935"/>
        <v>4.8993093621569554E-4</v>
      </c>
      <c r="AN4506" s="116">
        <f t="shared" si="936"/>
        <v>1.2889993701213848E-6</v>
      </c>
      <c r="AO4506" s="116">
        <f t="shared" si="932"/>
        <v>1.2889993701213848E-6</v>
      </c>
      <c r="AP4506" s="118" t="str">
        <f t="shared" si="933"/>
        <v/>
      </c>
    </row>
    <row r="4507" spans="38:42" ht="20.100000000000001" customHeight="1" x14ac:dyDescent="0.25">
      <c r="AL4507" s="126">
        <f t="shared" si="934"/>
        <v>26.073599999998173</v>
      </c>
      <c r="AM4507" s="116">
        <f t="shared" si="935"/>
        <v>4.8864193684557415E-4</v>
      </c>
      <c r="AN4507" s="116">
        <f t="shared" si="936"/>
        <v>1.2856698709407389E-6</v>
      </c>
      <c r="AO4507" s="116">
        <f t="shared" si="932"/>
        <v>1.2856698709407389E-6</v>
      </c>
      <c r="AP4507" s="118" t="str">
        <f t="shared" si="933"/>
        <v/>
      </c>
    </row>
    <row r="4508" spans="38:42" ht="20.100000000000001" customHeight="1" x14ac:dyDescent="0.25">
      <c r="AL4508" s="126">
        <f t="shared" si="934"/>
        <v>26.079999999998172</v>
      </c>
      <c r="AM4508" s="116">
        <f t="shared" si="935"/>
        <v>4.8735626697463341E-4</v>
      </c>
      <c r="AN4508" s="116">
        <f t="shared" si="936"/>
        <v>1.282348778784085E-6</v>
      </c>
      <c r="AO4508" s="116">
        <f t="shared" si="932"/>
        <v>1.282348778784085E-6</v>
      </c>
      <c r="AP4508" s="118" t="str">
        <f t="shared" si="933"/>
        <v/>
      </c>
    </row>
    <row r="4509" spans="38:42" ht="20.100000000000001" customHeight="1" x14ac:dyDescent="0.25">
      <c r="AL4509" s="126">
        <f t="shared" si="934"/>
        <v>26.086399999998171</v>
      </c>
      <c r="AM4509" s="116">
        <f t="shared" si="935"/>
        <v>4.8607391819584933E-4</v>
      </c>
      <c r="AN4509" s="116">
        <f t="shared" si="936"/>
        <v>1.279036073030006E-6</v>
      </c>
      <c r="AO4509" s="116">
        <f t="shared" si="932"/>
        <v>1.279036073030006E-6</v>
      </c>
      <c r="AP4509" s="118" t="str">
        <f t="shared" si="933"/>
        <v/>
      </c>
    </row>
    <row r="4510" spans="38:42" ht="20.100000000000001" customHeight="1" x14ac:dyDescent="0.25">
      <c r="AL4510" s="126">
        <f t="shared" si="934"/>
        <v>26.092799999998171</v>
      </c>
      <c r="AM4510" s="116">
        <f t="shared" si="935"/>
        <v>4.8479488212281932E-4</v>
      </c>
      <c r="AN4510" s="116">
        <f t="shared" si="936"/>
        <v>1.2757317331024589E-6</v>
      </c>
      <c r="AO4510" s="116">
        <f t="shared" si="932"/>
        <v>1.2757317331024589E-6</v>
      </c>
      <c r="AP4510" s="118" t="str">
        <f t="shared" si="933"/>
        <v/>
      </c>
    </row>
    <row r="4511" spans="38:42" ht="20.100000000000001" customHeight="1" x14ac:dyDescent="0.25">
      <c r="AL4511" s="126">
        <f t="shared" si="934"/>
        <v>26.09919999999817</v>
      </c>
      <c r="AM4511" s="116">
        <f t="shared" si="935"/>
        <v>4.8351915038971686E-4</v>
      </c>
      <c r="AN4511" s="116">
        <f t="shared" si="936"/>
        <v>1.2724357384770631E-6</v>
      </c>
      <c r="AO4511" s="116">
        <f t="shared" si="932"/>
        <v>1.2724357384770631E-6</v>
      </c>
      <c r="AP4511" s="118" t="str">
        <f t="shared" si="933"/>
        <v/>
      </c>
    </row>
    <row r="4512" spans="38:42" ht="20.100000000000001" customHeight="1" x14ac:dyDescent="0.25">
      <c r="AL4512" s="126">
        <f t="shared" si="934"/>
        <v>26.105599999998169</v>
      </c>
      <c r="AM4512" s="116">
        <f t="shared" si="935"/>
        <v>4.822467146512398E-4</v>
      </c>
      <c r="AN4512" s="116">
        <f t="shared" si="936"/>
        <v>1.269148068676004E-6</v>
      </c>
      <c r="AO4512" s="116">
        <f t="shared" si="932"/>
        <v>1.269148068676004E-6</v>
      </c>
      <c r="AP4512" s="118" t="str">
        <f t="shared" si="933"/>
        <v/>
      </c>
    </row>
    <row r="4513" spans="38:42" ht="20.100000000000001" customHeight="1" x14ac:dyDescent="0.25">
      <c r="AL4513" s="126">
        <f t="shared" si="934"/>
        <v>26.111999999998169</v>
      </c>
      <c r="AM4513" s="116">
        <f t="shared" si="935"/>
        <v>4.809775665825638E-4</v>
      </c>
      <c r="AN4513" s="116">
        <f t="shared" si="936"/>
        <v>1.265868703268576E-6</v>
      </c>
      <c r="AO4513" s="116">
        <f t="shared" si="932"/>
        <v>1.265868703268576E-6</v>
      </c>
      <c r="AP4513" s="118" t="str">
        <f t="shared" si="933"/>
        <v/>
      </c>
    </row>
    <row r="4514" spans="38:42" ht="20.100000000000001" customHeight="1" x14ac:dyDescent="0.25">
      <c r="AL4514" s="126">
        <f t="shared" si="934"/>
        <v>26.118399999998168</v>
      </c>
      <c r="AM4514" s="116">
        <f t="shared" si="935"/>
        <v>4.7971169787929522E-4</v>
      </c>
      <c r="AN4514" s="116">
        <f t="shared" si="936"/>
        <v>1.2625976218764946E-6</v>
      </c>
      <c r="AO4514" s="116">
        <f t="shared" si="932"/>
        <v>1.2625976218764946E-6</v>
      </c>
      <c r="AP4514" s="118" t="str">
        <f t="shared" si="933"/>
        <v/>
      </c>
    </row>
    <row r="4515" spans="38:42" ht="20.100000000000001" customHeight="1" x14ac:dyDescent="0.25">
      <c r="AL4515" s="126">
        <f t="shared" si="934"/>
        <v>26.124799999998167</v>
      </c>
      <c r="AM4515" s="116">
        <f t="shared" si="935"/>
        <v>4.7844910025741873E-4</v>
      </c>
      <c r="AN4515" s="116">
        <f t="shared" si="936"/>
        <v>1.2593348041642469E-6</v>
      </c>
      <c r="AO4515" s="116">
        <f t="shared" si="932"/>
        <v>1.2593348041642469E-6</v>
      </c>
      <c r="AP4515" s="118" t="str">
        <f t="shared" si="933"/>
        <v/>
      </c>
    </row>
    <row r="4516" spans="38:42" ht="20.100000000000001" customHeight="1" x14ac:dyDescent="0.25">
      <c r="AL4516" s="126">
        <f t="shared" si="934"/>
        <v>26.131199999998167</v>
      </c>
      <c r="AM4516" s="116">
        <f t="shared" si="935"/>
        <v>4.7718976545325448E-4</v>
      </c>
      <c r="AN4516" s="116">
        <f t="shared" si="936"/>
        <v>1.2560802298486329E-6</v>
      </c>
      <c r="AO4516" s="116">
        <f t="shared" si="932"/>
        <v>1.2560802298486329E-6</v>
      </c>
      <c r="AP4516" s="118" t="str">
        <f t="shared" si="933"/>
        <v/>
      </c>
    </row>
    <row r="4517" spans="38:42" ht="20.100000000000001" customHeight="1" x14ac:dyDescent="0.25">
      <c r="AL4517" s="126">
        <f t="shared" si="934"/>
        <v>26.137599999998166</v>
      </c>
      <c r="AM4517" s="116">
        <f t="shared" si="935"/>
        <v>4.7593368522340585E-4</v>
      </c>
      <c r="AN4517" s="116">
        <f t="shared" si="936"/>
        <v>1.2528338786942116E-6</v>
      </c>
      <c r="AO4517" s="116">
        <f t="shared" si="932"/>
        <v>1.2528338786942116E-6</v>
      </c>
      <c r="AP4517" s="118" t="str">
        <f t="shared" si="933"/>
        <v/>
      </c>
    </row>
    <row r="4518" spans="38:42" ht="20.100000000000001" customHeight="1" x14ac:dyDescent="0.25">
      <c r="AL4518" s="126">
        <f t="shared" si="934"/>
        <v>26.143999999998165</v>
      </c>
      <c r="AM4518" s="116">
        <f t="shared" si="935"/>
        <v>4.7468085134471164E-4</v>
      </c>
      <c r="AN4518" s="116">
        <f t="shared" si="936"/>
        <v>1.2495957305084767E-6</v>
      </c>
      <c r="AO4518" s="116">
        <f t="shared" si="932"/>
        <v>1.2495957305084767E-6</v>
      </c>
      <c r="AP4518" s="118" t="str">
        <f t="shared" si="933"/>
        <v/>
      </c>
    </row>
    <row r="4519" spans="38:42" ht="20.100000000000001" customHeight="1" x14ac:dyDescent="0.25">
      <c r="AL4519" s="126">
        <f t="shared" si="934"/>
        <v>26.150399999998164</v>
      </c>
      <c r="AM4519" s="116">
        <f t="shared" si="935"/>
        <v>4.7343125561420316E-4</v>
      </c>
      <c r="AN4519" s="116">
        <f t="shared" si="936"/>
        <v>1.246365765153511E-6</v>
      </c>
      <c r="AO4519" s="116">
        <f t="shared" si="932"/>
        <v>1.246365765153511E-6</v>
      </c>
      <c r="AP4519" s="118" t="str">
        <f t="shared" si="933"/>
        <v/>
      </c>
    </row>
    <row r="4520" spans="38:42" ht="20.100000000000001" customHeight="1" x14ac:dyDescent="0.25">
      <c r="AL4520" s="126">
        <f t="shared" si="934"/>
        <v>26.156799999998164</v>
      </c>
      <c r="AM4520" s="116">
        <f t="shared" si="935"/>
        <v>4.7218488984904965E-4</v>
      </c>
      <c r="AN4520" s="116">
        <f t="shared" si="936"/>
        <v>1.2431439625344948E-6</v>
      </c>
      <c r="AO4520" s="116">
        <f t="shared" si="932"/>
        <v>1.2431439625344948E-6</v>
      </c>
      <c r="AP4520" s="118" t="str">
        <f t="shared" si="933"/>
        <v/>
      </c>
    </row>
    <row r="4521" spans="38:42" ht="20.100000000000001" customHeight="1" x14ac:dyDescent="0.25">
      <c r="AL4521" s="126">
        <f t="shared" si="934"/>
        <v>26.163199999998163</v>
      </c>
      <c r="AM4521" s="116">
        <f t="shared" si="935"/>
        <v>4.7094174588651515E-4</v>
      </c>
      <c r="AN4521" s="116">
        <f t="shared" si="936"/>
        <v>1.2399303026048008E-6</v>
      </c>
      <c r="AO4521" s="116">
        <f t="shared" si="932"/>
        <v>1.2399303026048008E-6</v>
      </c>
      <c r="AP4521" s="118" t="str">
        <f t="shared" si="933"/>
        <v/>
      </c>
    </row>
    <row r="4522" spans="38:42" ht="20.100000000000001" customHeight="1" x14ac:dyDescent="0.25">
      <c r="AL4522" s="126">
        <f t="shared" si="934"/>
        <v>26.169599999998162</v>
      </c>
      <c r="AM4522" s="116">
        <f t="shared" si="935"/>
        <v>4.6970181558391035E-4</v>
      </c>
      <c r="AN4522" s="116">
        <f t="shared" si="936"/>
        <v>1.2367247653661574E-6</v>
      </c>
      <c r="AO4522" s="116">
        <f t="shared" si="932"/>
        <v>1.2367247653661574E-6</v>
      </c>
      <c r="AP4522" s="118" t="str">
        <f t="shared" si="933"/>
        <v/>
      </c>
    </row>
    <row r="4523" spans="38:42" ht="20.100000000000001" customHeight="1" x14ac:dyDescent="0.25">
      <c r="AL4523" s="126">
        <f t="shared" si="934"/>
        <v>26.175999999998162</v>
      </c>
      <c r="AM4523" s="116">
        <f t="shared" si="935"/>
        <v>4.6846509081854419E-4</v>
      </c>
      <c r="AN4523" s="116">
        <f t="shared" si="936"/>
        <v>1.2335273308679436E-6</v>
      </c>
      <c r="AO4523" s="116">
        <f t="shared" si="932"/>
        <v>1.2335273308679436E-6</v>
      </c>
      <c r="AP4523" s="118" t="str">
        <f t="shared" si="933"/>
        <v/>
      </c>
    </row>
    <row r="4524" spans="38:42" ht="20.100000000000001" customHeight="1" x14ac:dyDescent="0.25">
      <c r="AL4524" s="126">
        <f t="shared" si="934"/>
        <v>26.182399999998161</v>
      </c>
      <c r="AM4524" s="116">
        <f t="shared" si="935"/>
        <v>4.6723156348767625E-4</v>
      </c>
      <c r="AN4524" s="116">
        <f t="shared" si="936"/>
        <v>1.2303379792031775E-6</v>
      </c>
      <c r="AO4524" s="116">
        <f t="shared" si="932"/>
        <v>1.2303379792031775E-6</v>
      </c>
      <c r="AP4524" s="118" t="str">
        <f t="shared" si="933"/>
        <v/>
      </c>
    </row>
    <row r="4525" spans="38:42" ht="20.100000000000001" customHeight="1" x14ac:dyDescent="0.25">
      <c r="AL4525" s="126">
        <f t="shared" si="934"/>
        <v>26.18879999999816</v>
      </c>
      <c r="AM4525" s="116">
        <f t="shared" si="935"/>
        <v>4.6600122550847307E-4</v>
      </c>
      <c r="AN4525" s="116">
        <f t="shared" si="936"/>
        <v>1.2271566905185994E-6</v>
      </c>
      <c r="AO4525" s="116">
        <f t="shared" si="932"/>
        <v>1.2271566905185994E-6</v>
      </c>
      <c r="AP4525" s="118" t="str">
        <f t="shared" si="933"/>
        <v/>
      </c>
    </row>
    <row r="4526" spans="38:42" ht="20.100000000000001" customHeight="1" x14ac:dyDescent="0.25">
      <c r="AL4526" s="126">
        <f t="shared" si="934"/>
        <v>26.19519999999816</v>
      </c>
      <c r="AM4526" s="116">
        <f t="shared" si="935"/>
        <v>4.6477406881795447E-4</v>
      </c>
      <c r="AN4526" s="116">
        <f t="shared" si="936"/>
        <v>1.2239834450016073E-6</v>
      </c>
      <c r="AO4526" s="116">
        <f t="shared" si="932"/>
        <v>1.2239834450016073E-6</v>
      </c>
      <c r="AP4526" s="118" t="str">
        <f t="shared" si="933"/>
        <v/>
      </c>
    </row>
    <row r="4527" spans="38:42" ht="20.100000000000001" customHeight="1" x14ac:dyDescent="0.25">
      <c r="AL4527" s="126">
        <f t="shared" si="934"/>
        <v>26.201599999998159</v>
      </c>
      <c r="AM4527" s="116">
        <f t="shared" si="935"/>
        <v>4.6355008537295287E-4</v>
      </c>
      <c r="AN4527" s="116">
        <f t="shared" si="936"/>
        <v>1.2208182228887134E-6</v>
      </c>
      <c r="AO4527" s="116">
        <f t="shared" si="932"/>
        <v>1.2208182228887134E-6</v>
      </c>
      <c r="AP4527" s="118" t="str">
        <f t="shared" si="933"/>
        <v/>
      </c>
    </row>
    <row r="4528" spans="38:42" ht="20.100000000000001" customHeight="1" x14ac:dyDescent="0.25">
      <c r="AL4528" s="126">
        <f t="shared" si="934"/>
        <v>26.207999999998158</v>
      </c>
      <c r="AM4528" s="116">
        <f t="shared" si="935"/>
        <v>4.6232926715006415E-4</v>
      </c>
      <c r="AN4528" s="116">
        <f t="shared" si="936"/>
        <v>1.2176610044638096E-6</v>
      </c>
      <c r="AO4528" s="116">
        <f t="shared" si="932"/>
        <v>1.2176610044638096E-6</v>
      </c>
      <c r="AP4528" s="118" t="str">
        <f t="shared" si="933"/>
        <v/>
      </c>
    </row>
    <row r="4529" spans="38:42" ht="20.100000000000001" customHeight="1" x14ac:dyDescent="0.25">
      <c r="AL4529" s="126">
        <f t="shared" si="934"/>
        <v>26.214399999998157</v>
      </c>
      <c r="AM4529" s="116">
        <f t="shared" si="935"/>
        <v>4.6111160614560034E-4</v>
      </c>
      <c r="AN4529" s="116">
        <f t="shared" si="936"/>
        <v>1.2145117700588723E-6</v>
      </c>
      <c r="AO4529" s="116">
        <f t="shared" ref="AO4529:AO4592" si="937">IF(AM4529&lt;(1-$AK$437),AN4529,"")</f>
        <v>1.2145117700588723E-6</v>
      </c>
      <c r="AP4529" s="118" t="str">
        <f t="shared" ref="AP4529:AP4592" si="938">IF(AM4529&lt;(1-$AK$443),AN4529,"")</f>
        <v/>
      </c>
    </row>
    <row r="4530" spans="38:42" ht="20.100000000000001" customHeight="1" x14ac:dyDescent="0.25">
      <c r="AL4530" s="126">
        <f t="shared" ref="AL4530:AL4593" si="939">AL4529+$AO$430</f>
        <v>26.220799999998157</v>
      </c>
      <c r="AM4530" s="116">
        <f t="shared" ref="AM4530:AM4593" si="940">_xlfn.CHISQ.DIST.RT(AL4530,7)</f>
        <v>4.5989709437554147E-4</v>
      </c>
      <c r="AN4530" s="116">
        <f t="shared" ref="AN4530:AN4593" si="941">AM4530-AM4531</f>
        <v>1.2113705000464268E-6</v>
      </c>
      <c r="AO4530" s="116">
        <f t="shared" si="937"/>
        <v>1.2113705000464268E-6</v>
      </c>
      <c r="AP4530" s="118" t="str">
        <f t="shared" si="938"/>
        <v/>
      </c>
    </row>
    <row r="4531" spans="38:42" ht="20.100000000000001" customHeight="1" x14ac:dyDescent="0.25">
      <c r="AL4531" s="126">
        <f t="shared" si="939"/>
        <v>26.227199999998156</v>
      </c>
      <c r="AM4531" s="116">
        <f t="shared" si="940"/>
        <v>4.5868572387549504E-4</v>
      </c>
      <c r="AN4531" s="116">
        <f t="shared" si="941"/>
        <v>1.2082371748533172E-6</v>
      </c>
      <c r="AO4531" s="116">
        <f t="shared" si="937"/>
        <v>1.2082371748533172E-6</v>
      </c>
      <c r="AP4531" s="118" t="str">
        <f t="shared" si="938"/>
        <v/>
      </c>
    </row>
    <row r="4532" spans="38:42" ht="20.100000000000001" customHeight="1" x14ac:dyDescent="0.25">
      <c r="AL4532" s="126">
        <f t="shared" si="939"/>
        <v>26.233599999998155</v>
      </c>
      <c r="AM4532" s="116">
        <f t="shared" si="940"/>
        <v>4.5747748670064173E-4</v>
      </c>
      <c r="AN4532" s="116">
        <f t="shared" si="941"/>
        <v>1.2051117749480749E-6</v>
      </c>
      <c r="AO4532" s="116">
        <f t="shared" si="937"/>
        <v>1.2051117749480749E-6</v>
      </c>
      <c r="AP4532" s="118" t="str">
        <f t="shared" si="938"/>
        <v/>
      </c>
    </row>
    <row r="4533" spans="38:42" ht="20.100000000000001" customHeight="1" x14ac:dyDescent="0.25">
      <c r="AL4533" s="126">
        <f t="shared" si="939"/>
        <v>26.239999999998155</v>
      </c>
      <c r="AM4533" s="116">
        <f t="shared" si="940"/>
        <v>4.5627237492569365E-4</v>
      </c>
      <c r="AN4533" s="116">
        <f t="shared" si="941"/>
        <v>1.201994280844497E-6</v>
      </c>
      <c r="AO4533" s="116">
        <f t="shared" si="937"/>
        <v>1.201994280844497E-6</v>
      </c>
      <c r="AP4533" s="118" t="str">
        <f t="shared" si="938"/>
        <v/>
      </c>
    </row>
    <row r="4534" spans="38:42" ht="20.100000000000001" customHeight="1" x14ac:dyDescent="0.25">
      <c r="AL4534" s="126">
        <f t="shared" si="939"/>
        <v>26.246399999998154</v>
      </c>
      <c r="AM4534" s="116">
        <f t="shared" si="940"/>
        <v>4.5507038064484916E-4</v>
      </c>
      <c r="AN4534" s="116">
        <f t="shared" si="941"/>
        <v>1.1988846731070669E-6</v>
      </c>
      <c r="AO4534" s="116">
        <f t="shared" si="937"/>
        <v>1.1988846731070669E-6</v>
      </c>
      <c r="AP4534" s="118" t="str">
        <f t="shared" si="938"/>
        <v/>
      </c>
    </row>
    <row r="4535" spans="38:42" ht="20.100000000000001" customHeight="1" x14ac:dyDescent="0.25">
      <c r="AL4535" s="126">
        <f t="shared" si="939"/>
        <v>26.252799999998153</v>
      </c>
      <c r="AM4535" s="116">
        <f t="shared" si="940"/>
        <v>4.5387149597174209E-4</v>
      </c>
      <c r="AN4535" s="116">
        <f t="shared" si="941"/>
        <v>1.1957829323412509E-6</v>
      </c>
      <c r="AO4535" s="116">
        <f t="shared" si="937"/>
        <v>1.1957829323412509E-6</v>
      </c>
      <c r="AP4535" s="118" t="str">
        <f t="shared" si="938"/>
        <v/>
      </c>
    </row>
    <row r="4536" spans="38:42" ht="20.100000000000001" customHeight="1" x14ac:dyDescent="0.25">
      <c r="AL4536" s="126">
        <f t="shared" si="939"/>
        <v>26.259199999998152</v>
      </c>
      <c r="AM4536" s="116">
        <f t="shared" si="940"/>
        <v>4.5267571303940084E-4</v>
      </c>
      <c r="AN4536" s="116">
        <f t="shared" si="941"/>
        <v>1.192689039203527E-6</v>
      </c>
      <c r="AO4536" s="116">
        <f t="shared" si="937"/>
        <v>1.192689039203527E-6</v>
      </c>
      <c r="AP4536" s="118" t="str">
        <f t="shared" si="938"/>
        <v/>
      </c>
    </row>
    <row r="4537" spans="38:42" ht="20.100000000000001" customHeight="1" x14ac:dyDescent="0.25">
      <c r="AL4537" s="126">
        <f t="shared" si="939"/>
        <v>26.265599999998152</v>
      </c>
      <c r="AM4537" s="116">
        <f t="shared" si="940"/>
        <v>4.5148302400019731E-4</v>
      </c>
      <c r="AN4537" s="116">
        <f t="shared" si="941"/>
        <v>1.1896029743903801E-6</v>
      </c>
      <c r="AO4537" s="116">
        <f t="shared" si="937"/>
        <v>1.1896029743903801E-6</v>
      </c>
      <c r="AP4537" s="118" t="str">
        <f t="shared" si="938"/>
        <v/>
      </c>
    </row>
    <row r="4538" spans="38:42" ht="20.100000000000001" customHeight="1" x14ac:dyDescent="0.25">
      <c r="AL4538" s="126">
        <f t="shared" si="939"/>
        <v>26.271999999998151</v>
      </c>
      <c r="AM4538" s="116">
        <f t="shared" si="940"/>
        <v>4.5029342102580693E-4</v>
      </c>
      <c r="AN4538" s="116">
        <f t="shared" si="941"/>
        <v>1.1865247186498493E-6</v>
      </c>
      <c r="AO4538" s="116">
        <f t="shared" si="937"/>
        <v>1.1865247186498493E-6</v>
      </c>
      <c r="AP4538" s="118" t="str">
        <f t="shared" si="938"/>
        <v/>
      </c>
    </row>
    <row r="4539" spans="38:42" ht="20.100000000000001" customHeight="1" x14ac:dyDescent="0.25">
      <c r="AL4539" s="126">
        <f t="shared" si="939"/>
        <v>26.27839999999815</v>
      </c>
      <c r="AM4539" s="116">
        <f t="shared" si="940"/>
        <v>4.4910689630715708E-4</v>
      </c>
      <c r="AN4539" s="116">
        <f t="shared" si="941"/>
        <v>1.1834542527709561E-6</v>
      </c>
      <c r="AO4539" s="116">
        <f t="shared" si="937"/>
        <v>1.1834542527709561E-6</v>
      </c>
      <c r="AP4539" s="118" t="str">
        <f t="shared" si="938"/>
        <v/>
      </c>
    </row>
    <row r="4540" spans="38:42" ht="20.100000000000001" customHeight="1" x14ac:dyDescent="0.25">
      <c r="AL4540" s="126">
        <f t="shared" si="939"/>
        <v>26.28479999999815</v>
      </c>
      <c r="AM4540" s="116">
        <f t="shared" si="940"/>
        <v>4.4792344205438613E-4</v>
      </c>
      <c r="AN4540" s="116">
        <f t="shared" si="941"/>
        <v>1.180391557591403E-6</v>
      </c>
      <c r="AO4540" s="116">
        <f t="shared" si="937"/>
        <v>1.180391557591403E-6</v>
      </c>
      <c r="AP4540" s="118" t="str">
        <f t="shared" si="938"/>
        <v/>
      </c>
    </row>
    <row r="4541" spans="38:42" ht="20.100000000000001" customHeight="1" x14ac:dyDescent="0.25">
      <c r="AL4541" s="126">
        <f t="shared" si="939"/>
        <v>26.291199999998149</v>
      </c>
      <c r="AM4541" s="116">
        <f t="shared" si="940"/>
        <v>4.4674305049679472E-4</v>
      </c>
      <c r="AN4541" s="116">
        <f t="shared" si="941"/>
        <v>1.1773366139923146E-6</v>
      </c>
      <c r="AO4541" s="116">
        <f t="shared" si="937"/>
        <v>1.1773366139923146E-6</v>
      </c>
      <c r="AP4541" s="118" t="str">
        <f t="shared" si="938"/>
        <v/>
      </c>
    </row>
    <row r="4542" spans="38:42" ht="20.100000000000001" customHeight="1" x14ac:dyDescent="0.25">
      <c r="AL4542" s="126">
        <f t="shared" si="939"/>
        <v>26.297599999998148</v>
      </c>
      <c r="AM4542" s="116">
        <f t="shared" si="940"/>
        <v>4.4556571388280241E-4</v>
      </c>
      <c r="AN4542" s="116">
        <f t="shared" si="941"/>
        <v>1.1742894029007859E-6</v>
      </c>
      <c r="AO4542" s="116">
        <f t="shared" si="937"/>
        <v>1.1742894029007859E-6</v>
      </c>
      <c r="AP4542" s="118" t="str">
        <f t="shared" si="938"/>
        <v/>
      </c>
    </row>
    <row r="4543" spans="38:42" ht="20.100000000000001" customHeight="1" x14ac:dyDescent="0.25">
      <c r="AL4543" s="126">
        <f t="shared" si="939"/>
        <v>26.303999999998148</v>
      </c>
      <c r="AM4543" s="116">
        <f t="shared" si="940"/>
        <v>4.4439142447990162E-4</v>
      </c>
      <c r="AN4543" s="116">
        <f t="shared" si="941"/>
        <v>1.1712499052906949E-6</v>
      </c>
      <c r="AO4543" s="116">
        <f t="shared" si="937"/>
        <v>1.1712499052906949E-6</v>
      </c>
      <c r="AP4543" s="118" t="str">
        <f t="shared" si="938"/>
        <v/>
      </c>
    </row>
    <row r="4544" spans="38:42" ht="20.100000000000001" customHeight="1" x14ac:dyDescent="0.25">
      <c r="AL4544" s="126">
        <f t="shared" si="939"/>
        <v>26.310399999998147</v>
      </c>
      <c r="AM4544" s="116">
        <f t="shared" si="940"/>
        <v>4.4322017457461093E-4</v>
      </c>
      <c r="AN4544" s="116">
        <f t="shared" si="941"/>
        <v>1.1682181021781496E-6</v>
      </c>
      <c r="AO4544" s="116">
        <f t="shared" si="937"/>
        <v>1.1682181021781496E-6</v>
      </c>
      <c r="AP4544" s="118" t="str">
        <f t="shared" si="938"/>
        <v/>
      </c>
    </row>
    <row r="4545" spans="38:42" ht="20.100000000000001" customHeight="1" x14ac:dyDescent="0.25">
      <c r="AL4545" s="126">
        <f t="shared" si="939"/>
        <v>26.316799999998146</v>
      </c>
      <c r="AM4545" s="116">
        <f t="shared" si="940"/>
        <v>4.4205195647243278E-4</v>
      </c>
      <c r="AN4545" s="116">
        <f t="shared" si="941"/>
        <v>1.1651939746253905E-6</v>
      </c>
      <c r="AO4545" s="116">
        <f t="shared" si="937"/>
        <v>1.1651939746253905E-6</v>
      </c>
      <c r="AP4545" s="118" t="str">
        <f t="shared" si="938"/>
        <v/>
      </c>
    </row>
    <row r="4546" spans="38:42" ht="20.100000000000001" customHeight="1" x14ac:dyDescent="0.25">
      <c r="AL4546" s="126">
        <f t="shared" si="939"/>
        <v>26.323199999998145</v>
      </c>
      <c r="AM4546" s="116">
        <f t="shared" si="940"/>
        <v>4.4088676249780739E-4</v>
      </c>
      <c r="AN4546" s="116">
        <f t="shared" si="941"/>
        <v>1.1621775037405743E-6</v>
      </c>
      <c r="AO4546" s="116">
        <f t="shared" si="937"/>
        <v>1.1621775037405743E-6</v>
      </c>
      <c r="AP4546" s="118" t="str">
        <f t="shared" si="938"/>
        <v/>
      </c>
    </row>
    <row r="4547" spans="38:42" ht="20.100000000000001" customHeight="1" x14ac:dyDescent="0.25">
      <c r="AL4547" s="126">
        <f t="shared" si="939"/>
        <v>26.329599999998145</v>
      </c>
      <c r="AM4547" s="116">
        <f t="shared" si="940"/>
        <v>4.3972458499406681E-4</v>
      </c>
      <c r="AN4547" s="116">
        <f t="shared" si="941"/>
        <v>1.1591686706766894E-6</v>
      </c>
      <c r="AO4547" s="116">
        <f t="shared" si="937"/>
        <v>1.1591686706766894E-6</v>
      </c>
      <c r="AP4547" s="118" t="str">
        <f t="shared" si="938"/>
        <v/>
      </c>
    </row>
    <row r="4548" spans="38:42" ht="20.100000000000001" customHeight="1" x14ac:dyDescent="0.25">
      <c r="AL4548" s="126">
        <f t="shared" si="939"/>
        <v>26.335999999998144</v>
      </c>
      <c r="AM4548" s="116">
        <f t="shared" si="940"/>
        <v>4.3856541632339012E-4</v>
      </c>
      <c r="AN4548" s="116">
        <f t="shared" si="941"/>
        <v>1.1561674566288455E-6</v>
      </c>
      <c r="AO4548" s="116">
        <f t="shared" si="937"/>
        <v>1.1561674566288455E-6</v>
      </c>
      <c r="AP4548" s="118" t="str">
        <f t="shared" si="938"/>
        <v/>
      </c>
    </row>
    <row r="4549" spans="38:42" ht="20.100000000000001" customHeight="1" x14ac:dyDescent="0.25">
      <c r="AL4549" s="126">
        <f t="shared" si="939"/>
        <v>26.342399999998143</v>
      </c>
      <c r="AM4549" s="116">
        <f t="shared" si="940"/>
        <v>4.3740924886676128E-4</v>
      </c>
      <c r="AN4549" s="116">
        <f t="shared" si="941"/>
        <v>1.1531738428396401E-6</v>
      </c>
      <c r="AO4549" s="116">
        <f t="shared" si="937"/>
        <v>1.1531738428396401E-6</v>
      </c>
      <c r="AP4549" s="118" t="str">
        <f t="shared" si="938"/>
        <v/>
      </c>
    </row>
    <row r="4550" spans="38:42" ht="20.100000000000001" customHeight="1" x14ac:dyDescent="0.25">
      <c r="AL4550" s="126">
        <f t="shared" si="939"/>
        <v>26.348799999998143</v>
      </c>
      <c r="AM4550" s="116">
        <f t="shared" si="940"/>
        <v>4.3625607502392164E-4</v>
      </c>
      <c r="AN4550" s="116">
        <f t="shared" si="941"/>
        <v>1.150187810595039E-6</v>
      </c>
      <c r="AO4550" s="116">
        <f t="shared" si="937"/>
        <v>1.150187810595039E-6</v>
      </c>
      <c r="AP4550" s="118" t="str">
        <f t="shared" si="938"/>
        <v/>
      </c>
    </row>
    <row r="4551" spans="38:42" ht="20.100000000000001" customHeight="1" x14ac:dyDescent="0.25">
      <c r="AL4551" s="126">
        <f t="shared" si="939"/>
        <v>26.355199999998142</v>
      </c>
      <c r="AM4551" s="116">
        <f t="shared" si="940"/>
        <v>4.351058872133266E-4</v>
      </c>
      <c r="AN4551" s="116">
        <f t="shared" si="941"/>
        <v>1.1472093412263277E-6</v>
      </c>
      <c r="AO4551" s="116">
        <f t="shared" si="937"/>
        <v>1.1472093412263277E-6</v>
      </c>
      <c r="AP4551" s="118" t="str">
        <f t="shared" si="938"/>
        <v/>
      </c>
    </row>
    <row r="4552" spans="38:42" ht="20.100000000000001" customHeight="1" x14ac:dyDescent="0.25">
      <c r="AL4552" s="126">
        <f t="shared" si="939"/>
        <v>26.361599999998141</v>
      </c>
      <c r="AM4552" s="116">
        <f t="shared" si="940"/>
        <v>4.3395867787210027E-4</v>
      </c>
      <c r="AN4552" s="116">
        <f t="shared" si="941"/>
        <v>1.1442384161056661E-6</v>
      </c>
      <c r="AO4552" s="116">
        <f t="shared" si="937"/>
        <v>1.1442384161056661E-6</v>
      </c>
      <c r="AP4552" s="118" t="str">
        <f t="shared" si="938"/>
        <v/>
      </c>
    </row>
    <row r="4553" spans="38:42" ht="20.100000000000001" customHeight="1" x14ac:dyDescent="0.25">
      <c r="AL4553" s="126">
        <f t="shared" si="939"/>
        <v>26.36799999999814</v>
      </c>
      <c r="AM4553" s="116">
        <f t="shared" si="940"/>
        <v>4.328144394559946E-4</v>
      </c>
      <c r="AN4553" s="116">
        <f t="shared" si="941"/>
        <v>1.1412750166554125E-6</v>
      </c>
      <c r="AO4553" s="116">
        <f t="shared" si="937"/>
        <v>1.1412750166554125E-6</v>
      </c>
      <c r="AP4553" s="118" t="str">
        <f t="shared" si="938"/>
        <v/>
      </c>
    </row>
    <row r="4554" spans="38:42" ht="20.100000000000001" customHeight="1" x14ac:dyDescent="0.25">
      <c r="AL4554" s="126">
        <f t="shared" si="939"/>
        <v>26.37439999999814</v>
      </c>
      <c r="AM4554" s="116">
        <f t="shared" si="940"/>
        <v>4.3167316443933919E-4</v>
      </c>
      <c r="AN4554" s="116">
        <f t="shared" si="941"/>
        <v>1.1383191243356555E-6</v>
      </c>
      <c r="AO4554" s="116">
        <f t="shared" si="937"/>
        <v>1.1383191243356555E-6</v>
      </c>
      <c r="AP4554" s="118" t="str">
        <f t="shared" si="938"/>
        <v/>
      </c>
    </row>
    <row r="4555" spans="38:42" ht="20.100000000000001" customHeight="1" x14ac:dyDescent="0.25">
      <c r="AL4555" s="126">
        <f t="shared" si="939"/>
        <v>26.380799999998139</v>
      </c>
      <c r="AM4555" s="116">
        <f t="shared" si="940"/>
        <v>4.3053484531500354E-4</v>
      </c>
      <c r="AN4555" s="116">
        <f t="shared" si="941"/>
        <v>1.1353707206560319E-6</v>
      </c>
      <c r="AO4555" s="116">
        <f t="shared" si="937"/>
        <v>1.1353707206560319E-6</v>
      </c>
      <c r="AP4555" s="118" t="str">
        <f t="shared" si="938"/>
        <v/>
      </c>
    </row>
    <row r="4556" spans="38:42" ht="20.100000000000001" customHeight="1" x14ac:dyDescent="0.25">
      <c r="AL4556" s="126">
        <f t="shared" si="939"/>
        <v>26.387199999998138</v>
      </c>
      <c r="AM4556" s="116">
        <f t="shared" si="940"/>
        <v>4.293994745943475E-4</v>
      </c>
      <c r="AN4556" s="116">
        <f t="shared" si="941"/>
        <v>1.1324297871648302E-6</v>
      </c>
      <c r="AO4556" s="116">
        <f t="shared" si="937"/>
        <v>1.1324297871648302E-6</v>
      </c>
      <c r="AP4556" s="118" t="str">
        <f t="shared" si="938"/>
        <v/>
      </c>
    </row>
    <row r="4557" spans="38:42" ht="20.100000000000001" customHeight="1" x14ac:dyDescent="0.25">
      <c r="AL4557" s="126">
        <f t="shared" si="939"/>
        <v>26.393599999998138</v>
      </c>
      <c r="AM4557" s="116">
        <f t="shared" si="940"/>
        <v>4.2826704480718267E-4</v>
      </c>
      <c r="AN4557" s="116">
        <f t="shared" si="941"/>
        <v>1.1294963054590194E-6</v>
      </c>
      <c r="AO4557" s="116">
        <f t="shared" si="937"/>
        <v>1.1294963054590194E-6</v>
      </c>
      <c r="AP4557" s="118" t="str">
        <f t="shared" si="938"/>
        <v/>
      </c>
    </row>
    <row r="4558" spans="38:42" ht="20.100000000000001" customHeight="1" x14ac:dyDescent="0.25">
      <c r="AL4558" s="126">
        <f t="shared" si="939"/>
        <v>26.399999999998137</v>
      </c>
      <c r="AM4558" s="116">
        <f t="shared" si="940"/>
        <v>4.2713754850172365E-4</v>
      </c>
      <c r="AN4558" s="116">
        <f t="shared" si="941"/>
        <v>1.1265702571767685E-6</v>
      </c>
      <c r="AO4558" s="116">
        <f t="shared" si="937"/>
        <v>1.1265702571767685E-6</v>
      </c>
      <c r="AP4558" s="118" t="str">
        <f t="shared" si="938"/>
        <v/>
      </c>
    </row>
    <row r="4559" spans="38:42" ht="20.100000000000001" customHeight="1" x14ac:dyDescent="0.25">
      <c r="AL4559" s="126">
        <f t="shared" si="939"/>
        <v>26.406399999998136</v>
      </c>
      <c r="AM4559" s="116">
        <f t="shared" si="940"/>
        <v>4.2601097824454689E-4</v>
      </c>
      <c r="AN4559" s="116">
        <f t="shared" si="941"/>
        <v>1.1236516239985844E-6</v>
      </c>
      <c r="AO4559" s="116">
        <f t="shared" si="937"/>
        <v>1.1236516239985844E-6</v>
      </c>
      <c r="AP4559" s="118" t="str">
        <f t="shared" si="938"/>
        <v/>
      </c>
    </row>
    <row r="4560" spans="38:42" ht="20.100000000000001" customHeight="1" x14ac:dyDescent="0.25">
      <c r="AL4560" s="126">
        <f t="shared" si="939"/>
        <v>26.412799999998136</v>
      </c>
      <c r="AM4560" s="116">
        <f t="shared" si="940"/>
        <v>4.248873266205483E-4</v>
      </c>
      <c r="AN4560" s="116">
        <f t="shared" si="941"/>
        <v>1.1207403876513779E-6</v>
      </c>
      <c r="AO4560" s="116">
        <f t="shared" si="937"/>
        <v>1.1207403876513779E-6</v>
      </c>
      <c r="AP4560" s="118" t="str">
        <f t="shared" si="938"/>
        <v/>
      </c>
    </row>
    <row r="4561" spans="38:42" ht="20.100000000000001" customHeight="1" x14ac:dyDescent="0.25">
      <c r="AL4561" s="126">
        <f t="shared" si="939"/>
        <v>26.419199999998135</v>
      </c>
      <c r="AM4561" s="116">
        <f t="shared" si="940"/>
        <v>4.2376658623289692E-4</v>
      </c>
      <c r="AN4561" s="116">
        <f t="shared" si="941"/>
        <v>1.1178365299038015E-6</v>
      </c>
      <c r="AO4561" s="116">
        <f t="shared" si="937"/>
        <v>1.1178365299038015E-6</v>
      </c>
      <c r="AP4561" s="118" t="str">
        <f t="shared" si="938"/>
        <v/>
      </c>
    </row>
    <row r="4562" spans="38:42" ht="20.100000000000001" customHeight="1" x14ac:dyDescent="0.25">
      <c r="AL4562" s="126">
        <f t="shared" si="939"/>
        <v>26.425599999998134</v>
      </c>
      <c r="AM4562" s="116">
        <f t="shared" si="940"/>
        <v>4.2264874970299312E-4</v>
      </c>
      <c r="AN4562" s="116">
        <f t="shared" si="941"/>
        <v>1.114940032569448E-6</v>
      </c>
      <c r="AO4562" s="116">
        <f t="shared" si="937"/>
        <v>1.114940032569448E-6</v>
      </c>
      <c r="AP4562" s="118" t="str">
        <f t="shared" si="938"/>
        <v/>
      </c>
    </row>
    <row r="4563" spans="38:42" ht="20.100000000000001" customHeight="1" x14ac:dyDescent="0.25">
      <c r="AL4563" s="126">
        <f t="shared" si="939"/>
        <v>26.431999999998133</v>
      </c>
      <c r="AM4563" s="116">
        <f t="shared" si="940"/>
        <v>4.2153380967042367E-4</v>
      </c>
      <c r="AN4563" s="116">
        <f t="shared" si="941"/>
        <v>1.1120508775012668E-6</v>
      </c>
      <c r="AO4563" s="116">
        <f t="shared" si="937"/>
        <v>1.1120508775012668E-6</v>
      </c>
      <c r="AP4563" s="118" t="str">
        <f t="shared" si="938"/>
        <v/>
      </c>
    </row>
    <row r="4564" spans="38:42" ht="20.100000000000001" customHeight="1" x14ac:dyDescent="0.25">
      <c r="AL4564" s="126">
        <f t="shared" si="939"/>
        <v>26.438399999998133</v>
      </c>
      <c r="AM4564" s="116">
        <f t="shared" si="940"/>
        <v>4.2042175879292241E-4</v>
      </c>
      <c r="AN4564" s="116">
        <f t="shared" si="941"/>
        <v>1.1091690466002373E-6</v>
      </c>
      <c r="AO4564" s="116">
        <f t="shared" si="937"/>
        <v>1.1091690466002373E-6</v>
      </c>
      <c r="AP4564" s="118" t="str">
        <f t="shared" si="938"/>
        <v/>
      </c>
    </row>
    <row r="4565" spans="38:42" ht="20.100000000000001" customHeight="1" x14ac:dyDescent="0.25">
      <c r="AL4565" s="126">
        <f t="shared" si="939"/>
        <v>26.444799999998132</v>
      </c>
      <c r="AM4565" s="116">
        <f t="shared" si="940"/>
        <v>4.1931258974632217E-4</v>
      </c>
      <c r="AN4565" s="116">
        <f t="shared" si="941"/>
        <v>1.1062945218072917E-6</v>
      </c>
      <c r="AO4565" s="116">
        <f t="shared" si="937"/>
        <v>1.1062945218072917E-6</v>
      </c>
      <c r="AP4565" s="118" t="str">
        <f t="shared" si="938"/>
        <v/>
      </c>
    </row>
    <row r="4566" spans="38:42" ht="20.100000000000001" customHeight="1" x14ac:dyDescent="0.25">
      <c r="AL4566" s="126">
        <f t="shared" si="939"/>
        <v>26.451199999998131</v>
      </c>
      <c r="AM4566" s="116">
        <f t="shared" si="940"/>
        <v>4.1820629522451488E-4</v>
      </c>
      <c r="AN4566" s="116">
        <f t="shared" si="941"/>
        <v>1.1034272851061884E-6</v>
      </c>
      <c r="AO4566" s="116">
        <f t="shared" si="937"/>
        <v>1.1034272851061884E-6</v>
      </c>
      <c r="AP4566" s="118" t="str">
        <f t="shared" si="938"/>
        <v/>
      </c>
    </row>
    <row r="4567" spans="38:42" ht="20.100000000000001" customHeight="1" x14ac:dyDescent="0.25">
      <c r="AL4567" s="126">
        <f t="shared" si="939"/>
        <v>26.457599999998131</v>
      </c>
      <c r="AM4567" s="116">
        <f t="shared" si="940"/>
        <v>4.1710286793940869E-4</v>
      </c>
      <c r="AN4567" s="116">
        <f t="shared" si="941"/>
        <v>1.1005673185258426E-6</v>
      </c>
      <c r="AO4567" s="116">
        <f t="shared" si="937"/>
        <v>1.1005673185258426E-6</v>
      </c>
      <c r="AP4567" s="118" t="str">
        <f t="shared" si="938"/>
        <v/>
      </c>
    </row>
    <row r="4568" spans="38:42" ht="20.100000000000001" customHeight="1" x14ac:dyDescent="0.25">
      <c r="AL4568" s="126">
        <f t="shared" si="939"/>
        <v>26.46399999999813</v>
      </c>
      <c r="AM4568" s="116">
        <f t="shared" si="940"/>
        <v>4.1600230062088285E-4</v>
      </c>
      <c r="AN4568" s="116">
        <f t="shared" si="941"/>
        <v>1.0977146041347974E-6</v>
      </c>
      <c r="AO4568" s="116">
        <f t="shared" si="937"/>
        <v>1.0977146041347974E-6</v>
      </c>
      <c r="AP4568" s="118" t="str">
        <f t="shared" si="938"/>
        <v/>
      </c>
    </row>
    <row r="4569" spans="38:42" ht="20.100000000000001" customHeight="1" x14ac:dyDescent="0.25">
      <c r="AL4569" s="126">
        <f t="shared" si="939"/>
        <v>26.470399999998129</v>
      </c>
      <c r="AM4569" s="116">
        <f t="shared" si="940"/>
        <v>4.1490458601674805E-4</v>
      </c>
      <c r="AN4569" s="116">
        <f t="shared" si="941"/>
        <v>1.0948691240476199E-6</v>
      </c>
      <c r="AO4569" s="116">
        <f t="shared" si="937"/>
        <v>1.0948691240476199E-6</v>
      </c>
      <c r="AP4569" s="118" t="str">
        <f t="shared" si="938"/>
        <v/>
      </c>
    </row>
    <row r="4570" spans="38:42" ht="20.100000000000001" customHeight="1" x14ac:dyDescent="0.25">
      <c r="AL4570" s="126">
        <f t="shared" si="939"/>
        <v>26.476799999998128</v>
      </c>
      <c r="AM4570" s="116">
        <f t="shared" si="940"/>
        <v>4.1380971689270043E-4</v>
      </c>
      <c r="AN4570" s="116">
        <f t="shared" si="941"/>
        <v>1.092030860418505E-6</v>
      </c>
      <c r="AO4570" s="116">
        <f t="shared" si="937"/>
        <v>1.092030860418505E-6</v>
      </c>
      <c r="AP4570" s="118" t="str">
        <f t="shared" si="938"/>
        <v/>
      </c>
    </row>
    <row r="4571" spans="38:42" ht="20.100000000000001" customHeight="1" x14ac:dyDescent="0.25">
      <c r="AL4571" s="126">
        <f t="shared" si="939"/>
        <v>26.483199999998128</v>
      </c>
      <c r="AM4571" s="116">
        <f t="shared" si="940"/>
        <v>4.1271768603228193E-4</v>
      </c>
      <c r="AN4571" s="116">
        <f t="shared" si="941"/>
        <v>1.0891997954445279E-6</v>
      </c>
      <c r="AO4571" s="116">
        <f t="shared" si="937"/>
        <v>1.0891997954445279E-6</v>
      </c>
      <c r="AP4571" s="118" t="str">
        <f t="shared" si="938"/>
        <v/>
      </c>
    </row>
    <row r="4572" spans="38:42" ht="20.100000000000001" customHeight="1" x14ac:dyDescent="0.25">
      <c r="AL4572" s="126">
        <f t="shared" si="939"/>
        <v>26.489599999998127</v>
      </c>
      <c r="AM4572" s="116">
        <f t="shared" si="940"/>
        <v>4.116284862368374E-4</v>
      </c>
      <c r="AN4572" s="116">
        <f t="shared" si="941"/>
        <v>1.0863759113681373E-6</v>
      </c>
      <c r="AO4572" s="116">
        <f t="shared" si="937"/>
        <v>1.0863759113681373E-6</v>
      </c>
      <c r="AP4572" s="118" t="str">
        <f t="shared" si="938"/>
        <v/>
      </c>
    </row>
    <row r="4573" spans="38:42" ht="20.100000000000001" customHeight="1" x14ac:dyDescent="0.25">
      <c r="AL4573" s="126">
        <f t="shared" si="939"/>
        <v>26.495999999998126</v>
      </c>
      <c r="AM4573" s="116">
        <f t="shared" si="940"/>
        <v>4.1054211032546926E-4</v>
      </c>
      <c r="AN4573" s="116">
        <f t="shared" si="941"/>
        <v>1.0835591904700547E-6</v>
      </c>
      <c r="AO4573" s="116">
        <f t="shared" si="937"/>
        <v>1.0835591904700547E-6</v>
      </c>
      <c r="AP4573" s="118" t="str">
        <f t="shared" si="938"/>
        <v/>
      </c>
    </row>
    <row r="4574" spans="38:42" ht="20.100000000000001" customHeight="1" x14ac:dyDescent="0.25">
      <c r="AL4574" s="126">
        <f t="shared" si="939"/>
        <v>26.502399999998126</v>
      </c>
      <c r="AM4574" s="116">
        <f t="shared" si="940"/>
        <v>4.0945855113499921E-4</v>
      </c>
      <c r="AN4574" s="116">
        <f t="shared" si="941"/>
        <v>1.0807496150737187E-6</v>
      </c>
      <c r="AO4574" s="116">
        <f t="shared" si="937"/>
        <v>1.0807496150737187E-6</v>
      </c>
      <c r="AP4574" s="118" t="str">
        <f t="shared" si="938"/>
        <v/>
      </c>
    </row>
    <row r="4575" spans="38:42" ht="20.100000000000001" customHeight="1" x14ac:dyDescent="0.25">
      <c r="AL4575" s="126">
        <f t="shared" si="939"/>
        <v>26.508799999998125</v>
      </c>
      <c r="AM4575" s="116">
        <f t="shared" si="940"/>
        <v>4.0837780151992549E-4</v>
      </c>
      <c r="AN4575" s="116">
        <f t="shared" si="941"/>
        <v>1.0779471675486469E-6</v>
      </c>
      <c r="AO4575" s="116">
        <f t="shared" si="937"/>
        <v>1.0779471675486469E-6</v>
      </c>
      <c r="AP4575" s="118" t="str">
        <f t="shared" si="938"/>
        <v/>
      </c>
    </row>
    <row r="4576" spans="38:42" ht="20.100000000000001" customHeight="1" x14ac:dyDescent="0.25">
      <c r="AL4576" s="126">
        <f t="shared" si="939"/>
        <v>26.515199999998124</v>
      </c>
      <c r="AM4576" s="116">
        <f t="shared" si="940"/>
        <v>4.0729985435237684E-4</v>
      </c>
      <c r="AN4576" s="116">
        <f t="shared" si="941"/>
        <v>1.0751518303016533E-6</v>
      </c>
      <c r="AO4576" s="116">
        <f t="shared" si="937"/>
        <v>1.0751518303016533E-6</v>
      </c>
      <c r="AP4576" s="118" t="str">
        <f t="shared" si="938"/>
        <v/>
      </c>
    </row>
    <row r="4577" spans="38:42" ht="20.100000000000001" customHeight="1" x14ac:dyDescent="0.25">
      <c r="AL4577" s="126">
        <f t="shared" si="939"/>
        <v>26.521599999998124</v>
      </c>
      <c r="AM4577" s="116">
        <f t="shared" si="940"/>
        <v>4.0622470252207519E-4</v>
      </c>
      <c r="AN4577" s="116">
        <f t="shared" si="941"/>
        <v>1.0723635857819982E-6</v>
      </c>
      <c r="AO4577" s="116">
        <f t="shared" si="937"/>
        <v>1.0723635857819982E-6</v>
      </c>
      <c r="AP4577" s="118" t="str">
        <f t="shared" si="938"/>
        <v/>
      </c>
    </row>
    <row r="4578" spans="38:42" ht="20.100000000000001" customHeight="1" x14ac:dyDescent="0.25">
      <c r="AL4578" s="126">
        <f t="shared" si="939"/>
        <v>26.527999999998123</v>
      </c>
      <c r="AM4578" s="116">
        <f t="shared" si="940"/>
        <v>4.0515233893629319E-4</v>
      </c>
      <c r="AN4578" s="116">
        <f t="shared" si="941"/>
        <v>1.0695824164842619E-6</v>
      </c>
      <c r="AO4578" s="116">
        <f t="shared" si="937"/>
        <v>1.0695824164842619E-6</v>
      </c>
      <c r="AP4578" s="118" t="str">
        <f t="shared" si="938"/>
        <v/>
      </c>
    </row>
    <row r="4579" spans="38:42" ht="20.100000000000001" customHeight="1" x14ac:dyDescent="0.25">
      <c r="AL4579" s="126">
        <f t="shared" si="939"/>
        <v>26.534399999998122</v>
      </c>
      <c r="AM4579" s="116">
        <f t="shared" si="940"/>
        <v>4.0408275651980893E-4</v>
      </c>
      <c r="AN4579" s="116">
        <f t="shared" si="941"/>
        <v>1.0668083049412426E-6</v>
      </c>
      <c r="AO4579" s="116">
        <f t="shared" si="937"/>
        <v>1.0668083049412426E-6</v>
      </c>
      <c r="AP4579" s="118" t="str">
        <f t="shared" si="938"/>
        <v/>
      </c>
    </row>
    <row r="4580" spans="38:42" ht="20.100000000000001" customHeight="1" x14ac:dyDescent="0.25">
      <c r="AL4580" s="126">
        <f t="shared" si="939"/>
        <v>26.540799999998121</v>
      </c>
      <c r="AM4580" s="116">
        <f t="shared" si="940"/>
        <v>4.0301594821486768E-4</v>
      </c>
      <c r="AN4580" s="116">
        <f t="shared" si="941"/>
        <v>1.064041233728131E-6</v>
      </c>
      <c r="AO4580" s="116">
        <f t="shared" si="937"/>
        <v>1.064041233728131E-6</v>
      </c>
      <c r="AP4580" s="118" t="str">
        <f t="shared" si="938"/>
        <v/>
      </c>
    </row>
    <row r="4581" spans="38:42" ht="20.100000000000001" customHeight="1" x14ac:dyDescent="0.25">
      <c r="AL4581" s="126">
        <f t="shared" si="939"/>
        <v>26.547199999998121</v>
      </c>
      <c r="AM4581" s="116">
        <f t="shared" si="940"/>
        <v>4.0195190698113955E-4</v>
      </c>
      <c r="AN4581" s="116">
        <f t="shared" si="941"/>
        <v>1.0612811854622929E-6</v>
      </c>
      <c r="AO4581" s="116">
        <f t="shared" si="937"/>
        <v>1.0612811854622929E-6</v>
      </c>
      <c r="AP4581" s="118" t="str">
        <f t="shared" si="938"/>
        <v/>
      </c>
    </row>
    <row r="4582" spans="38:42" ht="20.100000000000001" customHeight="1" x14ac:dyDescent="0.25">
      <c r="AL4582" s="126">
        <f t="shared" si="939"/>
        <v>26.55359999999812</v>
      </c>
      <c r="AM4582" s="116">
        <f t="shared" si="940"/>
        <v>4.0089062579567726E-4</v>
      </c>
      <c r="AN4582" s="116">
        <f t="shared" si="941"/>
        <v>1.0585281428014269E-6</v>
      </c>
      <c r="AO4582" s="116">
        <f t="shared" si="937"/>
        <v>1.0585281428014269E-6</v>
      </c>
      <c r="AP4582" s="118" t="str">
        <f t="shared" si="938"/>
        <v/>
      </c>
    </row>
    <row r="4583" spans="38:42" ht="20.100000000000001" customHeight="1" x14ac:dyDescent="0.25">
      <c r="AL4583" s="126">
        <f t="shared" si="939"/>
        <v>26.559999999998119</v>
      </c>
      <c r="AM4583" s="116">
        <f t="shared" si="940"/>
        <v>3.9983209765287583E-4</v>
      </c>
      <c r="AN4583" s="116">
        <f t="shared" si="941"/>
        <v>1.0557820884460572E-6</v>
      </c>
      <c r="AO4583" s="116">
        <f t="shared" si="937"/>
        <v>1.0557820884460572E-6</v>
      </c>
      <c r="AP4583" s="118" t="str">
        <f t="shared" si="938"/>
        <v/>
      </c>
    </row>
    <row r="4584" spans="38:42" ht="20.100000000000001" customHeight="1" x14ac:dyDescent="0.25">
      <c r="AL4584" s="126">
        <f t="shared" si="939"/>
        <v>26.566399999998119</v>
      </c>
      <c r="AM4584" s="116">
        <f t="shared" si="940"/>
        <v>3.9877631556442978E-4</v>
      </c>
      <c r="AN4584" s="116">
        <f t="shared" si="941"/>
        <v>1.0530430051363358E-6</v>
      </c>
      <c r="AO4584" s="116">
        <f t="shared" si="937"/>
        <v>1.0530430051363358E-6</v>
      </c>
      <c r="AP4584" s="118" t="str">
        <f t="shared" si="938"/>
        <v/>
      </c>
    </row>
    <row r="4585" spans="38:42" ht="20.100000000000001" customHeight="1" x14ac:dyDescent="0.25">
      <c r="AL4585" s="126">
        <f t="shared" si="939"/>
        <v>26.572799999998118</v>
      </c>
      <c r="AM4585" s="116">
        <f t="shared" si="940"/>
        <v>3.9772327255929344E-4</v>
      </c>
      <c r="AN4585" s="116">
        <f t="shared" si="941"/>
        <v>1.0503108756553491E-6</v>
      </c>
      <c r="AO4585" s="116">
        <f t="shared" si="937"/>
        <v>1.0503108756553491E-6</v>
      </c>
      <c r="AP4585" s="118" t="str">
        <f t="shared" si="938"/>
        <v/>
      </c>
    </row>
    <row r="4586" spans="38:42" ht="20.100000000000001" customHeight="1" x14ac:dyDescent="0.25">
      <c r="AL4586" s="126">
        <f t="shared" si="939"/>
        <v>26.579199999998117</v>
      </c>
      <c r="AM4586" s="116">
        <f t="shared" si="940"/>
        <v>3.9667296168363809E-4</v>
      </c>
      <c r="AN4586" s="116">
        <f t="shared" si="941"/>
        <v>1.047585682824564E-6</v>
      </c>
      <c r="AO4586" s="116">
        <f t="shared" si="937"/>
        <v>1.047585682824564E-6</v>
      </c>
      <c r="AP4586" s="118" t="str">
        <f t="shared" si="938"/>
        <v/>
      </c>
    </row>
    <row r="4587" spans="38:42" ht="20.100000000000001" customHeight="1" x14ac:dyDescent="0.25">
      <c r="AL4587" s="126">
        <f t="shared" si="939"/>
        <v>26.585599999998117</v>
      </c>
      <c r="AM4587" s="116">
        <f t="shared" si="940"/>
        <v>3.9562537600081353E-4</v>
      </c>
      <c r="AN4587" s="116">
        <f t="shared" si="941"/>
        <v>1.044867409508328E-6</v>
      </c>
      <c r="AO4587" s="116">
        <f t="shared" si="937"/>
        <v>1.044867409508328E-6</v>
      </c>
      <c r="AP4587" s="118" t="str">
        <f t="shared" si="938"/>
        <v/>
      </c>
    </row>
    <row r="4588" spans="38:42" ht="20.100000000000001" customHeight="1" x14ac:dyDescent="0.25">
      <c r="AL4588" s="126">
        <f t="shared" si="939"/>
        <v>26.591999999998116</v>
      </c>
      <c r="AM4588" s="116">
        <f t="shared" si="940"/>
        <v>3.945805085913052E-4</v>
      </c>
      <c r="AN4588" s="116">
        <f t="shared" si="941"/>
        <v>1.0421560386122963E-6</v>
      </c>
      <c r="AO4588" s="116">
        <f t="shared" si="937"/>
        <v>1.0421560386122963E-6</v>
      </c>
      <c r="AP4588" s="118" t="str">
        <f t="shared" si="938"/>
        <v/>
      </c>
    </row>
    <row r="4589" spans="38:42" ht="20.100000000000001" customHeight="1" x14ac:dyDescent="0.25">
      <c r="AL4589" s="126">
        <f t="shared" si="939"/>
        <v>26.598399999998115</v>
      </c>
      <c r="AM4589" s="116">
        <f t="shared" si="940"/>
        <v>3.935383525526929E-4</v>
      </c>
      <c r="AN4589" s="116">
        <f t="shared" si="941"/>
        <v>1.0394515530814268E-6</v>
      </c>
      <c r="AO4589" s="116">
        <f t="shared" si="937"/>
        <v>1.0394515530814268E-6</v>
      </c>
      <c r="AP4589" s="118" t="str">
        <f t="shared" si="938"/>
        <v/>
      </c>
    </row>
    <row r="4590" spans="38:42" ht="20.100000000000001" customHeight="1" x14ac:dyDescent="0.25">
      <c r="AL4590" s="126">
        <f t="shared" si="939"/>
        <v>26.604799999998114</v>
      </c>
      <c r="AM4590" s="116">
        <f t="shared" si="940"/>
        <v>3.9249890099961148E-4</v>
      </c>
      <c r="AN4590" s="116">
        <f t="shared" si="941"/>
        <v>1.0367539359018227E-6</v>
      </c>
      <c r="AO4590" s="116">
        <f t="shared" si="937"/>
        <v>1.0367539359018227E-6</v>
      </c>
      <c r="AP4590" s="118" t="str">
        <f t="shared" si="938"/>
        <v/>
      </c>
    </row>
    <row r="4591" spans="38:42" ht="20.100000000000001" customHeight="1" x14ac:dyDescent="0.25">
      <c r="AL4591" s="126">
        <f t="shared" si="939"/>
        <v>26.611199999998114</v>
      </c>
      <c r="AM4591" s="116">
        <f t="shared" si="940"/>
        <v>3.9146214706370965E-4</v>
      </c>
      <c r="AN4591" s="116">
        <f t="shared" si="941"/>
        <v>1.0340631700997568E-6</v>
      </c>
      <c r="AO4591" s="116">
        <f t="shared" si="937"/>
        <v>1.0340631700997568E-6</v>
      </c>
      <c r="AP4591" s="118" t="str">
        <f t="shared" si="938"/>
        <v/>
      </c>
    </row>
    <row r="4592" spans="38:42" ht="20.100000000000001" customHeight="1" x14ac:dyDescent="0.25">
      <c r="AL4592" s="126">
        <f t="shared" si="939"/>
        <v>26.617599999998113</v>
      </c>
      <c r="AM4592" s="116">
        <f t="shared" si="940"/>
        <v>3.904280838936099E-4</v>
      </c>
      <c r="AN4592" s="116">
        <f t="shared" si="941"/>
        <v>1.0313792387431895E-6</v>
      </c>
      <c r="AO4592" s="116">
        <f t="shared" si="937"/>
        <v>1.0313792387431895E-6</v>
      </c>
      <c r="AP4592" s="118" t="str">
        <f t="shared" si="938"/>
        <v/>
      </c>
    </row>
    <row r="4593" spans="38:42" ht="20.100000000000001" customHeight="1" x14ac:dyDescent="0.25">
      <c r="AL4593" s="126">
        <f t="shared" si="939"/>
        <v>26.623999999998112</v>
      </c>
      <c r="AM4593" s="116">
        <f t="shared" si="940"/>
        <v>3.8939670465486671E-4</v>
      </c>
      <c r="AN4593" s="116">
        <f t="shared" si="941"/>
        <v>1.0287021249388959E-6</v>
      </c>
      <c r="AO4593" s="116">
        <f t="shared" ref="AO4593:AO4656" si="942">IF(AM4593&lt;(1-$AK$437),AN4593,"")</f>
        <v>1.0287021249388959E-6</v>
      </c>
      <c r="AP4593" s="118" t="str">
        <f t="shared" ref="AP4593:AP4656" si="943">IF(AM4593&lt;(1-$AK$443),AN4593,"")</f>
        <v/>
      </c>
    </row>
    <row r="4594" spans="38:42" ht="20.100000000000001" customHeight="1" x14ac:dyDescent="0.25">
      <c r="AL4594" s="126">
        <f t="shared" ref="AL4594:AL4657" si="944">AL4593+$AO$430</f>
        <v>26.630399999998112</v>
      </c>
      <c r="AM4594" s="116">
        <f t="shared" ref="AM4594:AM4657" si="945">_xlfn.CHISQ.DIST.RT(AL4594,7)</f>
        <v>3.8836800252992781E-4</v>
      </c>
      <c r="AN4594" s="116">
        <f t="shared" ref="AN4594:AN4657" si="946">AM4594-AM4595</f>
        <v>1.0260318118365309E-6</v>
      </c>
      <c r="AO4594" s="116">
        <f t="shared" si="942"/>
        <v>1.0260318118365309E-6</v>
      </c>
      <c r="AP4594" s="118" t="str">
        <f t="shared" si="943"/>
        <v/>
      </c>
    </row>
    <row r="4595" spans="38:42" ht="20.100000000000001" customHeight="1" x14ac:dyDescent="0.25">
      <c r="AL4595" s="126">
        <f t="shared" si="944"/>
        <v>26.636799999998111</v>
      </c>
      <c r="AM4595" s="116">
        <f t="shared" si="945"/>
        <v>3.8734197071809128E-4</v>
      </c>
      <c r="AN4595" s="116">
        <f t="shared" si="946"/>
        <v>1.0233682826207694E-6</v>
      </c>
      <c r="AO4595" s="116">
        <f t="shared" si="942"/>
        <v>1.0233682826207694E-6</v>
      </c>
      <c r="AP4595" s="118" t="str">
        <f t="shared" si="943"/>
        <v/>
      </c>
    </row>
    <row r="4596" spans="38:42" ht="20.100000000000001" customHeight="1" x14ac:dyDescent="0.25">
      <c r="AL4596" s="126">
        <f t="shared" si="944"/>
        <v>26.64319999999811</v>
      </c>
      <c r="AM4596" s="116">
        <f t="shared" si="945"/>
        <v>3.8631860243547051E-4</v>
      </c>
      <c r="AN4596" s="116">
        <f t="shared" si="946"/>
        <v>1.0207115205240454E-6</v>
      </c>
      <c r="AO4596" s="116">
        <f t="shared" si="942"/>
        <v>1.0207115205240454E-6</v>
      </c>
      <c r="AP4596" s="118" t="str">
        <f t="shared" si="943"/>
        <v/>
      </c>
    </row>
    <row r="4597" spans="38:42" ht="20.100000000000001" customHeight="1" x14ac:dyDescent="0.25">
      <c r="AL4597" s="126">
        <f t="shared" si="944"/>
        <v>26.649599999998109</v>
      </c>
      <c r="AM4597" s="116">
        <f t="shared" si="945"/>
        <v>3.8529789091494647E-4</v>
      </c>
      <c r="AN4597" s="116">
        <f t="shared" si="946"/>
        <v>1.018061508810343E-6</v>
      </c>
      <c r="AO4597" s="116">
        <f t="shared" si="942"/>
        <v>1.018061508810343E-6</v>
      </c>
      <c r="AP4597" s="118" t="str">
        <f t="shared" si="943"/>
        <v/>
      </c>
    </row>
    <row r="4598" spans="38:42" ht="20.100000000000001" customHeight="1" x14ac:dyDescent="0.25">
      <c r="AL4598" s="126">
        <f t="shared" si="944"/>
        <v>26.655999999998109</v>
      </c>
      <c r="AM4598" s="116">
        <f t="shared" si="945"/>
        <v>3.8427982940613612E-4</v>
      </c>
      <c r="AN4598" s="116">
        <f t="shared" si="946"/>
        <v>1.0154182307904841E-6</v>
      </c>
      <c r="AO4598" s="116">
        <f t="shared" si="942"/>
        <v>1.0154182307904841E-6</v>
      </c>
      <c r="AP4598" s="118" t="str">
        <f t="shared" si="943"/>
        <v/>
      </c>
    </row>
    <row r="4599" spans="38:42" ht="20.100000000000001" customHeight="1" x14ac:dyDescent="0.25">
      <c r="AL4599" s="126">
        <f t="shared" si="944"/>
        <v>26.662399999998108</v>
      </c>
      <c r="AM4599" s="116">
        <f t="shared" si="945"/>
        <v>3.8326441117534564E-4</v>
      </c>
      <c r="AN4599" s="116">
        <f t="shared" si="946"/>
        <v>1.0127816698118821E-6</v>
      </c>
      <c r="AO4599" s="116">
        <f t="shared" si="942"/>
        <v>1.0127816698118821E-6</v>
      </c>
      <c r="AP4599" s="118" t="str">
        <f t="shared" si="943"/>
        <v/>
      </c>
    </row>
    <row r="4600" spans="38:42" ht="20.100000000000001" customHeight="1" x14ac:dyDescent="0.25">
      <c r="AL4600" s="126">
        <f t="shared" si="944"/>
        <v>26.668799999998107</v>
      </c>
      <c r="AM4600" s="116">
        <f t="shared" si="945"/>
        <v>3.8225162950553376E-4</v>
      </c>
      <c r="AN4600" s="116">
        <f t="shared" si="946"/>
        <v>1.0101518092611446E-6</v>
      </c>
      <c r="AO4600" s="116">
        <f t="shared" si="942"/>
        <v>1.0101518092611446E-6</v>
      </c>
      <c r="AP4600" s="118" t="str">
        <f t="shared" si="943"/>
        <v/>
      </c>
    </row>
    <row r="4601" spans="38:42" ht="20.100000000000001" customHeight="1" x14ac:dyDescent="0.25">
      <c r="AL4601" s="126">
        <f t="shared" si="944"/>
        <v>26.675199999998107</v>
      </c>
      <c r="AM4601" s="116">
        <f t="shared" si="945"/>
        <v>3.8124147769627261E-4</v>
      </c>
      <c r="AN4601" s="116">
        <f t="shared" si="946"/>
        <v>1.0075286325671087E-6</v>
      </c>
      <c r="AO4601" s="116">
        <f t="shared" si="942"/>
        <v>1.0075286325671087E-6</v>
      </c>
      <c r="AP4601" s="118" t="str">
        <f t="shared" si="943"/>
        <v/>
      </c>
    </row>
    <row r="4602" spans="38:42" ht="20.100000000000001" customHeight="1" x14ac:dyDescent="0.25">
      <c r="AL4602" s="126">
        <f t="shared" si="944"/>
        <v>26.681599999998106</v>
      </c>
      <c r="AM4602" s="116">
        <f t="shared" si="945"/>
        <v>3.802339490637055E-4</v>
      </c>
      <c r="AN4602" s="116">
        <f t="shared" si="946"/>
        <v>1.0049121231945528E-6</v>
      </c>
      <c r="AO4602" s="116">
        <f t="shared" si="942"/>
        <v>1.0049121231945528E-6</v>
      </c>
      <c r="AP4602" s="118" t="str">
        <f t="shared" si="943"/>
        <v/>
      </c>
    </row>
    <row r="4603" spans="38:42" ht="20.100000000000001" customHeight="1" x14ac:dyDescent="0.25">
      <c r="AL4603" s="126">
        <f t="shared" si="944"/>
        <v>26.687999999998105</v>
      </c>
      <c r="AM4603" s="116">
        <f t="shared" si="945"/>
        <v>3.7922903694051095E-4</v>
      </c>
      <c r="AN4603" s="116">
        <f t="shared" si="946"/>
        <v>1.0023022646527078E-6</v>
      </c>
      <c r="AO4603" s="116">
        <f t="shared" si="942"/>
        <v>1.0023022646527078E-6</v>
      </c>
      <c r="AP4603" s="118" t="str">
        <f t="shared" si="943"/>
        <v/>
      </c>
    </row>
    <row r="4604" spans="38:42" ht="20.100000000000001" customHeight="1" x14ac:dyDescent="0.25">
      <c r="AL4604" s="126">
        <f t="shared" si="944"/>
        <v>26.694399999998105</v>
      </c>
      <c r="AM4604" s="116">
        <f t="shared" si="945"/>
        <v>3.7822673467585824E-4</v>
      </c>
      <c r="AN4604" s="116">
        <f t="shared" si="946"/>
        <v>9.9969904048381828E-7</v>
      </c>
      <c r="AO4604" s="116">
        <f t="shared" si="942"/>
        <v>9.9969904048381828E-7</v>
      </c>
      <c r="AP4604" s="118" t="str">
        <f t="shared" si="943"/>
        <v/>
      </c>
    </row>
    <row r="4605" spans="38:42" ht="20.100000000000001" customHeight="1" x14ac:dyDescent="0.25">
      <c r="AL4605" s="126">
        <f t="shared" si="944"/>
        <v>26.700799999998104</v>
      </c>
      <c r="AM4605" s="116">
        <f t="shared" si="945"/>
        <v>3.7722703563537442E-4</v>
      </c>
      <c r="AN4605" s="116">
        <f t="shared" si="946"/>
        <v>9.9710243427593654E-7</v>
      </c>
      <c r="AO4605" s="116">
        <f t="shared" si="942"/>
        <v>9.9710243427593654E-7</v>
      </c>
      <c r="AP4605" s="118" t="str">
        <f t="shared" si="943"/>
        <v/>
      </c>
    </row>
    <row r="4606" spans="38:42" ht="20.100000000000001" customHeight="1" x14ac:dyDescent="0.25">
      <c r="AL4606" s="126">
        <f t="shared" si="944"/>
        <v>26.707199999998103</v>
      </c>
      <c r="AM4606" s="116">
        <f t="shared" si="945"/>
        <v>3.7622993320109849E-4</v>
      </c>
      <c r="AN4606" s="116">
        <f t="shared" si="946"/>
        <v>9.9451242965137559E-7</v>
      </c>
      <c r="AO4606" s="116">
        <f t="shared" si="942"/>
        <v>9.9451242965137559E-7</v>
      </c>
      <c r="AP4606" s="118" t="str">
        <f t="shared" si="943"/>
        <v/>
      </c>
    </row>
    <row r="4607" spans="38:42" ht="20.100000000000001" customHeight="1" x14ac:dyDescent="0.25">
      <c r="AL4607" s="126">
        <f t="shared" si="944"/>
        <v>26.713599999998102</v>
      </c>
      <c r="AM4607" s="116">
        <f t="shared" si="945"/>
        <v>3.7523542077144711E-4</v>
      </c>
      <c r="AN4607" s="116">
        <f t="shared" si="946"/>
        <v>9.9192901027478656E-7</v>
      </c>
      <c r="AO4607" s="116">
        <f t="shared" si="942"/>
        <v>9.9192901027478656E-7</v>
      </c>
      <c r="AP4607" s="118" t="str">
        <f t="shared" si="943"/>
        <v/>
      </c>
    </row>
    <row r="4608" spans="38:42" ht="20.100000000000001" customHeight="1" x14ac:dyDescent="0.25">
      <c r="AL4608" s="126">
        <f t="shared" si="944"/>
        <v>26.719999999998102</v>
      </c>
      <c r="AM4608" s="116">
        <f t="shared" si="945"/>
        <v>3.7424349176117233E-4</v>
      </c>
      <c r="AN4608" s="116">
        <f t="shared" si="946"/>
        <v>9.8935215984665347E-7</v>
      </c>
      <c r="AO4608" s="116">
        <f t="shared" si="942"/>
        <v>9.8935215984665347E-7</v>
      </c>
      <c r="AP4608" s="118" t="str">
        <f t="shared" si="943"/>
        <v/>
      </c>
    </row>
    <row r="4609" spans="38:42" ht="20.100000000000001" customHeight="1" x14ac:dyDescent="0.25">
      <c r="AL4609" s="126">
        <f t="shared" si="944"/>
        <v>26.726399999998101</v>
      </c>
      <c r="AM4609" s="116">
        <f t="shared" si="945"/>
        <v>3.7325413960132567E-4</v>
      </c>
      <c r="AN4609" s="116">
        <f t="shared" si="946"/>
        <v>9.8678186210936474E-7</v>
      </c>
      <c r="AO4609" s="116">
        <f t="shared" si="942"/>
        <v>9.8678186210936474E-7</v>
      </c>
      <c r="AP4609" s="118" t="str">
        <f t="shared" si="943"/>
        <v/>
      </c>
    </row>
    <row r="4610" spans="38:42" ht="20.100000000000001" customHeight="1" x14ac:dyDescent="0.25">
      <c r="AL4610" s="126">
        <f t="shared" si="944"/>
        <v>26.7327999999981</v>
      </c>
      <c r="AM4610" s="116">
        <f t="shared" si="945"/>
        <v>3.7226735773921631E-4</v>
      </c>
      <c r="AN4610" s="116">
        <f t="shared" si="946"/>
        <v>9.8421810084428586E-7</v>
      </c>
      <c r="AO4610" s="116">
        <f t="shared" si="942"/>
        <v>9.8421810084428586E-7</v>
      </c>
      <c r="AP4610" s="118" t="str">
        <f t="shared" si="943"/>
        <v/>
      </c>
    </row>
    <row r="4611" spans="38:42" ht="20.100000000000001" customHeight="1" x14ac:dyDescent="0.25">
      <c r="AL4611" s="126">
        <f t="shared" si="944"/>
        <v>26.7391999999981</v>
      </c>
      <c r="AM4611" s="116">
        <f t="shared" si="945"/>
        <v>3.7128313963837202E-4</v>
      </c>
      <c r="AN4611" s="116">
        <f t="shared" si="946"/>
        <v>9.8166085986747679E-7</v>
      </c>
      <c r="AO4611" s="116">
        <f t="shared" si="942"/>
        <v>9.8166085986747679E-7</v>
      </c>
      <c r="AP4611" s="118" t="str">
        <f t="shared" si="943"/>
        <v/>
      </c>
    </row>
    <row r="4612" spans="38:42" ht="20.100000000000001" customHeight="1" x14ac:dyDescent="0.25">
      <c r="AL4612" s="126">
        <f t="shared" si="944"/>
        <v>26.745599999998099</v>
      </c>
      <c r="AM4612" s="116">
        <f t="shared" si="945"/>
        <v>3.7030147877850454E-4</v>
      </c>
      <c r="AN4612" s="116">
        <f t="shared" si="946"/>
        <v>9.7911012303917872E-7</v>
      </c>
      <c r="AO4612" s="116">
        <f t="shared" si="942"/>
        <v>9.7911012303917872E-7</v>
      </c>
      <c r="AP4612" s="118" t="str">
        <f t="shared" si="943"/>
        <v/>
      </c>
    </row>
    <row r="4613" spans="38:42" ht="20.100000000000001" customHeight="1" x14ac:dyDescent="0.25">
      <c r="AL4613" s="126">
        <f t="shared" si="944"/>
        <v>26.751999999998098</v>
      </c>
      <c r="AM4613" s="116">
        <f t="shared" si="945"/>
        <v>3.6932236865546537E-4</v>
      </c>
      <c r="AN4613" s="116">
        <f t="shared" si="946"/>
        <v>9.7656587425302629E-7</v>
      </c>
      <c r="AO4613" s="116">
        <f t="shared" si="942"/>
        <v>9.7656587425302629E-7</v>
      </c>
      <c r="AP4613" s="118" t="str">
        <f t="shared" si="943"/>
        <v/>
      </c>
    </row>
    <row r="4614" spans="38:42" ht="20.100000000000001" customHeight="1" x14ac:dyDescent="0.25">
      <c r="AL4614" s="126">
        <f t="shared" si="944"/>
        <v>26.758399999998097</v>
      </c>
      <c r="AM4614" s="116">
        <f t="shared" si="945"/>
        <v>3.6834580278121234E-4</v>
      </c>
      <c r="AN4614" s="116">
        <f t="shared" si="946"/>
        <v>9.7402809744623906E-7</v>
      </c>
      <c r="AO4614" s="116">
        <f t="shared" si="942"/>
        <v>9.7402809744623906E-7</v>
      </c>
      <c r="AP4614" s="118" t="str">
        <f t="shared" si="943"/>
        <v/>
      </c>
    </row>
    <row r="4615" spans="38:42" ht="20.100000000000001" customHeight="1" x14ac:dyDescent="0.25">
      <c r="AL4615" s="126">
        <f t="shared" si="944"/>
        <v>26.764799999998097</v>
      </c>
      <c r="AM4615" s="116">
        <f t="shared" si="945"/>
        <v>3.673717746837661E-4</v>
      </c>
      <c r="AN4615" s="116">
        <f t="shared" si="946"/>
        <v>9.7149677658926736E-7</v>
      </c>
      <c r="AO4615" s="116">
        <f t="shared" si="942"/>
        <v>9.7149677658926736E-7</v>
      </c>
      <c r="AP4615" s="118" t="str">
        <f t="shared" si="943"/>
        <v/>
      </c>
    </row>
    <row r="4616" spans="38:42" ht="20.100000000000001" customHeight="1" x14ac:dyDescent="0.25">
      <c r="AL4616" s="126">
        <f t="shared" si="944"/>
        <v>26.771199999998096</v>
      </c>
      <c r="AM4616" s="116">
        <f t="shared" si="945"/>
        <v>3.6640027790717683E-4</v>
      </c>
      <c r="AN4616" s="116">
        <f t="shared" si="946"/>
        <v>9.689718956951165E-7</v>
      </c>
      <c r="AO4616" s="116">
        <f t="shared" si="942"/>
        <v>9.689718956951165E-7</v>
      </c>
      <c r="AP4616" s="118" t="str">
        <f t="shared" si="943"/>
        <v/>
      </c>
    </row>
    <row r="4617" spans="38:42" ht="20.100000000000001" customHeight="1" x14ac:dyDescent="0.25">
      <c r="AL4617" s="126">
        <f t="shared" si="944"/>
        <v>26.777599999998095</v>
      </c>
      <c r="AM4617" s="116">
        <f t="shared" si="945"/>
        <v>3.6543130601148172E-4</v>
      </c>
      <c r="AN4617" s="116">
        <f t="shared" si="946"/>
        <v>9.6645343881311251E-7</v>
      </c>
      <c r="AO4617" s="116">
        <f t="shared" si="942"/>
        <v>9.6645343881311251E-7</v>
      </c>
      <c r="AP4617" s="118" t="str">
        <f t="shared" si="943"/>
        <v/>
      </c>
    </row>
    <row r="4618" spans="38:42" ht="20.100000000000001" customHeight="1" x14ac:dyDescent="0.25">
      <c r="AL4618" s="126">
        <f t="shared" si="944"/>
        <v>26.783999999998095</v>
      </c>
      <c r="AM4618" s="116">
        <f t="shared" si="945"/>
        <v>3.644648525726686E-4</v>
      </c>
      <c r="AN4618" s="116">
        <f t="shared" si="946"/>
        <v>9.6394139003052855E-7</v>
      </c>
      <c r="AO4618" s="116">
        <f t="shared" si="942"/>
        <v>9.6394139003052855E-7</v>
      </c>
      <c r="AP4618" s="118" t="str">
        <f t="shared" si="943"/>
        <v/>
      </c>
    </row>
    <row r="4619" spans="38:42" ht="20.100000000000001" customHeight="1" x14ac:dyDescent="0.25">
      <c r="AL4619" s="126">
        <f t="shared" si="944"/>
        <v>26.790399999998094</v>
      </c>
      <c r="AM4619" s="116">
        <f t="shared" si="945"/>
        <v>3.6350091118263808E-4</v>
      </c>
      <c r="AN4619" s="116">
        <f t="shared" si="946"/>
        <v>9.6143573347285587E-7</v>
      </c>
      <c r="AO4619" s="116">
        <f t="shared" si="942"/>
        <v>9.6143573347285587E-7</v>
      </c>
      <c r="AP4619" s="118" t="str">
        <f t="shared" si="943"/>
        <v/>
      </c>
    </row>
    <row r="4620" spans="38:42" ht="20.100000000000001" customHeight="1" x14ac:dyDescent="0.25">
      <c r="AL4620" s="126">
        <f t="shared" si="944"/>
        <v>26.796799999998093</v>
      </c>
      <c r="AM4620" s="116">
        <f t="shared" si="945"/>
        <v>3.6253947544916522E-4</v>
      </c>
      <c r="AN4620" s="116">
        <f t="shared" si="946"/>
        <v>9.5893645330429175E-7</v>
      </c>
      <c r="AO4620" s="116">
        <f t="shared" si="942"/>
        <v>9.5893645330429175E-7</v>
      </c>
      <c r="AP4620" s="118" t="str">
        <f t="shared" si="943"/>
        <v/>
      </c>
    </row>
    <row r="4621" spans="38:42" ht="20.100000000000001" customHeight="1" x14ac:dyDescent="0.25">
      <c r="AL4621" s="126">
        <f t="shared" si="944"/>
        <v>26.803199999998093</v>
      </c>
      <c r="AM4621" s="116">
        <f t="shared" si="945"/>
        <v>3.6158053899586093E-4</v>
      </c>
      <c r="AN4621" s="116">
        <f t="shared" si="946"/>
        <v>9.5644353372703475E-7</v>
      </c>
      <c r="AO4621" s="116">
        <f t="shared" si="942"/>
        <v>9.5644353372703475E-7</v>
      </c>
      <c r="AP4621" s="118" t="str">
        <f t="shared" si="943"/>
        <v/>
      </c>
    </row>
    <row r="4622" spans="38:42" ht="20.100000000000001" customHeight="1" x14ac:dyDescent="0.25">
      <c r="AL4622" s="126">
        <f t="shared" si="944"/>
        <v>26.809599999998092</v>
      </c>
      <c r="AM4622" s="116">
        <f t="shared" si="945"/>
        <v>3.6062409546213389E-4</v>
      </c>
      <c r="AN4622" s="116">
        <f t="shared" si="946"/>
        <v>9.5395695897927896E-7</v>
      </c>
      <c r="AO4622" s="116">
        <f t="shared" si="942"/>
        <v>9.5395695897927896E-7</v>
      </c>
      <c r="AP4622" s="118" t="str">
        <f t="shared" si="943"/>
        <v/>
      </c>
    </row>
    <row r="4623" spans="38:42" ht="20.100000000000001" customHeight="1" x14ac:dyDescent="0.25">
      <c r="AL4623" s="126">
        <f t="shared" si="944"/>
        <v>26.815999999998091</v>
      </c>
      <c r="AM4623" s="116">
        <f t="shared" si="945"/>
        <v>3.5967013850315461E-4</v>
      </c>
      <c r="AN4623" s="116">
        <f t="shared" si="946"/>
        <v>9.5147671333868341E-7</v>
      </c>
      <c r="AO4623" s="116">
        <f t="shared" si="942"/>
        <v>9.5147671333868341E-7</v>
      </c>
      <c r="AP4623" s="118" t="str">
        <f t="shared" si="943"/>
        <v/>
      </c>
    </row>
    <row r="4624" spans="38:42" ht="20.100000000000001" customHeight="1" x14ac:dyDescent="0.25">
      <c r="AL4624" s="126">
        <f t="shared" si="944"/>
        <v>26.82239999999809</v>
      </c>
      <c r="AM4624" s="116">
        <f t="shared" si="945"/>
        <v>3.5871866178981593E-4</v>
      </c>
      <c r="AN4624" s="116">
        <f t="shared" si="946"/>
        <v>9.4900278111993263E-7</v>
      </c>
      <c r="AO4624" s="116">
        <f t="shared" si="942"/>
        <v>9.4900278111993263E-7</v>
      </c>
      <c r="AP4624" s="118" t="str">
        <f t="shared" si="943"/>
        <v/>
      </c>
    </row>
    <row r="4625" spans="38:42" ht="20.100000000000001" customHeight="1" x14ac:dyDescent="0.25">
      <c r="AL4625" s="126">
        <f t="shared" si="944"/>
        <v>26.82879999999809</v>
      </c>
      <c r="AM4625" s="116">
        <f t="shared" si="945"/>
        <v>3.57769659008696E-4</v>
      </c>
      <c r="AN4625" s="116">
        <f t="shared" si="946"/>
        <v>9.4653514667641719E-7</v>
      </c>
      <c r="AO4625" s="116">
        <f t="shared" si="942"/>
        <v>9.4653514667641719E-7</v>
      </c>
      <c r="AP4625" s="118" t="str">
        <f t="shared" si="943"/>
        <v/>
      </c>
    </row>
    <row r="4626" spans="38:42" ht="20.100000000000001" customHeight="1" x14ac:dyDescent="0.25">
      <c r="AL4626" s="126">
        <f t="shared" si="944"/>
        <v>26.835199999998089</v>
      </c>
      <c r="AM4626" s="116">
        <f t="shared" si="945"/>
        <v>3.5682312386201958E-4</v>
      </c>
      <c r="AN4626" s="116">
        <f t="shared" si="946"/>
        <v>9.4407379439513791E-7</v>
      </c>
      <c r="AO4626" s="116">
        <f t="shared" si="942"/>
        <v>9.4407379439513791E-7</v>
      </c>
      <c r="AP4626" s="118" t="str">
        <f t="shared" si="943"/>
        <v/>
      </c>
    </row>
    <row r="4627" spans="38:42" ht="20.100000000000001" customHeight="1" x14ac:dyDescent="0.25">
      <c r="AL4627" s="126">
        <f t="shared" si="944"/>
        <v>26.841599999998088</v>
      </c>
      <c r="AM4627" s="116">
        <f t="shared" si="945"/>
        <v>3.5587905006762444E-4</v>
      </c>
      <c r="AN4627" s="116">
        <f t="shared" si="946"/>
        <v>9.4161870870630108E-7</v>
      </c>
      <c r="AO4627" s="116">
        <f t="shared" si="942"/>
        <v>9.4161870870630108E-7</v>
      </c>
      <c r="AP4627" s="118" t="str">
        <f t="shared" si="943"/>
        <v/>
      </c>
    </row>
    <row r="4628" spans="38:42" ht="20.100000000000001" customHeight="1" x14ac:dyDescent="0.25">
      <c r="AL4628" s="126">
        <f t="shared" si="944"/>
        <v>26.847999999998088</v>
      </c>
      <c r="AM4628" s="116">
        <f t="shared" si="945"/>
        <v>3.5493743135891814E-4</v>
      </c>
      <c r="AN4628" s="116">
        <f t="shared" si="946"/>
        <v>9.3916987407128378E-7</v>
      </c>
      <c r="AO4628" s="116">
        <f t="shared" si="942"/>
        <v>9.3916987407128378E-7</v>
      </c>
      <c r="AP4628" s="118" t="str">
        <f t="shared" si="943"/>
        <v/>
      </c>
    </row>
    <row r="4629" spans="38:42" ht="20.100000000000001" customHeight="1" x14ac:dyDescent="0.25">
      <c r="AL4629" s="126">
        <f t="shared" si="944"/>
        <v>26.854399999998087</v>
      </c>
      <c r="AM4629" s="116">
        <f t="shared" si="945"/>
        <v>3.5399826148484686E-4</v>
      </c>
      <c r="AN4629" s="116">
        <f t="shared" si="946"/>
        <v>9.3672727499466858E-7</v>
      </c>
      <c r="AO4629" s="116">
        <f t="shared" si="942"/>
        <v>9.3672727499466858E-7</v>
      </c>
      <c r="AP4629" s="118" t="str">
        <f t="shared" si="943"/>
        <v/>
      </c>
    </row>
    <row r="4630" spans="38:42" ht="20.100000000000001" customHeight="1" x14ac:dyDescent="0.25">
      <c r="AL4630" s="126">
        <f t="shared" si="944"/>
        <v>26.860799999998086</v>
      </c>
      <c r="AM4630" s="116">
        <f t="shared" si="945"/>
        <v>3.5306153420985219E-4</v>
      </c>
      <c r="AN4630" s="116">
        <f t="shared" si="946"/>
        <v>9.3429089601275092E-7</v>
      </c>
      <c r="AO4630" s="116">
        <f t="shared" si="942"/>
        <v>9.3429089601275092E-7</v>
      </c>
      <c r="AP4630" s="118" t="str">
        <f t="shared" si="943"/>
        <v/>
      </c>
    </row>
    <row r="4631" spans="38:42" ht="20.100000000000001" customHeight="1" x14ac:dyDescent="0.25">
      <c r="AL4631" s="126">
        <f t="shared" si="944"/>
        <v>26.867199999998086</v>
      </c>
      <c r="AM4631" s="116">
        <f t="shared" si="945"/>
        <v>3.5212724331383944E-4</v>
      </c>
      <c r="AN4631" s="116">
        <f t="shared" si="946"/>
        <v>9.3186072170345965E-7</v>
      </c>
      <c r="AO4631" s="116">
        <f t="shared" si="942"/>
        <v>9.3186072170345965E-7</v>
      </c>
      <c r="AP4631" s="118" t="str">
        <f t="shared" si="943"/>
        <v/>
      </c>
    </row>
    <row r="4632" spans="38:42" ht="20.100000000000001" customHeight="1" x14ac:dyDescent="0.25">
      <c r="AL4632" s="126">
        <f t="shared" si="944"/>
        <v>26.873599999998085</v>
      </c>
      <c r="AM4632" s="116">
        <f t="shared" si="945"/>
        <v>3.5119538259213598E-4</v>
      </c>
      <c r="AN4632" s="116">
        <f t="shared" si="946"/>
        <v>9.2943673667670755E-7</v>
      </c>
      <c r="AO4632" s="116">
        <f t="shared" si="942"/>
        <v>9.2943673667670755E-7</v>
      </c>
      <c r="AP4632" s="118" t="str">
        <f t="shared" si="943"/>
        <v/>
      </c>
    </row>
    <row r="4633" spans="38:42" ht="20.100000000000001" customHeight="1" x14ac:dyDescent="0.25">
      <c r="AL4633" s="126">
        <f t="shared" si="944"/>
        <v>26.879999999998084</v>
      </c>
      <c r="AM4633" s="116">
        <f t="shared" si="945"/>
        <v>3.5026594585545927E-4</v>
      </c>
      <c r="AN4633" s="116">
        <f t="shared" si="946"/>
        <v>9.2701892558371551E-7</v>
      </c>
      <c r="AO4633" s="116">
        <f t="shared" si="942"/>
        <v>9.2701892558371551E-7</v>
      </c>
      <c r="AP4633" s="118" t="str">
        <f t="shared" si="943"/>
        <v/>
      </c>
    </row>
    <row r="4634" spans="38:42" ht="20.100000000000001" customHeight="1" x14ac:dyDescent="0.25">
      <c r="AL4634" s="126">
        <f t="shared" si="944"/>
        <v>26.886399999998083</v>
      </c>
      <c r="AM4634" s="116">
        <f t="shared" si="945"/>
        <v>3.4933892692987556E-4</v>
      </c>
      <c r="AN4634" s="116">
        <f t="shared" si="946"/>
        <v>9.2460727311104943E-7</v>
      </c>
      <c r="AO4634" s="116">
        <f t="shared" si="942"/>
        <v>9.2460727311104943E-7</v>
      </c>
      <c r="AP4634" s="118" t="str">
        <f t="shared" si="943"/>
        <v/>
      </c>
    </row>
    <row r="4635" spans="38:42" ht="20.100000000000001" customHeight="1" x14ac:dyDescent="0.25">
      <c r="AL4635" s="126">
        <f t="shared" si="944"/>
        <v>26.892799999998083</v>
      </c>
      <c r="AM4635" s="116">
        <f t="shared" si="945"/>
        <v>3.4841431965676451E-4</v>
      </c>
      <c r="AN4635" s="116">
        <f t="shared" si="946"/>
        <v>9.2220176398089123E-7</v>
      </c>
      <c r="AO4635" s="116">
        <f t="shared" si="942"/>
        <v>9.2220176398089123E-7</v>
      </c>
      <c r="AP4635" s="118" t="str">
        <f t="shared" si="943"/>
        <v/>
      </c>
    </row>
    <row r="4636" spans="38:42" ht="20.100000000000001" customHeight="1" x14ac:dyDescent="0.25">
      <c r="AL4636" s="126">
        <f t="shared" si="944"/>
        <v>26.899199999998082</v>
      </c>
      <c r="AM4636" s="116">
        <f t="shared" si="945"/>
        <v>3.4749211789278362E-4</v>
      </c>
      <c r="AN4636" s="116">
        <f t="shared" si="946"/>
        <v>9.1980238295374939E-7</v>
      </c>
      <c r="AO4636" s="116">
        <f t="shared" si="942"/>
        <v>9.1980238295374939E-7</v>
      </c>
      <c r="AP4636" s="118" t="str">
        <f t="shared" si="943"/>
        <v/>
      </c>
    </row>
    <row r="4637" spans="38:42" ht="20.100000000000001" customHeight="1" x14ac:dyDescent="0.25">
      <c r="AL4637" s="126">
        <f t="shared" si="944"/>
        <v>26.905599999998081</v>
      </c>
      <c r="AM4637" s="116">
        <f t="shared" si="945"/>
        <v>3.4657231550982987E-4</v>
      </c>
      <c r="AN4637" s="116">
        <f t="shared" si="946"/>
        <v>9.1740911482439316E-7</v>
      </c>
      <c r="AO4637" s="116">
        <f t="shared" si="942"/>
        <v>9.1740911482439316E-7</v>
      </c>
      <c r="AP4637" s="118" t="str">
        <f t="shared" si="943"/>
        <v/>
      </c>
    </row>
    <row r="4638" spans="38:42" ht="20.100000000000001" customHeight="1" x14ac:dyDescent="0.25">
      <c r="AL4638" s="126">
        <f t="shared" si="944"/>
        <v>26.911999999998081</v>
      </c>
      <c r="AM4638" s="116">
        <f t="shared" si="945"/>
        <v>3.4565490639500547E-4</v>
      </c>
      <c r="AN4638" s="116">
        <f t="shared" si="946"/>
        <v>9.1502194442591835E-7</v>
      </c>
      <c r="AO4638" s="116">
        <f t="shared" si="942"/>
        <v>9.1502194442591835E-7</v>
      </c>
      <c r="AP4638" s="118" t="str">
        <f t="shared" si="943"/>
        <v/>
      </c>
    </row>
    <row r="4639" spans="38:42" ht="20.100000000000001" customHeight="1" x14ac:dyDescent="0.25">
      <c r="AL4639" s="126">
        <f t="shared" si="944"/>
        <v>26.91839999999808</v>
      </c>
      <c r="AM4639" s="116">
        <f t="shared" si="945"/>
        <v>3.4473988445057955E-4</v>
      </c>
      <c r="AN4639" s="116">
        <f t="shared" si="946"/>
        <v>9.1264085662774155E-7</v>
      </c>
      <c r="AO4639" s="116">
        <f t="shared" si="942"/>
        <v>9.1264085662774155E-7</v>
      </c>
      <c r="AP4639" s="118" t="str">
        <f t="shared" si="943"/>
        <v/>
      </c>
    </row>
    <row r="4640" spans="38:42" ht="20.100000000000001" customHeight="1" x14ac:dyDescent="0.25">
      <c r="AL4640" s="126">
        <f t="shared" si="944"/>
        <v>26.924799999998079</v>
      </c>
      <c r="AM4640" s="116">
        <f t="shared" si="945"/>
        <v>3.4382724359395181E-4</v>
      </c>
      <c r="AN4640" s="116">
        <f t="shared" si="946"/>
        <v>9.1026583633516643E-7</v>
      </c>
      <c r="AO4640" s="116">
        <f t="shared" si="942"/>
        <v>9.1026583633516643E-7</v>
      </c>
      <c r="AP4640" s="118" t="str">
        <f t="shared" si="943"/>
        <v/>
      </c>
    </row>
    <row r="4641" spans="38:42" ht="20.100000000000001" customHeight="1" x14ac:dyDescent="0.25">
      <c r="AL4641" s="126">
        <f t="shared" si="944"/>
        <v>26.931199999998078</v>
      </c>
      <c r="AM4641" s="116">
        <f t="shared" si="945"/>
        <v>3.4291697775761665E-4</v>
      </c>
      <c r="AN4641" s="116">
        <f t="shared" si="946"/>
        <v>9.0789686848781167E-7</v>
      </c>
      <c r="AO4641" s="116">
        <f t="shared" si="942"/>
        <v>9.0789686848781167E-7</v>
      </c>
      <c r="AP4641" s="118" t="str">
        <f t="shared" si="943"/>
        <v/>
      </c>
    </row>
    <row r="4642" spans="38:42" ht="20.100000000000001" customHeight="1" x14ac:dyDescent="0.25">
      <c r="AL4642" s="126">
        <f t="shared" si="944"/>
        <v>26.937599999998078</v>
      </c>
      <c r="AM4642" s="116">
        <f t="shared" si="945"/>
        <v>3.4200908088912883E-4</v>
      </c>
      <c r="AN4642" s="116">
        <f t="shared" si="946"/>
        <v>9.0553393806622456E-7</v>
      </c>
      <c r="AO4642" s="116">
        <f t="shared" si="942"/>
        <v>9.0553393806622456E-7</v>
      </c>
      <c r="AP4642" s="118" t="str">
        <f t="shared" si="943"/>
        <v/>
      </c>
    </row>
    <row r="4643" spans="38:42" ht="20.100000000000001" customHeight="1" x14ac:dyDescent="0.25">
      <c r="AL4643" s="126">
        <f t="shared" si="944"/>
        <v>26.943999999998077</v>
      </c>
      <c r="AM4643" s="116">
        <f t="shared" si="945"/>
        <v>3.4110354695106261E-4</v>
      </c>
      <c r="AN4643" s="116">
        <f t="shared" si="946"/>
        <v>9.0317703008082218E-7</v>
      </c>
      <c r="AO4643" s="116">
        <f t="shared" si="942"/>
        <v>9.0317703008082218E-7</v>
      </c>
      <c r="AP4643" s="118" t="str">
        <f t="shared" si="943"/>
        <v/>
      </c>
    </row>
    <row r="4644" spans="38:42" ht="20.100000000000001" customHeight="1" x14ac:dyDescent="0.25">
      <c r="AL4644" s="126">
        <f t="shared" si="944"/>
        <v>26.950399999998076</v>
      </c>
      <c r="AM4644" s="116">
        <f t="shared" si="945"/>
        <v>3.4020036992098179E-4</v>
      </c>
      <c r="AN4644" s="116">
        <f t="shared" si="946"/>
        <v>9.0082612958235393E-7</v>
      </c>
      <c r="AO4644" s="116">
        <f t="shared" si="942"/>
        <v>9.0082612958235393E-7</v>
      </c>
      <c r="AP4644" s="118" t="str">
        <f t="shared" si="943"/>
        <v/>
      </c>
    </row>
    <row r="4645" spans="38:42" ht="20.100000000000001" customHeight="1" x14ac:dyDescent="0.25">
      <c r="AL4645" s="126">
        <f t="shared" si="944"/>
        <v>26.956799999998076</v>
      </c>
      <c r="AM4645" s="116">
        <f t="shared" si="945"/>
        <v>3.3929954379139943E-4</v>
      </c>
      <c r="AN4645" s="116">
        <f t="shared" si="946"/>
        <v>8.9848122165680578E-7</v>
      </c>
      <c r="AO4645" s="116">
        <f t="shared" si="942"/>
        <v>8.9848122165680578E-7</v>
      </c>
      <c r="AP4645" s="118" t="str">
        <f t="shared" si="943"/>
        <v/>
      </c>
    </row>
    <row r="4646" spans="38:42" ht="20.100000000000001" customHeight="1" x14ac:dyDescent="0.25">
      <c r="AL4646" s="126">
        <f t="shared" si="944"/>
        <v>26.963199999998075</v>
      </c>
      <c r="AM4646" s="116">
        <f t="shared" si="945"/>
        <v>3.3840106256974263E-4</v>
      </c>
      <c r="AN4646" s="116">
        <f t="shared" si="946"/>
        <v>8.9614229142442447E-7</v>
      </c>
      <c r="AO4646" s="116">
        <f t="shared" si="942"/>
        <v>8.9614229142442447E-7</v>
      </c>
      <c r="AP4646" s="118" t="str">
        <f t="shared" si="943"/>
        <v/>
      </c>
    </row>
    <row r="4647" spans="38:42" ht="20.100000000000001" customHeight="1" x14ac:dyDescent="0.25">
      <c r="AL4647" s="126">
        <f t="shared" si="944"/>
        <v>26.969599999998074</v>
      </c>
      <c r="AM4647" s="116">
        <f t="shared" si="945"/>
        <v>3.375049202783182E-4</v>
      </c>
      <c r="AN4647" s="116">
        <f t="shared" si="946"/>
        <v>8.9380932404194017E-7</v>
      </c>
      <c r="AO4647" s="116">
        <f t="shared" si="942"/>
        <v>8.9380932404194017E-7</v>
      </c>
      <c r="AP4647" s="118" t="str">
        <f t="shared" si="943"/>
        <v/>
      </c>
    </row>
    <row r="4648" spans="38:42" ht="20.100000000000001" customHeight="1" x14ac:dyDescent="0.25">
      <c r="AL4648" s="126">
        <f t="shared" si="944"/>
        <v>26.975999999998074</v>
      </c>
      <c r="AM4648" s="116">
        <f t="shared" si="945"/>
        <v>3.3661111095427626E-4</v>
      </c>
      <c r="AN4648" s="116">
        <f t="shared" si="946"/>
        <v>8.9148230470164486E-7</v>
      </c>
      <c r="AO4648" s="116">
        <f t="shared" si="942"/>
        <v>8.9148230470164486E-7</v>
      </c>
      <c r="AP4648" s="118" t="str">
        <f t="shared" si="943"/>
        <v/>
      </c>
    </row>
    <row r="4649" spans="38:42" ht="20.100000000000001" customHeight="1" x14ac:dyDescent="0.25">
      <c r="AL4649" s="126">
        <f t="shared" si="944"/>
        <v>26.982399999998073</v>
      </c>
      <c r="AM4649" s="116">
        <f t="shared" si="945"/>
        <v>3.3571962864957462E-4</v>
      </c>
      <c r="AN4649" s="116">
        <f t="shared" si="946"/>
        <v>8.8916121863258498E-7</v>
      </c>
      <c r="AO4649" s="116">
        <f t="shared" si="942"/>
        <v>8.8916121863258498E-7</v>
      </c>
      <c r="AP4649" s="118" t="str">
        <f t="shared" si="943"/>
        <v/>
      </c>
    </row>
    <row r="4650" spans="38:42" ht="20.100000000000001" customHeight="1" x14ac:dyDescent="0.25">
      <c r="AL4650" s="126">
        <f t="shared" si="944"/>
        <v>26.988799999998072</v>
      </c>
      <c r="AM4650" s="116">
        <f t="shared" si="945"/>
        <v>3.3483046743094203E-4</v>
      </c>
      <c r="AN4650" s="116">
        <f t="shared" si="946"/>
        <v>8.8684605109714621E-7</v>
      </c>
      <c r="AO4650" s="116">
        <f t="shared" si="942"/>
        <v>8.8684605109714621E-7</v>
      </c>
      <c r="AP4650" s="118" t="str">
        <f t="shared" si="943"/>
        <v/>
      </c>
    </row>
    <row r="4651" spans="38:42" ht="20.100000000000001" customHeight="1" x14ac:dyDescent="0.25">
      <c r="AL4651" s="126">
        <f t="shared" si="944"/>
        <v>26.995199999998071</v>
      </c>
      <c r="AM4651" s="116">
        <f t="shared" si="945"/>
        <v>3.3394362137984489E-4</v>
      </c>
      <c r="AN4651" s="116">
        <f t="shared" si="946"/>
        <v>8.8453678739387233E-7</v>
      </c>
      <c r="AO4651" s="116">
        <f t="shared" si="942"/>
        <v>8.8453678739387233E-7</v>
      </c>
      <c r="AP4651" s="118" t="str">
        <f t="shared" si="943"/>
        <v/>
      </c>
    </row>
    <row r="4652" spans="38:42" ht="20.100000000000001" customHeight="1" x14ac:dyDescent="0.25">
      <c r="AL4652" s="126">
        <f t="shared" si="944"/>
        <v>27.001599999998071</v>
      </c>
      <c r="AM4652" s="116">
        <f t="shared" si="945"/>
        <v>3.3305908459245102E-4</v>
      </c>
      <c r="AN4652" s="116">
        <f t="shared" si="946"/>
        <v>8.822334128569774E-7</v>
      </c>
      <c r="AO4652" s="116">
        <f t="shared" si="942"/>
        <v>8.822334128569774E-7</v>
      </c>
      <c r="AP4652" s="118" t="str">
        <f t="shared" si="943"/>
        <v/>
      </c>
    </row>
    <row r="4653" spans="38:42" ht="20.100000000000001" customHeight="1" x14ac:dyDescent="0.25">
      <c r="AL4653" s="126">
        <f t="shared" si="944"/>
        <v>27.00799999999807</v>
      </c>
      <c r="AM4653" s="116">
        <f t="shared" si="945"/>
        <v>3.3217685117959404E-4</v>
      </c>
      <c r="AN4653" s="116">
        <f t="shared" si="946"/>
        <v>8.7993591285721309E-7</v>
      </c>
      <c r="AO4653" s="116">
        <f t="shared" si="942"/>
        <v>8.7993591285721309E-7</v>
      </c>
      <c r="AP4653" s="118" t="str">
        <f t="shared" si="943"/>
        <v/>
      </c>
    </row>
    <row r="4654" spans="38:42" ht="20.100000000000001" customHeight="1" x14ac:dyDescent="0.25">
      <c r="AL4654" s="126">
        <f t="shared" si="944"/>
        <v>27.014399999998069</v>
      </c>
      <c r="AM4654" s="116">
        <f t="shared" si="945"/>
        <v>3.3129691526673682E-4</v>
      </c>
      <c r="AN4654" s="116">
        <f t="shared" si="946"/>
        <v>8.7764427279650187E-7</v>
      </c>
      <c r="AO4654" s="116">
        <f t="shared" si="942"/>
        <v>8.7764427279650187E-7</v>
      </c>
      <c r="AP4654" s="118" t="str">
        <f t="shared" si="943"/>
        <v/>
      </c>
    </row>
    <row r="4655" spans="38:42" ht="20.100000000000001" customHeight="1" x14ac:dyDescent="0.25">
      <c r="AL4655" s="126">
        <f t="shared" si="944"/>
        <v>27.020799999998069</v>
      </c>
      <c r="AM4655" s="116">
        <f t="shared" si="945"/>
        <v>3.3041927099394032E-4</v>
      </c>
      <c r="AN4655" s="116">
        <f t="shared" si="946"/>
        <v>8.7535847811558067E-7</v>
      </c>
      <c r="AO4655" s="116">
        <f t="shared" si="942"/>
        <v>8.7535847811558067E-7</v>
      </c>
      <c r="AP4655" s="118" t="str">
        <f t="shared" si="943"/>
        <v/>
      </c>
    </row>
    <row r="4656" spans="38:42" ht="20.100000000000001" customHeight="1" x14ac:dyDescent="0.25">
      <c r="AL4656" s="126">
        <f t="shared" si="944"/>
        <v>27.027199999998068</v>
      </c>
      <c r="AM4656" s="116">
        <f t="shared" si="945"/>
        <v>3.2954391251582474E-4</v>
      </c>
      <c r="AN4656" s="116">
        <f t="shared" si="946"/>
        <v>8.7307851428944719E-7</v>
      </c>
      <c r="AO4656" s="116">
        <f t="shared" si="942"/>
        <v>8.7307851428944719E-7</v>
      </c>
      <c r="AP4656" s="118" t="str">
        <f t="shared" si="943"/>
        <v/>
      </c>
    </row>
    <row r="4657" spans="38:42" ht="20.100000000000001" customHeight="1" x14ac:dyDescent="0.25">
      <c r="AL4657" s="126">
        <f t="shared" si="944"/>
        <v>27.033599999998067</v>
      </c>
      <c r="AM4657" s="116">
        <f t="shared" si="945"/>
        <v>3.286708340015353E-4</v>
      </c>
      <c r="AN4657" s="116">
        <f t="shared" si="946"/>
        <v>8.7080436682605887E-7</v>
      </c>
      <c r="AO4657" s="116">
        <f t="shared" ref="AO4657:AO4720" si="947">IF(AM4657&lt;(1-$AK$437),AN4657,"")</f>
        <v>8.7080436682605887E-7</v>
      </c>
      <c r="AP4657" s="118" t="str">
        <f t="shared" ref="AP4657:AP4720" si="948">IF(AM4657&lt;(1-$AK$443),AN4657,"")</f>
        <v/>
      </c>
    </row>
    <row r="4658" spans="38:42" ht="20.100000000000001" customHeight="1" x14ac:dyDescent="0.25">
      <c r="AL4658" s="126">
        <f t="shared" ref="AL4658:AL4721" si="949">AL4657+$AO$430</f>
        <v>27.039999999998066</v>
      </c>
      <c r="AM4658" s="116">
        <f t="shared" ref="AM4658:AM4721" si="950">_xlfn.CHISQ.DIST.RT(AL4658,7)</f>
        <v>3.2780002963470924E-4</v>
      </c>
      <c r="AN4658" s="116">
        <f t="shared" ref="AN4658:AN4721" si="951">AM4658-AM4659</f>
        <v>8.6853602127056131E-7</v>
      </c>
      <c r="AO4658" s="116">
        <f t="shared" si="947"/>
        <v>8.6853602127056131E-7</v>
      </c>
      <c r="AP4658" s="118" t="str">
        <f t="shared" si="948"/>
        <v/>
      </c>
    </row>
    <row r="4659" spans="38:42" ht="20.100000000000001" customHeight="1" x14ac:dyDescent="0.25">
      <c r="AL4659" s="126">
        <f t="shared" si="949"/>
        <v>27.046399999998066</v>
      </c>
      <c r="AM4659" s="116">
        <f t="shared" si="950"/>
        <v>3.2693149361343867E-4</v>
      </c>
      <c r="AN4659" s="116">
        <f t="shared" si="951"/>
        <v>8.6627346320111405E-7</v>
      </c>
      <c r="AO4659" s="116">
        <f t="shared" si="947"/>
        <v>8.6627346320111405E-7</v>
      </c>
      <c r="AP4659" s="118" t="str">
        <f t="shared" si="948"/>
        <v/>
      </c>
    </row>
    <row r="4660" spans="38:42" ht="20.100000000000001" customHeight="1" x14ac:dyDescent="0.25">
      <c r="AL4660" s="126">
        <f t="shared" si="949"/>
        <v>27.052799999998065</v>
      </c>
      <c r="AM4660" s="116">
        <f t="shared" si="950"/>
        <v>3.2606522015023756E-4</v>
      </c>
      <c r="AN4660" s="116">
        <f t="shared" si="951"/>
        <v>8.6401667823127583E-7</v>
      </c>
      <c r="AO4660" s="116">
        <f t="shared" si="947"/>
        <v>8.6401667823127583E-7</v>
      </c>
      <c r="AP4660" s="118" t="str">
        <f t="shared" si="948"/>
        <v/>
      </c>
    </row>
    <row r="4661" spans="38:42" ht="20.100000000000001" customHeight="1" x14ac:dyDescent="0.25">
      <c r="AL4661" s="126">
        <f t="shared" si="949"/>
        <v>27.059199999998064</v>
      </c>
      <c r="AM4661" s="116">
        <f t="shared" si="950"/>
        <v>3.2520120347200629E-4</v>
      </c>
      <c r="AN4661" s="116">
        <f t="shared" si="951"/>
        <v>8.6176565200881197E-7</v>
      </c>
      <c r="AO4661" s="116">
        <f t="shared" si="947"/>
        <v>8.6176565200881197E-7</v>
      </c>
      <c r="AP4661" s="118" t="str">
        <f t="shared" si="948"/>
        <v/>
      </c>
    </row>
    <row r="4662" spans="38:42" ht="20.100000000000001" customHeight="1" x14ac:dyDescent="0.25">
      <c r="AL4662" s="126">
        <f t="shared" si="949"/>
        <v>27.065599999998064</v>
      </c>
      <c r="AM4662" s="116">
        <f t="shared" si="950"/>
        <v>3.2433943781999747E-4</v>
      </c>
      <c r="AN4662" s="116">
        <f t="shared" si="951"/>
        <v>8.5952037021780857E-7</v>
      </c>
      <c r="AO4662" s="116">
        <f t="shared" si="947"/>
        <v>8.5952037021780857E-7</v>
      </c>
      <c r="AP4662" s="118" t="str">
        <f t="shared" si="948"/>
        <v/>
      </c>
    </row>
    <row r="4663" spans="38:42" ht="20.100000000000001" customHeight="1" x14ac:dyDescent="0.25">
      <c r="AL4663" s="126">
        <f t="shared" si="949"/>
        <v>27.071999999998063</v>
      </c>
      <c r="AM4663" s="116">
        <f t="shared" si="950"/>
        <v>3.2347991744977966E-4</v>
      </c>
      <c r="AN4663" s="116">
        <f t="shared" si="951"/>
        <v>8.5728081857330569E-7</v>
      </c>
      <c r="AO4663" s="116">
        <f t="shared" si="947"/>
        <v>8.5728081857330569E-7</v>
      </c>
      <c r="AP4663" s="118" t="str">
        <f t="shared" si="948"/>
        <v/>
      </c>
    </row>
    <row r="4664" spans="38:42" ht="20.100000000000001" customHeight="1" x14ac:dyDescent="0.25">
      <c r="AL4664" s="126">
        <f t="shared" si="949"/>
        <v>27.078399999998062</v>
      </c>
      <c r="AM4664" s="116">
        <f t="shared" si="950"/>
        <v>3.2262263663120636E-4</v>
      </c>
      <c r="AN4664" s="116">
        <f t="shared" si="951"/>
        <v>8.5504698282742311E-7</v>
      </c>
      <c r="AO4664" s="116">
        <f t="shared" si="947"/>
        <v>8.5504698282742311E-7</v>
      </c>
      <c r="AP4664" s="118" t="str">
        <f t="shared" si="948"/>
        <v/>
      </c>
    </row>
    <row r="4665" spans="38:42" ht="20.100000000000001" customHeight="1" x14ac:dyDescent="0.25">
      <c r="AL4665" s="126">
        <f t="shared" si="949"/>
        <v>27.084799999998062</v>
      </c>
      <c r="AM4665" s="116">
        <f t="shared" si="950"/>
        <v>3.2176758964837894E-4</v>
      </c>
      <c r="AN4665" s="116">
        <f t="shared" si="951"/>
        <v>8.5281884876551141E-7</v>
      </c>
      <c r="AO4665" s="116">
        <f t="shared" si="947"/>
        <v>8.5281884876551141E-7</v>
      </c>
      <c r="AP4665" s="118" t="str">
        <f t="shared" si="948"/>
        <v/>
      </c>
    </row>
    <row r="4666" spans="38:42" ht="20.100000000000001" customHeight="1" x14ac:dyDescent="0.25">
      <c r="AL4666" s="126">
        <f t="shared" si="949"/>
        <v>27.091199999998061</v>
      </c>
      <c r="AM4666" s="116">
        <f t="shared" si="950"/>
        <v>3.2091477079961342E-4</v>
      </c>
      <c r="AN4666" s="116">
        <f t="shared" si="951"/>
        <v>8.505964022068567E-7</v>
      </c>
      <c r="AO4666" s="116">
        <f t="shared" si="947"/>
        <v>8.505964022068567E-7</v>
      </c>
      <c r="AP4666" s="118" t="str">
        <f t="shared" si="948"/>
        <v/>
      </c>
    </row>
    <row r="4667" spans="38:42" ht="20.100000000000001" customHeight="1" x14ac:dyDescent="0.25">
      <c r="AL4667" s="126">
        <f t="shared" si="949"/>
        <v>27.09759999999806</v>
      </c>
      <c r="AM4667" s="116">
        <f t="shared" si="950"/>
        <v>3.2006417439740657E-4</v>
      </c>
      <c r="AN4667" s="116">
        <f t="shared" si="951"/>
        <v>8.4837962900663217E-7</v>
      </c>
      <c r="AO4667" s="116">
        <f t="shared" si="947"/>
        <v>8.4837962900663217E-7</v>
      </c>
      <c r="AP4667" s="118" t="str">
        <f t="shared" si="948"/>
        <v/>
      </c>
    </row>
    <row r="4668" spans="38:42" ht="20.100000000000001" customHeight="1" x14ac:dyDescent="0.25">
      <c r="AL4668" s="126">
        <f t="shared" si="949"/>
        <v>27.103999999998059</v>
      </c>
      <c r="AM4668" s="116">
        <f t="shared" si="950"/>
        <v>3.1921579476839994E-4</v>
      </c>
      <c r="AN4668" s="116">
        <f t="shared" si="951"/>
        <v>8.4616851505107341E-7</v>
      </c>
      <c r="AO4668" s="116">
        <f t="shared" si="947"/>
        <v>8.4616851505107341E-7</v>
      </c>
      <c r="AP4668" s="118" t="str">
        <f t="shared" si="948"/>
        <v/>
      </c>
    </row>
    <row r="4669" spans="38:42" ht="20.100000000000001" customHeight="1" x14ac:dyDescent="0.25">
      <c r="AL4669" s="126">
        <f t="shared" si="949"/>
        <v>27.110399999998059</v>
      </c>
      <c r="AM4669" s="116">
        <f t="shared" si="950"/>
        <v>3.1836962625334886E-4</v>
      </c>
      <c r="AN4669" s="116">
        <f t="shared" si="951"/>
        <v>8.4396304626300784E-7</v>
      </c>
      <c r="AO4669" s="116">
        <f t="shared" si="947"/>
        <v>8.4396304626300784E-7</v>
      </c>
      <c r="AP4669" s="118" t="str">
        <f t="shared" si="948"/>
        <v/>
      </c>
    </row>
    <row r="4670" spans="38:42" ht="20.100000000000001" customHeight="1" x14ac:dyDescent="0.25">
      <c r="AL4670" s="126">
        <f t="shared" si="949"/>
        <v>27.116799999998058</v>
      </c>
      <c r="AM4670" s="116">
        <f t="shared" si="950"/>
        <v>3.1752566320708585E-4</v>
      </c>
      <c r="AN4670" s="116">
        <f t="shared" si="951"/>
        <v>8.4176320859692157E-7</v>
      </c>
      <c r="AO4670" s="116">
        <f t="shared" si="947"/>
        <v>8.4176320859692157E-7</v>
      </c>
      <c r="AP4670" s="118" t="str">
        <f t="shared" si="948"/>
        <v/>
      </c>
    </row>
    <row r="4671" spans="38:42" ht="20.100000000000001" customHeight="1" x14ac:dyDescent="0.25">
      <c r="AL4671" s="126">
        <f t="shared" si="949"/>
        <v>27.123199999998057</v>
      </c>
      <c r="AM4671" s="116">
        <f t="shared" si="950"/>
        <v>3.1668389999848893E-4</v>
      </c>
      <c r="AN4671" s="116">
        <f t="shared" si="951"/>
        <v>8.3956898804340464E-7</v>
      </c>
      <c r="AO4671" s="116">
        <f t="shared" si="947"/>
        <v>8.3956898804340464E-7</v>
      </c>
      <c r="AP4671" s="118" t="str">
        <f t="shared" si="948"/>
        <v/>
      </c>
    </row>
    <row r="4672" spans="38:42" ht="20.100000000000001" customHeight="1" x14ac:dyDescent="0.25">
      <c r="AL4672" s="126">
        <f t="shared" si="949"/>
        <v>27.129599999998057</v>
      </c>
      <c r="AM4672" s="116">
        <f t="shared" si="950"/>
        <v>3.1584433101044553E-4</v>
      </c>
      <c r="AN4672" s="116">
        <f t="shared" si="951"/>
        <v>8.373803706245974E-7</v>
      </c>
      <c r="AO4672" s="116">
        <f t="shared" si="947"/>
        <v>8.373803706245974E-7</v>
      </c>
      <c r="AP4672" s="118" t="str">
        <f t="shared" si="948"/>
        <v/>
      </c>
    </row>
    <row r="4673" spans="38:42" ht="20.100000000000001" customHeight="1" x14ac:dyDescent="0.25">
      <c r="AL4673" s="126">
        <f t="shared" si="949"/>
        <v>27.135999999998056</v>
      </c>
      <c r="AM4673" s="116">
        <f t="shared" si="950"/>
        <v>3.1500695063982093E-4</v>
      </c>
      <c r="AN4673" s="116">
        <f t="shared" si="951"/>
        <v>8.3519734239798516E-7</v>
      </c>
      <c r="AO4673" s="116">
        <f t="shared" si="947"/>
        <v>8.3519734239798516E-7</v>
      </c>
      <c r="AP4673" s="118" t="str">
        <f t="shared" si="948"/>
        <v/>
      </c>
    </row>
    <row r="4674" spans="38:42" ht="20.100000000000001" customHeight="1" x14ac:dyDescent="0.25">
      <c r="AL4674" s="126">
        <f t="shared" si="949"/>
        <v>27.142399999998055</v>
      </c>
      <c r="AM4674" s="116">
        <f t="shared" si="950"/>
        <v>3.1417175329742295E-4</v>
      </c>
      <c r="AN4674" s="116">
        <f t="shared" si="951"/>
        <v>8.3301988945319984E-7</v>
      </c>
      <c r="AO4674" s="116">
        <f t="shared" si="947"/>
        <v>8.3301988945319984E-7</v>
      </c>
      <c r="AP4674" s="118" t="str">
        <f t="shared" si="948"/>
        <v/>
      </c>
    </row>
    <row r="4675" spans="38:42" ht="20.100000000000001" customHeight="1" x14ac:dyDescent="0.25">
      <c r="AL4675" s="126">
        <f t="shared" si="949"/>
        <v>27.148799999998054</v>
      </c>
      <c r="AM4675" s="116">
        <f t="shared" si="950"/>
        <v>3.1333873340796975E-4</v>
      </c>
      <c r="AN4675" s="116">
        <f t="shared" si="951"/>
        <v>8.3084799791467625E-7</v>
      </c>
      <c r="AO4675" s="116">
        <f t="shared" si="947"/>
        <v>8.3084799791467625E-7</v>
      </c>
      <c r="AP4675" s="118" t="str">
        <f t="shared" si="948"/>
        <v/>
      </c>
    </row>
    <row r="4676" spans="38:42" ht="20.100000000000001" customHeight="1" x14ac:dyDescent="0.25">
      <c r="AL4676" s="126">
        <f t="shared" si="949"/>
        <v>27.155199999998054</v>
      </c>
      <c r="AM4676" s="116">
        <f t="shared" si="950"/>
        <v>3.1250788541005507E-4</v>
      </c>
      <c r="AN4676" s="116">
        <f t="shared" si="951"/>
        <v>8.2868165393915841E-7</v>
      </c>
      <c r="AO4676" s="116">
        <f t="shared" si="947"/>
        <v>8.2868165393915841E-7</v>
      </c>
      <c r="AP4676" s="118" t="str">
        <f t="shared" si="948"/>
        <v/>
      </c>
    </row>
    <row r="4677" spans="38:42" ht="20.100000000000001" customHeight="1" x14ac:dyDescent="0.25">
      <c r="AL4677" s="126">
        <f t="shared" si="949"/>
        <v>27.161599999998053</v>
      </c>
      <c r="AM4677" s="116">
        <f t="shared" si="950"/>
        <v>3.1167920375611591E-4</v>
      </c>
      <c r="AN4677" s="116">
        <f t="shared" si="951"/>
        <v>8.2652084371694643E-7</v>
      </c>
      <c r="AO4677" s="116">
        <f t="shared" si="947"/>
        <v>8.2652084371694643E-7</v>
      </c>
      <c r="AP4677" s="118" t="str">
        <f t="shared" si="948"/>
        <v/>
      </c>
    </row>
    <row r="4678" spans="38:42" ht="20.100000000000001" customHeight="1" x14ac:dyDescent="0.25">
      <c r="AL4678" s="126">
        <f t="shared" si="949"/>
        <v>27.167999999998052</v>
      </c>
      <c r="AM4678" s="116">
        <f t="shared" si="950"/>
        <v>3.1085268291239896E-4</v>
      </c>
      <c r="AN4678" s="116">
        <f t="shared" si="951"/>
        <v>8.2436555347151696E-7</v>
      </c>
      <c r="AO4678" s="116">
        <f t="shared" si="947"/>
        <v>8.2436555347151696E-7</v>
      </c>
      <c r="AP4678" s="118" t="str">
        <f t="shared" si="948"/>
        <v/>
      </c>
    </row>
    <row r="4679" spans="38:42" ht="20.100000000000001" customHeight="1" x14ac:dyDescent="0.25">
      <c r="AL4679" s="126">
        <f t="shared" si="949"/>
        <v>27.174399999998052</v>
      </c>
      <c r="AM4679" s="116">
        <f t="shared" si="950"/>
        <v>3.1002831735892745E-4</v>
      </c>
      <c r="AN4679" s="116">
        <f t="shared" si="951"/>
        <v>8.222157694607159E-7</v>
      </c>
      <c r="AO4679" s="116">
        <f t="shared" si="947"/>
        <v>8.222157694607159E-7</v>
      </c>
      <c r="AP4679" s="118" t="str">
        <f t="shared" si="948"/>
        <v/>
      </c>
    </row>
    <row r="4680" spans="38:42" ht="20.100000000000001" customHeight="1" x14ac:dyDescent="0.25">
      <c r="AL4680" s="126">
        <f t="shared" si="949"/>
        <v>27.180799999998051</v>
      </c>
      <c r="AM4680" s="116">
        <f t="shared" si="950"/>
        <v>3.0920610158946673E-4</v>
      </c>
      <c r="AN4680" s="116">
        <f t="shared" si="951"/>
        <v>8.2007147797339731E-7</v>
      </c>
      <c r="AO4680" s="116">
        <f t="shared" si="947"/>
        <v>8.2007147797339731E-7</v>
      </c>
      <c r="AP4680" s="118" t="str">
        <f t="shared" si="948"/>
        <v/>
      </c>
    </row>
    <row r="4681" spans="38:42" ht="20.100000000000001" customHeight="1" x14ac:dyDescent="0.25">
      <c r="AL4681" s="126">
        <f t="shared" si="949"/>
        <v>27.18719999999805</v>
      </c>
      <c r="AM4681" s="116">
        <f t="shared" si="950"/>
        <v>3.0838603011149333E-4</v>
      </c>
      <c r="AN4681" s="116">
        <f t="shared" si="951"/>
        <v>8.179326653339771E-7</v>
      </c>
      <c r="AO4681" s="116">
        <f t="shared" si="947"/>
        <v>8.179326653339771E-7</v>
      </c>
      <c r="AP4681" s="118" t="str">
        <f t="shared" si="948"/>
        <v/>
      </c>
    </row>
    <row r="4682" spans="38:42" ht="20.100000000000001" customHeight="1" x14ac:dyDescent="0.25">
      <c r="AL4682" s="126">
        <f t="shared" si="949"/>
        <v>27.19359999999805</v>
      </c>
      <c r="AM4682" s="116">
        <f t="shared" si="950"/>
        <v>3.0756809744615936E-4</v>
      </c>
      <c r="AN4682" s="116">
        <f t="shared" si="951"/>
        <v>8.1579931789657828E-7</v>
      </c>
      <c r="AO4682" s="116">
        <f t="shared" si="947"/>
        <v>8.1579931789657828E-7</v>
      </c>
      <c r="AP4682" s="118" t="str">
        <f t="shared" si="948"/>
        <v/>
      </c>
    </row>
    <row r="4683" spans="38:42" ht="20.100000000000001" customHeight="1" x14ac:dyDescent="0.25">
      <c r="AL4683" s="126">
        <f t="shared" si="949"/>
        <v>27.199999999998049</v>
      </c>
      <c r="AM4683" s="116">
        <f t="shared" si="950"/>
        <v>3.0675229812826278E-4</v>
      </c>
      <c r="AN4683" s="116">
        <f t="shared" si="951"/>
        <v>8.1367142205121101E-7</v>
      </c>
      <c r="AO4683" s="116">
        <f t="shared" si="947"/>
        <v>8.1367142205121101E-7</v>
      </c>
      <c r="AP4683" s="118" t="str">
        <f t="shared" si="948"/>
        <v/>
      </c>
    </row>
    <row r="4684" spans="38:42" ht="20.100000000000001" customHeight="1" x14ac:dyDescent="0.25">
      <c r="AL4684" s="126">
        <f t="shared" si="949"/>
        <v>27.206399999998048</v>
      </c>
      <c r="AM4684" s="116">
        <f t="shared" si="950"/>
        <v>3.0593862670621157E-4</v>
      </c>
      <c r="AN4684" s="116">
        <f t="shared" si="951"/>
        <v>8.1154896421867673E-7</v>
      </c>
      <c r="AO4684" s="116">
        <f t="shared" si="947"/>
        <v>8.1154896421867673E-7</v>
      </c>
      <c r="AP4684" s="118" t="str">
        <f t="shared" si="948"/>
        <v/>
      </c>
    </row>
    <row r="4685" spans="38:42" ht="20.100000000000001" customHeight="1" x14ac:dyDescent="0.25">
      <c r="AL4685" s="126">
        <f t="shared" si="949"/>
        <v>27.212799999998047</v>
      </c>
      <c r="AM4685" s="116">
        <f t="shared" si="950"/>
        <v>3.0512707774199289E-4</v>
      </c>
      <c r="AN4685" s="116">
        <f t="shared" si="951"/>
        <v>8.0943193085468825E-7</v>
      </c>
      <c r="AO4685" s="116">
        <f t="shared" si="947"/>
        <v>8.0943193085468825E-7</v>
      </c>
      <c r="AP4685" s="118" t="str">
        <f t="shared" si="948"/>
        <v/>
      </c>
    </row>
    <row r="4686" spans="38:42" ht="20.100000000000001" customHeight="1" x14ac:dyDescent="0.25">
      <c r="AL4686" s="126">
        <f t="shared" si="949"/>
        <v>27.219199999998047</v>
      </c>
      <c r="AM4686" s="116">
        <f t="shared" si="950"/>
        <v>3.043176458111382E-4</v>
      </c>
      <c r="AN4686" s="116">
        <f t="shared" si="951"/>
        <v>8.0732030844466547E-7</v>
      </c>
      <c r="AO4686" s="116">
        <f t="shared" si="947"/>
        <v>8.0732030844466547E-7</v>
      </c>
      <c r="AP4686" s="118" t="str">
        <f t="shared" si="948"/>
        <v/>
      </c>
    </row>
    <row r="4687" spans="38:42" ht="20.100000000000001" customHeight="1" x14ac:dyDescent="0.25">
      <c r="AL4687" s="126">
        <f t="shared" si="949"/>
        <v>27.225599999998046</v>
      </c>
      <c r="AM4687" s="116">
        <f t="shared" si="950"/>
        <v>3.0351032550269354E-4</v>
      </c>
      <c r="AN4687" s="116">
        <f t="shared" si="951"/>
        <v>8.0521408350807226E-7</v>
      </c>
      <c r="AO4687" s="116">
        <f t="shared" si="947"/>
        <v>8.0521408350807226E-7</v>
      </c>
      <c r="AP4687" s="118" t="str">
        <f t="shared" si="948"/>
        <v/>
      </c>
    </row>
    <row r="4688" spans="38:42" ht="20.100000000000001" customHeight="1" x14ac:dyDescent="0.25">
      <c r="AL4688" s="126">
        <f t="shared" si="949"/>
        <v>27.231999999998045</v>
      </c>
      <c r="AM4688" s="116">
        <f t="shared" si="950"/>
        <v>3.0270511141918547E-4</v>
      </c>
      <c r="AN4688" s="116">
        <f t="shared" si="951"/>
        <v>8.0311324259830803E-7</v>
      </c>
      <c r="AO4688" s="116">
        <f t="shared" si="947"/>
        <v>8.0311324259830803E-7</v>
      </c>
      <c r="AP4688" s="118" t="str">
        <f t="shared" si="948"/>
        <v/>
      </c>
    </row>
    <row r="4689" spans="38:42" ht="20.100000000000001" customHeight="1" x14ac:dyDescent="0.25">
      <c r="AL4689" s="126">
        <f t="shared" si="949"/>
        <v>27.238399999998045</v>
      </c>
      <c r="AM4689" s="116">
        <f t="shared" si="950"/>
        <v>3.0190199817658716E-4</v>
      </c>
      <c r="AN4689" s="116">
        <f t="shared" si="951"/>
        <v>8.0101777229772035E-7</v>
      </c>
      <c r="AO4689" s="116">
        <f t="shared" si="947"/>
        <v>8.0101777229772035E-7</v>
      </c>
      <c r="AP4689" s="118" t="str">
        <f t="shared" si="948"/>
        <v/>
      </c>
    </row>
    <row r="4690" spans="38:42" ht="20.100000000000001" customHeight="1" x14ac:dyDescent="0.25">
      <c r="AL4690" s="126">
        <f t="shared" si="949"/>
        <v>27.244799999998044</v>
      </c>
      <c r="AM4690" s="116">
        <f t="shared" si="950"/>
        <v>3.0110098040428944E-4</v>
      </c>
      <c r="AN4690" s="116">
        <f t="shared" si="951"/>
        <v>7.9892765922551972E-7</v>
      </c>
      <c r="AO4690" s="116">
        <f t="shared" si="947"/>
        <v>7.9892765922551972E-7</v>
      </c>
      <c r="AP4690" s="118" t="str">
        <f t="shared" si="948"/>
        <v/>
      </c>
    </row>
    <row r="4691" spans="38:42" ht="20.100000000000001" customHeight="1" x14ac:dyDescent="0.25">
      <c r="AL4691" s="126">
        <f t="shared" si="949"/>
        <v>27.251199999998043</v>
      </c>
      <c r="AM4691" s="116">
        <f t="shared" si="950"/>
        <v>3.0030205274506392E-4</v>
      </c>
      <c r="AN4691" s="116">
        <f t="shared" si="951"/>
        <v>7.9684289002818426E-7</v>
      </c>
      <c r="AO4691" s="116">
        <f t="shared" si="947"/>
        <v>7.9684289002818426E-7</v>
      </c>
      <c r="AP4691" s="118" t="str">
        <f t="shared" si="948"/>
        <v/>
      </c>
    </row>
    <row r="4692" spans="38:42" ht="20.100000000000001" customHeight="1" x14ac:dyDescent="0.25">
      <c r="AL4692" s="126">
        <f t="shared" si="949"/>
        <v>27.257599999998043</v>
      </c>
      <c r="AM4692" s="116">
        <f t="shared" si="950"/>
        <v>2.9950520985503573E-4</v>
      </c>
      <c r="AN4692" s="116">
        <f t="shared" si="951"/>
        <v>7.947634513884045E-7</v>
      </c>
      <c r="AO4692" s="116">
        <f t="shared" si="947"/>
        <v>7.947634513884045E-7</v>
      </c>
      <c r="AP4692" s="118" t="str">
        <f t="shared" si="948"/>
        <v/>
      </c>
    </row>
    <row r="4693" spans="38:42" ht="20.100000000000001" customHeight="1" x14ac:dyDescent="0.25">
      <c r="AL4693" s="126">
        <f t="shared" si="949"/>
        <v>27.263999999998042</v>
      </c>
      <c r="AM4693" s="116">
        <f t="shared" si="950"/>
        <v>2.9871044640364733E-4</v>
      </c>
      <c r="AN4693" s="116">
        <f t="shared" si="951"/>
        <v>7.9268933001863228E-7</v>
      </c>
      <c r="AO4693" s="116">
        <f t="shared" si="947"/>
        <v>7.9268933001863228E-7</v>
      </c>
      <c r="AP4693" s="118" t="str">
        <f t="shared" si="948"/>
        <v/>
      </c>
    </row>
    <row r="4694" spans="38:42" ht="20.100000000000001" customHeight="1" x14ac:dyDescent="0.25">
      <c r="AL4694" s="126">
        <f t="shared" si="949"/>
        <v>27.270399999998041</v>
      </c>
      <c r="AM4694" s="116">
        <f t="shared" si="950"/>
        <v>2.979177570736287E-4</v>
      </c>
      <c r="AN4694" s="116">
        <f t="shared" si="951"/>
        <v>7.9062051266520078E-7</v>
      </c>
      <c r="AO4694" s="116">
        <f t="shared" si="947"/>
        <v>7.9062051266520078E-7</v>
      </c>
      <c r="AP4694" s="118" t="str">
        <f t="shared" si="948"/>
        <v/>
      </c>
    </row>
    <row r="4695" spans="38:42" ht="20.100000000000001" customHeight="1" x14ac:dyDescent="0.25">
      <c r="AL4695" s="126">
        <f t="shared" si="949"/>
        <v>27.27679999999804</v>
      </c>
      <c r="AM4695" s="116">
        <f t="shared" si="950"/>
        <v>2.971271365609635E-4</v>
      </c>
      <c r="AN4695" s="116">
        <f t="shared" si="951"/>
        <v>7.885569861046382E-7</v>
      </c>
      <c r="AO4695" s="116">
        <f t="shared" si="947"/>
        <v>7.885569861046382E-7</v>
      </c>
      <c r="AP4695" s="118" t="str">
        <f t="shared" si="948"/>
        <v/>
      </c>
    </row>
    <row r="4696" spans="38:42" ht="20.100000000000001" customHeight="1" x14ac:dyDescent="0.25">
      <c r="AL4696" s="126">
        <f t="shared" si="949"/>
        <v>27.28319999999804</v>
      </c>
      <c r="AM4696" s="116">
        <f t="shared" si="950"/>
        <v>2.9633857957485886E-4</v>
      </c>
      <c r="AN4696" s="116">
        <f t="shared" si="951"/>
        <v>7.8649873714616144E-7</v>
      </c>
      <c r="AO4696" s="116">
        <f t="shared" si="947"/>
        <v>7.8649873714616144E-7</v>
      </c>
      <c r="AP4696" s="118" t="str">
        <f t="shared" si="948"/>
        <v/>
      </c>
    </row>
    <row r="4697" spans="38:42" ht="20.100000000000001" customHeight="1" x14ac:dyDescent="0.25">
      <c r="AL4697" s="126">
        <f t="shared" si="949"/>
        <v>27.289599999998039</v>
      </c>
      <c r="AM4697" s="116">
        <f t="shared" si="950"/>
        <v>2.955520808377127E-4</v>
      </c>
      <c r="AN4697" s="116">
        <f t="shared" si="951"/>
        <v>7.8444575263053769E-7</v>
      </c>
      <c r="AO4697" s="116">
        <f t="shared" si="947"/>
        <v>7.8444575263053769E-7</v>
      </c>
      <c r="AP4697" s="118" t="str">
        <f t="shared" si="948"/>
        <v/>
      </c>
    </row>
    <row r="4698" spans="38:42" ht="20.100000000000001" customHeight="1" x14ac:dyDescent="0.25">
      <c r="AL4698" s="126">
        <f t="shared" si="949"/>
        <v>27.295999999998038</v>
      </c>
      <c r="AM4698" s="116">
        <f t="shared" si="950"/>
        <v>2.9476763508508216E-4</v>
      </c>
      <c r="AN4698" s="116">
        <f t="shared" si="951"/>
        <v>7.8239801943192754E-7</v>
      </c>
      <c r="AO4698" s="116">
        <f t="shared" si="947"/>
        <v>7.8239801943192754E-7</v>
      </c>
      <c r="AP4698" s="118" t="str">
        <f t="shared" si="948"/>
        <v/>
      </c>
    </row>
    <row r="4699" spans="38:42" ht="20.100000000000001" customHeight="1" x14ac:dyDescent="0.25">
      <c r="AL4699" s="126">
        <f t="shared" si="949"/>
        <v>27.302399999998038</v>
      </c>
      <c r="AM4699" s="116">
        <f t="shared" si="950"/>
        <v>2.9398523706565023E-4</v>
      </c>
      <c r="AN4699" s="116">
        <f t="shared" si="951"/>
        <v>7.8035552445219298E-7</v>
      </c>
      <c r="AO4699" s="116">
        <f t="shared" si="947"/>
        <v>7.8035552445219298E-7</v>
      </c>
      <c r="AP4699" s="118" t="str">
        <f t="shared" si="948"/>
        <v/>
      </c>
    </row>
    <row r="4700" spans="38:42" ht="20.100000000000001" customHeight="1" x14ac:dyDescent="0.25">
      <c r="AL4700" s="126">
        <f t="shared" si="949"/>
        <v>27.308799999998037</v>
      </c>
      <c r="AM4700" s="116">
        <f t="shared" si="950"/>
        <v>2.9320488154119804E-4</v>
      </c>
      <c r="AN4700" s="116">
        <f t="shared" si="951"/>
        <v>7.7831825463016728E-7</v>
      </c>
      <c r="AO4700" s="116">
        <f t="shared" si="947"/>
        <v>7.7831825463016728E-7</v>
      </c>
      <c r="AP4700" s="118" t="str">
        <f t="shared" si="948"/>
        <v/>
      </c>
    </row>
    <row r="4701" spans="38:42" ht="20.100000000000001" customHeight="1" x14ac:dyDescent="0.25">
      <c r="AL4701" s="126">
        <f t="shared" si="949"/>
        <v>27.315199999998036</v>
      </c>
      <c r="AM4701" s="116">
        <f t="shared" si="950"/>
        <v>2.9242656328656787E-4</v>
      </c>
      <c r="AN4701" s="116">
        <f t="shared" si="951"/>
        <v>7.7628619693124665E-7</v>
      </c>
      <c r="AO4701" s="116">
        <f t="shared" si="947"/>
        <v>7.7628619693124665E-7</v>
      </c>
      <c r="AP4701" s="118" t="str">
        <f t="shared" si="948"/>
        <v/>
      </c>
    </row>
    <row r="4702" spans="38:42" ht="20.100000000000001" customHeight="1" x14ac:dyDescent="0.25">
      <c r="AL4702" s="126">
        <f t="shared" si="949"/>
        <v>27.321599999998035</v>
      </c>
      <c r="AM4702" s="116">
        <f t="shared" si="950"/>
        <v>2.9165027708963662E-4</v>
      </c>
      <c r="AN4702" s="116">
        <f t="shared" si="951"/>
        <v>7.7425933835552178E-7</v>
      </c>
      <c r="AO4702" s="116">
        <f t="shared" si="947"/>
        <v>7.7425933835552178E-7</v>
      </c>
      <c r="AP4702" s="118" t="str">
        <f t="shared" si="948"/>
        <v/>
      </c>
    </row>
    <row r="4703" spans="38:42" ht="20.100000000000001" customHeight="1" x14ac:dyDescent="0.25">
      <c r="AL4703" s="126">
        <f t="shared" si="949"/>
        <v>27.327999999998035</v>
      </c>
      <c r="AM4703" s="116">
        <f t="shared" si="950"/>
        <v>2.908760177512811E-4</v>
      </c>
      <c r="AN4703" s="116">
        <f t="shared" si="951"/>
        <v>7.7223766593289894E-7</v>
      </c>
      <c r="AO4703" s="116">
        <f t="shared" si="947"/>
        <v>7.7223766593289894E-7</v>
      </c>
      <c r="AP4703" s="118" t="str">
        <f t="shared" si="948"/>
        <v/>
      </c>
    </row>
    <row r="4704" spans="38:42" ht="20.100000000000001" customHeight="1" x14ac:dyDescent="0.25">
      <c r="AL4704" s="126">
        <f t="shared" si="949"/>
        <v>27.334399999998034</v>
      </c>
      <c r="AM4704" s="116">
        <f t="shared" si="950"/>
        <v>2.901037800853482E-4</v>
      </c>
      <c r="AN4704" s="116">
        <f t="shared" si="951"/>
        <v>7.7022116672499728E-7</v>
      </c>
      <c r="AO4704" s="116">
        <f t="shared" si="947"/>
        <v>7.7022116672499728E-7</v>
      </c>
      <c r="AP4704" s="118" t="str">
        <f t="shared" si="948"/>
        <v/>
      </c>
    </row>
    <row r="4705" spans="38:42" ht="20.100000000000001" customHeight="1" x14ac:dyDescent="0.25">
      <c r="AL4705" s="126">
        <f t="shared" si="949"/>
        <v>27.340799999998033</v>
      </c>
      <c r="AM4705" s="116">
        <f t="shared" si="950"/>
        <v>2.8933355891862321E-4</v>
      </c>
      <c r="AN4705" s="116">
        <f t="shared" si="951"/>
        <v>7.6820982782612466E-7</v>
      </c>
      <c r="AO4705" s="116">
        <f t="shared" si="947"/>
        <v>7.6820982782612466E-7</v>
      </c>
      <c r="AP4705" s="118" t="str">
        <f t="shared" si="948"/>
        <v/>
      </c>
    </row>
    <row r="4706" spans="38:42" ht="20.100000000000001" customHeight="1" x14ac:dyDescent="0.25">
      <c r="AL4706" s="126">
        <f t="shared" si="949"/>
        <v>27.347199999998033</v>
      </c>
      <c r="AM4706" s="116">
        <f t="shared" si="950"/>
        <v>2.8856534909079708E-4</v>
      </c>
      <c r="AN4706" s="116">
        <f t="shared" si="951"/>
        <v>7.6620363635785662E-7</v>
      </c>
      <c r="AO4706" s="116">
        <f t="shared" si="947"/>
        <v>7.6620363635785662E-7</v>
      </c>
      <c r="AP4706" s="118" t="str">
        <f t="shared" si="948"/>
        <v/>
      </c>
    </row>
    <row r="4707" spans="38:42" ht="20.100000000000001" customHeight="1" x14ac:dyDescent="0.25">
      <c r="AL4707" s="126">
        <f t="shared" si="949"/>
        <v>27.353599999998032</v>
      </c>
      <c r="AM4707" s="116">
        <f t="shared" si="950"/>
        <v>2.8779914545443922E-4</v>
      </c>
      <c r="AN4707" s="116">
        <f t="shared" si="951"/>
        <v>7.6420257947754739E-7</v>
      </c>
      <c r="AO4707" s="116">
        <f t="shared" si="947"/>
        <v>7.6420257947754739E-7</v>
      </c>
      <c r="AP4707" s="118" t="str">
        <f t="shared" si="948"/>
        <v/>
      </c>
    </row>
    <row r="4708" spans="38:42" ht="20.100000000000001" customHeight="1" x14ac:dyDescent="0.25">
      <c r="AL4708" s="126">
        <f t="shared" si="949"/>
        <v>27.359999999998031</v>
      </c>
      <c r="AM4708" s="116">
        <f t="shared" si="950"/>
        <v>2.8703494287496168E-4</v>
      </c>
      <c r="AN4708" s="116">
        <f t="shared" si="951"/>
        <v>7.6220664436976466E-7</v>
      </c>
      <c r="AO4708" s="116">
        <f t="shared" si="947"/>
        <v>7.6220664436976466E-7</v>
      </c>
      <c r="AP4708" s="118" t="str">
        <f t="shared" si="948"/>
        <v/>
      </c>
    </row>
    <row r="4709" spans="38:42" ht="20.100000000000001" customHeight="1" x14ac:dyDescent="0.25">
      <c r="AL4709" s="126">
        <f t="shared" si="949"/>
        <v>27.366399999998031</v>
      </c>
      <c r="AM4709" s="116">
        <f t="shared" si="950"/>
        <v>2.8627273623059191E-4</v>
      </c>
      <c r="AN4709" s="116">
        <f t="shared" si="951"/>
        <v>7.6021581825360795E-7</v>
      </c>
      <c r="AO4709" s="116">
        <f t="shared" si="947"/>
        <v>7.6021581825360795E-7</v>
      </c>
      <c r="AP4709" s="118" t="str">
        <f t="shared" si="948"/>
        <v/>
      </c>
    </row>
    <row r="4710" spans="38:42" ht="20.100000000000001" customHeight="1" x14ac:dyDescent="0.25">
      <c r="AL4710" s="126">
        <f t="shared" si="949"/>
        <v>27.37279999999803</v>
      </c>
      <c r="AM4710" s="116">
        <f t="shared" si="950"/>
        <v>2.855125204123383E-4</v>
      </c>
      <c r="AN4710" s="116">
        <f t="shared" si="951"/>
        <v>7.5823008837511922E-7</v>
      </c>
      <c r="AO4710" s="116">
        <f t="shared" si="947"/>
        <v>7.5823008837511922E-7</v>
      </c>
      <c r="AP4710" s="118" t="str">
        <f t="shared" si="948"/>
        <v/>
      </c>
    </row>
    <row r="4711" spans="38:42" ht="20.100000000000001" customHeight="1" x14ac:dyDescent="0.25">
      <c r="AL4711" s="126">
        <f t="shared" si="949"/>
        <v>27.379199999998029</v>
      </c>
      <c r="AM4711" s="116">
        <f t="shared" si="950"/>
        <v>2.8475429032396319E-4</v>
      </c>
      <c r="AN4711" s="116">
        <f t="shared" si="951"/>
        <v>7.5624944201378805E-7</v>
      </c>
      <c r="AO4711" s="116">
        <f t="shared" si="947"/>
        <v>7.5624944201378805E-7</v>
      </c>
      <c r="AP4711" s="118" t="str">
        <f t="shared" si="948"/>
        <v/>
      </c>
    </row>
    <row r="4712" spans="38:42" ht="20.100000000000001" customHeight="1" x14ac:dyDescent="0.25">
      <c r="AL4712" s="126">
        <f t="shared" si="949"/>
        <v>27.385599999998028</v>
      </c>
      <c r="AM4712" s="116">
        <f t="shared" si="950"/>
        <v>2.839980408819494E-4</v>
      </c>
      <c r="AN4712" s="116">
        <f t="shared" si="951"/>
        <v>7.5427386648027487E-7</v>
      </c>
      <c r="AO4712" s="116">
        <f t="shared" si="947"/>
        <v>7.5427386648027487E-7</v>
      </c>
      <c r="AP4712" s="118" t="str">
        <f t="shared" si="948"/>
        <v/>
      </c>
    </row>
    <row r="4713" spans="38:42" ht="20.100000000000001" customHeight="1" x14ac:dyDescent="0.25">
      <c r="AL4713" s="126">
        <f t="shared" si="949"/>
        <v>27.391999999998028</v>
      </c>
      <c r="AM4713" s="116">
        <f t="shared" si="950"/>
        <v>2.8324376701546912E-4</v>
      </c>
      <c r="AN4713" s="116">
        <f t="shared" si="951"/>
        <v>7.5230334911315826E-7</v>
      </c>
      <c r="AO4713" s="116">
        <f t="shared" si="947"/>
        <v>7.5230334911315826E-7</v>
      </c>
      <c r="AP4713" s="118" t="str">
        <f t="shared" si="948"/>
        <v/>
      </c>
    </row>
    <row r="4714" spans="38:42" ht="20.100000000000001" customHeight="1" x14ac:dyDescent="0.25">
      <c r="AL4714" s="126">
        <f t="shared" si="949"/>
        <v>27.398399999998027</v>
      </c>
      <c r="AM4714" s="116">
        <f t="shared" si="950"/>
        <v>2.8249146366635596E-4</v>
      </c>
      <c r="AN4714" s="116">
        <f t="shared" si="951"/>
        <v>7.5033787728392238E-7</v>
      </c>
      <c r="AO4714" s="116">
        <f t="shared" si="947"/>
        <v>7.5033787728392238E-7</v>
      </c>
      <c r="AP4714" s="118" t="str">
        <f t="shared" si="948"/>
        <v/>
      </c>
    </row>
    <row r="4715" spans="38:42" ht="20.100000000000001" customHeight="1" x14ac:dyDescent="0.25">
      <c r="AL4715" s="126">
        <f t="shared" si="949"/>
        <v>27.404799999998026</v>
      </c>
      <c r="AM4715" s="116">
        <f t="shared" si="950"/>
        <v>2.8174112578907204E-4</v>
      </c>
      <c r="AN4715" s="116">
        <f t="shared" si="951"/>
        <v>7.4837743839440904E-7</v>
      </c>
      <c r="AO4715" s="116">
        <f t="shared" si="947"/>
        <v>7.4837743839440904E-7</v>
      </c>
      <c r="AP4715" s="118" t="str">
        <f t="shared" si="948"/>
        <v/>
      </c>
    </row>
    <row r="4716" spans="38:42" ht="20.100000000000001" customHeight="1" x14ac:dyDescent="0.25">
      <c r="AL4716" s="126">
        <f t="shared" si="949"/>
        <v>27.411199999998026</v>
      </c>
      <c r="AM4716" s="116">
        <f t="shared" si="950"/>
        <v>2.8099274835067763E-4</v>
      </c>
      <c r="AN4716" s="116">
        <f t="shared" si="951"/>
        <v>7.4642201987529981E-7</v>
      </c>
      <c r="AO4716" s="116">
        <f t="shared" si="947"/>
        <v>7.4642201987529981E-7</v>
      </c>
      <c r="AP4716" s="118" t="str">
        <f t="shared" si="948"/>
        <v/>
      </c>
    </row>
    <row r="4717" spans="38:42" ht="20.100000000000001" customHeight="1" x14ac:dyDescent="0.25">
      <c r="AL4717" s="126">
        <f t="shared" si="949"/>
        <v>27.417599999998025</v>
      </c>
      <c r="AM4717" s="116">
        <f t="shared" si="950"/>
        <v>2.8024632633080233E-4</v>
      </c>
      <c r="AN4717" s="116">
        <f t="shared" si="951"/>
        <v>7.4447160919050709E-7</v>
      </c>
      <c r="AO4717" s="116">
        <f t="shared" si="947"/>
        <v>7.4447160919050709E-7</v>
      </c>
      <c r="AP4717" s="118" t="str">
        <f t="shared" si="948"/>
        <v/>
      </c>
    </row>
    <row r="4718" spans="38:42" ht="20.100000000000001" customHeight="1" x14ac:dyDescent="0.25">
      <c r="AL4718" s="126">
        <f t="shared" si="949"/>
        <v>27.423999999998024</v>
      </c>
      <c r="AM4718" s="116">
        <f t="shared" si="950"/>
        <v>2.7950185472161183E-4</v>
      </c>
      <c r="AN4718" s="116">
        <f t="shared" si="951"/>
        <v>7.4252619383072304E-7</v>
      </c>
      <c r="AO4718" s="116">
        <f t="shared" si="947"/>
        <v>7.4252619383072304E-7</v>
      </c>
      <c r="AP4718" s="118" t="str">
        <f t="shared" si="948"/>
        <v/>
      </c>
    </row>
    <row r="4719" spans="38:42" ht="20.100000000000001" customHeight="1" x14ac:dyDescent="0.25">
      <c r="AL4719" s="126">
        <f t="shared" si="949"/>
        <v>27.430399999998023</v>
      </c>
      <c r="AM4719" s="116">
        <f t="shared" si="950"/>
        <v>2.787593285277811E-4</v>
      </c>
      <c r="AN4719" s="116">
        <f t="shared" si="951"/>
        <v>7.4058576131894906E-7</v>
      </c>
      <c r="AO4719" s="116">
        <f t="shared" si="947"/>
        <v>7.4058576131894906E-7</v>
      </c>
      <c r="AP4719" s="118" t="str">
        <f t="shared" si="948"/>
        <v/>
      </c>
    </row>
    <row r="4720" spans="38:42" ht="20.100000000000001" customHeight="1" x14ac:dyDescent="0.25">
      <c r="AL4720" s="126">
        <f t="shared" si="949"/>
        <v>27.436799999998023</v>
      </c>
      <c r="AM4720" s="116">
        <f t="shared" si="950"/>
        <v>2.7801874276646215E-4</v>
      </c>
      <c r="AN4720" s="116">
        <f t="shared" si="951"/>
        <v>7.3865029920941157E-7</v>
      </c>
      <c r="AO4720" s="116">
        <f t="shared" si="947"/>
        <v>7.3865029920941157E-7</v>
      </c>
      <c r="AP4720" s="118" t="str">
        <f t="shared" si="948"/>
        <v/>
      </c>
    </row>
    <row r="4721" spans="38:42" ht="20.100000000000001" customHeight="1" x14ac:dyDescent="0.25">
      <c r="AL4721" s="126">
        <f t="shared" si="949"/>
        <v>27.443199999998022</v>
      </c>
      <c r="AM4721" s="116">
        <f t="shared" si="950"/>
        <v>2.7728009246725274E-4</v>
      </c>
      <c r="AN4721" s="116">
        <f t="shared" si="951"/>
        <v>7.36719795084201E-7</v>
      </c>
      <c r="AO4721" s="116">
        <f t="shared" ref="AO4721:AO4784" si="952">IF(AM4721&lt;(1-$AK$437),AN4721,"")</f>
        <v>7.36719795084201E-7</v>
      </c>
      <c r="AP4721" s="118" t="str">
        <f t="shared" ref="AP4721:AP4784" si="953">IF(AM4721&lt;(1-$AK$443),AN4721,"")</f>
        <v/>
      </c>
    </row>
    <row r="4722" spans="38:42" ht="20.100000000000001" customHeight="1" x14ac:dyDescent="0.25">
      <c r="AL4722" s="126">
        <f t="shared" ref="AL4722:AL4785" si="954">AL4721+$AO$430</f>
        <v>27.449599999998021</v>
      </c>
      <c r="AM4722" s="116">
        <f t="shared" ref="AM4722:AM4785" si="955">_xlfn.CHISQ.DIST.RT(AL4722,7)</f>
        <v>2.7654337267216854E-4</v>
      </c>
      <c r="AN4722" s="116">
        <f t="shared" ref="AN4722:AN4785" si="956">AM4722-AM4723</f>
        <v>7.3479423655581962E-7</v>
      </c>
      <c r="AO4722" s="116">
        <f t="shared" si="952"/>
        <v>7.3479423655581962E-7</v>
      </c>
      <c r="AP4722" s="118" t="str">
        <f t="shared" si="953"/>
        <v/>
      </c>
    </row>
    <row r="4723" spans="38:42" ht="20.100000000000001" customHeight="1" x14ac:dyDescent="0.25">
      <c r="AL4723" s="126">
        <f t="shared" si="954"/>
        <v>27.455999999998021</v>
      </c>
      <c r="AM4723" s="116">
        <f t="shared" si="955"/>
        <v>2.7580857843561272E-4</v>
      </c>
      <c r="AN4723" s="116">
        <f t="shared" si="956"/>
        <v>7.3287361126815739E-7</v>
      </c>
      <c r="AO4723" s="116">
        <f t="shared" si="952"/>
        <v>7.3287361126815739E-7</v>
      </c>
      <c r="AP4723" s="118" t="str">
        <f t="shared" si="953"/>
        <v/>
      </c>
    </row>
    <row r="4724" spans="38:42" ht="20.100000000000001" customHeight="1" x14ac:dyDescent="0.25">
      <c r="AL4724" s="126">
        <f t="shared" si="954"/>
        <v>27.46239999999802</v>
      </c>
      <c r="AM4724" s="116">
        <f t="shared" si="955"/>
        <v>2.7507570482434456E-4</v>
      </c>
      <c r="AN4724" s="116">
        <f t="shared" si="956"/>
        <v>7.3095790689367297E-7</v>
      </c>
      <c r="AO4724" s="116">
        <f t="shared" si="952"/>
        <v>7.3095790689367297E-7</v>
      </c>
      <c r="AP4724" s="118" t="str">
        <f t="shared" si="953"/>
        <v/>
      </c>
    </row>
    <row r="4725" spans="38:42" ht="20.100000000000001" customHeight="1" x14ac:dyDescent="0.25">
      <c r="AL4725" s="126">
        <f t="shared" si="954"/>
        <v>27.468799999998019</v>
      </c>
      <c r="AM4725" s="116">
        <f t="shared" si="955"/>
        <v>2.7434474691745089E-4</v>
      </c>
      <c r="AN4725" s="116">
        <f t="shared" si="956"/>
        <v>7.2904711113491163E-7</v>
      </c>
      <c r="AO4725" s="116">
        <f t="shared" si="952"/>
        <v>7.2904711113491163E-7</v>
      </c>
      <c r="AP4725" s="118" t="str">
        <f t="shared" si="953"/>
        <v/>
      </c>
    </row>
    <row r="4726" spans="38:42" ht="20.100000000000001" customHeight="1" x14ac:dyDescent="0.25">
      <c r="AL4726" s="126">
        <f t="shared" si="954"/>
        <v>27.475199999998019</v>
      </c>
      <c r="AM4726" s="116">
        <f t="shared" si="955"/>
        <v>2.7361569980631598E-4</v>
      </c>
      <c r="AN4726" s="116">
        <f t="shared" si="956"/>
        <v>7.2714121172499317E-7</v>
      </c>
      <c r="AO4726" s="116">
        <f t="shared" si="952"/>
        <v>7.2714121172499317E-7</v>
      </c>
      <c r="AP4726" s="118" t="str">
        <f t="shared" si="953"/>
        <v/>
      </c>
    </row>
    <row r="4727" spans="38:42" ht="20.100000000000001" customHeight="1" x14ac:dyDescent="0.25">
      <c r="AL4727" s="126">
        <f t="shared" si="954"/>
        <v>27.481599999998018</v>
      </c>
      <c r="AM4727" s="116">
        <f t="shared" si="955"/>
        <v>2.7288855859459099E-4</v>
      </c>
      <c r="AN4727" s="116">
        <f t="shared" si="956"/>
        <v>7.2524019642549765E-7</v>
      </c>
      <c r="AO4727" s="116">
        <f t="shared" si="952"/>
        <v>7.2524019642549765E-7</v>
      </c>
      <c r="AP4727" s="118" t="str">
        <f t="shared" si="953"/>
        <v/>
      </c>
    </row>
    <row r="4728" spans="38:42" ht="20.100000000000001" customHeight="1" x14ac:dyDescent="0.25">
      <c r="AL4728" s="126">
        <f t="shared" si="954"/>
        <v>27.487999999998017</v>
      </c>
      <c r="AM4728" s="116">
        <f t="shared" si="955"/>
        <v>2.7216331839816549E-4</v>
      </c>
      <c r="AN4728" s="116">
        <f t="shared" si="956"/>
        <v>7.2334405302830864E-7</v>
      </c>
      <c r="AO4728" s="116">
        <f t="shared" si="952"/>
        <v>7.2334405302830864E-7</v>
      </c>
      <c r="AP4728" s="118" t="str">
        <f t="shared" si="953"/>
        <v/>
      </c>
    </row>
    <row r="4729" spans="38:42" ht="20.100000000000001" customHeight="1" x14ac:dyDescent="0.25">
      <c r="AL4729" s="126">
        <f t="shared" si="954"/>
        <v>27.494399999998016</v>
      </c>
      <c r="AM4729" s="116">
        <f t="shared" si="955"/>
        <v>2.7143997434513718E-4</v>
      </c>
      <c r="AN4729" s="116">
        <f t="shared" si="956"/>
        <v>7.2145276935485416E-7</v>
      </c>
      <c r="AO4729" s="116">
        <f t="shared" si="952"/>
        <v>7.2145276935485416E-7</v>
      </c>
      <c r="AP4729" s="118" t="str">
        <f t="shared" si="953"/>
        <v/>
      </c>
    </row>
    <row r="4730" spans="38:42" ht="20.100000000000001" customHeight="1" x14ac:dyDescent="0.25">
      <c r="AL4730" s="126">
        <f t="shared" si="954"/>
        <v>27.500799999998016</v>
      </c>
      <c r="AM4730" s="116">
        <f t="shared" si="955"/>
        <v>2.7071852157578233E-4</v>
      </c>
      <c r="AN4730" s="116">
        <f t="shared" si="956"/>
        <v>7.1956633325578152E-7</v>
      </c>
      <c r="AO4730" s="116">
        <f t="shared" si="952"/>
        <v>7.1956633325578152E-7</v>
      </c>
      <c r="AP4730" s="118" t="str">
        <f t="shared" si="953"/>
        <v/>
      </c>
    </row>
    <row r="4731" spans="38:42" ht="20.100000000000001" customHeight="1" x14ac:dyDescent="0.25">
      <c r="AL4731" s="126">
        <f t="shared" si="954"/>
        <v>27.507199999998015</v>
      </c>
      <c r="AM4731" s="116">
        <f t="shared" si="955"/>
        <v>2.6999895524252654E-4</v>
      </c>
      <c r="AN4731" s="116">
        <f t="shared" si="956"/>
        <v>7.1768473261139094E-7</v>
      </c>
      <c r="AO4731" s="116">
        <f t="shared" si="952"/>
        <v>7.1768473261139094E-7</v>
      </c>
      <c r="AP4731" s="118" t="str">
        <f t="shared" si="953"/>
        <v/>
      </c>
    </row>
    <row r="4732" spans="38:42" ht="20.100000000000001" customHeight="1" x14ac:dyDescent="0.25">
      <c r="AL4732" s="126">
        <f t="shared" si="954"/>
        <v>27.513599999998014</v>
      </c>
      <c r="AM4732" s="116">
        <f t="shared" si="955"/>
        <v>2.6928127050991515E-4</v>
      </c>
      <c r="AN4732" s="116">
        <f t="shared" si="956"/>
        <v>7.1580795533114768E-7</v>
      </c>
      <c r="AO4732" s="116">
        <f t="shared" si="952"/>
        <v>7.1580795533114768E-7</v>
      </c>
      <c r="AP4732" s="118" t="str">
        <f t="shared" si="953"/>
        <v/>
      </c>
    </row>
    <row r="4733" spans="38:42" ht="20.100000000000001" customHeight="1" x14ac:dyDescent="0.25">
      <c r="AL4733" s="126">
        <f t="shared" si="954"/>
        <v>27.519999999998014</v>
      </c>
      <c r="AM4733" s="116">
        <f t="shared" si="955"/>
        <v>2.6856546255458401E-4</v>
      </c>
      <c r="AN4733" s="116">
        <f t="shared" si="956"/>
        <v>7.1393598935373627E-7</v>
      </c>
      <c r="AO4733" s="116">
        <f t="shared" si="952"/>
        <v>7.1393598935373627E-7</v>
      </c>
      <c r="AP4733" s="118" t="str">
        <f t="shared" si="953"/>
        <v/>
      </c>
    </row>
    <row r="4734" spans="38:42" ht="20.100000000000001" customHeight="1" x14ac:dyDescent="0.25">
      <c r="AL4734" s="126">
        <f t="shared" si="954"/>
        <v>27.526399999998013</v>
      </c>
      <c r="AM4734" s="116">
        <f t="shared" si="955"/>
        <v>2.6785152656523027E-4</v>
      </c>
      <c r="AN4734" s="116">
        <f t="shared" si="956"/>
        <v>7.1206882264781939E-7</v>
      </c>
      <c r="AO4734" s="116">
        <f t="shared" si="952"/>
        <v>7.1206882264781939E-7</v>
      </c>
      <c r="AP4734" s="118" t="str">
        <f t="shared" si="953"/>
        <v/>
      </c>
    </row>
    <row r="4735" spans="38:42" ht="20.100000000000001" customHeight="1" x14ac:dyDescent="0.25">
      <c r="AL4735" s="126">
        <f t="shared" si="954"/>
        <v>27.532799999998012</v>
      </c>
      <c r="AM4735" s="116">
        <f t="shared" si="955"/>
        <v>2.6713945774258245E-4</v>
      </c>
      <c r="AN4735" s="116">
        <f t="shared" si="956"/>
        <v>7.102064432091648E-7</v>
      </c>
      <c r="AO4735" s="116">
        <f t="shared" si="952"/>
        <v>7.102064432091648E-7</v>
      </c>
      <c r="AP4735" s="118" t="str">
        <f t="shared" si="953"/>
        <v/>
      </c>
    </row>
    <row r="4736" spans="38:42" ht="20.100000000000001" customHeight="1" x14ac:dyDescent="0.25">
      <c r="AL4736" s="126">
        <f t="shared" si="954"/>
        <v>27.539199999998011</v>
      </c>
      <c r="AM4736" s="116">
        <f t="shared" si="955"/>
        <v>2.6642925129937329E-4</v>
      </c>
      <c r="AN4736" s="116">
        <f t="shared" si="956"/>
        <v>7.0834883906633738E-7</v>
      </c>
      <c r="AO4736" s="116">
        <f t="shared" si="952"/>
        <v>7.0834883906633738E-7</v>
      </c>
      <c r="AP4736" s="118" t="str">
        <f t="shared" si="953"/>
        <v/>
      </c>
    </row>
    <row r="4737" spans="38:42" ht="20.100000000000001" customHeight="1" x14ac:dyDescent="0.25">
      <c r="AL4737" s="126">
        <f t="shared" si="954"/>
        <v>27.545599999998011</v>
      </c>
      <c r="AM4737" s="116">
        <f t="shared" si="955"/>
        <v>2.6572090246030695E-4</v>
      </c>
      <c r="AN4737" s="116">
        <f t="shared" si="956"/>
        <v>7.064959982720255E-7</v>
      </c>
      <c r="AO4737" s="116">
        <f t="shared" si="952"/>
        <v>7.064959982720255E-7</v>
      </c>
      <c r="AP4737" s="118" t="str">
        <f t="shared" si="953"/>
        <v/>
      </c>
    </row>
    <row r="4738" spans="38:42" ht="20.100000000000001" customHeight="1" x14ac:dyDescent="0.25">
      <c r="AL4738" s="126">
        <f t="shared" si="954"/>
        <v>27.55199999999801</v>
      </c>
      <c r="AM4738" s="116">
        <f t="shared" si="955"/>
        <v>2.6501440646203492E-4</v>
      </c>
      <c r="AN4738" s="116">
        <f t="shared" si="956"/>
        <v>7.0464790891236516E-7</v>
      </c>
      <c r="AO4738" s="116">
        <f t="shared" si="952"/>
        <v>7.0464790891236516E-7</v>
      </c>
      <c r="AP4738" s="118" t="str">
        <f t="shared" si="953"/>
        <v/>
      </c>
    </row>
    <row r="4739" spans="38:42" ht="20.100000000000001" customHeight="1" x14ac:dyDescent="0.25">
      <c r="AL4739" s="126">
        <f t="shared" si="954"/>
        <v>27.558399999998009</v>
      </c>
      <c r="AM4739" s="116">
        <f t="shared" si="955"/>
        <v>2.6430975855312256E-4</v>
      </c>
      <c r="AN4739" s="116">
        <f t="shared" si="956"/>
        <v>7.0280455909902534E-7</v>
      </c>
      <c r="AO4739" s="116">
        <f t="shared" si="952"/>
        <v>7.0280455909902534E-7</v>
      </c>
      <c r="AP4739" s="118" t="str">
        <f t="shared" si="953"/>
        <v/>
      </c>
    </row>
    <row r="4740" spans="38:42" ht="20.100000000000001" customHeight="1" x14ac:dyDescent="0.25">
      <c r="AL4740" s="126">
        <f t="shared" si="954"/>
        <v>27.564799999998009</v>
      </c>
      <c r="AM4740" s="116">
        <f t="shared" si="955"/>
        <v>2.6360695399402353E-4</v>
      </c>
      <c r="AN4740" s="116">
        <f t="shared" si="956"/>
        <v>7.009659369747916E-7</v>
      </c>
      <c r="AO4740" s="116">
        <f t="shared" si="952"/>
        <v>7.009659369747916E-7</v>
      </c>
      <c r="AP4740" s="118" t="str">
        <f t="shared" si="953"/>
        <v/>
      </c>
    </row>
    <row r="4741" spans="38:42" ht="20.100000000000001" customHeight="1" x14ac:dyDescent="0.25">
      <c r="AL4741" s="126">
        <f t="shared" si="954"/>
        <v>27.571199999998008</v>
      </c>
      <c r="AM4741" s="116">
        <f t="shared" si="955"/>
        <v>2.6290598805704874E-4</v>
      </c>
      <c r="AN4741" s="116">
        <f t="shared" si="956"/>
        <v>6.9913203070987983E-7</v>
      </c>
      <c r="AO4741" s="116">
        <f t="shared" si="952"/>
        <v>6.9913203070987983E-7</v>
      </c>
      <c r="AP4741" s="118" t="str">
        <f t="shared" si="953"/>
        <v/>
      </c>
    </row>
    <row r="4742" spans="38:42" ht="20.100000000000001" customHeight="1" x14ac:dyDescent="0.25">
      <c r="AL4742" s="126">
        <f t="shared" si="954"/>
        <v>27.577599999998007</v>
      </c>
      <c r="AM4742" s="116">
        <f t="shared" si="955"/>
        <v>2.6220685602633886E-4</v>
      </c>
      <c r="AN4742" s="116">
        <f t="shared" si="956"/>
        <v>6.973028285033999E-7</v>
      </c>
      <c r="AO4742" s="116">
        <f t="shared" si="952"/>
        <v>6.973028285033999E-7</v>
      </c>
      <c r="AP4742" s="118" t="str">
        <f t="shared" si="953"/>
        <v/>
      </c>
    </row>
    <row r="4743" spans="38:42" ht="20.100000000000001" customHeight="1" x14ac:dyDescent="0.25">
      <c r="AL4743" s="126">
        <f t="shared" si="954"/>
        <v>27.583999999998007</v>
      </c>
      <c r="AM4743" s="116">
        <f t="shared" si="955"/>
        <v>2.6150955319783546E-4</v>
      </c>
      <c r="AN4743" s="116">
        <f t="shared" si="956"/>
        <v>6.9547831858400621E-7</v>
      </c>
      <c r="AO4743" s="116">
        <f t="shared" si="952"/>
        <v>6.9547831858400621E-7</v>
      </c>
      <c r="AP4743" s="118" t="str">
        <f t="shared" si="953"/>
        <v/>
      </c>
    </row>
    <row r="4744" spans="38:42" ht="20.100000000000001" customHeight="1" x14ac:dyDescent="0.25">
      <c r="AL4744" s="126">
        <f t="shared" si="954"/>
        <v>27.590399999998006</v>
      </c>
      <c r="AM4744" s="116">
        <f t="shared" si="955"/>
        <v>2.6081407487925145E-4</v>
      </c>
      <c r="AN4744" s="116">
        <f t="shared" si="956"/>
        <v>6.9365848920648239E-7</v>
      </c>
      <c r="AO4744" s="116">
        <f t="shared" si="952"/>
        <v>6.9365848920648239E-7</v>
      </c>
      <c r="AP4744" s="118" t="str">
        <f t="shared" si="953"/>
        <v/>
      </c>
    </row>
    <row r="4745" spans="38:42" ht="20.100000000000001" customHeight="1" x14ac:dyDescent="0.25">
      <c r="AL4745" s="126">
        <f t="shared" si="954"/>
        <v>27.596799999998005</v>
      </c>
      <c r="AM4745" s="116">
        <f t="shared" si="955"/>
        <v>2.6012041639004497E-4</v>
      </c>
      <c r="AN4745" s="116">
        <f t="shared" si="956"/>
        <v>6.9184332865737923E-7</v>
      </c>
      <c r="AO4745" s="116">
        <f t="shared" si="952"/>
        <v>6.9184332865737923E-7</v>
      </c>
      <c r="AP4745" s="118" t="str">
        <f t="shared" si="953"/>
        <v/>
      </c>
    </row>
    <row r="4746" spans="38:42" ht="20.100000000000001" customHeight="1" x14ac:dyDescent="0.25">
      <c r="AL4746" s="126">
        <f t="shared" si="954"/>
        <v>27.603199999998004</v>
      </c>
      <c r="AM4746" s="116">
        <f t="shared" si="955"/>
        <v>2.5942857306138759E-4</v>
      </c>
      <c r="AN4746" s="116">
        <f t="shared" si="956"/>
        <v>6.9003282524937679E-7</v>
      </c>
      <c r="AO4746" s="116">
        <f t="shared" si="952"/>
        <v>6.9003282524937679E-7</v>
      </c>
      <c r="AP4746" s="118" t="str">
        <f t="shared" si="953"/>
        <v/>
      </c>
    </row>
    <row r="4747" spans="38:42" ht="20.100000000000001" customHeight="1" x14ac:dyDescent="0.25">
      <c r="AL4747" s="126">
        <f t="shared" si="954"/>
        <v>27.609599999998004</v>
      </c>
      <c r="AM4747" s="116">
        <f t="shared" si="955"/>
        <v>2.5873854023613822E-4</v>
      </c>
      <c r="AN4747" s="116">
        <f t="shared" si="956"/>
        <v>6.8822696732388647E-7</v>
      </c>
      <c r="AO4747" s="116">
        <f t="shared" si="952"/>
        <v>6.8822696732388647E-7</v>
      </c>
      <c r="AP4747" s="118" t="str">
        <f t="shared" si="953"/>
        <v/>
      </c>
    </row>
    <row r="4748" spans="38:42" ht="20.100000000000001" customHeight="1" x14ac:dyDescent="0.25">
      <c r="AL4748" s="126">
        <f t="shared" si="954"/>
        <v>27.615999999998003</v>
      </c>
      <c r="AM4748" s="116">
        <f t="shared" si="955"/>
        <v>2.5805031326881433E-4</v>
      </c>
      <c r="AN4748" s="116">
        <f t="shared" si="956"/>
        <v>6.8642574325088841E-7</v>
      </c>
      <c r="AO4748" s="116">
        <f t="shared" si="952"/>
        <v>6.8642574325088841E-7</v>
      </c>
      <c r="AP4748" s="118" t="str">
        <f t="shared" si="953"/>
        <v/>
      </c>
    </row>
    <row r="4749" spans="38:42" ht="20.100000000000001" customHeight="1" x14ac:dyDescent="0.25">
      <c r="AL4749" s="126">
        <f t="shared" si="954"/>
        <v>27.622399999998002</v>
      </c>
      <c r="AM4749" s="116">
        <f t="shared" si="955"/>
        <v>2.5736388752556344E-4</v>
      </c>
      <c r="AN4749" s="116">
        <f t="shared" si="956"/>
        <v>6.8462914142833516E-7</v>
      </c>
      <c r="AO4749" s="116">
        <f t="shared" si="952"/>
        <v>6.8462914142833516E-7</v>
      </c>
      <c r="AP4749" s="118" t="str">
        <f t="shared" si="953"/>
        <v/>
      </c>
    </row>
    <row r="4750" spans="38:42" ht="20.100000000000001" customHeight="1" x14ac:dyDescent="0.25">
      <c r="AL4750" s="126">
        <f t="shared" si="954"/>
        <v>27.628799999998002</v>
      </c>
      <c r="AM4750" s="116">
        <f t="shared" si="955"/>
        <v>2.5667925838413511E-4</v>
      </c>
      <c r="AN4750" s="116">
        <f t="shared" si="956"/>
        <v>6.8283715028285641E-7</v>
      </c>
      <c r="AO4750" s="116">
        <f t="shared" si="952"/>
        <v>6.8283715028285641E-7</v>
      </c>
      <c r="AP4750" s="118" t="str">
        <f t="shared" si="953"/>
        <v/>
      </c>
    </row>
    <row r="4751" spans="38:42" ht="20.100000000000001" customHeight="1" x14ac:dyDescent="0.25">
      <c r="AL4751" s="126">
        <f t="shared" si="954"/>
        <v>27.635199999998001</v>
      </c>
      <c r="AM4751" s="116">
        <f t="shared" si="955"/>
        <v>2.5599642123385225E-4</v>
      </c>
      <c r="AN4751" s="116">
        <f t="shared" si="956"/>
        <v>6.8104975826807851E-7</v>
      </c>
      <c r="AO4751" s="116">
        <f t="shared" si="952"/>
        <v>6.8104975826807851E-7</v>
      </c>
      <c r="AP4751" s="118" t="str">
        <f t="shared" si="953"/>
        <v/>
      </c>
    </row>
    <row r="4752" spans="38:42" ht="20.100000000000001" customHeight="1" x14ac:dyDescent="0.25">
      <c r="AL4752" s="126">
        <f t="shared" si="954"/>
        <v>27.641599999998</v>
      </c>
      <c r="AM4752" s="116">
        <f t="shared" si="955"/>
        <v>2.5531537147558417E-4</v>
      </c>
      <c r="AN4752" s="116">
        <f t="shared" si="956"/>
        <v>6.7926695386755177E-7</v>
      </c>
      <c r="AO4752" s="116">
        <f t="shared" si="952"/>
        <v>6.7926695386755177E-7</v>
      </c>
      <c r="AP4752" s="118" t="str">
        <f t="shared" si="953"/>
        <v/>
      </c>
    </row>
    <row r="4753" spans="38:42" ht="20.100000000000001" customHeight="1" x14ac:dyDescent="0.25">
      <c r="AL4753" s="126">
        <f t="shared" si="954"/>
        <v>27.647999999998</v>
      </c>
      <c r="AM4753" s="116">
        <f t="shared" si="955"/>
        <v>2.5463610452171662E-4</v>
      </c>
      <c r="AN4753" s="116">
        <f t="shared" si="956"/>
        <v>6.7748872558997999E-7</v>
      </c>
      <c r="AO4753" s="116">
        <f t="shared" si="952"/>
        <v>6.7748872558997999E-7</v>
      </c>
      <c r="AP4753" s="118" t="str">
        <f t="shared" si="953"/>
        <v/>
      </c>
    </row>
    <row r="4754" spans="38:42" ht="20.100000000000001" customHeight="1" x14ac:dyDescent="0.25">
      <c r="AL4754" s="126">
        <f t="shared" si="954"/>
        <v>27.654399999997999</v>
      </c>
      <c r="AM4754" s="116">
        <f t="shared" si="955"/>
        <v>2.5395861579612664E-4</v>
      </c>
      <c r="AN4754" s="116">
        <f t="shared" si="956"/>
        <v>6.7571506197512936E-7</v>
      </c>
      <c r="AO4754" s="116">
        <f t="shared" si="952"/>
        <v>6.7571506197512936E-7</v>
      </c>
      <c r="AP4754" s="118" t="str">
        <f t="shared" si="953"/>
        <v/>
      </c>
    </row>
    <row r="4755" spans="38:42" ht="20.100000000000001" customHeight="1" x14ac:dyDescent="0.25">
      <c r="AL4755" s="126">
        <f t="shared" si="954"/>
        <v>27.660799999997998</v>
      </c>
      <c r="AM4755" s="116">
        <f t="shared" si="955"/>
        <v>2.5328290073415151E-4</v>
      </c>
      <c r="AN4755" s="116">
        <f t="shared" si="956"/>
        <v>6.7394595158726906E-7</v>
      </c>
      <c r="AO4755" s="116">
        <f t="shared" si="952"/>
        <v>6.7394595158726906E-7</v>
      </c>
      <c r="AP4755" s="118" t="str">
        <f t="shared" si="953"/>
        <v/>
      </c>
    </row>
    <row r="4756" spans="38:42" ht="20.100000000000001" customHeight="1" x14ac:dyDescent="0.25">
      <c r="AL4756" s="126">
        <f t="shared" si="954"/>
        <v>27.667199999997997</v>
      </c>
      <c r="AM4756" s="116">
        <f t="shared" si="955"/>
        <v>2.5260895478256424E-4</v>
      </c>
      <c r="AN4756" s="116">
        <f t="shared" si="956"/>
        <v>6.721813830215138E-7</v>
      </c>
      <c r="AO4756" s="116">
        <f t="shared" si="952"/>
        <v>6.721813830215138E-7</v>
      </c>
      <c r="AP4756" s="118" t="str">
        <f t="shared" si="953"/>
        <v/>
      </c>
    </row>
    <row r="4757" spans="38:42" ht="20.100000000000001" customHeight="1" x14ac:dyDescent="0.25">
      <c r="AL4757" s="126">
        <f t="shared" si="954"/>
        <v>27.673599999997997</v>
      </c>
      <c r="AM4757" s="116">
        <f t="shared" si="955"/>
        <v>2.5193677339954273E-4</v>
      </c>
      <c r="AN4757" s="116">
        <f t="shared" si="956"/>
        <v>6.7042134489834863E-7</v>
      </c>
      <c r="AO4757" s="116">
        <f t="shared" si="952"/>
        <v>6.7042134489834863E-7</v>
      </c>
      <c r="AP4757" s="118" t="str">
        <f t="shared" si="953"/>
        <v/>
      </c>
    </row>
    <row r="4758" spans="38:42" ht="20.100000000000001" customHeight="1" x14ac:dyDescent="0.25">
      <c r="AL4758" s="126">
        <f t="shared" si="954"/>
        <v>27.679999999997996</v>
      </c>
      <c r="AM4758" s="116">
        <f t="shared" si="955"/>
        <v>2.5126635205464438E-4</v>
      </c>
      <c r="AN4758" s="116">
        <f t="shared" si="956"/>
        <v>6.6866582586769469E-7</v>
      </c>
      <c r="AO4758" s="116">
        <f t="shared" si="952"/>
        <v>6.6866582586769469E-7</v>
      </c>
      <c r="AP4758" s="118" t="str">
        <f t="shared" si="953"/>
        <v/>
      </c>
    </row>
    <row r="4759" spans="38:42" ht="20.100000000000001" customHeight="1" x14ac:dyDescent="0.25">
      <c r="AL4759" s="126">
        <f t="shared" si="954"/>
        <v>27.686399999997995</v>
      </c>
      <c r="AM4759" s="116">
        <f t="shared" si="955"/>
        <v>2.5059768622877668E-4</v>
      </c>
      <c r="AN4759" s="116">
        <f t="shared" si="956"/>
        <v>6.6691481460533133E-7</v>
      </c>
      <c r="AO4759" s="116">
        <f t="shared" si="952"/>
        <v>6.6691481460533133E-7</v>
      </c>
      <c r="AP4759" s="118" t="str">
        <f t="shared" si="953"/>
        <v/>
      </c>
    </row>
    <row r="4760" spans="38:42" ht="20.100000000000001" customHeight="1" x14ac:dyDescent="0.25">
      <c r="AL4760" s="126">
        <f t="shared" si="954"/>
        <v>27.692799999997995</v>
      </c>
      <c r="AM4760" s="116">
        <f t="shared" si="955"/>
        <v>2.4993077141417135E-4</v>
      </c>
      <c r="AN4760" s="116">
        <f t="shared" si="956"/>
        <v>6.6516829981528138E-7</v>
      </c>
      <c r="AO4760" s="116">
        <f t="shared" si="952"/>
        <v>6.6516829981528138E-7</v>
      </c>
      <c r="AP4760" s="118" t="str">
        <f t="shared" si="953"/>
        <v/>
      </c>
    </row>
    <row r="4761" spans="38:42" ht="20.100000000000001" customHeight="1" x14ac:dyDescent="0.25">
      <c r="AL4761" s="126">
        <f t="shared" si="954"/>
        <v>27.699199999997994</v>
      </c>
      <c r="AM4761" s="116">
        <f t="shared" si="955"/>
        <v>2.4926560311435607E-4</v>
      </c>
      <c r="AN4761" s="116">
        <f t="shared" si="956"/>
        <v>6.6342627022932324E-7</v>
      </c>
      <c r="AO4761" s="116">
        <f t="shared" si="952"/>
        <v>6.6342627022932324E-7</v>
      </c>
      <c r="AP4761" s="118" t="str">
        <f t="shared" si="953"/>
        <v/>
      </c>
    </row>
    <row r="4762" spans="38:42" ht="20.100000000000001" customHeight="1" x14ac:dyDescent="0.25">
      <c r="AL4762" s="126">
        <f t="shared" si="954"/>
        <v>27.705599999997993</v>
      </c>
      <c r="AM4762" s="116">
        <f t="shared" si="955"/>
        <v>2.4860217684412675E-4</v>
      </c>
      <c r="AN4762" s="116">
        <f t="shared" si="956"/>
        <v>6.6168871460688247E-7</v>
      </c>
      <c r="AO4762" s="116">
        <f t="shared" si="952"/>
        <v>6.6168871460688247E-7</v>
      </c>
      <c r="AP4762" s="118" t="str">
        <f t="shared" si="953"/>
        <v/>
      </c>
    </row>
    <row r="4763" spans="38:42" ht="20.100000000000001" customHeight="1" x14ac:dyDescent="0.25">
      <c r="AL4763" s="126">
        <f t="shared" si="954"/>
        <v>27.711999999997992</v>
      </c>
      <c r="AM4763" s="116">
        <f t="shared" si="955"/>
        <v>2.4794048812951986E-4</v>
      </c>
      <c r="AN4763" s="116">
        <f t="shared" si="956"/>
        <v>6.5995562173378495E-7</v>
      </c>
      <c r="AO4763" s="116">
        <f t="shared" si="952"/>
        <v>6.5995562173378495E-7</v>
      </c>
      <c r="AP4763" s="118" t="str">
        <f t="shared" si="953"/>
        <v/>
      </c>
    </row>
    <row r="4764" spans="38:42" ht="20.100000000000001" customHeight="1" x14ac:dyDescent="0.25">
      <c r="AL4764" s="126">
        <f t="shared" si="954"/>
        <v>27.718399999997992</v>
      </c>
      <c r="AM4764" s="116">
        <f t="shared" si="955"/>
        <v>2.4728053250778608E-4</v>
      </c>
      <c r="AN4764" s="116">
        <f t="shared" si="956"/>
        <v>6.5822698042231108E-7</v>
      </c>
      <c r="AO4764" s="116">
        <f t="shared" si="952"/>
        <v>6.5822698042231108E-7</v>
      </c>
      <c r="AP4764" s="118" t="str">
        <f t="shared" si="953"/>
        <v/>
      </c>
    </row>
    <row r="4765" spans="38:42" ht="20.100000000000001" customHeight="1" x14ac:dyDescent="0.25">
      <c r="AL4765" s="126">
        <f t="shared" si="954"/>
        <v>27.724799999997991</v>
      </c>
      <c r="AM4765" s="116">
        <f t="shared" si="955"/>
        <v>2.4662230552736377E-4</v>
      </c>
      <c r="AN4765" s="116">
        <f t="shared" si="956"/>
        <v>6.5650277951444843E-7</v>
      </c>
      <c r="AO4765" s="116">
        <f t="shared" si="952"/>
        <v>6.5650277951444843E-7</v>
      </c>
      <c r="AP4765" s="118" t="str">
        <f t="shared" si="953"/>
        <v/>
      </c>
    </row>
    <row r="4766" spans="38:42" ht="20.100000000000001" customHeight="1" x14ac:dyDescent="0.25">
      <c r="AL4766" s="126">
        <f t="shared" si="954"/>
        <v>27.73119999999799</v>
      </c>
      <c r="AM4766" s="116">
        <f t="shared" si="955"/>
        <v>2.4596580274784932E-4</v>
      </c>
      <c r="AN4766" s="116">
        <f t="shared" si="956"/>
        <v>6.5478300787777171E-7</v>
      </c>
      <c r="AO4766" s="116">
        <f t="shared" si="952"/>
        <v>6.5478300787777171E-7</v>
      </c>
      <c r="AP4766" s="118" t="str">
        <f t="shared" si="953"/>
        <v/>
      </c>
    </row>
    <row r="4767" spans="38:42" ht="20.100000000000001" customHeight="1" x14ac:dyDescent="0.25">
      <c r="AL4767" s="126">
        <f t="shared" si="954"/>
        <v>27.73759999999799</v>
      </c>
      <c r="AM4767" s="116">
        <f t="shared" si="955"/>
        <v>2.4531101973997155E-4</v>
      </c>
      <c r="AN4767" s="116">
        <f t="shared" si="956"/>
        <v>6.5306765440647282E-7</v>
      </c>
      <c r="AO4767" s="116">
        <f t="shared" si="952"/>
        <v>6.5306765440647282E-7</v>
      </c>
      <c r="AP4767" s="118" t="str">
        <f t="shared" si="953"/>
        <v/>
      </c>
    </row>
    <row r="4768" spans="38:42" ht="20.100000000000001" customHeight="1" x14ac:dyDescent="0.25">
      <c r="AL4768" s="126">
        <f t="shared" si="954"/>
        <v>27.743999999997989</v>
      </c>
      <c r="AM4768" s="116">
        <f t="shared" si="955"/>
        <v>2.4465795208556508E-4</v>
      </c>
      <c r="AN4768" s="116">
        <f t="shared" si="956"/>
        <v>6.5135670802282447E-7</v>
      </c>
      <c r="AO4768" s="116">
        <f t="shared" si="952"/>
        <v>6.5135670802282447E-7</v>
      </c>
      <c r="AP4768" s="118" t="str">
        <f t="shared" si="953"/>
        <v/>
      </c>
    </row>
    <row r="4769" spans="38:42" ht="20.100000000000001" customHeight="1" x14ac:dyDescent="0.25">
      <c r="AL4769" s="126">
        <f t="shared" si="954"/>
        <v>27.750399999997988</v>
      </c>
      <c r="AM4769" s="116">
        <f t="shared" si="955"/>
        <v>2.4400659537754225E-4</v>
      </c>
      <c r="AN4769" s="116">
        <f t="shared" si="956"/>
        <v>6.4965015767398182E-7</v>
      </c>
      <c r="AO4769" s="116">
        <f t="shared" si="952"/>
        <v>6.4965015767398182E-7</v>
      </c>
      <c r="AP4769" s="118" t="str">
        <f t="shared" si="953"/>
        <v/>
      </c>
    </row>
    <row r="4770" spans="38:42" ht="20.100000000000001" customHeight="1" x14ac:dyDescent="0.25">
      <c r="AL4770" s="126">
        <f t="shared" si="954"/>
        <v>27.756799999997988</v>
      </c>
      <c r="AM4770" s="116">
        <f t="shared" si="955"/>
        <v>2.4335694521986827E-4</v>
      </c>
      <c r="AN4770" s="116">
        <f t="shared" si="956"/>
        <v>6.4794799233827086E-7</v>
      </c>
      <c r="AO4770" s="116">
        <f t="shared" si="952"/>
        <v>6.4794799233827086E-7</v>
      </c>
      <c r="AP4770" s="118" t="str">
        <f t="shared" si="953"/>
        <v/>
      </c>
    </row>
    <row r="4771" spans="38:42" ht="20.100000000000001" customHeight="1" x14ac:dyDescent="0.25">
      <c r="AL4771" s="126">
        <f t="shared" si="954"/>
        <v>27.763199999997987</v>
      </c>
      <c r="AM4771" s="116">
        <f t="shared" si="955"/>
        <v>2.4270899722753E-4</v>
      </c>
      <c r="AN4771" s="116">
        <f t="shared" si="956"/>
        <v>6.4625020101494266E-7</v>
      </c>
      <c r="AO4771" s="116">
        <f t="shared" si="952"/>
        <v>6.4625020101494266E-7</v>
      </c>
      <c r="AP4771" s="118" t="str">
        <f t="shared" si="953"/>
        <v/>
      </c>
    </row>
    <row r="4772" spans="38:42" ht="20.100000000000001" customHeight="1" x14ac:dyDescent="0.25">
      <c r="AL4772" s="126">
        <f t="shared" si="954"/>
        <v>27.769599999997986</v>
      </c>
      <c r="AM4772" s="116">
        <f t="shared" si="955"/>
        <v>2.4206274702651506E-4</v>
      </c>
      <c r="AN4772" s="116">
        <f t="shared" si="956"/>
        <v>6.4455677273539489E-7</v>
      </c>
      <c r="AO4772" s="116">
        <f t="shared" si="952"/>
        <v>6.4455677273539489E-7</v>
      </c>
      <c r="AP4772" s="118" t="str">
        <f t="shared" si="953"/>
        <v/>
      </c>
    </row>
    <row r="4773" spans="38:42" ht="20.100000000000001" customHeight="1" x14ac:dyDescent="0.25">
      <c r="AL4773" s="126">
        <f t="shared" si="954"/>
        <v>27.775999999997985</v>
      </c>
      <c r="AM4773" s="116">
        <f t="shared" si="955"/>
        <v>2.4141819025377966E-4</v>
      </c>
      <c r="AN4773" s="116">
        <f t="shared" si="956"/>
        <v>6.428676965539832E-7</v>
      </c>
      <c r="AO4773" s="116">
        <f t="shared" si="952"/>
        <v>6.428676965539832E-7</v>
      </c>
      <c r="AP4773" s="118" t="str">
        <f t="shared" si="953"/>
        <v/>
      </c>
    </row>
    <row r="4774" spans="38:42" ht="20.100000000000001" customHeight="1" x14ac:dyDescent="0.25">
      <c r="AL4774" s="126">
        <f t="shared" si="954"/>
        <v>27.782399999997985</v>
      </c>
      <c r="AM4774" s="116">
        <f t="shared" si="955"/>
        <v>2.4077532255722568E-4</v>
      </c>
      <c r="AN4774" s="116">
        <f t="shared" si="956"/>
        <v>6.4118296155393014E-7</v>
      </c>
      <c r="AO4774" s="116">
        <f t="shared" si="952"/>
        <v>6.4118296155393014E-7</v>
      </c>
      <c r="AP4774" s="118" t="str">
        <f t="shared" si="953"/>
        <v/>
      </c>
    </row>
    <row r="4775" spans="38:42" ht="20.100000000000001" customHeight="1" x14ac:dyDescent="0.25">
      <c r="AL4775" s="126">
        <f t="shared" si="954"/>
        <v>27.788799999997984</v>
      </c>
      <c r="AM4775" s="116">
        <f t="shared" si="955"/>
        <v>2.4013413959567175E-4</v>
      </c>
      <c r="AN4775" s="116">
        <f t="shared" si="956"/>
        <v>6.3950255684260882E-7</v>
      </c>
      <c r="AO4775" s="116">
        <f t="shared" si="952"/>
        <v>6.3950255684260882E-7</v>
      </c>
      <c r="AP4775" s="118" t="str">
        <f t="shared" si="953"/>
        <v/>
      </c>
    </row>
    <row r="4776" spans="38:42" ht="20.100000000000001" customHeight="1" x14ac:dyDescent="0.25">
      <c r="AL4776" s="126">
        <f t="shared" si="954"/>
        <v>27.795199999997983</v>
      </c>
      <c r="AM4776" s="116">
        <f t="shared" si="955"/>
        <v>2.3949463703882914E-4</v>
      </c>
      <c r="AN4776" s="116">
        <f t="shared" si="956"/>
        <v>6.378264715579127E-7</v>
      </c>
      <c r="AO4776" s="116">
        <f t="shared" si="952"/>
        <v>6.378264715579127E-7</v>
      </c>
      <c r="AP4776" s="118" t="str">
        <f t="shared" si="953"/>
        <v/>
      </c>
    </row>
    <row r="4777" spans="38:42" ht="20.100000000000001" customHeight="1" x14ac:dyDescent="0.25">
      <c r="AL4777" s="126">
        <f t="shared" si="954"/>
        <v>27.801599999997983</v>
      </c>
      <c r="AM4777" s="116">
        <f t="shared" si="955"/>
        <v>2.3885681056727123E-4</v>
      </c>
      <c r="AN4777" s="116">
        <f t="shared" si="956"/>
        <v>6.361546948592295E-7</v>
      </c>
      <c r="AO4777" s="116">
        <f t="shared" si="952"/>
        <v>6.361546948592295E-7</v>
      </c>
      <c r="AP4777" s="118" t="str">
        <f t="shared" si="953"/>
        <v/>
      </c>
    </row>
    <row r="4778" spans="38:42" ht="20.100000000000001" customHeight="1" x14ac:dyDescent="0.25">
      <c r="AL4778" s="126">
        <f t="shared" si="954"/>
        <v>27.807999999997982</v>
      </c>
      <c r="AM4778" s="116">
        <f t="shared" si="955"/>
        <v>2.38220655872412E-4</v>
      </c>
      <c r="AN4778" s="116">
        <f t="shared" si="956"/>
        <v>6.3448721593565411E-7</v>
      </c>
      <c r="AO4778" s="116">
        <f t="shared" si="952"/>
        <v>6.3448721593565411E-7</v>
      </c>
      <c r="AP4778" s="118" t="str">
        <f t="shared" si="953"/>
        <v/>
      </c>
    </row>
    <row r="4779" spans="38:42" ht="20.100000000000001" customHeight="1" x14ac:dyDescent="0.25">
      <c r="AL4779" s="126">
        <f t="shared" si="954"/>
        <v>27.814399999997981</v>
      </c>
      <c r="AM4779" s="116">
        <f t="shared" si="955"/>
        <v>2.3758616865647634E-4</v>
      </c>
      <c r="AN4779" s="116">
        <f t="shared" si="956"/>
        <v>6.3282402400181435E-7</v>
      </c>
      <c r="AO4779" s="116">
        <f t="shared" si="952"/>
        <v>6.3282402400181435E-7</v>
      </c>
      <c r="AP4779" s="118" t="str">
        <f t="shared" si="953"/>
        <v/>
      </c>
    </row>
    <row r="4780" spans="38:42" ht="20.100000000000001" customHeight="1" x14ac:dyDescent="0.25">
      <c r="AL4780" s="126">
        <f t="shared" si="954"/>
        <v>27.82079999999798</v>
      </c>
      <c r="AM4780" s="116">
        <f t="shared" si="955"/>
        <v>2.3695334463247453E-4</v>
      </c>
      <c r="AN4780" s="116">
        <f t="shared" si="956"/>
        <v>6.3116510829803367E-7</v>
      </c>
      <c r="AO4780" s="116">
        <f t="shared" si="952"/>
        <v>6.3116510829803367E-7</v>
      </c>
      <c r="AP4780" s="118" t="str">
        <f t="shared" si="953"/>
        <v/>
      </c>
    </row>
    <row r="4781" spans="38:42" ht="20.100000000000001" customHeight="1" x14ac:dyDescent="0.25">
      <c r="AL4781" s="126">
        <f t="shared" si="954"/>
        <v>27.82719999999798</v>
      </c>
      <c r="AM4781" s="116">
        <f t="shared" si="955"/>
        <v>2.3632217952417649E-4</v>
      </c>
      <c r="AN4781" s="116">
        <f t="shared" si="956"/>
        <v>6.2951045809176765E-7</v>
      </c>
      <c r="AO4781" s="116">
        <f t="shared" si="952"/>
        <v>6.2951045809176765E-7</v>
      </c>
      <c r="AP4781" s="118" t="str">
        <f t="shared" si="953"/>
        <v/>
      </c>
    </row>
    <row r="4782" spans="38:42" ht="20.100000000000001" customHeight="1" x14ac:dyDescent="0.25">
      <c r="AL4782" s="126">
        <f t="shared" si="954"/>
        <v>27.833599999997979</v>
      </c>
      <c r="AM4782" s="116">
        <f t="shared" si="955"/>
        <v>2.3569266906608473E-4</v>
      </c>
      <c r="AN4782" s="116">
        <f t="shared" si="956"/>
        <v>6.2786006267551695E-7</v>
      </c>
      <c r="AO4782" s="116">
        <f t="shared" si="952"/>
        <v>6.2786006267551695E-7</v>
      </c>
      <c r="AP4782" s="118" t="str">
        <f t="shared" si="953"/>
        <v/>
      </c>
    </row>
    <row r="4783" spans="38:42" ht="20.100000000000001" customHeight="1" x14ac:dyDescent="0.25">
      <c r="AL4783" s="126">
        <f t="shared" si="954"/>
        <v>27.839999999997978</v>
      </c>
      <c r="AM4783" s="116">
        <f t="shared" si="955"/>
        <v>2.3506480900340921E-4</v>
      </c>
      <c r="AN4783" s="116">
        <f t="shared" si="956"/>
        <v>6.2621391136774888E-7</v>
      </c>
      <c r="AO4783" s="116">
        <f t="shared" si="952"/>
        <v>6.2621391136774888E-7</v>
      </c>
      <c r="AP4783" s="118" t="str">
        <f t="shared" si="953"/>
        <v/>
      </c>
    </row>
    <row r="4784" spans="38:42" ht="20.100000000000001" customHeight="1" x14ac:dyDescent="0.25">
      <c r="AL4784" s="126">
        <f t="shared" si="954"/>
        <v>27.846399999997978</v>
      </c>
      <c r="AM4784" s="116">
        <f t="shared" si="955"/>
        <v>2.3443859509204146E-4</v>
      </c>
      <c r="AN4784" s="116">
        <f t="shared" si="956"/>
        <v>6.2457199351511998E-7</v>
      </c>
      <c r="AO4784" s="116">
        <f t="shared" si="952"/>
        <v>6.2457199351511998E-7</v>
      </c>
      <c r="AP4784" s="118" t="str">
        <f t="shared" si="953"/>
        <v/>
      </c>
    </row>
    <row r="4785" spans="38:42" ht="20.100000000000001" customHeight="1" x14ac:dyDescent="0.25">
      <c r="AL4785" s="126">
        <f t="shared" si="954"/>
        <v>27.852799999997977</v>
      </c>
      <c r="AM4785" s="116">
        <f t="shared" si="955"/>
        <v>2.3381402309852634E-4</v>
      </c>
      <c r="AN4785" s="116">
        <f t="shared" si="956"/>
        <v>6.2293429848738033E-7</v>
      </c>
      <c r="AO4785" s="116">
        <f t="shared" ref="AO4785:AO4848" si="957">IF(AM4785&lt;(1-$AK$437),AN4785,"")</f>
        <v>6.2293429848738033E-7</v>
      </c>
      <c r="AP4785" s="118" t="str">
        <f t="shared" ref="AP4785:AP4848" si="958">IF(AM4785&lt;(1-$AK$443),AN4785,"")</f>
        <v/>
      </c>
    </row>
    <row r="4786" spans="38:42" ht="20.100000000000001" customHeight="1" x14ac:dyDescent="0.25">
      <c r="AL4786" s="126">
        <f t="shared" ref="AL4786:AL4849" si="959">AL4785+$AO$430</f>
        <v>27.859199999997976</v>
      </c>
      <c r="AM4786" s="116">
        <f t="shared" ref="AM4786:AM4849" si="960">_xlfn.CHISQ.DIST.RT(AL4786,7)</f>
        <v>2.3319108880003896E-4</v>
      </c>
      <c r="AN4786" s="116">
        <f t="shared" ref="AN4786:AN4849" si="961">AM4786-AM4787</f>
        <v>6.2130081568138504E-7</v>
      </c>
      <c r="AO4786" s="116">
        <f t="shared" si="957"/>
        <v>6.2130081568138504E-7</v>
      </c>
      <c r="AP4786" s="118" t="str">
        <f t="shared" si="958"/>
        <v/>
      </c>
    </row>
    <row r="4787" spans="38:42" ht="20.100000000000001" customHeight="1" x14ac:dyDescent="0.25">
      <c r="AL4787" s="126">
        <f t="shared" si="959"/>
        <v>27.865599999997976</v>
      </c>
      <c r="AM4787" s="116">
        <f t="shared" si="960"/>
        <v>2.3256978798435758E-4</v>
      </c>
      <c r="AN4787" s="116">
        <f t="shared" si="961"/>
        <v>6.1967153452071482E-7</v>
      </c>
      <c r="AO4787" s="116">
        <f t="shared" si="957"/>
        <v>6.1967153452071482E-7</v>
      </c>
      <c r="AP4787" s="118" t="str">
        <f t="shared" si="958"/>
        <v/>
      </c>
    </row>
    <row r="4788" spans="38:42" ht="20.100000000000001" customHeight="1" x14ac:dyDescent="0.25">
      <c r="AL4788" s="126">
        <f t="shared" si="959"/>
        <v>27.871999999997975</v>
      </c>
      <c r="AM4788" s="116">
        <f t="shared" si="960"/>
        <v>2.3195011644983686E-4</v>
      </c>
      <c r="AN4788" s="116">
        <f t="shared" si="961"/>
        <v>6.1804644445242335E-7</v>
      </c>
      <c r="AO4788" s="116">
        <f t="shared" si="957"/>
        <v>6.1804644445242335E-7</v>
      </c>
      <c r="AP4788" s="118" t="str">
        <f t="shared" si="958"/>
        <v/>
      </c>
    </row>
    <row r="4789" spans="38:42" ht="20.100000000000001" customHeight="1" x14ac:dyDescent="0.25">
      <c r="AL4789" s="126">
        <f t="shared" si="959"/>
        <v>27.878399999997974</v>
      </c>
      <c r="AM4789" s="116">
        <f t="shared" si="960"/>
        <v>2.3133207000538444E-4</v>
      </c>
      <c r="AN4789" s="116">
        <f t="shared" si="961"/>
        <v>6.1642553495207882E-7</v>
      </c>
      <c r="AO4789" s="116">
        <f t="shared" si="957"/>
        <v>6.1642553495207882E-7</v>
      </c>
      <c r="AP4789" s="118" t="str">
        <f t="shared" si="958"/>
        <v/>
      </c>
    </row>
    <row r="4790" spans="38:42" ht="20.100000000000001" customHeight="1" x14ac:dyDescent="0.25">
      <c r="AL4790" s="126">
        <f t="shared" si="959"/>
        <v>27.884799999997973</v>
      </c>
      <c r="AM4790" s="116">
        <f t="shared" si="960"/>
        <v>2.3071564447043236E-4</v>
      </c>
      <c r="AN4790" s="116">
        <f t="shared" si="961"/>
        <v>6.1480879551853267E-7</v>
      </c>
      <c r="AO4790" s="116">
        <f t="shared" si="957"/>
        <v>6.1480879551853267E-7</v>
      </c>
      <c r="AP4790" s="118" t="str">
        <f t="shared" si="958"/>
        <v/>
      </c>
    </row>
    <row r="4791" spans="38:42" ht="20.100000000000001" customHeight="1" x14ac:dyDescent="0.25">
      <c r="AL4791" s="126">
        <f t="shared" si="959"/>
        <v>27.891199999997973</v>
      </c>
      <c r="AM4791" s="116">
        <f t="shared" si="960"/>
        <v>2.3010083567491383E-4</v>
      </c>
      <c r="AN4791" s="116">
        <f t="shared" si="961"/>
        <v>6.1319621567738902E-7</v>
      </c>
      <c r="AO4791" s="116">
        <f t="shared" si="957"/>
        <v>6.1319621567738902E-7</v>
      </c>
      <c r="AP4791" s="118" t="str">
        <f t="shared" si="958"/>
        <v/>
      </c>
    </row>
    <row r="4792" spans="38:42" ht="20.100000000000001" customHeight="1" x14ac:dyDescent="0.25">
      <c r="AL4792" s="126">
        <f t="shared" si="959"/>
        <v>27.897599999997972</v>
      </c>
      <c r="AM4792" s="116">
        <f t="shared" si="960"/>
        <v>2.2948763945923644E-4</v>
      </c>
      <c r="AN4792" s="116">
        <f t="shared" si="961"/>
        <v>6.1158778497894472E-7</v>
      </c>
      <c r="AO4792" s="116">
        <f t="shared" si="957"/>
        <v>6.1158778497894472E-7</v>
      </c>
      <c r="AP4792" s="118" t="str">
        <f t="shared" si="958"/>
        <v/>
      </c>
    </row>
    <row r="4793" spans="38:42" ht="20.100000000000001" customHeight="1" x14ac:dyDescent="0.25">
      <c r="AL4793" s="126">
        <f t="shared" si="959"/>
        <v>27.903999999997971</v>
      </c>
      <c r="AM4793" s="116">
        <f t="shared" si="960"/>
        <v>2.2887605167425749E-4</v>
      </c>
      <c r="AN4793" s="116">
        <f t="shared" si="961"/>
        <v>6.0998349300108953E-7</v>
      </c>
      <c r="AO4793" s="116">
        <f t="shared" si="957"/>
        <v>6.0998349300108953E-7</v>
      </c>
      <c r="AP4793" s="118" t="str">
        <f t="shared" si="958"/>
        <v/>
      </c>
    </row>
    <row r="4794" spans="38:42" ht="20.100000000000001" customHeight="1" x14ac:dyDescent="0.25">
      <c r="AL4794" s="126">
        <f t="shared" si="959"/>
        <v>27.910399999997971</v>
      </c>
      <c r="AM4794" s="116">
        <f t="shared" si="960"/>
        <v>2.282660681812564E-4</v>
      </c>
      <c r="AN4794" s="116">
        <f t="shared" si="961"/>
        <v>6.0838332934315333E-7</v>
      </c>
      <c r="AO4794" s="116">
        <f t="shared" si="957"/>
        <v>6.0838332934315333E-7</v>
      </c>
      <c r="AP4794" s="118" t="str">
        <f t="shared" si="958"/>
        <v/>
      </c>
    </row>
    <row r="4795" spans="38:42" ht="20.100000000000001" customHeight="1" x14ac:dyDescent="0.25">
      <c r="AL4795" s="126">
        <f t="shared" si="959"/>
        <v>27.91679999999797</v>
      </c>
      <c r="AM4795" s="116">
        <f t="shared" si="960"/>
        <v>2.2765768485191325E-4</v>
      </c>
      <c r="AN4795" s="116">
        <f t="shared" si="961"/>
        <v>6.0678728363460681E-7</v>
      </c>
      <c r="AO4795" s="116">
        <f t="shared" si="957"/>
        <v>6.0678728363460681E-7</v>
      </c>
      <c r="AP4795" s="118" t="str">
        <f t="shared" si="958"/>
        <v/>
      </c>
    </row>
    <row r="4796" spans="38:42" ht="20.100000000000001" customHeight="1" x14ac:dyDescent="0.25">
      <c r="AL4796" s="126">
        <f t="shared" si="959"/>
        <v>27.923199999997969</v>
      </c>
      <c r="AM4796" s="116">
        <f t="shared" si="960"/>
        <v>2.2705089756827864E-4</v>
      </c>
      <c r="AN4796" s="116">
        <f t="shared" si="961"/>
        <v>6.0519534552565604E-7</v>
      </c>
      <c r="AO4796" s="116">
        <f t="shared" si="957"/>
        <v>6.0519534552565604E-7</v>
      </c>
      <c r="AP4796" s="118" t="str">
        <f t="shared" si="958"/>
        <v/>
      </c>
    </row>
    <row r="4797" spans="38:42" ht="20.100000000000001" customHeight="1" x14ac:dyDescent="0.25">
      <c r="AL4797" s="126">
        <f t="shared" si="959"/>
        <v>27.929599999997968</v>
      </c>
      <c r="AM4797" s="116">
        <f t="shared" si="960"/>
        <v>2.2644570222275299E-4</v>
      </c>
      <c r="AN4797" s="116">
        <f t="shared" si="961"/>
        <v>6.036075046955908E-7</v>
      </c>
      <c r="AO4797" s="116">
        <f t="shared" si="957"/>
        <v>6.036075046955908E-7</v>
      </c>
      <c r="AP4797" s="118" t="str">
        <f t="shared" si="958"/>
        <v/>
      </c>
    </row>
    <row r="4798" spans="38:42" ht="20.100000000000001" customHeight="1" x14ac:dyDescent="0.25">
      <c r="AL4798" s="126">
        <f t="shared" si="959"/>
        <v>27.935999999997968</v>
      </c>
      <c r="AM4798" s="116">
        <f t="shared" si="960"/>
        <v>2.258420947180574E-4</v>
      </c>
      <c r="AN4798" s="116">
        <f t="shared" si="961"/>
        <v>6.0202375084573729E-7</v>
      </c>
      <c r="AO4798" s="116">
        <f t="shared" si="957"/>
        <v>6.0202375084573729E-7</v>
      </c>
      <c r="AP4798" s="118" t="str">
        <f t="shared" si="958"/>
        <v/>
      </c>
    </row>
    <row r="4799" spans="38:42" ht="20.100000000000001" customHeight="1" x14ac:dyDescent="0.25">
      <c r="AL4799" s="126">
        <f t="shared" si="959"/>
        <v>27.942399999997967</v>
      </c>
      <c r="AM4799" s="116">
        <f t="shared" si="960"/>
        <v>2.2524007096721166E-4</v>
      </c>
      <c r="AN4799" s="116">
        <f t="shared" si="961"/>
        <v>6.0044407370422859E-7</v>
      </c>
      <c r="AO4799" s="116">
        <f t="shared" si="957"/>
        <v>6.0044407370422859E-7</v>
      </c>
      <c r="AP4799" s="118" t="str">
        <f t="shared" si="958"/>
        <v/>
      </c>
    </row>
    <row r="4800" spans="38:42" ht="20.100000000000001" customHeight="1" x14ac:dyDescent="0.25">
      <c r="AL4800" s="126">
        <f t="shared" si="959"/>
        <v>27.948799999997966</v>
      </c>
      <c r="AM4800" s="116">
        <f t="shared" si="960"/>
        <v>2.2463962689350743E-4</v>
      </c>
      <c r="AN4800" s="116">
        <f t="shared" si="961"/>
        <v>5.9886846302454103E-7</v>
      </c>
      <c r="AO4800" s="116">
        <f t="shared" si="957"/>
        <v>5.9886846302454103E-7</v>
      </c>
      <c r="AP4800" s="118" t="str">
        <f t="shared" si="958"/>
        <v/>
      </c>
    </row>
    <row r="4801" spans="38:42" ht="20.100000000000001" customHeight="1" x14ac:dyDescent="0.25">
      <c r="AL4801" s="126">
        <f t="shared" si="959"/>
        <v>27.955199999997966</v>
      </c>
      <c r="AM4801" s="116">
        <f t="shared" si="960"/>
        <v>2.2404075843048289E-4</v>
      </c>
      <c r="AN4801" s="116">
        <f t="shared" si="961"/>
        <v>5.9729690858427442E-7</v>
      </c>
      <c r="AO4801" s="116">
        <f t="shared" si="957"/>
        <v>5.9729690858427442E-7</v>
      </c>
      <c r="AP4801" s="118" t="str">
        <f t="shared" si="958"/>
        <v/>
      </c>
    </row>
    <row r="4802" spans="38:42" ht="20.100000000000001" customHeight="1" x14ac:dyDescent="0.25">
      <c r="AL4802" s="126">
        <f t="shared" si="959"/>
        <v>27.961599999997965</v>
      </c>
      <c r="AM4802" s="116">
        <f t="shared" si="960"/>
        <v>2.2344346152189861E-4</v>
      </c>
      <c r="AN4802" s="116">
        <f t="shared" si="961"/>
        <v>5.9572940018488103E-7</v>
      </c>
      <c r="AO4802" s="116">
        <f t="shared" si="957"/>
        <v>5.9572940018488103E-7</v>
      </c>
      <c r="AP4802" s="118" t="str">
        <f t="shared" si="958"/>
        <v/>
      </c>
    </row>
    <row r="4803" spans="38:42" ht="20.100000000000001" customHeight="1" x14ac:dyDescent="0.25">
      <c r="AL4803" s="126">
        <f t="shared" si="959"/>
        <v>27.967999999997964</v>
      </c>
      <c r="AM4803" s="116">
        <f t="shared" si="960"/>
        <v>2.2284773212171373E-4</v>
      </c>
      <c r="AN4803" s="116">
        <f t="shared" si="961"/>
        <v>5.941659276561108E-7</v>
      </c>
      <c r="AO4803" s="116">
        <f t="shared" si="957"/>
        <v>5.941659276561108E-7</v>
      </c>
      <c r="AP4803" s="118" t="str">
        <f t="shared" si="958"/>
        <v/>
      </c>
    </row>
    <row r="4804" spans="38:42" ht="20.100000000000001" customHeight="1" x14ac:dyDescent="0.25">
      <c r="AL4804" s="126">
        <f t="shared" si="959"/>
        <v>27.974399999997964</v>
      </c>
      <c r="AM4804" s="116">
        <f t="shared" si="960"/>
        <v>2.2225356619405762E-4</v>
      </c>
      <c r="AN4804" s="116">
        <f t="shared" si="961"/>
        <v>5.926064808483135E-7</v>
      </c>
      <c r="AO4804" s="116">
        <f t="shared" si="957"/>
        <v>5.926064808483135E-7</v>
      </c>
      <c r="AP4804" s="118" t="str">
        <f t="shared" si="958"/>
        <v/>
      </c>
    </row>
    <row r="4805" spans="38:42" ht="20.100000000000001" customHeight="1" x14ac:dyDescent="0.25">
      <c r="AL4805" s="126">
        <f t="shared" si="959"/>
        <v>27.980799999997963</v>
      </c>
      <c r="AM4805" s="116">
        <f t="shared" si="960"/>
        <v>2.2166095971320931E-4</v>
      </c>
      <c r="AN4805" s="116">
        <f t="shared" si="961"/>
        <v>5.9105104964024503E-7</v>
      </c>
      <c r="AO4805" s="116">
        <f t="shared" si="957"/>
        <v>5.9105104964024503E-7</v>
      </c>
      <c r="AP4805" s="118" t="str">
        <f t="shared" si="958"/>
        <v/>
      </c>
    </row>
    <row r="4806" spans="38:42" ht="20.100000000000001" customHeight="1" x14ac:dyDescent="0.25">
      <c r="AL4806" s="126">
        <f t="shared" si="959"/>
        <v>27.987199999997962</v>
      </c>
      <c r="AM4806" s="116">
        <f t="shared" si="960"/>
        <v>2.2106990866356906E-4</v>
      </c>
      <c r="AN4806" s="116">
        <f t="shared" si="961"/>
        <v>5.8949962393277898E-7</v>
      </c>
      <c r="AO4806" s="116">
        <f t="shared" si="957"/>
        <v>5.8949962393277898E-7</v>
      </c>
      <c r="AP4806" s="118" t="str">
        <f t="shared" si="958"/>
        <v/>
      </c>
    </row>
    <row r="4807" spans="38:42" ht="20.100000000000001" customHeight="1" x14ac:dyDescent="0.25">
      <c r="AL4807" s="126">
        <f t="shared" si="959"/>
        <v>27.993599999997961</v>
      </c>
      <c r="AM4807" s="116">
        <f t="shared" si="960"/>
        <v>2.2048040903963629E-4</v>
      </c>
      <c r="AN4807" s="116">
        <f t="shared" si="961"/>
        <v>5.8795219365270139E-7</v>
      </c>
      <c r="AO4807" s="116">
        <f t="shared" si="957"/>
        <v>5.8795219365270139E-7</v>
      </c>
      <c r="AP4807" s="118" t="str">
        <f t="shared" si="958"/>
        <v/>
      </c>
    </row>
    <row r="4808" spans="38:42" ht="20.100000000000001" customHeight="1" x14ac:dyDescent="0.25">
      <c r="AL4808" s="126">
        <f t="shared" si="959"/>
        <v>27.999999999997961</v>
      </c>
      <c r="AM4808" s="116">
        <f t="shared" si="960"/>
        <v>2.1989245684598358E-4</v>
      </c>
      <c r="AN4808" s="116">
        <f t="shared" si="961"/>
        <v>5.8640874875138258E-7</v>
      </c>
      <c r="AO4808" s="116">
        <f t="shared" si="957"/>
        <v>5.8640874875138258E-7</v>
      </c>
      <c r="AP4808" s="118" t="str">
        <f t="shared" si="958"/>
        <v/>
      </c>
    </row>
    <row r="4809" spans="38:42" ht="20.100000000000001" customHeight="1" x14ac:dyDescent="0.25">
      <c r="AL4809" s="126">
        <f t="shared" si="959"/>
        <v>28.00639999999796</v>
      </c>
      <c r="AM4809" s="116">
        <f t="shared" si="960"/>
        <v>2.193060480972322E-4</v>
      </c>
      <c r="AN4809" s="116">
        <f t="shared" si="961"/>
        <v>5.8486927920353032E-7</v>
      </c>
      <c r="AO4809" s="116">
        <f t="shared" si="957"/>
        <v>5.8486927920353032E-7</v>
      </c>
      <c r="AP4809" s="118" t="str">
        <f t="shared" si="958"/>
        <v/>
      </c>
    </row>
    <row r="4810" spans="38:42" ht="20.100000000000001" customHeight="1" x14ac:dyDescent="0.25">
      <c r="AL4810" s="126">
        <f t="shared" si="959"/>
        <v>28.012799999997959</v>
      </c>
      <c r="AM4810" s="116">
        <f t="shared" si="960"/>
        <v>2.1872117881802867E-4</v>
      </c>
      <c r="AN4810" s="116">
        <f t="shared" si="961"/>
        <v>5.8333377501009007E-7</v>
      </c>
      <c r="AO4810" s="116">
        <f t="shared" si="957"/>
        <v>5.8333377501009007E-7</v>
      </c>
      <c r="AP4810" s="118" t="str">
        <f t="shared" si="958"/>
        <v/>
      </c>
    </row>
    <row r="4811" spans="38:42" ht="20.100000000000001" customHeight="1" x14ac:dyDescent="0.25">
      <c r="AL4811" s="126">
        <f t="shared" si="959"/>
        <v>28.019199999997959</v>
      </c>
      <c r="AM4811" s="116">
        <f t="shared" si="960"/>
        <v>2.1813784504301858E-4</v>
      </c>
      <c r="AN4811" s="116">
        <f t="shared" si="961"/>
        <v>5.8180222619482976E-7</v>
      </c>
      <c r="AO4811" s="116">
        <f t="shared" si="957"/>
        <v>5.8180222619482976E-7</v>
      </c>
      <c r="AP4811" s="118" t="str">
        <f t="shared" si="958"/>
        <v/>
      </c>
    </row>
    <row r="4812" spans="38:42" ht="20.100000000000001" customHeight="1" x14ac:dyDescent="0.25">
      <c r="AL4812" s="126">
        <f t="shared" si="959"/>
        <v>28.025599999997958</v>
      </c>
      <c r="AM4812" s="116">
        <f t="shared" si="960"/>
        <v>2.1755604281682375E-4</v>
      </c>
      <c r="AN4812" s="116">
        <f t="shared" si="961"/>
        <v>5.8027462280688764E-7</v>
      </c>
      <c r="AO4812" s="116">
        <f t="shared" si="957"/>
        <v>5.8027462280688764E-7</v>
      </c>
      <c r="AP4812" s="118" t="str">
        <f t="shared" si="958"/>
        <v/>
      </c>
    </row>
    <row r="4813" spans="38:42" ht="20.100000000000001" customHeight="1" x14ac:dyDescent="0.25">
      <c r="AL4813" s="126">
        <f t="shared" si="959"/>
        <v>28.031999999997957</v>
      </c>
      <c r="AM4813" s="116">
        <f t="shared" si="960"/>
        <v>2.1697576819401686E-4</v>
      </c>
      <c r="AN4813" s="116">
        <f t="shared" si="961"/>
        <v>5.7875095491998624E-7</v>
      </c>
      <c r="AO4813" s="116">
        <f t="shared" si="957"/>
        <v>5.7875095491998624E-7</v>
      </c>
      <c r="AP4813" s="118" t="str">
        <f t="shared" si="958"/>
        <v/>
      </c>
    </row>
    <row r="4814" spans="38:42" ht="20.100000000000001" customHeight="1" x14ac:dyDescent="0.25">
      <c r="AL4814" s="126">
        <f t="shared" si="959"/>
        <v>28.038399999997957</v>
      </c>
      <c r="AM4814" s="116">
        <f t="shared" si="960"/>
        <v>2.1639701723909688E-4</v>
      </c>
      <c r="AN4814" s="116">
        <f t="shared" si="961"/>
        <v>5.7723121262980319E-7</v>
      </c>
      <c r="AO4814" s="116">
        <f t="shared" si="957"/>
        <v>5.7723121262980319E-7</v>
      </c>
      <c r="AP4814" s="118" t="str">
        <f t="shared" si="958"/>
        <v/>
      </c>
    </row>
    <row r="4815" spans="38:42" ht="20.100000000000001" customHeight="1" x14ac:dyDescent="0.25">
      <c r="AL4815" s="126">
        <f t="shared" si="959"/>
        <v>28.044799999997956</v>
      </c>
      <c r="AM4815" s="116">
        <f t="shared" si="960"/>
        <v>2.1581978602646707E-4</v>
      </c>
      <c r="AN4815" s="116">
        <f t="shared" si="961"/>
        <v>5.7571538605947353E-7</v>
      </c>
      <c r="AO4815" s="116">
        <f t="shared" si="957"/>
        <v>5.7571538605947353E-7</v>
      </c>
      <c r="AP4815" s="118" t="str">
        <f t="shared" si="958"/>
        <v/>
      </c>
    </row>
    <row r="4816" spans="38:42" ht="20.100000000000001" customHeight="1" x14ac:dyDescent="0.25">
      <c r="AL4816" s="126">
        <f t="shared" si="959"/>
        <v>28.051199999997955</v>
      </c>
      <c r="AM4816" s="116">
        <f t="shared" si="960"/>
        <v>2.152440706404076E-4</v>
      </c>
      <c r="AN4816" s="116">
        <f t="shared" si="961"/>
        <v>5.7420346535324717E-7</v>
      </c>
      <c r="AO4816" s="116">
        <f t="shared" si="957"/>
        <v>5.7420346535324717E-7</v>
      </c>
      <c r="AP4816" s="118" t="str">
        <f t="shared" si="958"/>
        <v/>
      </c>
    </row>
    <row r="4817" spans="38:42" ht="20.100000000000001" customHeight="1" x14ac:dyDescent="0.25">
      <c r="AL4817" s="126">
        <f t="shared" si="959"/>
        <v>28.057599999997954</v>
      </c>
      <c r="AM4817" s="116">
        <f t="shared" si="960"/>
        <v>2.1466986717505435E-4</v>
      </c>
      <c r="AN4817" s="116">
        <f t="shared" si="961"/>
        <v>5.7269544068166587E-7</v>
      </c>
      <c r="AO4817" s="116">
        <f t="shared" si="957"/>
        <v>5.7269544068166587E-7</v>
      </c>
      <c r="AP4817" s="118" t="str">
        <f t="shared" si="958"/>
        <v/>
      </c>
    </row>
    <row r="4818" spans="38:42" ht="20.100000000000001" customHeight="1" x14ac:dyDescent="0.25">
      <c r="AL4818" s="126">
        <f t="shared" si="959"/>
        <v>28.063999999997954</v>
      </c>
      <c r="AM4818" s="116">
        <f t="shared" si="960"/>
        <v>2.1409717173437269E-4</v>
      </c>
      <c r="AN4818" s="116">
        <f t="shared" si="961"/>
        <v>5.71191302238636E-7</v>
      </c>
      <c r="AO4818" s="116">
        <f t="shared" si="957"/>
        <v>5.71191302238636E-7</v>
      </c>
      <c r="AP4818" s="118" t="str">
        <f t="shared" si="958"/>
        <v/>
      </c>
    </row>
    <row r="4819" spans="38:42" ht="20.100000000000001" customHeight="1" x14ac:dyDescent="0.25">
      <c r="AL4819" s="126">
        <f t="shared" si="959"/>
        <v>28.070399999997953</v>
      </c>
      <c r="AM4819" s="116">
        <f t="shared" si="960"/>
        <v>2.1352598043213405E-4</v>
      </c>
      <c r="AN4819" s="116">
        <f t="shared" si="961"/>
        <v>5.6969104024066951E-7</v>
      </c>
      <c r="AO4819" s="116">
        <f t="shared" si="957"/>
        <v>5.6969104024066951E-7</v>
      </c>
      <c r="AP4819" s="118" t="str">
        <f t="shared" si="958"/>
        <v/>
      </c>
    </row>
    <row r="4820" spans="38:42" ht="20.100000000000001" customHeight="1" x14ac:dyDescent="0.25">
      <c r="AL4820" s="126">
        <f t="shared" si="959"/>
        <v>28.076799999997952</v>
      </c>
      <c r="AM4820" s="116">
        <f t="shared" si="960"/>
        <v>2.1295628939189338E-4</v>
      </c>
      <c r="AN4820" s="116">
        <f t="shared" si="961"/>
        <v>5.6819464493005527E-7</v>
      </c>
      <c r="AO4820" s="116">
        <f t="shared" si="957"/>
        <v>5.6819464493005527E-7</v>
      </c>
      <c r="AP4820" s="118" t="str">
        <f t="shared" si="958"/>
        <v/>
      </c>
    </row>
    <row r="4821" spans="38:42" ht="20.100000000000001" customHeight="1" x14ac:dyDescent="0.25">
      <c r="AL4821" s="126">
        <f t="shared" si="959"/>
        <v>28.083199999997952</v>
      </c>
      <c r="AM4821" s="116">
        <f t="shared" si="960"/>
        <v>2.1238809474696333E-4</v>
      </c>
      <c r="AN4821" s="116">
        <f t="shared" si="961"/>
        <v>5.6670210657222986E-7</v>
      </c>
      <c r="AO4821" s="116">
        <f t="shared" si="957"/>
        <v>5.6670210657222986E-7</v>
      </c>
      <c r="AP4821" s="118" t="str">
        <f t="shared" si="958"/>
        <v/>
      </c>
    </row>
    <row r="4822" spans="38:42" ht="20.100000000000001" customHeight="1" x14ac:dyDescent="0.25">
      <c r="AL4822" s="126">
        <f t="shared" si="959"/>
        <v>28.089599999997951</v>
      </c>
      <c r="AM4822" s="116">
        <f t="shared" si="960"/>
        <v>2.118213926403911E-4</v>
      </c>
      <c r="AN4822" s="116">
        <f t="shared" si="961"/>
        <v>5.6521341545623838E-7</v>
      </c>
      <c r="AO4822" s="116">
        <f t="shared" si="957"/>
        <v>5.6521341545623838E-7</v>
      </c>
      <c r="AP4822" s="118" t="str">
        <f t="shared" si="958"/>
        <v/>
      </c>
    </row>
    <row r="4823" spans="38:42" ht="20.100000000000001" customHeight="1" x14ac:dyDescent="0.25">
      <c r="AL4823" s="126">
        <f t="shared" si="959"/>
        <v>28.09599999999795</v>
      </c>
      <c r="AM4823" s="116">
        <f t="shared" si="960"/>
        <v>2.1125617922493486E-4</v>
      </c>
      <c r="AN4823" s="116">
        <f t="shared" si="961"/>
        <v>5.6372856189430072E-7</v>
      </c>
      <c r="AO4823" s="116">
        <f t="shared" si="957"/>
        <v>5.6372856189430072E-7</v>
      </c>
      <c r="AP4823" s="118" t="str">
        <f t="shared" si="958"/>
        <v/>
      </c>
    </row>
    <row r="4824" spans="38:42" ht="20.100000000000001" customHeight="1" x14ac:dyDescent="0.25">
      <c r="AL4824" s="126">
        <f t="shared" si="959"/>
        <v>28.102399999997949</v>
      </c>
      <c r="AM4824" s="116">
        <f t="shared" si="960"/>
        <v>2.1069245066304056E-4</v>
      </c>
      <c r="AN4824" s="116">
        <f t="shared" si="961"/>
        <v>5.6224753622368187E-7</v>
      </c>
      <c r="AO4824" s="116">
        <f t="shared" si="957"/>
        <v>5.6224753622368187E-7</v>
      </c>
      <c r="AP4824" s="118" t="str">
        <f t="shared" si="958"/>
        <v/>
      </c>
    </row>
    <row r="4825" spans="38:42" ht="20.100000000000001" customHeight="1" x14ac:dyDescent="0.25">
      <c r="AL4825" s="126">
        <f t="shared" si="959"/>
        <v>28.108799999997949</v>
      </c>
      <c r="AM4825" s="116">
        <f t="shared" si="960"/>
        <v>2.1013020312681688E-4</v>
      </c>
      <c r="AN4825" s="116">
        <f t="shared" si="961"/>
        <v>5.60770328804659E-7</v>
      </c>
      <c r="AO4825" s="116">
        <f t="shared" si="957"/>
        <v>5.60770328804659E-7</v>
      </c>
      <c r="AP4825" s="118" t="str">
        <f t="shared" si="958"/>
        <v/>
      </c>
    </row>
    <row r="4826" spans="38:42" ht="20.100000000000001" customHeight="1" x14ac:dyDescent="0.25">
      <c r="AL4826" s="126">
        <f t="shared" si="959"/>
        <v>28.115199999997948</v>
      </c>
      <c r="AM4826" s="116">
        <f t="shared" si="960"/>
        <v>2.0956943279801222E-4</v>
      </c>
      <c r="AN4826" s="116">
        <f t="shared" si="961"/>
        <v>5.5929693001987094E-7</v>
      </c>
      <c r="AO4826" s="116">
        <f t="shared" si="957"/>
        <v>5.5929693001987094E-7</v>
      </c>
      <c r="AP4826" s="118" t="str">
        <f t="shared" si="958"/>
        <v/>
      </c>
    </row>
    <row r="4827" spans="38:42" ht="20.100000000000001" customHeight="1" x14ac:dyDescent="0.25">
      <c r="AL4827" s="126">
        <f t="shared" si="959"/>
        <v>28.121599999997947</v>
      </c>
      <c r="AM4827" s="116">
        <f t="shared" si="960"/>
        <v>2.0901013586799235E-4</v>
      </c>
      <c r="AN4827" s="116">
        <f t="shared" si="961"/>
        <v>5.5782733027776054E-7</v>
      </c>
      <c r="AO4827" s="116">
        <f t="shared" si="957"/>
        <v>5.5782733027776054E-7</v>
      </c>
      <c r="AP4827" s="118" t="str">
        <f t="shared" si="958"/>
        <v/>
      </c>
    </row>
    <row r="4828" spans="38:42" ht="20.100000000000001" customHeight="1" x14ac:dyDescent="0.25">
      <c r="AL4828" s="126">
        <f t="shared" si="959"/>
        <v>28.127999999997947</v>
      </c>
      <c r="AM4828" s="116">
        <f t="shared" si="960"/>
        <v>2.0845230853771459E-4</v>
      </c>
      <c r="AN4828" s="116">
        <f t="shared" si="961"/>
        <v>5.5636152000861734E-7</v>
      </c>
      <c r="AO4828" s="116">
        <f t="shared" si="957"/>
        <v>5.5636152000861734E-7</v>
      </c>
      <c r="AP4828" s="118" t="str">
        <f t="shared" si="958"/>
        <v/>
      </c>
    </row>
    <row r="4829" spans="38:42" ht="20.100000000000001" customHeight="1" x14ac:dyDescent="0.25">
      <c r="AL4829" s="126">
        <f t="shared" si="959"/>
        <v>28.134399999997946</v>
      </c>
      <c r="AM4829" s="116">
        <f t="shared" si="960"/>
        <v>2.0789594701770597E-4</v>
      </c>
      <c r="AN4829" s="116">
        <f t="shared" si="961"/>
        <v>5.5489948966544488E-7</v>
      </c>
      <c r="AO4829" s="116">
        <f t="shared" si="957"/>
        <v>5.5489948966544488E-7</v>
      </c>
      <c r="AP4829" s="118" t="str">
        <f t="shared" si="958"/>
        <v/>
      </c>
    </row>
    <row r="4830" spans="38:42" ht="20.100000000000001" customHeight="1" x14ac:dyDescent="0.25">
      <c r="AL4830" s="126">
        <f t="shared" si="959"/>
        <v>28.140799999997945</v>
      </c>
      <c r="AM4830" s="116">
        <f t="shared" si="960"/>
        <v>2.0734104752804052E-4</v>
      </c>
      <c r="AN4830" s="116">
        <f t="shared" si="961"/>
        <v>5.5344122972770127E-7</v>
      </c>
      <c r="AO4830" s="116">
        <f t="shared" si="957"/>
        <v>5.5344122972770127E-7</v>
      </c>
      <c r="AP4830" s="118" t="str">
        <f t="shared" si="958"/>
        <v/>
      </c>
    </row>
    <row r="4831" spans="38:42" ht="20.100000000000001" customHeight="1" x14ac:dyDescent="0.25">
      <c r="AL4831" s="126">
        <f t="shared" si="959"/>
        <v>28.147199999997945</v>
      </c>
      <c r="AM4831" s="116">
        <f t="shared" si="960"/>
        <v>2.0678760629831282E-4</v>
      </c>
      <c r="AN4831" s="116">
        <f t="shared" si="961"/>
        <v>5.5198673069398077E-7</v>
      </c>
      <c r="AO4831" s="116">
        <f t="shared" si="957"/>
        <v>5.5198673069398077E-7</v>
      </c>
      <c r="AP4831" s="118" t="str">
        <f t="shared" si="958"/>
        <v/>
      </c>
    </row>
    <row r="4832" spans="38:42" ht="20.100000000000001" customHeight="1" x14ac:dyDescent="0.25">
      <c r="AL4832" s="126">
        <f t="shared" si="959"/>
        <v>28.153599999997944</v>
      </c>
      <c r="AM4832" s="116">
        <f t="shared" si="960"/>
        <v>2.0623561956761884E-4</v>
      </c>
      <c r="AN4832" s="116">
        <f t="shared" si="961"/>
        <v>5.5053598308941348E-7</v>
      </c>
      <c r="AO4832" s="116">
        <f t="shared" si="957"/>
        <v>5.5053598308941348E-7</v>
      </c>
      <c r="AP4832" s="118" t="str">
        <f t="shared" si="958"/>
        <v/>
      </c>
    </row>
    <row r="4833" spans="38:42" ht="20.100000000000001" customHeight="1" x14ac:dyDescent="0.25">
      <c r="AL4833" s="126">
        <f t="shared" si="959"/>
        <v>28.159999999997943</v>
      </c>
      <c r="AM4833" s="116">
        <f t="shared" si="960"/>
        <v>2.0568508358452943E-4</v>
      </c>
      <c r="AN4833" s="116">
        <f t="shared" si="961"/>
        <v>5.4908897746078645E-7</v>
      </c>
      <c r="AO4833" s="116">
        <f t="shared" si="957"/>
        <v>5.4908897746078645E-7</v>
      </c>
      <c r="AP4833" s="118" t="str">
        <f t="shared" si="958"/>
        <v/>
      </c>
    </row>
    <row r="4834" spans="38:42" ht="20.100000000000001" customHeight="1" x14ac:dyDescent="0.25">
      <c r="AL4834" s="126">
        <f t="shared" si="959"/>
        <v>28.166399999997942</v>
      </c>
      <c r="AM4834" s="116">
        <f t="shared" si="960"/>
        <v>2.0513599460706864E-4</v>
      </c>
      <c r="AN4834" s="116">
        <f t="shared" si="961"/>
        <v>5.4764570437803445E-7</v>
      </c>
      <c r="AO4834" s="116">
        <f t="shared" si="957"/>
        <v>5.4764570437803445E-7</v>
      </c>
      <c r="AP4834" s="118" t="str">
        <f t="shared" si="958"/>
        <v/>
      </c>
    </row>
    <row r="4835" spans="38:42" ht="20.100000000000001" customHeight="1" x14ac:dyDescent="0.25">
      <c r="AL4835" s="126">
        <f t="shared" si="959"/>
        <v>28.172799999997942</v>
      </c>
      <c r="AM4835" s="116">
        <f t="shared" si="960"/>
        <v>2.0458834890269061E-4</v>
      </c>
      <c r="AN4835" s="116">
        <f t="shared" si="961"/>
        <v>5.4620615443478206E-7</v>
      </c>
      <c r="AO4835" s="116">
        <f t="shared" si="957"/>
        <v>5.4620615443478206E-7</v>
      </c>
      <c r="AP4835" s="118" t="str">
        <f t="shared" si="958"/>
        <v/>
      </c>
    </row>
    <row r="4836" spans="38:42" ht="20.100000000000001" customHeight="1" x14ac:dyDescent="0.25">
      <c r="AL4836" s="126">
        <f t="shared" si="959"/>
        <v>28.179199999997941</v>
      </c>
      <c r="AM4836" s="116">
        <f t="shared" si="960"/>
        <v>2.0404214274825582E-4</v>
      </c>
      <c r="AN4836" s="116">
        <f t="shared" si="961"/>
        <v>5.4477031824728657E-7</v>
      </c>
      <c r="AO4836" s="116">
        <f t="shared" si="957"/>
        <v>5.4477031824728657E-7</v>
      </c>
      <c r="AP4836" s="118" t="str">
        <f t="shared" si="958"/>
        <v/>
      </c>
    </row>
    <row r="4837" spans="38:42" ht="20.100000000000001" customHeight="1" x14ac:dyDescent="0.25">
      <c r="AL4837" s="126">
        <f t="shared" si="959"/>
        <v>28.18559999999794</v>
      </c>
      <c r="AM4837" s="116">
        <f t="shared" si="960"/>
        <v>2.0349737243000854E-4</v>
      </c>
      <c r="AN4837" s="116">
        <f t="shared" si="961"/>
        <v>5.4333818645476329E-7</v>
      </c>
      <c r="AO4837" s="116">
        <f t="shared" si="957"/>
        <v>5.4333818645476329E-7</v>
      </c>
      <c r="AP4837" s="118" t="str">
        <f t="shared" si="958"/>
        <v/>
      </c>
    </row>
    <row r="4838" spans="38:42" ht="20.100000000000001" customHeight="1" x14ac:dyDescent="0.25">
      <c r="AL4838" s="126">
        <f t="shared" si="959"/>
        <v>28.19199999999794</v>
      </c>
      <c r="AM4838" s="116">
        <f t="shared" si="960"/>
        <v>2.0295403424355377E-4</v>
      </c>
      <c r="AN4838" s="116">
        <f t="shared" si="961"/>
        <v>5.4190974971868072E-7</v>
      </c>
      <c r="AO4838" s="116">
        <f t="shared" si="957"/>
        <v>5.4190974971868072E-7</v>
      </c>
      <c r="AP4838" s="118" t="str">
        <f t="shared" si="958"/>
        <v/>
      </c>
    </row>
    <row r="4839" spans="38:42" ht="20.100000000000001" customHeight="1" x14ac:dyDescent="0.25">
      <c r="AL4839" s="126">
        <f t="shared" si="959"/>
        <v>28.198399999997939</v>
      </c>
      <c r="AM4839" s="116">
        <f t="shared" si="960"/>
        <v>2.0241212449383509E-4</v>
      </c>
      <c r="AN4839" s="116">
        <f t="shared" si="961"/>
        <v>5.4048499872495618E-7</v>
      </c>
      <c r="AO4839" s="116">
        <f t="shared" si="957"/>
        <v>5.4048499872495618E-7</v>
      </c>
      <c r="AP4839" s="118" t="str">
        <f t="shared" si="958"/>
        <v/>
      </c>
    </row>
    <row r="4840" spans="38:42" ht="20.100000000000001" customHeight="1" x14ac:dyDescent="0.25">
      <c r="AL4840" s="126">
        <f t="shared" si="959"/>
        <v>28.204799999997938</v>
      </c>
      <c r="AM4840" s="116">
        <f t="shared" si="960"/>
        <v>2.0187163949511014E-4</v>
      </c>
      <c r="AN4840" s="116">
        <f t="shared" si="961"/>
        <v>5.3906392418100126E-7</v>
      </c>
      <c r="AO4840" s="116">
        <f t="shared" si="957"/>
        <v>5.3906392418100126E-7</v>
      </c>
      <c r="AP4840" s="118" t="str">
        <f t="shared" si="958"/>
        <v/>
      </c>
    </row>
    <row r="4841" spans="38:42" ht="20.100000000000001" customHeight="1" x14ac:dyDescent="0.25">
      <c r="AL4841" s="126">
        <f t="shared" si="959"/>
        <v>28.211199999997937</v>
      </c>
      <c r="AM4841" s="116">
        <f t="shared" si="960"/>
        <v>2.0133257557092914E-4</v>
      </c>
      <c r="AN4841" s="116">
        <f t="shared" si="961"/>
        <v>5.3764651681710422E-7</v>
      </c>
      <c r="AO4841" s="116">
        <f t="shared" si="957"/>
        <v>5.3764651681710422E-7</v>
      </c>
      <c r="AP4841" s="118" t="str">
        <f t="shared" si="958"/>
        <v/>
      </c>
    </row>
    <row r="4842" spans="38:42" ht="20.100000000000001" customHeight="1" x14ac:dyDescent="0.25">
      <c r="AL4842" s="126">
        <f t="shared" si="959"/>
        <v>28.217599999997937</v>
      </c>
      <c r="AM4842" s="116">
        <f t="shared" si="960"/>
        <v>2.0079492905411203E-4</v>
      </c>
      <c r="AN4842" s="116">
        <f t="shared" si="961"/>
        <v>5.3623276738710762E-7</v>
      </c>
      <c r="AO4842" s="116">
        <f t="shared" si="957"/>
        <v>5.3623276738710762E-7</v>
      </c>
      <c r="AP4842" s="118" t="str">
        <f t="shared" si="958"/>
        <v/>
      </c>
    </row>
    <row r="4843" spans="38:42" ht="20.100000000000001" customHeight="1" x14ac:dyDescent="0.25">
      <c r="AL4843" s="126">
        <f t="shared" si="959"/>
        <v>28.223999999997936</v>
      </c>
      <c r="AM4843" s="116">
        <f t="shared" si="960"/>
        <v>2.0025869628672492E-4</v>
      </c>
      <c r="AN4843" s="116">
        <f t="shared" si="961"/>
        <v>5.3482266666591465E-7</v>
      </c>
      <c r="AO4843" s="116">
        <f t="shared" si="957"/>
        <v>5.3482266666591465E-7</v>
      </c>
      <c r="AP4843" s="118" t="str">
        <f t="shared" si="958"/>
        <v/>
      </c>
    </row>
    <row r="4844" spans="38:42" ht="20.100000000000001" customHeight="1" x14ac:dyDescent="0.25">
      <c r="AL4844" s="126">
        <f t="shared" si="959"/>
        <v>28.230399999997935</v>
      </c>
      <c r="AM4844" s="116">
        <f t="shared" si="960"/>
        <v>1.9972387362005901E-4</v>
      </c>
      <c r="AN4844" s="116">
        <f t="shared" si="961"/>
        <v>5.3341620545306698E-7</v>
      </c>
      <c r="AO4844" s="116">
        <f t="shared" si="957"/>
        <v>5.3341620545306698E-7</v>
      </c>
      <c r="AP4844" s="118" t="str">
        <f t="shared" si="958"/>
        <v/>
      </c>
    </row>
    <row r="4845" spans="38:42" ht="20.100000000000001" customHeight="1" x14ac:dyDescent="0.25">
      <c r="AL4845" s="126">
        <f t="shared" si="959"/>
        <v>28.236799999997935</v>
      </c>
      <c r="AM4845" s="116">
        <f t="shared" si="960"/>
        <v>1.9919045741460594E-4</v>
      </c>
      <c r="AN4845" s="116">
        <f t="shared" si="961"/>
        <v>5.3201337456865194E-7</v>
      </c>
      <c r="AO4845" s="116">
        <f t="shared" si="957"/>
        <v>5.3201337456865194E-7</v>
      </c>
      <c r="AP4845" s="118" t="str">
        <f t="shared" si="958"/>
        <v/>
      </c>
    </row>
    <row r="4846" spans="38:42" ht="20.100000000000001" customHeight="1" x14ac:dyDescent="0.25">
      <c r="AL4846" s="126">
        <f t="shared" si="959"/>
        <v>28.243199999997934</v>
      </c>
      <c r="AM4846" s="116">
        <f t="shared" si="960"/>
        <v>1.9865844404003729E-4</v>
      </c>
      <c r="AN4846" s="116">
        <f t="shared" si="961"/>
        <v>5.3061416485641953E-7</v>
      </c>
      <c r="AO4846" s="116">
        <f t="shared" si="957"/>
        <v>5.3061416485641953E-7</v>
      </c>
      <c r="AP4846" s="118" t="str">
        <f t="shared" si="958"/>
        <v/>
      </c>
    </row>
    <row r="4847" spans="38:42" ht="20.100000000000001" customHeight="1" x14ac:dyDescent="0.25">
      <c r="AL4847" s="126">
        <f t="shared" si="959"/>
        <v>28.249599999997933</v>
      </c>
      <c r="AM4847" s="116">
        <f t="shared" si="960"/>
        <v>1.9812782987518087E-4</v>
      </c>
      <c r="AN4847" s="116">
        <f t="shared" si="961"/>
        <v>5.2921856718223751E-7</v>
      </c>
      <c r="AO4847" s="116">
        <f t="shared" si="957"/>
        <v>5.2921856718223751E-7</v>
      </c>
      <c r="AP4847" s="118" t="str">
        <f t="shared" si="958"/>
        <v/>
      </c>
    </row>
    <row r="4848" spans="38:42" ht="20.100000000000001" customHeight="1" x14ac:dyDescent="0.25">
      <c r="AL4848" s="126">
        <f t="shared" si="959"/>
        <v>28.255999999997933</v>
      </c>
      <c r="AM4848" s="116">
        <f t="shared" si="960"/>
        <v>1.9759861130799863E-4</v>
      </c>
      <c r="AN4848" s="116">
        <f t="shared" si="961"/>
        <v>5.2782657243428109E-7</v>
      </c>
      <c r="AO4848" s="116">
        <f t="shared" si="957"/>
        <v>5.2782657243428109E-7</v>
      </c>
      <c r="AP4848" s="118" t="str">
        <f t="shared" si="958"/>
        <v/>
      </c>
    </row>
    <row r="4849" spans="38:42" ht="20.100000000000001" customHeight="1" x14ac:dyDescent="0.25">
      <c r="AL4849" s="126">
        <f t="shared" si="959"/>
        <v>28.262399999997932</v>
      </c>
      <c r="AM4849" s="116">
        <f t="shared" si="960"/>
        <v>1.9707078473556435E-4</v>
      </c>
      <c r="AN4849" s="116">
        <f t="shared" si="961"/>
        <v>5.2643817152270766E-7</v>
      </c>
      <c r="AO4849" s="116">
        <f t="shared" ref="AO4849:AO4912" si="962">IF(AM4849&lt;(1-$AK$437),AN4849,"")</f>
        <v>5.2643817152270766E-7</v>
      </c>
      <c r="AP4849" s="118" t="str">
        <f t="shared" ref="AP4849:AP4912" si="963">IF(AM4849&lt;(1-$AK$443),AN4849,"")</f>
        <v/>
      </c>
    </row>
    <row r="4850" spans="38:42" ht="20.100000000000001" customHeight="1" x14ac:dyDescent="0.25">
      <c r="AL4850" s="126">
        <f t="shared" ref="AL4850:AL4913" si="964">AL4849+$AO$430</f>
        <v>28.268799999997931</v>
      </c>
      <c r="AM4850" s="116">
        <f t="shared" ref="AM4850:AM4913" si="965">_xlfn.CHISQ.DIST.RT(AL4850,7)</f>
        <v>1.9654434656404165E-4</v>
      </c>
      <c r="AN4850" s="116">
        <f t="shared" ref="AN4850:AN4913" si="966">AM4850-AM4851</f>
        <v>5.2505335538163551E-7</v>
      </c>
      <c r="AO4850" s="116">
        <f t="shared" si="962"/>
        <v>5.2505335538163551E-7</v>
      </c>
      <c r="AP4850" s="118" t="str">
        <f t="shared" si="963"/>
        <v/>
      </c>
    </row>
    <row r="4851" spans="38:42" ht="20.100000000000001" customHeight="1" x14ac:dyDescent="0.25">
      <c r="AL4851" s="126">
        <f t="shared" si="964"/>
        <v>28.27519999999793</v>
      </c>
      <c r="AM4851" s="116">
        <f t="shared" si="965"/>
        <v>1.9601929320866001E-4</v>
      </c>
      <c r="AN4851" s="116">
        <f t="shared" si="966"/>
        <v>5.2367211496450882E-7</v>
      </c>
      <c r="AO4851" s="116">
        <f t="shared" si="962"/>
        <v>5.2367211496450882E-7</v>
      </c>
      <c r="AP4851" s="118" t="str">
        <f t="shared" si="963"/>
        <v/>
      </c>
    </row>
    <row r="4852" spans="38:42" ht="20.100000000000001" customHeight="1" x14ac:dyDescent="0.25">
      <c r="AL4852" s="126">
        <f t="shared" si="964"/>
        <v>28.28159999999793</v>
      </c>
      <c r="AM4852" s="116">
        <f t="shared" si="965"/>
        <v>1.954956210936955E-4</v>
      </c>
      <c r="AN4852" s="116">
        <f t="shared" si="966"/>
        <v>5.2229444124968129E-7</v>
      </c>
      <c r="AO4852" s="116">
        <f t="shared" si="962"/>
        <v>5.2229444124968129E-7</v>
      </c>
      <c r="AP4852" s="118" t="str">
        <f t="shared" si="963"/>
        <v/>
      </c>
    </row>
    <row r="4853" spans="38:42" ht="20.100000000000001" customHeight="1" x14ac:dyDescent="0.25">
      <c r="AL4853" s="126">
        <f t="shared" si="964"/>
        <v>28.287999999997929</v>
      </c>
      <c r="AM4853" s="116">
        <f t="shared" si="965"/>
        <v>1.9497332665244582E-4</v>
      </c>
      <c r="AN4853" s="116">
        <f t="shared" si="966"/>
        <v>5.2092032523529336E-7</v>
      </c>
      <c r="AO4853" s="116">
        <f t="shared" si="962"/>
        <v>5.2092032523529336E-7</v>
      </c>
      <c r="AP4853" s="118" t="str">
        <f t="shared" si="963"/>
        <v/>
      </c>
    </row>
    <row r="4854" spans="38:42" ht="20.100000000000001" customHeight="1" x14ac:dyDescent="0.25">
      <c r="AL4854" s="126">
        <f t="shared" si="964"/>
        <v>28.294399999997928</v>
      </c>
      <c r="AM4854" s="116">
        <f t="shared" si="965"/>
        <v>1.9445240632721053E-4</v>
      </c>
      <c r="AN4854" s="116">
        <f t="shared" si="966"/>
        <v>5.1954975794371735E-7</v>
      </c>
      <c r="AO4854" s="116">
        <f t="shared" si="962"/>
        <v>5.1954975794371735E-7</v>
      </c>
      <c r="AP4854" s="118" t="str">
        <f t="shared" si="963"/>
        <v/>
      </c>
    </row>
    <row r="4855" spans="38:42" ht="20.100000000000001" customHeight="1" x14ac:dyDescent="0.25">
      <c r="AL4855" s="126">
        <f t="shared" si="964"/>
        <v>28.300799999997928</v>
      </c>
      <c r="AM4855" s="116">
        <f t="shared" si="965"/>
        <v>1.9393285656926681E-4</v>
      </c>
      <c r="AN4855" s="116">
        <f t="shared" si="966"/>
        <v>5.1818273041806095E-7</v>
      </c>
      <c r="AO4855" s="116">
        <f t="shared" si="962"/>
        <v>5.1818273041806095E-7</v>
      </c>
      <c r="AP4855" s="118" t="str">
        <f t="shared" si="963"/>
        <v/>
      </c>
    </row>
    <row r="4856" spans="38:42" ht="20.100000000000001" customHeight="1" x14ac:dyDescent="0.25">
      <c r="AL4856" s="126">
        <f t="shared" si="964"/>
        <v>28.307199999997927</v>
      </c>
      <c r="AM4856" s="116">
        <f t="shared" si="965"/>
        <v>1.9341467383884875E-4</v>
      </c>
      <c r="AN4856" s="116">
        <f t="shared" si="966"/>
        <v>5.1681923372335985E-7</v>
      </c>
      <c r="AO4856" s="116">
        <f t="shared" si="962"/>
        <v>5.1681923372335985E-7</v>
      </c>
      <c r="AP4856" s="118" t="str">
        <f t="shared" si="963"/>
        <v/>
      </c>
    </row>
    <row r="4857" spans="38:42" ht="20.100000000000001" customHeight="1" x14ac:dyDescent="0.25">
      <c r="AL4857" s="126">
        <f t="shared" si="964"/>
        <v>28.313599999997926</v>
      </c>
      <c r="AM4857" s="116">
        <f t="shared" si="965"/>
        <v>1.9289785460512539E-4</v>
      </c>
      <c r="AN4857" s="116">
        <f t="shared" si="966"/>
        <v>5.1545925894674036E-7</v>
      </c>
      <c r="AO4857" s="116">
        <f t="shared" si="962"/>
        <v>5.1545925894674036E-7</v>
      </c>
      <c r="AP4857" s="118" t="str">
        <f t="shared" si="963"/>
        <v/>
      </c>
    </row>
    <row r="4858" spans="38:42" ht="20.100000000000001" customHeight="1" x14ac:dyDescent="0.25">
      <c r="AL4858" s="126">
        <f t="shared" si="964"/>
        <v>28.319999999997925</v>
      </c>
      <c r="AM4858" s="116">
        <f t="shared" si="965"/>
        <v>1.9238239534617865E-4</v>
      </c>
      <c r="AN4858" s="116">
        <f t="shared" si="966"/>
        <v>5.141027971979073E-7</v>
      </c>
      <c r="AO4858" s="116">
        <f t="shared" si="962"/>
        <v>5.141027971979073E-7</v>
      </c>
      <c r="AP4858" s="118" t="str">
        <f t="shared" si="963"/>
        <v/>
      </c>
    </row>
    <row r="4859" spans="38:42" ht="20.100000000000001" customHeight="1" x14ac:dyDescent="0.25">
      <c r="AL4859" s="126">
        <f t="shared" si="964"/>
        <v>28.326399999997925</v>
      </c>
      <c r="AM4859" s="116">
        <f t="shared" si="965"/>
        <v>1.9186829254898074E-4</v>
      </c>
      <c r="AN4859" s="116">
        <f t="shared" si="966"/>
        <v>5.127498396070569E-7</v>
      </c>
      <c r="AO4859" s="116">
        <f t="shared" si="962"/>
        <v>5.127498396070569E-7</v>
      </c>
      <c r="AP4859" s="118" t="str">
        <f t="shared" si="963"/>
        <v/>
      </c>
    </row>
    <row r="4860" spans="38:42" ht="20.100000000000001" customHeight="1" x14ac:dyDescent="0.25">
      <c r="AL4860" s="126">
        <f t="shared" si="964"/>
        <v>28.332799999997924</v>
      </c>
      <c r="AM4860" s="116">
        <f t="shared" si="965"/>
        <v>1.9135554270937368E-4</v>
      </c>
      <c r="AN4860" s="116">
        <f t="shared" si="966"/>
        <v>5.1140037732731627E-7</v>
      </c>
      <c r="AO4860" s="116">
        <f t="shared" si="962"/>
        <v>5.1140037732731627E-7</v>
      </c>
      <c r="AP4860" s="118" t="str">
        <f t="shared" si="963"/>
        <v/>
      </c>
    </row>
    <row r="4861" spans="38:42" ht="20.100000000000001" customHeight="1" x14ac:dyDescent="0.25">
      <c r="AL4861" s="126">
        <f t="shared" si="964"/>
        <v>28.339199999997923</v>
      </c>
      <c r="AM4861" s="116">
        <f t="shared" si="965"/>
        <v>1.9084414233204637E-4</v>
      </c>
      <c r="AN4861" s="116">
        <f t="shared" si="966"/>
        <v>5.1005440153195159E-7</v>
      </c>
      <c r="AO4861" s="116">
        <f t="shared" si="962"/>
        <v>5.1005440153195159E-7</v>
      </c>
      <c r="AP4861" s="118" t="str">
        <f t="shared" si="963"/>
        <v/>
      </c>
    </row>
    <row r="4862" spans="38:42" ht="20.100000000000001" customHeight="1" x14ac:dyDescent="0.25">
      <c r="AL4862" s="126">
        <f t="shared" si="964"/>
        <v>28.345599999997923</v>
      </c>
      <c r="AM4862" s="116">
        <f t="shared" si="965"/>
        <v>1.9033408793051442E-4</v>
      </c>
      <c r="AN4862" s="116">
        <f t="shared" si="966"/>
        <v>5.0871190341837962E-7</v>
      </c>
      <c r="AO4862" s="116">
        <f t="shared" si="962"/>
        <v>5.0871190341837962E-7</v>
      </c>
      <c r="AP4862" s="118" t="str">
        <f t="shared" si="963"/>
        <v/>
      </c>
    </row>
    <row r="4863" spans="38:42" ht="20.100000000000001" customHeight="1" x14ac:dyDescent="0.25">
      <c r="AL4863" s="126">
        <f t="shared" si="964"/>
        <v>28.351999999997922</v>
      </c>
      <c r="AM4863" s="116">
        <f t="shared" si="965"/>
        <v>1.8982537602709604E-4</v>
      </c>
      <c r="AN4863" s="116">
        <f t="shared" si="966"/>
        <v>5.0737287420274673E-7</v>
      </c>
      <c r="AO4863" s="116">
        <f t="shared" si="962"/>
        <v>5.0737287420274673E-7</v>
      </c>
      <c r="AP4863" s="118" t="str">
        <f t="shared" si="963"/>
        <v/>
      </c>
    </row>
    <row r="4864" spans="38:42" ht="20.100000000000001" customHeight="1" x14ac:dyDescent="0.25">
      <c r="AL4864" s="126">
        <f t="shared" si="964"/>
        <v>28.358399999997921</v>
      </c>
      <c r="AM4864" s="116">
        <f t="shared" si="965"/>
        <v>1.8931800315289329E-4</v>
      </c>
      <c r="AN4864" s="116">
        <f t="shared" si="966"/>
        <v>5.0603730512516014E-7</v>
      </c>
      <c r="AO4864" s="116">
        <f t="shared" si="962"/>
        <v>5.0603730512516014E-7</v>
      </c>
      <c r="AP4864" s="118" t="str">
        <f t="shared" si="963"/>
        <v/>
      </c>
    </row>
    <row r="4865" spans="38:42" ht="20.100000000000001" customHeight="1" x14ac:dyDescent="0.25">
      <c r="AL4865" s="126">
        <f t="shared" si="964"/>
        <v>28.364799999997921</v>
      </c>
      <c r="AM4865" s="116">
        <f t="shared" si="965"/>
        <v>1.8881196584776813E-4</v>
      </c>
      <c r="AN4865" s="116">
        <f t="shared" si="966"/>
        <v>5.0470518744548669E-7</v>
      </c>
      <c r="AO4865" s="116">
        <f t="shared" si="962"/>
        <v>5.0470518744548669E-7</v>
      </c>
      <c r="AP4865" s="118" t="str">
        <f t="shared" si="963"/>
        <v/>
      </c>
    </row>
    <row r="4866" spans="38:42" ht="20.100000000000001" customHeight="1" x14ac:dyDescent="0.25">
      <c r="AL4866" s="126">
        <f t="shared" si="964"/>
        <v>28.37119999999792</v>
      </c>
      <c r="AM4866" s="116">
        <f t="shared" si="965"/>
        <v>1.8830726066032264E-4</v>
      </c>
      <c r="AN4866" s="116">
        <f t="shared" si="966"/>
        <v>5.0337651244617169E-7</v>
      </c>
      <c r="AO4866" s="116">
        <f t="shared" si="962"/>
        <v>5.0337651244617169E-7</v>
      </c>
      <c r="AP4866" s="118" t="str">
        <f t="shared" si="963"/>
        <v/>
      </c>
    </row>
    <row r="4867" spans="38:42" ht="20.100000000000001" customHeight="1" x14ac:dyDescent="0.25">
      <c r="AL4867" s="126">
        <f t="shared" si="964"/>
        <v>28.377599999997919</v>
      </c>
      <c r="AM4867" s="116">
        <f t="shared" si="965"/>
        <v>1.8780388414787647E-4</v>
      </c>
      <c r="AN4867" s="116">
        <f t="shared" si="966"/>
        <v>5.0205127143012479E-7</v>
      </c>
      <c r="AO4867" s="116">
        <f t="shared" si="962"/>
        <v>5.0205127143012479E-7</v>
      </c>
      <c r="AP4867" s="118" t="str">
        <f t="shared" si="963"/>
        <v/>
      </c>
    </row>
    <row r="4868" spans="38:42" ht="20.100000000000001" customHeight="1" x14ac:dyDescent="0.25">
      <c r="AL4868" s="126">
        <f t="shared" si="964"/>
        <v>28.383999999997918</v>
      </c>
      <c r="AM4868" s="116">
        <f t="shared" si="965"/>
        <v>1.8730183287644635E-4</v>
      </c>
      <c r="AN4868" s="116">
        <f t="shared" si="966"/>
        <v>5.0072945572280704E-7</v>
      </c>
      <c r="AO4868" s="116">
        <f t="shared" si="962"/>
        <v>5.0072945572280704E-7</v>
      </c>
      <c r="AP4868" s="118" t="str">
        <f t="shared" si="963"/>
        <v/>
      </c>
    </row>
    <row r="4869" spans="38:42" ht="20.100000000000001" customHeight="1" x14ac:dyDescent="0.25">
      <c r="AL4869" s="126">
        <f t="shared" si="964"/>
        <v>28.390399999997918</v>
      </c>
      <c r="AM4869" s="116">
        <f t="shared" si="965"/>
        <v>1.8680110342072354E-4</v>
      </c>
      <c r="AN4869" s="116">
        <f t="shared" si="966"/>
        <v>4.9941105666941195E-7</v>
      </c>
      <c r="AO4869" s="116">
        <f t="shared" si="962"/>
        <v>4.9941105666941195E-7</v>
      </c>
      <c r="AP4869" s="118" t="str">
        <f t="shared" si="963"/>
        <v/>
      </c>
    </row>
    <row r="4870" spans="38:42" ht="20.100000000000001" customHeight="1" x14ac:dyDescent="0.25">
      <c r="AL4870" s="126">
        <f t="shared" si="964"/>
        <v>28.396799999997917</v>
      </c>
      <c r="AM4870" s="116">
        <f t="shared" si="965"/>
        <v>1.8630169236405413E-4</v>
      </c>
      <c r="AN4870" s="116">
        <f t="shared" si="966"/>
        <v>4.9809606563798263E-7</v>
      </c>
      <c r="AO4870" s="116">
        <f t="shared" si="962"/>
        <v>4.9809606563798263E-7</v>
      </c>
      <c r="AP4870" s="118" t="str">
        <f t="shared" si="963"/>
        <v/>
      </c>
    </row>
    <row r="4871" spans="38:42" ht="20.100000000000001" customHeight="1" x14ac:dyDescent="0.25">
      <c r="AL4871" s="126">
        <f t="shared" si="964"/>
        <v>28.403199999997916</v>
      </c>
      <c r="AM4871" s="116">
        <f t="shared" si="965"/>
        <v>1.8580359629841614E-4</v>
      </c>
      <c r="AN4871" s="116">
        <f t="shared" si="966"/>
        <v>4.967844740160236E-7</v>
      </c>
      <c r="AO4871" s="116">
        <f t="shared" si="962"/>
        <v>4.967844740160236E-7</v>
      </c>
      <c r="AP4871" s="118" t="str">
        <f t="shared" si="963"/>
        <v/>
      </c>
    </row>
    <row r="4872" spans="38:42" ht="20.100000000000001" customHeight="1" x14ac:dyDescent="0.25">
      <c r="AL4872" s="126">
        <f t="shared" si="964"/>
        <v>28.409599999997916</v>
      </c>
      <c r="AM4872" s="116">
        <f t="shared" si="965"/>
        <v>1.8530681182440012E-4</v>
      </c>
      <c r="AN4872" s="116">
        <f t="shared" si="966"/>
        <v>4.9547627321421418E-7</v>
      </c>
      <c r="AO4872" s="116">
        <f t="shared" si="962"/>
        <v>4.9547627321421418E-7</v>
      </c>
      <c r="AP4872" s="118" t="str">
        <f t="shared" si="963"/>
        <v/>
      </c>
    </row>
    <row r="4873" spans="38:42" ht="20.100000000000001" customHeight="1" x14ac:dyDescent="0.25">
      <c r="AL4873" s="126">
        <f t="shared" si="964"/>
        <v>28.415999999997915</v>
      </c>
      <c r="AM4873" s="116">
        <f t="shared" si="965"/>
        <v>1.8481133555118591E-4</v>
      </c>
      <c r="AN4873" s="116">
        <f t="shared" si="966"/>
        <v>4.9417145466204462E-7</v>
      </c>
      <c r="AO4873" s="116">
        <f t="shared" si="962"/>
        <v>4.9417145466204462E-7</v>
      </c>
      <c r="AP4873" s="118" t="str">
        <f t="shared" si="963"/>
        <v/>
      </c>
    </row>
    <row r="4874" spans="38:42" ht="20.100000000000001" customHeight="1" x14ac:dyDescent="0.25">
      <c r="AL4874" s="126">
        <f t="shared" si="964"/>
        <v>28.422399999997914</v>
      </c>
      <c r="AM4874" s="116">
        <f t="shared" si="965"/>
        <v>1.8431716409652386E-4</v>
      </c>
      <c r="AN4874" s="116">
        <f t="shared" si="966"/>
        <v>4.9287000981234263E-7</v>
      </c>
      <c r="AO4874" s="116">
        <f t="shared" si="962"/>
        <v>4.9287000981234263E-7</v>
      </c>
      <c r="AP4874" s="118" t="str">
        <f t="shared" si="963"/>
        <v/>
      </c>
    </row>
    <row r="4875" spans="38:42" ht="20.100000000000001" customHeight="1" x14ac:dyDescent="0.25">
      <c r="AL4875" s="126">
        <f t="shared" si="964"/>
        <v>28.428799999997914</v>
      </c>
      <c r="AM4875" s="116">
        <f t="shared" si="965"/>
        <v>1.8382429408671152E-4</v>
      </c>
      <c r="AN4875" s="116">
        <f t="shared" si="966"/>
        <v>4.9157193013677392E-7</v>
      </c>
      <c r="AO4875" s="116">
        <f t="shared" si="962"/>
        <v>4.9157193013677392E-7</v>
      </c>
      <c r="AP4875" s="118" t="str">
        <f t="shared" si="963"/>
        <v/>
      </c>
    </row>
    <row r="4876" spans="38:42" ht="20.100000000000001" customHeight="1" x14ac:dyDescent="0.25">
      <c r="AL4876" s="126">
        <f t="shared" si="964"/>
        <v>28.435199999997913</v>
      </c>
      <c r="AM4876" s="116">
        <f t="shared" si="965"/>
        <v>1.8333272215657475E-4</v>
      </c>
      <c r="AN4876" s="116">
        <f t="shared" si="966"/>
        <v>4.9027720712993507E-7</v>
      </c>
      <c r="AO4876" s="116">
        <f t="shared" si="962"/>
        <v>4.9027720712993507E-7</v>
      </c>
      <c r="AP4876" s="118" t="str">
        <f t="shared" si="963"/>
        <v/>
      </c>
    </row>
    <row r="4877" spans="38:42" ht="20.100000000000001" customHeight="1" x14ac:dyDescent="0.25">
      <c r="AL4877" s="126">
        <f t="shared" si="964"/>
        <v>28.441599999997912</v>
      </c>
      <c r="AM4877" s="116">
        <f t="shared" si="965"/>
        <v>1.8284244494944481E-4</v>
      </c>
      <c r="AN4877" s="116">
        <f t="shared" si="966"/>
        <v>4.889858323059112E-7</v>
      </c>
      <c r="AO4877" s="116">
        <f t="shared" si="962"/>
        <v>4.889858323059112E-7</v>
      </c>
      <c r="AP4877" s="118" t="str">
        <f t="shared" si="963"/>
        <v/>
      </c>
    </row>
    <row r="4878" spans="38:42" ht="20.100000000000001" customHeight="1" x14ac:dyDescent="0.25">
      <c r="AL4878" s="126">
        <f t="shared" si="964"/>
        <v>28.447999999997911</v>
      </c>
      <c r="AM4878" s="116">
        <f t="shared" si="965"/>
        <v>1.823534591171389E-4</v>
      </c>
      <c r="AN4878" s="116">
        <f t="shared" si="966"/>
        <v>4.8769779719957701E-7</v>
      </c>
      <c r="AO4878" s="116">
        <f t="shared" si="962"/>
        <v>4.8769779719957701E-7</v>
      </c>
      <c r="AP4878" s="118" t="str">
        <f t="shared" si="963"/>
        <v/>
      </c>
    </row>
    <row r="4879" spans="38:42" ht="20.100000000000001" customHeight="1" x14ac:dyDescent="0.25">
      <c r="AL4879" s="126">
        <f t="shared" si="964"/>
        <v>28.454399999997911</v>
      </c>
      <c r="AM4879" s="116">
        <f t="shared" si="965"/>
        <v>1.8186576131993932E-4</v>
      </c>
      <c r="AN4879" s="116">
        <f t="shared" si="966"/>
        <v>4.8641309336811466E-7</v>
      </c>
      <c r="AO4879" s="116">
        <f t="shared" si="962"/>
        <v>4.8641309336811466E-7</v>
      </c>
      <c r="AP4879" s="118" t="str">
        <f t="shared" si="963"/>
        <v/>
      </c>
    </row>
    <row r="4880" spans="38:42" ht="20.100000000000001" customHeight="1" x14ac:dyDescent="0.25">
      <c r="AL4880" s="126">
        <f t="shared" si="964"/>
        <v>28.46079999999791</v>
      </c>
      <c r="AM4880" s="116">
        <f t="shared" si="965"/>
        <v>1.8137934822657121E-4</v>
      </c>
      <c r="AN4880" s="116">
        <f t="shared" si="966"/>
        <v>4.8513171238759854E-7</v>
      </c>
      <c r="AO4880" s="116">
        <f t="shared" si="962"/>
        <v>4.8513171238759854E-7</v>
      </c>
      <c r="AP4880" s="118" t="str">
        <f t="shared" si="963"/>
        <v/>
      </c>
    </row>
    <row r="4881" spans="38:42" ht="20.100000000000001" customHeight="1" x14ac:dyDescent="0.25">
      <c r="AL4881" s="126">
        <f t="shared" si="964"/>
        <v>28.467199999997909</v>
      </c>
      <c r="AM4881" s="116">
        <f t="shared" si="965"/>
        <v>1.8089421651418361E-4</v>
      </c>
      <c r="AN4881" s="116">
        <f t="shared" si="966"/>
        <v>4.8385364585584126E-7</v>
      </c>
      <c r="AO4881" s="116">
        <f t="shared" si="962"/>
        <v>4.8385364585584126E-7</v>
      </c>
      <c r="AP4881" s="118" t="str">
        <f t="shared" si="963"/>
        <v/>
      </c>
    </row>
    <row r="4882" spans="38:42" ht="20.100000000000001" customHeight="1" x14ac:dyDescent="0.25">
      <c r="AL4882" s="126">
        <f t="shared" si="964"/>
        <v>28.473599999997909</v>
      </c>
      <c r="AM4882" s="116">
        <f t="shared" si="965"/>
        <v>1.8041036286832777E-4</v>
      </c>
      <c r="AN4882" s="116">
        <f t="shared" si="966"/>
        <v>4.8257888539084874E-7</v>
      </c>
      <c r="AO4882" s="116">
        <f t="shared" si="962"/>
        <v>4.8257888539084874E-7</v>
      </c>
      <c r="AP4882" s="118" t="str">
        <f t="shared" si="963"/>
        <v/>
      </c>
    </row>
    <row r="4883" spans="38:42" ht="20.100000000000001" customHeight="1" x14ac:dyDescent="0.25">
      <c r="AL4883" s="126">
        <f t="shared" si="964"/>
        <v>28.479999999997908</v>
      </c>
      <c r="AM4883" s="116">
        <f t="shared" si="965"/>
        <v>1.7992778398293692E-4</v>
      </c>
      <c r="AN4883" s="116">
        <f t="shared" si="966"/>
        <v>4.8130742263225671E-7</v>
      </c>
      <c r="AO4883" s="116">
        <f t="shared" si="962"/>
        <v>4.8130742263225671E-7</v>
      </c>
      <c r="AP4883" s="118" t="str">
        <f t="shared" si="963"/>
        <v/>
      </c>
    </row>
    <row r="4884" spans="38:42" ht="20.100000000000001" customHeight="1" x14ac:dyDescent="0.25">
      <c r="AL4884" s="126">
        <f t="shared" si="964"/>
        <v>28.486399999997907</v>
      </c>
      <c r="AM4884" s="116">
        <f t="shared" si="965"/>
        <v>1.7944647656030466E-4</v>
      </c>
      <c r="AN4884" s="116">
        <f t="shared" si="966"/>
        <v>4.8003924923870154E-7</v>
      </c>
      <c r="AO4884" s="116">
        <f t="shared" si="962"/>
        <v>4.8003924923870154E-7</v>
      </c>
      <c r="AP4884" s="118" t="str">
        <f t="shared" si="963"/>
        <v/>
      </c>
    </row>
    <row r="4885" spans="38:42" ht="20.100000000000001" customHeight="1" x14ac:dyDescent="0.25">
      <c r="AL4885" s="126">
        <f t="shared" si="964"/>
        <v>28.492799999997906</v>
      </c>
      <c r="AM4885" s="116">
        <f t="shared" si="965"/>
        <v>1.7896643731106596E-4</v>
      </c>
      <c r="AN4885" s="116">
        <f t="shared" si="966"/>
        <v>4.7877435689047654E-7</v>
      </c>
      <c r="AO4885" s="116">
        <f t="shared" si="962"/>
        <v>4.7877435689047654E-7</v>
      </c>
      <c r="AP4885" s="118" t="str">
        <f t="shared" si="963"/>
        <v/>
      </c>
    </row>
    <row r="4886" spans="38:42" ht="20.100000000000001" customHeight="1" x14ac:dyDescent="0.25">
      <c r="AL4886" s="126">
        <f t="shared" si="964"/>
        <v>28.499199999997906</v>
      </c>
      <c r="AM4886" s="116">
        <f t="shared" si="965"/>
        <v>1.7848766295417548E-4</v>
      </c>
      <c r="AN4886" s="116">
        <f t="shared" si="966"/>
        <v>4.775127372869841E-7</v>
      </c>
      <c r="AO4886" s="116">
        <f t="shared" si="962"/>
        <v>4.775127372869841E-7</v>
      </c>
      <c r="AP4886" s="118" t="str">
        <f t="shared" si="963"/>
        <v/>
      </c>
    </row>
    <row r="4887" spans="38:42" ht="20.100000000000001" customHeight="1" x14ac:dyDescent="0.25">
      <c r="AL4887" s="126">
        <f t="shared" si="964"/>
        <v>28.505599999997905</v>
      </c>
      <c r="AM4887" s="116">
        <f t="shared" si="965"/>
        <v>1.780101502168885E-4</v>
      </c>
      <c r="AN4887" s="116">
        <f t="shared" si="966"/>
        <v>4.7625438215025931E-7</v>
      </c>
      <c r="AO4887" s="116">
        <f t="shared" si="962"/>
        <v>4.7625438215025931E-7</v>
      </c>
      <c r="AP4887" s="118" t="str">
        <f t="shared" si="963"/>
        <v/>
      </c>
    </row>
    <row r="4888" spans="38:42" ht="20.100000000000001" customHeight="1" x14ac:dyDescent="0.25">
      <c r="AL4888" s="126">
        <f t="shared" si="964"/>
        <v>28.511999999997904</v>
      </c>
      <c r="AM4888" s="116">
        <f t="shared" si="965"/>
        <v>1.7753389583473824E-4</v>
      </c>
      <c r="AN4888" s="116">
        <f t="shared" si="966"/>
        <v>4.7499928322076871E-7</v>
      </c>
      <c r="AO4888" s="116">
        <f t="shared" si="962"/>
        <v>4.7499928322076871E-7</v>
      </c>
      <c r="AP4888" s="118" t="str">
        <f t="shared" si="963"/>
        <v/>
      </c>
    </row>
    <row r="4889" spans="38:42" ht="20.100000000000001" customHeight="1" x14ac:dyDescent="0.25">
      <c r="AL4889" s="126">
        <f t="shared" si="964"/>
        <v>28.518399999997904</v>
      </c>
      <c r="AM4889" s="116">
        <f t="shared" si="965"/>
        <v>1.7705889655151747E-4</v>
      </c>
      <c r="AN4889" s="116">
        <f t="shared" si="966"/>
        <v>4.7374743225957867E-7</v>
      </c>
      <c r="AO4889" s="116">
        <f t="shared" si="962"/>
        <v>4.7374743225957867E-7</v>
      </c>
      <c r="AP4889" s="118" t="str">
        <f t="shared" si="963"/>
        <v/>
      </c>
    </row>
    <row r="4890" spans="38:42" ht="20.100000000000001" customHeight="1" x14ac:dyDescent="0.25">
      <c r="AL4890" s="126">
        <f t="shared" si="964"/>
        <v>28.524799999997903</v>
      </c>
      <c r="AM4890" s="116">
        <f t="shared" si="965"/>
        <v>1.7658514911925789E-4</v>
      </c>
      <c r="AN4890" s="116">
        <f t="shared" si="966"/>
        <v>4.7249882104854514E-7</v>
      </c>
      <c r="AO4890" s="116">
        <f t="shared" si="962"/>
        <v>4.7249882104854514E-7</v>
      </c>
      <c r="AP4890" s="118" t="str">
        <f t="shared" si="963"/>
        <v/>
      </c>
    </row>
    <row r="4891" spans="38:42" ht="20.100000000000001" customHeight="1" x14ac:dyDescent="0.25">
      <c r="AL4891" s="126">
        <f t="shared" si="964"/>
        <v>28.531199999997902</v>
      </c>
      <c r="AM4891" s="116">
        <f t="shared" si="965"/>
        <v>1.7611265029820935E-4</v>
      </c>
      <c r="AN4891" s="116">
        <f t="shared" si="966"/>
        <v>4.7125344138974445E-7</v>
      </c>
      <c r="AO4891" s="116">
        <f t="shared" si="962"/>
        <v>4.7125344138974445E-7</v>
      </c>
      <c r="AP4891" s="118" t="str">
        <f t="shared" si="963"/>
        <v/>
      </c>
    </row>
    <row r="4892" spans="38:42" ht="20.100000000000001" customHeight="1" x14ac:dyDescent="0.25">
      <c r="AL4892" s="126">
        <f t="shared" si="964"/>
        <v>28.537599999997902</v>
      </c>
      <c r="AM4892" s="116">
        <f t="shared" si="965"/>
        <v>1.756413968568196E-4</v>
      </c>
      <c r="AN4892" s="116">
        <f t="shared" si="966"/>
        <v>4.700112851055004E-7</v>
      </c>
      <c r="AO4892" s="116">
        <f t="shared" si="962"/>
        <v>4.700112851055004E-7</v>
      </c>
      <c r="AP4892" s="118" t="str">
        <f t="shared" si="963"/>
        <v/>
      </c>
    </row>
    <row r="4893" spans="38:42" ht="20.100000000000001" customHeight="1" x14ac:dyDescent="0.25">
      <c r="AL4893" s="126">
        <f t="shared" si="964"/>
        <v>28.543999999997901</v>
      </c>
      <c r="AM4893" s="116">
        <f t="shared" si="965"/>
        <v>1.751713855717141E-4</v>
      </c>
      <c r="AN4893" s="116">
        <f t="shared" si="966"/>
        <v>4.6877234403659533E-7</v>
      </c>
      <c r="AO4893" s="116">
        <f t="shared" si="962"/>
        <v>4.6877234403659533E-7</v>
      </c>
      <c r="AP4893" s="118" t="str">
        <f t="shared" si="963"/>
        <v/>
      </c>
    </row>
    <row r="4894" spans="38:42" ht="20.100000000000001" customHeight="1" x14ac:dyDescent="0.25">
      <c r="AL4894" s="126">
        <f t="shared" si="964"/>
        <v>28.5503999999979</v>
      </c>
      <c r="AM4894" s="116">
        <f t="shared" si="965"/>
        <v>1.7470261322767751E-4</v>
      </c>
      <c r="AN4894" s="116">
        <f t="shared" si="966"/>
        <v>4.6753661004657983E-7</v>
      </c>
      <c r="AO4894" s="116">
        <f t="shared" si="962"/>
        <v>4.6753661004657983E-7</v>
      </c>
      <c r="AP4894" s="118" t="str">
        <f t="shared" si="963"/>
        <v/>
      </c>
    </row>
    <row r="4895" spans="38:42" ht="20.100000000000001" customHeight="1" x14ac:dyDescent="0.25">
      <c r="AL4895" s="126">
        <f t="shared" si="964"/>
        <v>28.556799999997899</v>
      </c>
      <c r="AM4895" s="116">
        <f t="shared" si="965"/>
        <v>1.7423507661763093E-4</v>
      </c>
      <c r="AN4895" s="116">
        <f t="shared" si="966"/>
        <v>4.6630407501711065E-7</v>
      </c>
      <c r="AO4895" s="116">
        <f t="shared" si="962"/>
        <v>4.6630407501711065E-7</v>
      </c>
      <c r="AP4895" s="118" t="str">
        <f t="shared" si="963"/>
        <v/>
      </c>
    </row>
    <row r="4896" spans="38:42" ht="20.100000000000001" customHeight="1" x14ac:dyDescent="0.25">
      <c r="AL4896" s="126">
        <f t="shared" si="964"/>
        <v>28.563199999997899</v>
      </c>
      <c r="AM4896" s="116">
        <f t="shared" si="965"/>
        <v>1.7376877254261382E-4</v>
      </c>
      <c r="AN4896" s="116">
        <f t="shared" si="966"/>
        <v>4.6507473085041729E-7</v>
      </c>
      <c r="AO4896" s="116">
        <f t="shared" si="962"/>
        <v>4.6507473085041729E-7</v>
      </c>
      <c r="AP4896" s="118" t="str">
        <f t="shared" si="963"/>
        <v/>
      </c>
    </row>
    <row r="4897" spans="38:42" ht="20.100000000000001" customHeight="1" x14ac:dyDescent="0.25">
      <c r="AL4897" s="126">
        <f t="shared" si="964"/>
        <v>28.569599999997898</v>
      </c>
      <c r="AM4897" s="116">
        <f t="shared" si="965"/>
        <v>1.733036978117634E-4</v>
      </c>
      <c r="AN4897" s="116">
        <f t="shared" si="966"/>
        <v>4.638485694687599E-7</v>
      </c>
      <c r="AO4897" s="116">
        <f t="shared" si="962"/>
        <v>4.638485694687599E-7</v>
      </c>
      <c r="AP4897" s="118" t="str">
        <f t="shared" si="963"/>
        <v/>
      </c>
    </row>
    <row r="4898" spans="38:42" ht="20.100000000000001" customHeight="1" x14ac:dyDescent="0.25">
      <c r="AL4898" s="126">
        <f t="shared" si="964"/>
        <v>28.575999999997897</v>
      </c>
      <c r="AM4898" s="116">
        <f t="shared" si="965"/>
        <v>1.7283984924229464E-4</v>
      </c>
      <c r="AN4898" s="116">
        <f t="shared" si="966"/>
        <v>4.626255828131282E-7</v>
      </c>
      <c r="AO4898" s="116">
        <f t="shared" si="962"/>
        <v>4.626255828131282E-7</v>
      </c>
      <c r="AP4898" s="118" t="str">
        <f t="shared" si="963"/>
        <v/>
      </c>
    </row>
    <row r="4899" spans="38:42" ht="20.100000000000001" customHeight="1" x14ac:dyDescent="0.25">
      <c r="AL4899" s="126">
        <f t="shared" si="964"/>
        <v>28.582399999997897</v>
      </c>
      <c r="AM4899" s="116">
        <f t="shared" si="965"/>
        <v>1.7237722365948151E-4</v>
      </c>
      <c r="AN4899" s="116">
        <f t="shared" si="966"/>
        <v>4.6140576284671095E-7</v>
      </c>
      <c r="AO4899" s="116">
        <f t="shared" si="962"/>
        <v>4.6140576284671095E-7</v>
      </c>
      <c r="AP4899" s="118" t="str">
        <f t="shared" si="963"/>
        <v/>
      </c>
    </row>
    <row r="4900" spans="38:42" ht="20.100000000000001" customHeight="1" x14ac:dyDescent="0.25">
      <c r="AL4900" s="126">
        <f t="shared" si="964"/>
        <v>28.588799999997896</v>
      </c>
      <c r="AM4900" s="116">
        <f t="shared" si="965"/>
        <v>1.719158178966348E-4</v>
      </c>
      <c r="AN4900" s="116">
        <f t="shared" si="966"/>
        <v>4.6018910155061336E-7</v>
      </c>
      <c r="AO4900" s="116">
        <f t="shared" si="962"/>
        <v>4.6018910155061336E-7</v>
      </c>
      <c r="AP4900" s="118" t="str">
        <f t="shared" si="963"/>
        <v/>
      </c>
    </row>
    <row r="4901" spans="38:42" ht="20.100000000000001" customHeight="1" x14ac:dyDescent="0.25">
      <c r="AL4901" s="126">
        <f t="shared" si="964"/>
        <v>28.595199999997895</v>
      </c>
      <c r="AM4901" s="116">
        <f t="shared" si="965"/>
        <v>1.7145562879508419E-4</v>
      </c>
      <c r="AN4901" s="116">
        <f t="shared" si="966"/>
        <v>4.5897559092578154E-7</v>
      </c>
      <c r="AO4901" s="116">
        <f t="shared" si="962"/>
        <v>4.5897559092578154E-7</v>
      </c>
      <c r="AP4901" s="118" t="str">
        <f t="shared" si="963"/>
        <v/>
      </c>
    </row>
    <row r="4902" spans="38:42" ht="20.100000000000001" customHeight="1" x14ac:dyDescent="0.25">
      <c r="AL4902" s="126">
        <f t="shared" si="964"/>
        <v>28.601599999997894</v>
      </c>
      <c r="AM4902" s="116">
        <f t="shared" si="965"/>
        <v>1.7099665320415841E-4</v>
      </c>
      <c r="AN4902" s="116">
        <f t="shared" si="966"/>
        <v>4.5776522299340906E-7</v>
      </c>
      <c r="AO4902" s="116">
        <f t="shared" si="962"/>
        <v>4.5776522299340906E-7</v>
      </c>
      <c r="AP4902" s="118" t="str">
        <f t="shared" si="963"/>
        <v/>
      </c>
    </row>
    <row r="4903" spans="38:42" ht="20.100000000000001" customHeight="1" x14ac:dyDescent="0.25">
      <c r="AL4903" s="126">
        <f t="shared" si="964"/>
        <v>28.607999999997894</v>
      </c>
      <c r="AM4903" s="116">
        <f t="shared" si="965"/>
        <v>1.70538887981165E-4</v>
      </c>
      <c r="AN4903" s="116">
        <f t="shared" si="966"/>
        <v>4.5655798979428648E-7</v>
      </c>
      <c r="AO4903" s="116">
        <f t="shared" si="962"/>
        <v>4.5655798979428648E-7</v>
      </c>
      <c r="AP4903" s="118" t="str">
        <f t="shared" si="963"/>
        <v/>
      </c>
    </row>
    <row r="4904" spans="38:42" ht="20.100000000000001" customHeight="1" x14ac:dyDescent="0.25">
      <c r="AL4904" s="126">
        <f t="shared" si="964"/>
        <v>28.614399999997893</v>
      </c>
      <c r="AM4904" s="116">
        <f t="shared" si="965"/>
        <v>1.7008232999137071E-4</v>
      </c>
      <c r="AN4904" s="116">
        <f t="shared" si="966"/>
        <v>4.5535388338877416E-7</v>
      </c>
      <c r="AO4904" s="116">
        <f t="shared" si="962"/>
        <v>4.5535388338877416E-7</v>
      </c>
      <c r="AP4904" s="118" t="str">
        <f t="shared" si="963"/>
        <v/>
      </c>
    </row>
    <row r="4905" spans="38:42" ht="20.100000000000001" customHeight="1" x14ac:dyDescent="0.25">
      <c r="AL4905" s="126">
        <f t="shared" si="964"/>
        <v>28.620799999997892</v>
      </c>
      <c r="AM4905" s="116">
        <f t="shared" si="965"/>
        <v>1.6962697610798194E-4</v>
      </c>
      <c r="AN4905" s="116">
        <f t="shared" si="966"/>
        <v>4.5415289585585368E-7</v>
      </c>
      <c r="AO4905" s="116">
        <f t="shared" si="962"/>
        <v>4.5415289585585368E-7</v>
      </c>
      <c r="AP4905" s="118" t="str">
        <f t="shared" si="963"/>
        <v/>
      </c>
    </row>
    <row r="4906" spans="38:42" ht="20.100000000000001" customHeight="1" x14ac:dyDescent="0.25">
      <c r="AL4906" s="126">
        <f t="shared" si="964"/>
        <v>28.627199999997892</v>
      </c>
      <c r="AM4906" s="116">
        <f t="shared" si="965"/>
        <v>1.6917282321212608E-4</v>
      </c>
      <c r="AN4906" s="116">
        <f t="shared" si="966"/>
        <v>4.5295501929586536E-7</v>
      </c>
      <c r="AO4906" s="116">
        <f t="shared" si="962"/>
        <v>4.5295501929586536E-7</v>
      </c>
      <c r="AP4906" s="118" t="str">
        <f t="shared" si="963"/>
        <v/>
      </c>
    </row>
    <row r="4907" spans="38:42" ht="20.100000000000001" customHeight="1" x14ac:dyDescent="0.25">
      <c r="AL4907" s="126">
        <f t="shared" si="964"/>
        <v>28.633599999997891</v>
      </c>
      <c r="AM4907" s="116">
        <f t="shared" si="965"/>
        <v>1.6871986819283022E-4</v>
      </c>
      <c r="AN4907" s="116">
        <f t="shared" si="966"/>
        <v>4.5176024582682206E-7</v>
      </c>
      <c r="AO4907" s="116">
        <f t="shared" si="962"/>
        <v>4.5176024582682206E-7</v>
      </c>
      <c r="AP4907" s="118" t="str">
        <f t="shared" si="963"/>
        <v/>
      </c>
    </row>
    <row r="4908" spans="38:42" ht="20.100000000000001" customHeight="1" x14ac:dyDescent="0.25">
      <c r="AL4908" s="126">
        <f t="shared" si="964"/>
        <v>28.63999999999789</v>
      </c>
      <c r="AM4908" s="116">
        <f t="shared" si="965"/>
        <v>1.682681079470034E-4</v>
      </c>
      <c r="AN4908" s="116">
        <f t="shared" si="966"/>
        <v>4.5056856758752617E-7</v>
      </c>
      <c r="AO4908" s="116">
        <f t="shared" si="962"/>
        <v>4.5056856758752617E-7</v>
      </c>
      <c r="AP4908" s="118" t="str">
        <f t="shared" si="963"/>
        <v/>
      </c>
    </row>
    <row r="4909" spans="38:42" ht="20.100000000000001" customHeight="1" x14ac:dyDescent="0.25">
      <c r="AL4909" s="126">
        <f t="shared" si="964"/>
        <v>28.64639999999789</v>
      </c>
      <c r="AM4909" s="116">
        <f t="shared" si="965"/>
        <v>1.6781753937941587E-4</v>
      </c>
      <c r="AN4909" s="116">
        <f t="shared" si="966"/>
        <v>4.4937997673445262E-7</v>
      </c>
      <c r="AO4909" s="116">
        <f t="shared" si="962"/>
        <v>4.4937997673445262E-7</v>
      </c>
      <c r="AP4909" s="118" t="str">
        <f t="shared" si="963"/>
        <v/>
      </c>
    </row>
    <row r="4910" spans="38:42" ht="20.100000000000001" customHeight="1" x14ac:dyDescent="0.25">
      <c r="AL4910" s="126">
        <f t="shared" si="964"/>
        <v>28.652799999997889</v>
      </c>
      <c r="AM4910" s="116">
        <f t="shared" si="965"/>
        <v>1.6736815940268142E-4</v>
      </c>
      <c r="AN4910" s="116">
        <f t="shared" si="966"/>
        <v>4.4819446544576034E-7</v>
      </c>
      <c r="AO4910" s="116">
        <f t="shared" si="962"/>
        <v>4.4819446544576034E-7</v>
      </c>
      <c r="AP4910" s="118" t="str">
        <f t="shared" si="963"/>
        <v/>
      </c>
    </row>
    <row r="4911" spans="38:42" ht="20.100000000000001" customHeight="1" x14ac:dyDescent="0.25">
      <c r="AL4911" s="126">
        <f t="shared" si="964"/>
        <v>28.659199999997888</v>
      </c>
      <c r="AM4911" s="116">
        <f t="shared" si="965"/>
        <v>1.6691996493723566E-4</v>
      </c>
      <c r="AN4911" s="116">
        <f t="shared" si="966"/>
        <v>4.470120259167658E-7</v>
      </c>
      <c r="AO4911" s="116">
        <f t="shared" si="962"/>
        <v>4.470120259167658E-7</v>
      </c>
      <c r="AP4911" s="118" t="str">
        <f t="shared" si="963"/>
        <v/>
      </c>
    </row>
    <row r="4912" spans="38:42" ht="20.100000000000001" customHeight="1" x14ac:dyDescent="0.25">
      <c r="AL4912" s="126">
        <f t="shared" si="964"/>
        <v>28.665599999997887</v>
      </c>
      <c r="AM4912" s="116">
        <f t="shared" si="965"/>
        <v>1.6647295291131889E-4</v>
      </c>
      <c r="AN4912" s="116">
        <f t="shared" si="966"/>
        <v>4.4583265036262634E-7</v>
      </c>
      <c r="AO4912" s="116">
        <f t="shared" si="962"/>
        <v>4.4583265036262634E-7</v>
      </c>
      <c r="AP4912" s="118" t="str">
        <f t="shared" si="963"/>
        <v/>
      </c>
    </row>
    <row r="4913" spans="38:42" ht="20.100000000000001" customHeight="1" x14ac:dyDescent="0.25">
      <c r="AL4913" s="126">
        <f t="shared" si="964"/>
        <v>28.671999999997887</v>
      </c>
      <c r="AM4913" s="116">
        <f t="shared" si="965"/>
        <v>1.6602712026095626E-4</v>
      </c>
      <c r="AN4913" s="116">
        <f t="shared" si="966"/>
        <v>4.4465633101834021E-7</v>
      </c>
      <c r="AO4913" s="116">
        <f t="shared" ref="AO4913:AO4976" si="967">IF(AM4913&lt;(1-$AK$437),AN4913,"")</f>
        <v>4.4465633101834021E-7</v>
      </c>
      <c r="AP4913" s="118" t="str">
        <f t="shared" ref="AP4913:AP4976" si="968">IF(AM4913&lt;(1-$AK$443),AN4913,"")</f>
        <v/>
      </c>
    </row>
    <row r="4914" spans="38:42" ht="20.100000000000001" customHeight="1" x14ac:dyDescent="0.25">
      <c r="AL4914" s="126">
        <f t="shared" ref="AL4914:AL4977" si="969">AL4913+$AO$430</f>
        <v>28.678399999997886</v>
      </c>
      <c r="AM4914" s="116">
        <f t="shared" ref="AM4914:AM4977" si="970">_xlfn.CHISQ.DIST.RT(AL4914,7)</f>
        <v>1.6558246392993792E-4</v>
      </c>
      <c r="AN4914" s="116">
        <f t="shared" ref="AN4914:AN4977" si="971">AM4914-AM4915</f>
        <v>4.4348306013725579E-7</v>
      </c>
      <c r="AO4914" s="116">
        <f t="shared" si="967"/>
        <v>4.4348306013725579E-7</v>
      </c>
      <c r="AP4914" s="118" t="str">
        <f t="shared" si="968"/>
        <v/>
      </c>
    </row>
    <row r="4915" spans="38:42" ht="20.100000000000001" customHeight="1" x14ac:dyDescent="0.25">
      <c r="AL4915" s="126">
        <f t="shared" si="969"/>
        <v>28.684799999997885</v>
      </c>
      <c r="AM4915" s="116">
        <f t="shared" si="970"/>
        <v>1.6513898086980067E-4</v>
      </c>
      <c r="AN4915" s="116">
        <f t="shared" si="971"/>
        <v>4.4231282999231841E-7</v>
      </c>
      <c r="AO4915" s="116">
        <f t="shared" si="967"/>
        <v>4.4231282999231841E-7</v>
      </c>
      <c r="AP4915" s="118" t="str">
        <f t="shared" si="968"/>
        <v/>
      </c>
    </row>
    <row r="4916" spans="38:42" ht="20.100000000000001" customHeight="1" x14ac:dyDescent="0.25">
      <c r="AL4916" s="126">
        <f t="shared" si="969"/>
        <v>28.691199999997885</v>
      </c>
      <c r="AM4916" s="116">
        <f t="shared" si="970"/>
        <v>1.6469666803980835E-4</v>
      </c>
      <c r="AN4916" s="116">
        <f t="shared" si="971"/>
        <v>4.4114563287504034E-7</v>
      </c>
      <c r="AO4916" s="116">
        <f t="shared" si="967"/>
        <v>4.4114563287504034E-7</v>
      </c>
      <c r="AP4916" s="118" t="str">
        <f t="shared" si="968"/>
        <v/>
      </c>
    </row>
    <row r="4917" spans="38:42" ht="20.100000000000001" customHeight="1" x14ac:dyDescent="0.25">
      <c r="AL4917" s="126">
        <f t="shared" si="969"/>
        <v>28.697599999997884</v>
      </c>
      <c r="AM4917" s="116">
        <f t="shared" si="970"/>
        <v>1.6425552240693331E-4</v>
      </c>
      <c r="AN4917" s="116">
        <f t="shared" si="971"/>
        <v>4.3998146109696453E-7</v>
      </c>
      <c r="AO4917" s="116">
        <f t="shared" si="967"/>
        <v>4.3998146109696453E-7</v>
      </c>
      <c r="AP4917" s="118" t="str">
        <f t="shared" si="968"/>
        <v/>
      </c>
    </row>
    <row r="4918" spans="38:42" ht="20.100000000000001" customHeight="1" x14ac:dyDescent="0.25">
      <c r="AL4918" s="126">
        <f t="shared" si="969"/>
        <v>28.703999999997883</v>
      </c>
      <c r="AM4918" s="116">
        <f t="shared" si="970"/>
        <v>1.6381554094583635E-4</v>
      </c>
      <c r="AN4918" s="116">
        <f t="shared" si="971"/>
        <v>4.3882030698646612E-7</v>
      </c>
      <c r="AO4918" s="116">
        <f t="shared" si="967"/>
        <v>4.3882030698646612E-7</v>
      </c>
      <c r="AP4918" s="118" t="str">
        <f t="shared" si="968"/>
        <v/>
      </c>
    </row>
    <row r="4919" spans="38:42" ht="20.100000000000001" customHeight="1" x14ac:dyDescent="0.25">
      <c r="AL4919" s="126">
        <f t="shared" si="969"/>
        <v>28.710399999997883</v>
      </c>
      <c r="AM4919" s="116">
        <f t="shared" si="970"/>
        <v>1.6337672063884988E-4</v>
      </c>
      <c r="AN4919" s="116">
        <f t="shared" si="971"/>
        <v>4.3766216289355011E-7</v>
      </c>
      <c r="AO4919" s="116">
        <f t="shared" si="967"/>
        <v>4.3766216289355011E-7</v>
      </c>
      <c r="AP4919" s="118" t="str">
        <f t="shared" si="968"/>
        <v/>
      </c>
    </row>
    <row r="4920" spans="38:42" ht="20.100000000000001" customHeight="1" x14ac:dyDescent="0.25">
      <c r="AL4920" s="126">
        <f t="shared" si="969"/>
        <v>28.716799999997882</v>
      </c>
      <c r="AM4920" s="116">
        <f t="shared" si="970"/>
        <v>1.6293905847595633E-4</v>
      </c>
      <c r="AN4920" s="116">
        <f t="shared" si="971"/>
        <v>4.3650702118480981E-7</v>
      </c>
      <c r="AO4920" s="116">
        <f t="shared" si="967"/>
        <v>4.3650702118480981E-7</v>
      </c>
      <c r="AP4920" s="118" t="str">
        <f t="shared" si="968"/>
        <v/>
      </c>
    </row>
    <row r="4921" spans="38:42" ht="20.100000000000001" customHeight="1" x14ac:dyDescent="0.25">
      <c r="AL4921" s="126">
        <f t="shared" si="969"/>
        <v>28.723199999997881</v>
      </c>
      <c r="AM4921" s="116">
        <f t="shared" si="970"/>
        <v>1.6250255145477152E-4</v>
      </c>
      <c r="AN4921" s="116">
        <f t="shared" si="971"/>
        <v>4.3535487424662517E-7</v>
      </c>
      <c r="AO4921" s="116">
        <f t="shared" si="967"/>
        <v>4.3535487424662517E-7</v>
      </c>
      <c r="AP4921" s="118" t="str">
        <f t="shared" si="968"/>
        <v/>
      </c>
    </row>
    <row r="4922" spans="38:42" ht="20.100000000000001" customHeight="1" x14ac:dyDescent="0.25">
      <c r="AL4922" s="126">
        <f t="shared" si="969"/>
        <v>28.72959999999788</v>
      </c>
      <c r="AM4922" s="116">
        <f t="shared" si="970"/>
        <v>1.6206719658052489E-4</v>
      </c>
      <c r="AN4922" s="116">
        <f t="shared" si="971"/>
        <v>4.3420571448532551E-7</v>
      </c>
      <c r="AO4922" s="116">
        <f t="shared" si="967"/>
        <v>4.3420571448532551E-7</v>
      </c>
      <c r="AP4922" s="118" t="str">
        <f t="shared" si="968"/>
        <v/>
      </c>
    </row>
    <row r="4923" spans="38:42" ht="20.100000000000001" customHeight="1" x14ac:dyDescent="0.25">
      <c r="AL4923" s="126">
        <f t="shared" si="969"/>
        <v>28.73599999999788</v>
      </c>
      <c r="AM4923" s="116">
        <f t="shared" si="970"/>
        <v>1.6163299086603957E-4</v>
      </c>
      <c r="AN4923" s="116">
        <f t="shared" si="971"/>
        <v>4.3305953432269E-7</v>
      </c>
      <c r="AO4923" s="116">
        <f t="shared" si="967"/>
        <v>4.3305953432269E-7</v>
      </c>
      <c r="AP4923" s="118" t="str">
        <f t="shared" si="968"/>
        <v/>
      </c>
    </row>
    <row r="4924" spans="38:42" ht="20.100000000000001" customHeight="1" x14ac:dyDescent="0.25">
      <c r="AL4924" s="126">
        <f t="shared" si="969"/>
        <v>28.742399999997879</v>
      </c>
      <c r="AM4924" s="116">
        <f t="shared" si="970"/>
        <v>1.6119993133171688E-4</v>
      </c>
      <c r="AN4924" s="116">
        <f t="shared" si="971"/>
        <v>4.3191632620323897E-7</v>
      </c>
      <c r="AO4924" s="116">
        <f t="shared" si="967"/>
        <v>4.3191632620323897E-7</v>
      </c>
      <c r="AP4924" s="118" t="str">
        <f t="shared" si="968"/>
        <v/>
      </c>
    </row>
    <row r="4925" spans="38:42" ht="20.100000000000001" customHeight="1" x14ac:dyDescent="0.25">
      <c r="AL4925" s="126">
        <f t="shared" si="969"/>
        <v>28.748799999997878</v>
      </c>
      <c r="AM4925" s="116">
        <f t="shared" si="970"/>
        <v>1.6076801500551364E-4</v>
      </c>
      <c r="AN4925" s="116">
        <f t="shared" si="971"/>
        <v>4.3077608258640051E-7</v>
      </c>
      <c r="AO4925" s="116">
        <f t="shared" si="967"/>
        <v>4.3077608258640051E-7</v>
      </c>
      <c r="AP4925" s="118" t="str">
        <f t="shared" si="968"/>
        <v/>
      </c>
    </row>
    <row r="4926" spans="38:42" ht="20.100000000000001" customHeight="1" x14ac:dyDescent="0.25">
      <c r="AL4926" s="126">
        <f t="shared" si="969"/>
        <v>28.755199999997878</v>
      </c>
      <c r="AM4926" s="116">
        <f t="shared" si="970"/>
        <v>1.6033723892292724E-4</v>
      </c>
      <c r="AN4926" s="116">
        <f t="shared" si="971"/>
        <v>4.2963879595334098E-7</v>
      </c>
      <c r="AO4926" s="116">
        <f t="shared" si="967"/>
        <v>4.2963879595334098E-7</v>
      </c>
      <c r="AP4926" s="118" t="str">
        <f t="shared" si="968"/>
        <v/>
      </c>
    </row>
    <row r="4927" spans="38:42" ht="20.100000000000001" customHeight="1" x14ac:dyDescent="0.25">
      <c r="AL4927" s="126">
        <f t="shared" si="969"/>
        <v>28.761599999997877</v>
      </c>
      <c r="AM4927" s="116">
        <f t="shared" si="970"/>
        <v>1.599076001269739E-4</v>
      </c>
      <c r="AN4927" s="116">
        <f t="shared" si="971"/>
        <v>4.2850445880162529E-7</v>
      </c>
      <c r="AO4927" s="116">
        <f t="shared" si="967"/>
        <v>4.2850445880162529E-7</v>
      </c>
      <c r="AP4927" s="118" t="str">
        <f t="shared" si="968"/>
        <v/>
      </c>
    </row>
    <row r="4928" spans="38:42" ht="20.100000000000001" customHeight="1" x14ac:dyDescent="0.25">
      <c r="AL4928" s="126">
        <f t="shared" si="969"/>
        <v>28.767999999997876</v>
      </c>
      <c r="AM4928" s="116">
        <f t="shared" si="970"/>
        <v>1.5947909566817227E-4</v>
      </c>
      <c r="AN4928" s="116">
        <f t="shared" si="971"/>
        <v>4.2737306364800873E-7</v>
      </c>
      <c r="AO4928" s="116">
        <f t="shared" si="967"/>
        <v>4.2737306364800873E-7</v>
      </c>
      <c r="AP4928" s="118" t="str">
        <f t="shared" si="968"/>
        <v/>
      </c>
    </row>
    <row r="4929" spans="38:42" ht="20.100000000000001" customHeight="1" x14ac:dyDescent="0.25">
      <c r="AL4929" s="126">
        <f t="shared" si="969"/>
        <v>28.774399999997875</v>
      </c>
      <c r="AM4929" s="116">
        <f t="shared" si="970"/>
        <v>1.5905172260452426E-4</v>
      </c>
      <c r="AN4929" s="116">
        <f t="shared" si="971"/>
        <v>4.2624460302827434E-7</v>
      </c>
      <c r="AO4929" s="116">
        <f t="shared" si="967"/>
        <v>4.2624460302827434E-7</v>
      </c>
      <c r="AP4929" s="118" t="str">
        <f t="shared" si="968"/>
        <v/>
      </c>
    </row>
    <row r="4930" spans="38:42" ht="20.100000000000001" customHeight="1" x14ac:dyDescent="0.25">
      <c r="AL4930" s="126">
        <f t="shared" si="969"/>
        <v>28.780799999997875</v>
      </c>
      <c r="AM4930" s="116">
        <f t="shared" si="970"/>
        <v>1.5862547800149599E-4</v>
      </c>
      <c r="AN4930" s="116">
        <f t="shared" si="971"/>
        <v>4.2511906949566081E-7</v>
      </c>
      <c r="AO4930" s="116">
        <f t="shared" si="967"/>
        <v>4.2511906949566081E-7</v>
      </c>
      <c r="AP4930" s="118" t="str">
        <f t="shared" si="968"/>
        <v/>
      </c>
    </row>
    <row r="4931" spans="38:42" ht="20.100000000000001" customHeight="1" x14ac:dyDescent="0.25">
      <c r="AL4931" s="126">
        <f t="shared" si="969"/>
        <v>28.787199999997874</v>
      </c>
      <c r="AM4931" s="116">
        <f t="shared" si="970"/>
        <v>1.5820035893200033E-4</v>
      </c>
      <c r="AN4931" s="116">
        <f t="shared" si="971"/>
        <v>4.2399645562240748E-7</v>
      </c>
      <c r="AO4931" s="116">
        <f t="shared" si="967"/>
        <v>4.2399645562240748E-7</v>
      </c>
      <c r="AP4931" s="118" t="str">
        <f t="shared" si="968"/>
        <v/>
      </c>
    </row>
    <row r="4932" spans="38:42" ht="20.100000000000001" customHeight="1" x14ac:dyDescent="0.25">
      <c r="AL4932" s="126">
        <f t="shared" si="969"/>
        <v>28.793599999997873</v>
      </c>
      <c r="AM4932" s="116">
        <f t="shared" si="970"/>
        <v>1.5777636247637792E-4</v>
      </c>
      <c r="AN4932" s="116">
        <f t="shared" si="971"/>
        <v>4.2287675399888696E-7</v>
      </c>
      <c r="AO4932" s="116">
        <f t="shared" si="967"/>
        <v>4.2287675399888696E-7</v>
      </c>
      <c r="AP4932" s="118" t="str">
        <f t="shared" si="968"/>
        <v/>
      </c>
    </row>
    <row r="4933" spans="38:42" ht="20.100000000000001" customHeight="1" x14ac:dyDescent="0.25">
      <c r="AL4933" s="126">
        <f t="shared" si="969"/>
        <v>28.799999999997873</v>
      </c>
      <c r="AM4933" s="116">
        <f t="shared" si="970"/>
        <v>1.5735348572237903E-4</v>
      </c>
      <c r="AN4933" s="116">
        <f t="shared" si="971"/>
        <v>4.2175995723357806E-7</v>
      </c>
      <c r="AO4933" s="116">
        <f t="shared" si="967"/>
        <v>4.2175995723357806E-7</v>
      </c>
      <c r="AP4933" s="118" t="str">
        <f t="shared" si="968"/>
        <v/>
      </c>
    </row>
    <row r="4934" spans="38:42" ht="20.100000000000001" customHeight="1" x14ac:dyDescent="0.25">
      <c r="AL4934" s="126">
        <f t="shared" si="969"/>
        <v>28.806399999997872</v>
      </c>
      <c r="AM4934" s="116">
        <f t="shared" si="970"/>
        <v>1.5693172576514546E-4</v>
      </c>
      <c r="AN4934" s="116">
        <f t="shared" si="971"/>
        <v>4.2064605795428547E-7</v>
      </c>
      <c r="AO4934" s="116">
        <f t="shared" si="967"/>
        <v>4.2064605795428547E-7</v>
      </c>
      <c r="AP4934" s="118" t="str">
        <f t="shared" si="968"/>
        <v/>
      </c>
    </row>
    <row r="4935" spans="38:42" ht="20.100000000000001" customHeight="1" x14ac:dyDescent="0.25">
      <c r="AL4935" s="126">
        <f t="shared" si="969"/>
        <v>28.812799999997871</v>
      </c>
      <c r="AM4935" s="116">
        <f t="shared" si="970"/>
        <v>1.5651107970719117E-4</v>
      </c>
      <c r="AN4935" s="116">
        <f t="shared" si="971"/>
        <v>4.1953504880496849E-7</v>
      </c>
      <c r="AO4935" s="116">
        <f t="shared" si="967"/>
        <v>4.1953504880496849E-7</v>
      </c>
      <c r="AP4935" s="118" t="str">
        <f t="shared" si="968"/>
        <v/>
      </c>
    </row>
    <row r="4936" spans="38:42" ht="20.100000000000001" customHeight="1" x14ac:dyDescent="0.25">
      <c r="AL4936" s="126">
        <f t="shared" si="969"/>
        <v>28.819199999997871</v>
      </c>
      <c r="AM4936" s="116">
        <f t="shared" si="970"/>
        <v>1.560915446583862E-4</v>
      </c>
      <c r="AN4936" s="116">
        <f t="shared" si="971"/>
        <v>4.184269224497526E-7</v>
      </c>
      <c r="AO4936" s="116">
        <f t="shared" si="967"/>
        <v>4.184269224497526E-7</v>
      </c>
      <c r="AP4936" s="118" t="str">
        <f t="shared" si="968"/>
        <v/>
      </c>
    </row>
    <row r="4937" spans="38:42" ht="20.100000000000001" customHeight="1" x14ac:dyDescent="0.25">
      <c r="AL4937" s="126">
        <f t="shared" si="969"/>
        <v>28.82559999999787</v>
      </c>
      <c r="AM4937" s="116">
        <f t="shared" si="970"/>
        <v>1.5567311773593645E-4</v>
      </c>
      <c r="AN4937" s="116">
        <f t="shared" si="971"/>
        <v>4.1732167156970394E-7</v>
      </c>
      <c r="AO4937" s="116">
        <f t="shared" si="967"/>
        <v>4.1732167156970394E-7</v>
      </c>
      <c r="AP4937" s="118" t="str">
        <f t="shared" si="968"/>
        <v/>
      </c>
    </row>
    <row r="4938" spans="38:42" ht="20.100000000000001" customHeight="1" x14ac:dyDescent="0.25">
      <c r="AL4938" s="126">
        <f t="shared" si="969"/>
        <v>28.831999999997869</v>
      </c>
      <c r="AM4938" s="116">
        <f t="shared" si="970"/>
        <v>1.5525579606436675E-4</v>
      </c>
      <c r="AN4938" s="116">
        <f t="shared" si="971"/>
        <v>4.1621928886434716E-7</v>
      </c>
      <c r="AO4938" s="116">
        <f t="shared" si="967"/>
        <v>4.1621928886434716E-7</v>
      </c>
      <c r="AP4938" s="118" t="str">
        <f t="shared" si="968"/>
        <v/>
      </c>
    </row>
    <row r="4939" spans="38:42" ht="20.100000000000001" customHeight="1" x14ac:dyDescent="0.25">
      <c r="AL4939" s="126">
        <f t="shared" si="969"/>
        <v>28.838399999997868</v>
      </c>
      <c r="AM4939" s="116">
        <f t="shared" si="970"/>
        <v>1.548395767755024E-4</v>
      </c>
      <c r="AN4939" s="116">
        <f t="shared" si="971"/>
        <v>4.1511976705147576E-7</v>
      </c>
      <c r="AO4939" s="116">
        <f t="shared" si="967"/>
        <v>4.1511976705147576E-7</v>
      </c>
      <c r="AP4939" s="118" t="str">
        <f t="shared" si="968"/>
        <v/>
      </c>
    </row>
    <row r="4940" spans="38:42" ht="20.100000000000001" customHeight="1" x14ac:dyDescent="0.25">
      <c r="AL4940" s="126">
        <f t="shared" si="969"/>
        <v>28.844799999997868</v>
      </c>
      <c r="AM4940" s="116">
        <f t="shared" si="970"/>
        <v>1.5442445700845092E-4</v>
      </c>
      <c r="AN4940" s="116">
        <f t="shared" si="971"/>
        <v>4.1402309886612201E-7</v>
      </c>
      <c r="AO4940" s="116">
        <f t="shared" si="967"/>
        <v>4.1402309886612201E-7</v>
      </c>
      <c r="AP4940" s="118" t="str">
        <f t="shared" si="968"/>
        <v/>
      </c>
    </row>
    <row r="4941" spans="38:42" ht="20.100000000000001" customHeight="1" x14ac:dyDescent="0.25">
      <c r="AL4941" s="126">
        <f t="shared" si="969"/>
        <v>28.851199999997867</v>
      </c>
      <c r="AM4941" s="116">
        <f t="shared" si="970"/>
        <v>1.540104339095848E-4</v>
      </c>
      <c r="AN4941" s="116">
        <f t="shared" si="971"/>
        <v>4.1292927706221044E-7</v>
      </c>
      <c r="AO4941" s="116">
        <f t="shared" si="967"/>
        <v>4.1292927706221044E-7</v>
      </c>
      <c r="AP4941" s="118" t="str">
        <f t="shared" si="968"/>
        <v/>
      </c>
    </row>
    <row r="4942" spans="38:42" ht="20.100000000000001" customHeight="1" x14ac:dyDescent="0.25">
      <c r="AL4942" s="126">
        <f t="shared" si="969"/>
        <v>28.857599999997866</v>
      </c>
      <c r="AM4942" s="116">
        <f t="shared" si="970"/>
        <v>1.5359750463252259E-4</v>
      </c>
      <c r="AN4942" s="116">
        <f t="shared" si="971"/>
        <v>4.1183829441071465E-7</v>
      </c>
      <c r="AO4942" s="116">
        <f t="shared" si="967"/>
        <v>4.1183829441071465E-7</v>
      </c>
      <c r="AP4942" s="118" t="str">
        <f t="shared" si="968"/>
        <v/>
      </c>
    </row>
    <row r="4943" spans="38:42" ht="20.100000000000001" customHeight="1" x14ac:dyDescent="0.25">
      <c r="AL4943" s="126">
        <f t="shared" si="969"/>
        <v>28.863999999997866</v>
      </c>
      <c r="AM4943" s="116">
        <f t="shared" si="970"/>
        <v>1.5318566633811188E-4</v>
      </c>
      <c r="AN4943" s="116">
        <f t="shared" si="971"/>
        <v>4.1075014370090413E-7</v>
      </c>
      <c r="AO4943" s="116">
        <f t="shared" si="967"/>
        <v>4.1075014370090413E-7</v>
      </c>
      <c r="AP4943" s="118" t="str">
        <f t="shared" si="968"/>
        <v/>
      </c>
    </row>
    <row r="4944" spans="38:42" ht="20.100000000000001" customHeight="1" x14ac:dyDescent="0.25">
      <c r="AL4944" s="126">
        <f t="shared" si="969"/>
        <v>28.870399999997865</v>
      </c>
      <c r="AM4944" s="116">
        <f t="shared" si="970"/>
        <v>1.5277491619441097E-4</v>
      </c>
      <c r="AN4944" s="116">
        <f t="shared" si="971"/>
        <v>4.0966481774037142E-7</v>
      </c>
      <c r="AO4944" s="116">
        <f t="shared" si="967"/>
        <v>4.0966481774037142E-7</v>
      </c>
      <c r="AP4944" s="118" t="str">
        <f t="shared" si="968"/>
        <v/>
      </c>
    </row>
    <row r="4945" spans="38:42" ht="20.100000000000001" customHeight="1" x14ac:dyDescent="0.25">
      <c r="AL4945" s="126">
        <f t="shared" si="969"/>
        <v>28.876799999997864</v>
      </c>
      <c r="AM4945" s="116">
        <f t="shared" si="970"/>
        <v>1.523652513766706E-4</v>
      </c>
      <c r="AN4945" s="116">
        <f t="shared" si="971"/>
        <v>4.0858230935302627E-7</v>
      </c>
      <c r="AO4945" s="116">
        <f t="shared" si="967"/>
        <v>4.0858230935302627E-7</v>
      </c>
      <c r="AP4945" s="118" t="str">
        <f t="shared" si="968"/>
        <v/>
      </c>
    </row>
    <row r="4946" spans="38:42" ht="20.100000000000001" customHeight="1" x14ac:dyDescent="0.25">
      <c r="AL4946" s="126">
        <f t="shared" si="969"/>
        <v>28.883199999997863</v>
      </c>
      <c r="AM4946" s="116">
        <f t="shared" si="970"/>
        <v>1.5195666906731757E-4</v>
      </c>
      <c r="AN4946" s="116">
        <f t="shared" si="971"/>
        <v>4.075026113818062E-7</v>
      </c>
      <c r="AO4946" s="116">
        <f t="shared" si="967"/>
        <v>4.075026113818062E-7</v>
      </c>
      <c r="AP4946" s="118" t="str">
        <f t="shared" si="968"/>
        <v/>
      </c>
    </row>
    <row r="4947" spans="38:42" ht="20.100000000000001" customHeight="1" x14ac:dyDescent="0.25">
      <c r="AL4947" s="126">
        <f t="shared" si="969"/>
        <v>28.889599999997863</v>
      </c>
      <c r="AM4947" s="116">
        <f t="shared" si="970"/>
        <v>1.5154916645593577E-4</v>
      </c>
      <c r="AN4947" s="116">
        <f t="shared" si="971"/>
        <v>4.064257166871857E-7</v>
      </c>
      <c r="AO4947" s="116">
        <f t="shared" si="967"/>
        <v>4.064257166871857E-7</v>
      </c>
      <c r="AP4947" s="118" t="str">
        <f t="shared" si="968"/>
        <v/>
      </c>
    </row>
    <row r="4948" spans="38:42" ht="20.100000000000001" customHeight="1" x14ac:dyDescent="0.25">
      <c r="AL4948" s="126">
        <f t="shared" si="969"/>
        <v>28.895999999997862</v>
      </c>
      <c r="AM4948" s="116">
        <f t="shared" si="970"/>
        <v>1.5114274073924858E-4</v>
      </c>
      <c r="AN4948" s="116">
        <f t="shared" si="971"/>
        <v>4.0535161814687806E-7</v>
      </c>
      <c r="AO4948" s="116">
        <f t="shared" si="967"/>
        <v>4.0535161814687806E-7</v>
      </c>
      <c r="AP4948" s="118" t="str">
        <f t="shared" si="968"/>
        <v/>
      </c>
    </row>
    <row r="4949" spans="38:42" ht="20.100000000000001" customHeight="1" x14ac:dyDescent="0.25">
      <c r="AL4949" s="126">
        <f t="shared" si="969"/>
        <v>28.902399999997861</v>
      </c>
      <c r="AM4949" s="116">
        <f t="shared" si="970"/>
        <v>1.507373891211017E-4</v>
      </c>
      <c r="AN4949" s="116">
        <f t="shared" si="971"/>
        <v>4.0428030865564566E-7</v>
      </c>
      <c r="AO4949" s="116">
        <f t="shared" si="967"/>
        <v>4.0428030865564566E-7</v>
      </c>
      <c r="AP4949" s="118" t="str">
        <f t="shared" si="968"/>
        <v/>
      </c>
    </row>
    <row r="4950" spans="38:42" ht="20.100000000000001" customHeight="1" x14ac:dyDescent="0.25">
      <c r="AL4950" s="126">
        <f t="shared" si="969"/>
        <v>28.908799999997861</v>
      </c>
      <c r="AM4950" s="116">
        <f t="shared" si="970"/>
        <v>1.5033310881244606E-4</v>
      </c>
      <c r="AN4950" s="116">
        <f t="shared" si="971"/>
        <v>4.0321178112787495E-7</v>
      </c>
      <c r="AO4950" s="116">
        <f t="shared" si="967"/>
        <v>4.0321178112787495E-7</v>
      </c>
      <c r="AP4950" s="118" t="str">
        <f t="shared" si="968"/>
        <v/>
      </c>
    </row>
    <row r="4951" spans="38:42" ht="20.100000000000001" customHeight="1" x14ac:dyDescent="0.25">
      <c r="AL4951" s="126">
        <f t="shared" si="969"/>
        <v>28.91519999999786</v>
      </c>
      <c r="AM4951" s="116">
        <f t="shared" si="970"/>
        <v>1.4992989703131818E-4</v>
      </c>
      <c r="AN4951" s="116">
        <f t="shared" si="971"/>
        <v>4.0214602849302276E-7</v>
      </c>
      <c r="AO4951" s="116">
        <f t="shared" si="967"/>
        <v>4.0214602849302276E-7</v>
      </c>
      <c r="AP4951" s="118" t="str">
        <f t="shared" si="968"/>
        <v/>
      </c>
    </row>
    <row r="4952" spans="38:42" ht="20.100000000000001" customHeight="1" x14ac:dyDescent="0.25">
      <c r="AL4952" s="126">
        <f t="shared" si="969"/>
        <v>28.921599999997859</v>
      </c>
      <c r="AM4952" s="116">
        <f t="shared" si="970"/>
        <v>1.4952775100282516E-4</v>
      </c>
      <c r="AN4952" s="116">
        <f t="shared" si="971"/>
        <v>4.0108304369943816E-7</v>
      </c>
      <c r="AO4952" s="116">
        <f t="shared" si="967"/>
        <v>4.0108304369943816E-7</v>
      </c>
      <c r="AP4952" s="118" t="str">
        <f t="shared" si="968"/>
        <v/>
      </c>
    </row>
    <row r="4953" spans="38:42" ht="20.100000000000001" customHeight="1" x14ac:dyDescent="0.25">
      <c r="AL4953" s="126">
        <f t="shared" si="969"/>
        <v>28.927999999997859</v>
      </c>
      <c r="AM4953" s="116">
        <f t="shared" si="970"/>
        <v>1.4912666795912572E-4</v>
      </c>
      <c r="AN4953" s="116">
        <f t="shared" si="971"/>
        <v>4.0002281971279036E-7</v>
      </c>
      <c r="AO4953" s="116">
        <f t="shared" si="967"/>
        <v>4.0002281971279036E-7</v>
      </c>
      <c r="AP4953" s="118" t="str">
        <f t="shared" si="968"/>
        <v/>
      </c>
    </row>
    <row r="4954" spans="38:42" ht="20.100000000000001" customHeight="1" x14ac:dyDescent="0.25">
      <c r="AL4954" s="126">
        <f t="shared" si="969"/>
        <v>28.934399999997858</v>
      </c>
      <c r="AM4954" s="116">
        <f t="shared" si="970"/>
        <v>1.4872664513941293E-4</v>
      </c>
      <c r="AN4954" s="116">
        <f t="shared" si="971"/>
        <v>3.9896534951585185E-7</v>
      </c>
      <c r="AO4954" s="116">
        <f t="shared" si="967"/>
        <v>3.9896534951585185E-7</v>
      </c>
      <c r="AP4954" s="118" t="str">
        <f t="shared" si="968"/>
        <v/>
      </c>
    </row>
    <row r="4955" spans="38:42" ht="20.100000000000001" customHeight="1" x14ac:dyDescent="0.25">
      <c r="AL4955" s="126">
        <f t="shared" si="969"/>
        <v>28.940799999997857</v>
      </c>
      <c r="AM4955" s="116">
        <f t="shared" si="970"/>
        <v>1.4832767978989708E-4</v>
      </c>
      <c r="AN4955" s="116">
        <f t="shared" si="971"/>
        <v>3.9791062610847129E-7</v>
      </c>
      <c r="AO4955" s="116">
        <f t="shared" si="967"/>
        <v>3.9791062610847129E-7</v>
      </c>
      <c r="AP4955" s="118" t="str">
        <f t="shared" si="968"/>
        <v/>
      </c>
    </row>
    <row r="4956" spans="38:42" ht="20.100000000000001" customHeight="1" x14ac:dyDescent="0.25">
      <c r="AL4956" s="126">
        <f t="shared" si="969"/>
        <v>28.947199999997856</v>
      </c>
      <c r="AM4956" s="116">
        <f t="shared" si="970"/>
        <v>1.4792976916378861E-4</v>
      </c>
      <c r="AN4956" s="116">
        <f t="shared" si="971"/>
        <v>3.9685864250838671E-7</v>
      </c>
      <c r="AO4956" s="116">
        <f t="shared" si="967"/>
        <v>3.9685864250838671E-7</v>
      </c>
      <c r="AP4956" s="118" t="str">
        <f t="shared" si="968"/>
        <v/>
      </c>
    </row>
    <row r="4957" spans="38:42" ht="20.100000000000001" customHeight="1" x14ac:dyDescent="0.25">
      <c r="AL4957" s="126">
        <f t="shared" si="969"/>
        <v>28.953599999997856</v>
      </c>
      <c r="AM4957" s="116">
        <f t="shared" si="970"/>
        <v>1.4753291052128022E-4</v>
      </c>
      <c r="AN4957" s="116">
        <f t="shared" si="971"/>
        <v>3.9580939175108991E-7</v>
      </c>
      <c r="AO4957" s="116">
        <f t="shared" si="967"/>
        <v>3.9580939175108991E-7</v>
      </c>
      <c r="AP4957" s="118" t="str">
        <f t="shared" si="968"/>
        <v/>
      </c>
    </row>
    <row r="4958" spans="38:42" ht="20.100000000000001" customHeight="1" x14ac:dyDescent="0.25">
      <c r="AL4958" s="126">
        <f t="shared" si="969"/>
        <v>28.959999999997855</v>
      </c>
      <c r="AM4958" s="116">
        <f t="shared" si="970"/>
        <v>1.4713710112952913E-4</v>
      </c>
      <c r="AN4958" s="116">
        <f t="shared" si="971"/>
        <v>3.9476286688749549E-7</v>
      </c>
      <c r="AO4958" s="116">
        <f t="shared" si="967"/>
        <v>3.9476286688749549E-7</v>
      </c>
      <c r="AP4958" s="118" t="str">
        <f t="shared" si="968"/>
        <v/>
      </c>
    </row>
    <row r="4959" spans="38:42" ht="20.100000000000001" customHeight="1" x14ac:dyDescent="0.25">
      <c r="AL4959" s="126">
        <f t="shared" si="969"/>
        <v>28.966399999997854</v>
      </c>
      <c r="AM4959" s="116">
        <f t="shared" si="970"/>
        <v>1.4674233826264164E-4</v>
      </c>
      <c r="AN4959" s="116">
        <f t="shared" si="971"/>
        <v>3.9371906098768132E-7</v>
      </c>
      <c r="AO4959" s="116">
        <f t="shared" si="967"/>
        <v>3.9371906098768132E-7</v>
      </c>
      <c r="AP4959" s="118" t="str">
        <f t="shared" si="968"/>
        <v/>
      </c>
    </row>
    <row r="4960" spans="38:42" ht="20.100000000000001" customHeight="1" x14ac:dyDescent="0.25">
      <c r="AL4960" s="126">
        <f t="shared" si="969"/>
        <v>28.972799999997854</v>
      </c>
      <c r="AM4960" s="116">
        <f t="shared" si="970"/>
        <v>1.4634861920165396E-4</v>
      </c>
      <c r="AN4960" s="116">
        <f t="shared" si="971"/>
        <v>3.926779671373649E-7</v>
      </c>
      <c r="AO4960" s="116">
        <f t="shared" si="967"/>
        <v>3.926779671373649E-7</v>
      </c>
      <c r="AP4960" s="118" t="str">
        <f t="shared" si="968"/>
        <v/>
      </c>
    </row>
    <row r="4961" spans="38:42" ht="20.100000000000001" customHeight="1" x14ac:dyDescent="0.25">
      <c r="AL4961" s="126">
        <f t="shared" si="969"/>
        <v>28.979199999997853</v>
      </c>
      <c r="AM4961" s="116">
        <f t="shared" si="970"/>
        <v>1.4595594123451659E-4</v>
      </c>
      <c r="AN4961" s="116">
        <f t="shared" si="971"/>
        <v>3.9163957844061382E-7</v>
      </c>
      <c r="AO4961" s="116">
        <f t="shared" si="967"/>
        <v>3.9163957844061382E-7</v>
      </c>
      <c r="AP4961" s="118" t="str">
        <f t="shared" si="968"/>
        <v/>
      </c>
    </row>
    <row r="4962" spans="38:42" ht="20.100000000000001" customHeight="1" x14ac:dyDescent="0.25">
      <c r="AL4962" s="126">
        <f t="shared" si="969"/>
        <v>28.985599999997852</v>
      </c>
      <c r="AM4962" s="116">
        <f t="shared" si="970"/>
        <v>1.4556430165607598E-4</v>
      </c>
      <c r="AN4962" s="116">
        <f t="shared" si="971"/>
        <v>3.9060388801762319E-7</v>
      </c>
      <c r="AO4962" s="116">
        <f t="shared" si="967"/>
        <v>3.9060388801762319E-7</v>
      </c>
      <c r="AP4962" s="118" t="str">
        <f t="shared" si="968"/>
        <v/>
      </c>
    </row>
    <row r="4963" spans="38:42" ht="20.100000000000001" customHeight="1" x14ac:dyDescent="0.25">
      <c r="AL4963" s="126">
        <f t="shared" si="969"/>
        <v>28.991999999997851</v>
      </c>
      <c r="AM4963" s="116">
        <f t="shared" si="970"/>
        <v>1.4517369776805835E-4</v>
      </c>
      <c r="AN4963" s="116">
        <f t="shared" si="971"/>
        <v>3.8957088900593538E-7</v>
      </c>
      <c r="AO4963" s="116">
        <f t="shared" si="967"/>
        <v>3.8957088900593538E-7</v>
      </c>
      <c r="AP4963" s="118" t="str">
        <f t="shared" si="968"/>
        <v/>
      </c>
    </row>
    <row r="4964" spans="38:42" ht="20.100000000000001" customHeight="1" x14ac:dyDescent="0.25">
      <c r="AL4964" s="126">
        <f t="shared" si="969"/>
        <v>28.998399999997851</v>
      </c>
      <c r="AM4964" s="116">
        <f t="shared" si="970"/>
        <v>1.4478412687905242E-4</v>
      </c>
      <c r="AN4964" s="116">
        <f t="shared" si="971"/>
        <v>3.8854057456030443E-7</v>
      </c>
      <c r="AO4964" s="116">
        <f t="shared" si="967"/>
        <v>3.8854057456030443E-7</v>
      </c>
      <c r="AP4964" s="118" t="str">
        <f t="shared" si="968"/>
        <v/>
      </c>
    </row>
    <row r="4965" spans="38:42" ht="20.100000000000001" customHeight="1" x14ac:dyDescent="0.25">
      <c r="AL4965" s="126">
        <f t="shared" si="969"/>
        <v>29.00479999999785</v>
      </c>
      <c r="AM4965" s="116">
        <f t="shared" si="970"/>
        <v>1.4439558630449211E-4</v>
      </c>
      <c r="AN4965" s="116">
        <f t="shared" si="971"/>
        <v>3.8751293785223534E-7</v>
      </c>
      <c r="AO4965" s="116">
        <f t="shared" si="967"/>
        <v>3.8751293785223534E-7</v>
      </c>
      <c r="AP4965" s="118" t="str">
        <f t="shared" si="968"/>
        <v/>
      </c>
    </row>
    <row r="4966" spans="38:42" ht="20.100000000000001" customHeight="1" x14ac:dyDescent="0.25">
      <c r="AL4966" s="126">
        <f t="shared" si="969"/>
        <v>29.011199999997849</v>
      </c>
      <c r="AM4966" s="116">
        <f t="shared" si="970"/>
        <v>1.4400807336663988E-4</v>
      </c>
      <c r="AN4966" s="116">
        <f t="shared" si="971"/>
        <v>3.8648797206984847E-7</v>
      </c>
      <c r="AO4966" s="116">
        <f t="shared" si="967"/>
        <v>3.8648797206984847E-7</v>
      </c>
      <c r="AP4966" s="118" t="str">
        <f t="shared" si="968"/>
        <v/>
      </c>
    </row>
    <row r="4967" spans="38:42" ht="20.100000000000001" customHeight="1" x14ac:dyDescent="0.25">
      <c r="AL4967" s="126">
        <f t="shared" si="969"/>
        <v>29.017599999997849</v>
      </c>
      <c r="AM4967" s="116">
        <f t="shared" si="970"/>
        <v>1.4362158539457003E-4</v>
      </c>
      <c r="AN4967" s="116">
        <f t="shared" si="971"/>
        <v>3.8546567041863856E-7</v>
      </c>
      <c r="AO4967" s="116">
        <f t="shared" si="967"/>
        <v>3.8546567041863856E-7</v>
      </c>
      <c r="AP4967" s="118" t="str">
        <f t="shared" si="968"/>
        <v/>
      </c>
    </row>
    <row r="4968" spans="38:42" ht="20.100000000000001" customHeight="1" x14ac:dyDescent="0.25">
      <c r="AL4968" s="126">
        <f t="shared" si="969"/>
        <v>29.023999999997848</v>
      </c>
      <c r="AM4968" s="116">
        <f t="shared" si="970"/>
        <v>1.4323611972415139E-4</v>
      </c>
      <c r="AN4968" s="116">
        <f t="shared" si="971"/>
        <v>3.8444602612060729E-7</v>
      </c>
      <c r="AO4968" s="116">
        <f t="shared" si="967"/>
        <v>3.8444602612060729E-7</v>
      </c>
      <c r="AP4968" s="118" t="str">
        <f t="shared" si="968"/>
        <v/>
      </c>
    </row>
    <row r="4969" spans="38:42" ht="20.100000000000001" customHeight="1" x14ac:dyDescent="0.25">
      <c r="AL4969" s="126">
        <f t="shared" si="969"/>
        <v>29.030399999997847</v>
      </c>
      <c r="AM4969" s="116">
        <f t="shared" si="970"/>
        <v>1.4285167369803078E-4</v>
      </c>
      <c r="AN4969" s="116">
        <f t="shared" si="971"/>
        <v>3.8342903241488677E-7</v>
      </c>
      <c r="AO4969" s="116">
        <f t="shared" si="967"/>
        <v>3.8342903241488677E-7</v>
      </c>
      <c r="AP4969" s="118" t="str">
        <f t="shared" si="968"/>
        <v/>
      </c>
    </row>
    <row r="4970" spans="38:42" ht="20.100000000000001" customHeight="1" x14ac:dyDescent="0.25">
      <c r="AL4970" s="126">
        <f t="shared" si="969"/>
        <v>29.036799999997847</v>
      </c>
      <c r="AM4970" s="116">
        <f t="shared" si="970"/>
        <v>1.424682446656159E-4</v>
      </c>
      <c r="AN4970" s="116">
        <f t="shared" si="971"/>
        <v>3.8241468255668237E-7</v>
      </c>
      <c r="AO4970" s="116">
        <f t="shared" si="967"/>
        <v>3.8241468255668237E-7</v>
      </c>
      <c r="AP4970" s="118" t="str">
        <f t="shared" si="968"/>
        <v/>
      </c>
    </row>
    <row r="4971" spans="38:42" ht="20.100000000000001" customHeight="1" x14ac:dyDescent="0.25">
      <c r="AL4971" s="126">
        <f t="shared" si="969"/>
        <v>29.043199999997846</v>
      </c>
      <c r="AM4971" s="116">
        <f t="shared" si="970"/>
        <v>1.4208582998305922E-4</v>
      </c>
      <c r="AN4971" s="116">
        <f t="shared" si="971"/>
        <v>3.8140296981830279E-7</v>
      </c>
      <c r="AO4971" s="116">
        <f t="shared" si="967"/>
        <v>3.8140296981830279E-7</v>
      </c>
      <c r="AP4971" s="118" t="str">
        <f t="shared" si="968"/>
        <v/>
      </c>
    </row>
    <row r="4972" spans="38:42" ht="20.100000000000001" customHeight="1" x14ac:dyDescent="0.25">
      <c r="AL4972" s="126">
        <f t="shared" si="969"/>
        <v>29.049599999997845</v>
      </c>
      <c r="AM4972" s="116">
        <f t="shared" si="970"/>
        <v>1.4170442701324091E-4</v>
      </c>
      <c r="AN4972" s="116">
        <f t="shared" si="971"/>
        <v>3.8039388748943104E-7</v>
      </c>
      <c r="AO4972" s="116">
        <f t="shared" si="967"/>
        <v>3.8039388748943104E-7</v>
      </c>
      <c r="AP4972" s="118" t="str">
        <f t="shared" si="968"/>
        <v/>
      </c>
    </row>
    <row r="4973" spans="38:42" ht="20.100000000000001" customHeight="1" x14ac:dyDescent="0.25">
      <c r="AL4973" s="126">
        <f t="shared" si="969"/>
        <v>29.055999999997844</v>
      </c>
      <c r="AM4973" s="116">
        <f t="shared" si="970"/>
        <v>1.4132403312575148E-4</v>
      </c>
      <c r="AN4973" s="116">
        <f t="shared" si="971"/>
        <v>3.7938742887473923E-7</v>
      </c>
      <c r="AO4973" s="116">
        <f t="shared" si="967"/>
        <v>3.7938742887473923E-7</v>
      </c>
      <c r="AP4973" s="118" t="str">
        <f t="shared" si="968"/>
        <v/>
      </c>
    </row>
    <row r="4974" spans="38:42" ht="20.100000000000001" customHeight="1" x14ac:dyDescent="0.25">
      <c r="AL4974" s="126">
        <f t="shared" si="969"/>
        <v>29.062399999997844</v>
      </c>
      <c r="AM4974" s="116">
        <f t="shared" si="970"/>
        <v>1.4094464569687674E-4</v>
      </c>
      <c r="AN4974" s="116">
        <f t="shared" si="971"/>
        <v>3.7838358729673461E-7</v>
      </c>
      <c r="AO4974" s="116">
        <f t="shared" si="967"/>
        <v>3.7838358729673461E-7</v>
      </c>
      <c r="AP4974" s="118" t="str">
        <f t="shared" si="968"/>
        <v/>
      </c>
    </row>
    <row r="4975" spans="38:42" ht="20.100000000000001" customHeight="1" x14ac:dyDescent="0.25">
      <c r="AL4975" s="126">
        <f t="shared" si="969"/>
        <v>29.068799999997843</v>
      </c>
      <c r="AM4975" s="116">
        <f t="shared" si="970"/>
        <v>1.4056626210958001E-4</v>
      </c>
      <c r="AN4975" s="116">
        <f t="shared" si="971"/>
        <v>3.7738235609494639E-7</v>
      </c>
      <c r="AO4975" s="116">
        <f t="shared" si="967"/>
        <v>3.7738235609494639E-7</v>
      </c>
      <c r="AP4975" s="118" t="str">
        <f t="shared" si="968"/>
        <v/>
      </c>
    </row>
    <row r="4976" spans="38:42" ht="20.100000000000001" customHeight="1" x14ac:dyDescent="0.25">
      <c r="AL4976" s="126">
        <f t="shared" si="969"/>
        <v>29.075199999997842</v>
      </c>
      <c r="AM4976" s="116">
        <f t="shared" si="970"/>
        <v>1.4018887975348506E-4</v>
      </c>
      <c r="AN4976" s="116">
        <f t="shared" si="971"/>
        <v>3.7638372862321525E-7</v>
      </c>
      <c r="AO4976" s="116">
        <f t="shared" si="967"/>
        <v>3.7638372862321525E-7</v>
      </c>
      <c r="AP4976" s="118" t="str">
        <f t="shared" si="968"/>
        <v/>
      </c>
    </row>
    <row r="4977" spans="38:42" ht="20.100000000000001" customHeight="1" x14ac:dyDescent="0.25">
      <c r="AL4977" s="126">
        <f t="shared" si="969"/>
        <v>29.081599999997842</v>
      </c>
      <c r="AM4977" s="116">
        <f t="shared" si="970"/>
        <v>1.3981249602486185E-4</v>
      </c>
      <c r="AN4977" s="116">
        <f t="shared" si="971"/>
        <v>3.7538769825408436E-7</v>
      </c>
      <c r="AO4977" s="116">
        <f t="shared" ref="AO4977:AO5040" si="972">IF(AM4977&lt;(1-$AK$437),AN4977,"")</f>
        <v>3.7538769825408436E-7</v>
      </c>
      <c r="AP4977" s="118" t="str">
        <f t="shared" ref="AP4977:AP5040" si="973">IF(AM4977&lt;(1-$AK$443),AN4977,"")</f>
        <v/>
      </c>
    </row>
    <row r="4978" spans="38:42" ht="20.100000000000001" customHeight="1" x14ac:dyDescent="0.25">
      <c r="AL4978" s="126">
        <f t="shared" ref="AL4978:AL5041" si="974">AL4977+$AO$430</f>
        <v>29.087999999997841</v>
      </c>
      <c r="AM4978" s="116">
        <f t="shared" ref="AM4978:AM5041" si="975">_xlfn.CHISQ.DIST.RT(AL4978,7)</f>
        <v>1.3943710832660776E-4</v>
      </c>
      <c r="AN4978" s="116">
        <f t="shared" ref="AN4978:AN5041" si="976">AM4978-AM4979</f>
        <v>3.7439425837592624E-7</v>
      </c>
      <c r="AO4978" s="116">
        <f t="shared" si="972"/>
        <v>3.7439425837592624E-7</v>
      </c>
      <c r="AP4978" s="118" t="str">
        <f t="shared" si="973"/>
        <v/>
      </c>
    </row>
    <row r="4979" spans="38:42" ht="20.100000000000001" customHeight="1" x14ac:dyDescent="0.25">
      <c r="AL4979" s="126">
        <f t="shared" si="974"/>
        <v>29.09439999999784</v>
      </c>
      <c r="AM4979" s="116">
        <f t="shared" si="975"/>
        <v>1.3906271406823184E-4</v>
      </c>
      <c r="AN4979" s="116">
        <f t="shared" si="976"/>
        <v>3.7340340239245488E-7</v>
      </c>
      <c r="AO4979" s="116">
        <f t="shared" si="972"/>
        <v>3.7340340239245488E-7</v>
      </c>
      <c r="AP4979" s="118" t="str">
        <f t="shared" si="973"/>
        <v/>
      </c>
    </row>
    <row r="4980" spans="38:42" ht="20.100000000000001" customHeight="1" x14ac:dyDescent="0.25">
      <c r="AL4980" s="126">
        <f t="shared" si="974"/>
        <v>29.10079999999784</v>
      </c>
      <c r="AM4980" s="116">
        <f t="shared" si="975"/>
        <v>1.3868931066583938E-4</v>
      </c>
      <c r="AN4980" s="116">
        <f t="shared" si="976"/>
        <v>3.7241512372502964E-7</v>
      </c>
      <c r="AO4980" s="116">
        <f t="shared" si="972"/>
        <v>3.7241512372502964E-7</v>
      </c>
      <c r="AP4980" s="118" t="str">
        <f t="shared" si="973"/>
        <v/>
      </c>
    </row>
    <row r="4981" spans="38:42" ht="20.100000000000001" customHeight="1" x14ac:dyDescent="0.25">
      <c r="AL4981" s="126">
        <f t="shared" si="974"/>
        <v>29.107199999997839</v>
      </c>
      <c r="AM4981" s="116">
        <f t="shared" si="975"/>
        <v>1.3831689554211435E-4</v>
      </c>
      <c r="AN4981" s="116">
        <f t="shared" si="976"/>
        <v>3.7142941581064953E-7</v>
      </c>
      <c r="AO4981" s="116">
        <f t="shared" si="972"/>
        <v>3.7142941581064953E-7</v>
      </c>
      <c r="AP4981" s="118" t="str">
        <f t="shared" si="973"/>
        <v/>
      </c>
    </row>
    <row r="4982" spans="38:42" ht="20.100000000000001" customHeight="1" x14ac:dyDescent="0.25">
      <c r="AL4982" s="126">
        <f t="shared" si="974"/>
        <v>29.113599999997838</v>
      </c>
      <c r="AM4982" s="116">
        <f t="shared" si="975"/>
        <v>1.379454661263037E-4</v>
      </c>
      <c r="AN4982" s="116">
        <f t="shared" si="976"/>
        <v>3.7044627210314576E-7</v>
      </c>
      <c r="AO4982" s="116">
        <f t="shared" si="972"/>
        <v>3.7044627210314576E-7</v>
      </c>
      <c r="AP4982" s="118" t="str">
        <f t="shared" si="973"/>
        <v/>
      </c>
    </row>
    <row r="4983" spans="38:42" ht="20.100000000000001" customHeight="1" x14ac:dyDescent="0.25">
      <c r="AL4983" s="126">
        <f t="shared" si="974"/>
        <v>29.119999999997837</v>
      </c>
      <c r="AM4983" s="116">
        <f t="shared" si="975"/>
        <v>1.3757501985420056E-4</v>
      </c>
      <c r="AN4983" s="116">
        <f t="shared" si="976"/>
        <v>3.6946568607160971E-7</v>
      </c>
      <c r="AO4983" s="116">
        <f t="shared" si="972"/>
        <v>3.6946568607160971E-7</v>
      </c>
      <c r="AP4983" s="118" t="str">
        <f t="shared" si="973"/>
        <v/>
      </c>
    </row>
    <row r="4984" spans="38:42" ht="20.100000000000001" customHeight="1" x14ac:dyDescent="0.25">
      <c r="AL4984" s="126">
        <f t="shared" si="974"/>
        <v>29.126399999997837</v>
      </c>
      <c r="AM4984" s="116">
        <f t="shared" si="975"/>
        <v>1.3720555416812895E-4</v>
      </c>
      <c r="AN4984" s="116">
        <f t="shared" si="976"/>
        <v>3.684876512020192E-7</v>
      </c>
      <c r="AO4984" s="116">
        <f t="shared" si="972"/>
        <v>3.684876512020192E-7</v>
      </c>
      <c r="AP4984" s="118" t="str">
        <f t="shared" si="973"/>
        <v/>
      </c>
    </row>
    <row r="4985" spans="38:42" ht="20.100000000000001" customHeight="1" x14ac:dyDescent="0.25">
      <c r="AL4985" s="126">
        <f t="shared" si="974"/>
        <v>29.132799999997836</v>
      </c>
      <c r="AM4985" s="116">
        <f t="shared" si="975"/>
        <v>1.3683706651692693E-4</v>
      </c>
      <c r="AN4985" s="116">
        <f t="shared" si="976"/>
        <v>3.6751216099691324E-7</v>
      </c>
      <c r="AO4985" s="116">
        <f t="shared" si="972"/>
        <v>3.6751216099691324E-7</v>
      </c>
      <c r="AP4985" s="118" t="str">
        <f t="shared" si="973"/>
        <v/>
      </c>
    </row>
    <row r="4986" spans="38:42" ht="20.100000000000001" customHeight="1" x14ac:dyDescent="0.25">
      <c r="AL4986" s="126">
        <f t="shared" si="974"/>
        <v>29.139199999997835</v>
      </c>
      <c r="AM4986" s="116">
        <f t="shared" si="975"/>
        <v>1.3646955435593001E-4</v>
      </c>
      <c r="AN4986" s="116">
        <f t="shared" si="976"/>
        <v>3.6653920897346758E-7</v>
      </c>
      <c r="AO4986" s="116">
        <f t="shared" si="972"/>
        <v>3.6653920897346758E-7</v>
      </c>
      <c r="AP4986" s="118" t="str">
        <f t="shared" si="973"/>
        <v/>
      </c>
    </row>
    <row r="4987" spans="38:42" ht="20.100000000000001" customHeight="1" x14ac:dyDescent="0.25">
      <c r="AL4987" s="126">
        <f t="shared" si="974"/>
        <v>29.145599999997835</v>
      </c>
      <c r="AM4987" s="116">
        <f t="shared" si="975"/>
        <v>1.3610301514695655E-4</v>
      </c>
      <c r="AN4987" s="116">
        <f t="shared" si="976"/>
        <v>3.6556878866688281E-7</v>
      </c>
      <c r="AO4987" s="116">
        <f t="shared" si="972"/>
        <v>3.6556878866688281E-7</v>
      </c>
      <c r="AP4987" s="118" t="str">
        <f t="shared" si="973"/>
        <v/>
      </c>
    </row>
    <row r="4988" spans="38:42" ht="20.100000000000001" customHeight="1" x14ac:dyDescent="0.25">
      <c r="AL4988" s="126">
        <f t="shared" si="974"/>
        <v>29.151999999997834</v>
      </c>
      <c r="AM4988" s="116">
        <f t="shared" si="975"/>
        <v>1.3573744635828966E-4</v>
      </c>
      <c r="AN4988" s="116">
        <f t="shared" si="976"/>
        <v>3.646008936266168E-7</v>
      </c>
      <c r="AO4988" s="116">
        <f t="shared" si="972"/>
        <v>3.646008936266168E-7</v>
      </c>
      <c r="AP4988" s="118" t="str">
        <f t="shared" si="973"/>
        <v/>
      </c>
    </row>
    <row r="4989" spans="38:42" ht="20.100000000000001" customHeight="1" x14ac:dyDescent="0.25">
      <c r="AL4989" s="126">
        <f t="shared" si="974"/>
        <v>29.158399999997833</v>
      </c>
      <c r="AM4989" s="116">
        <f t="shared" si="975"/>
        <v>1.3537284546466305E-4</v>
      </c>
      <c r="AN4989" s="116">
        <f t="shared" si="976"/>
        <v>3.636355174193391E-7</v>
      </c>
      <c r="AO4989" s="116">
        <f t="shared" si="972"/>
        <v>3.636355174193391E-7</v>
      </c>
      <c r="AP4989" s="118" t="str">
        <f t="shared" si="973"/>
        <v/>
      </c>
    </row>
    <row r="4990" spans="38:42" ht="20.100000000000001" customHeight="1" x14ac:dyDescent="0.25">
      <c r="AL4990" s="126">
        <f t="shared" si="974"/>
        <v>29.164799999997832</v>
      </c>
      <c r="AM4990" s="116">
        <f t="shared" si="975"/>
        <v>1.3500920994724371E-4</v>
      </c>
      <c r="AN4990" s="116">
        <f t="shared" si="976"/>
        <v>3.6267265362746734E-7</v>
      </c>
      <c r="AO4990" s="116">
        <f t="shared" si="972"/>
        <v>3.6267265362746734E-7</v>
      </c>
      <c r="AP4990" s="118" t="str">
        <f t="shared" si="973"/>
        <v/>
      </c>
    </row>
    <row r="4991" spans="38:42" ht="20.100000000000001" customHeight="1" x14ac:dyDescent="0.25">
      <c r="AL4991" s="126">
        <f t="shared" si="974"/>
        <v>29.171199999997832</v>
      </c>
      <c r="AM4991" s="116">
        <f t="shared" si="975"/>
        <v>1.3464653729361624E-4</v>
      </c>
      <c r="AN4991" s="116">
        <f t="shared" si="976"/>
        <v>3.6171229584792031E-7</v>
      </c>
      <c r="AO4991" s="116">
        <f t="shared" si="972"/>
        <v>3.6171229584792031E-7</v>
      </c>
      <c r="AP4991" s="118" t="str">
        <f t="shared" si="973"/>
        <v/>
      </c>
    </row>
    <row r="4992" spans="38:42" ht="20.100000000000001" customHeight="1" x14ac:dyDescent="0.25">
      <c r="AL4992" s="126">
        <f t="shared" si="974"/>
        <v>29.177599999997831</v>
      </c>
      <c r="AM4992" s="116">
        <f t="shared" si="975"/>
        <v>1.3428482499776832E-4</v>
      </c>
      <c r="AN4992" s="116">
        <f t="shared" si="976"/>
        <v>3.6075443769634642E-7</v>
      </c>
      <c r="AO4992" s="116">
        <f t="shared" si="972"/>
        <v>3.6075443769634642E-7</v>
      </c>
      <c r="AP4992" s="118" t="str">
        <f t="shared" si="973"/>
        <v/>
      </c>
    </row>
    <row r="4993" spans="38:42" ht="20.100000000000001" customHeight="1" x14ac:dyDescent="0.25">
      <c r="AL4993" s="126">
        <f t="shared" si="974"/>
        <v>29.18399999999783</v>
      </c>
      <c r="AM4993" s="116">
        <f t="shared" si="975"/>
        <v>1.3392407056007197E-4</v>
      </c>
      <c r="AN4993" s="116">
        <f t="shared" si="976"/>
        <v>3.5979907280126898E-7</v>
      </c>
      <c r="AO4993" s="116">
        <f t="shared" si="972"/>
        <v>3.5979907280126898E-7</v>
      </c>
      <c r="AP4993" s="118" t="str">
        <f t="shared" si="973"/>
        <v/>
      </c>
    </row>
    <row r="4994" spans="38:42" ht="20.100000000000001" customHeight="1" x14ac:dyDescent="0.25">
      <c r="AL4994" s="126">
        <f t="shared" si="974"/>
        <v>29.19039999999783</v>
      </c>
      <c r="AM4994" s="116">
        <f t="shared" si="975"/>
        <v>1.335642714872707E-4</v>
      </c>
      <c r="AN4994" s="116">
        <f t="shared" si="976"/>
        <v>3.5884619480899219E-7</v>
      </c>
      <c r="AO4994" s="116">
        <f t="shared" si="972"/>
        <v>3.5884619480899219E-7</v>
      </c>
      <c r="AP4994" s="118" t="str">
        <f t="shared" si="973"/>
        <v/>
      </c>
    </row>
    <row r="4995" spans="38:42" ht="20.100000000000001" customHeight="1" x14ac:dyDescent="0.25">
      <c r="AL4995" s="126">
        <f t="shared" si="974"/>
        <v>29.196799999997829</v>
      </c>
      <c r="AM4995" s="116">
        <f t="shared" si="975"/>
        <v>1.3320542529246171E-4</v>
      </c>
      <c r="AN4995" s="116">
        <f t="shared" si="976"/>
        <v>3.5789579738102623E-7</v>
      </c>
      <c r="AO4995" s="116">
        <f t="shared" si="972"/>
        <v>3.5789579738102623E-7</v>
      </c>
      <c r="AP4995" s="118" t="str">
        <f t="shared" si="973"/>
        <v/>
      </c>
    </row>
    <row r="4996" spans="38:42" ht="20.100000000000001" customHeight="1" x14ac:dyDescent="0.25">
      <c r="AL4996" s="126">
        <f t="shared" si="974"/>
        <v>29.203199999997828</v>
      </c>
      <c r="AM4996" s="116">
        <f t="shared" si="975"/>
        <v>1.3284752949508069E-4</v>
      </c>
      <c r="AN4996" s="116">
        <f t="shared" si="976"/>
        <v>3.5694787419387032E-7</v>
      </c>
      <c r="AO4996" s="116">
        <f t="shared" si="972"/>
        <v>3.5694787419387032E-7</v>
      </c>
      <c r="AP4996" s="118" t="str">
        <f t="shared" si="973"/>
        <v/>
      </c>
    </row>
    <row r="4997" spans="38:42" ht="20.100000000000001" customHeight="1" x14ac:dyDescent="0.25">
      <c r="AL4997" s="126">
        <f t="shared" si="974"/>
        <v>29.209599999997828</v>
      </c>
      <c r="AM4997" s="116">
        <f t="shared" si="975"/>
        <v>1.3249058162088682E-4</v>
      </c>
      <c r="AN4997" s="116">
        <f t="shared" si="976"/>
        <v>3.560024189409915E-7</v>
      </c>
      <c r="AO4997" s="116">
        <f t="shared" si="972"/>
        <v>3.560024189409915E-7</v>
      </c>
      <c r="AP4997" s="118" t="str">
        <f t="shared" si="973"/>
        <v/>
      </c>
    </row>
    <row r="4998" spans="38:42" ht="20.100000000000001" customHeight="1" x14ac:dyDescent="0.25">
      <c r="AL4998" s="126">
        <f t="shared" si="974"/>
        <v>29.215999999997827</v>
      </c>
      <c r="AM4998" s="116">
        <f t="shared" si="975"/>
        <v>1.3213457920194582E-4</v>
      </c>
      <c r="AN4998" s="116">
        <f t="shared" si="976"/>
        <v>3.5505942533041218E-7</v>
      </c>
      <c r="AO4998" s="116">
        <f t="shared" si="972"/>
        <v>3.5505942533041218E-7</v>
      </c>
      <c r="AP4998" s="118" t="str">
        <f t="shared" si="973"/>
        <v/>
      </c>
    </row>
    <row r="4999" spans="38:42" ht="20.100000000000001" customHeight="1" x14ac:dyDescent="0.25">
      <c r="AL4999" s="126">
        <f t="shared" si="974"/>
        <v>29.222399999997826</v>
      </c>
      <c r="AM4999" s="116">
        <f t="shared" si="975"/>
        <v>1.3177951977661541E-4</v>
      </c>
      <c r="AN4999" s="116">
        <f t="shared" si="976"/>
        <v>3.5411888708685151E-7</v>
      </c>
      <c r="AO4999" s="116">
        <f t="shared" si="972"/>
        <v>3.5411888708685151E-7</v>
      </c>
      <c r="AP4999" s="118" t="str">
        <f t="shared" si="973"/>
        <v/>
      </c>
    </row>
    <row r="5000" spans="38:42" ht="20.100000000000001" customHeight="1" x14ac:dyDescent="0.25">
      <c r="AL5000" s="126">
        <f t="shared" si="974"/>
        <v>29.228799999997825</v>
      </c>
      <c r="AM5000" s="116">
        <f t="shared" si="975"/>
        <v>1.3142540088952856E-4</v>
      </c>
      <c r="AN5000" s="116">
        <f t="shared" si="976"/>
        <v>3.5318079794955694E-7</v>
      </c>
      <c r="AO5000" s="116">
        <f t="shared" si="972"/>
        <v>3.5318079794955694E-7</v>
      </c>
      <c r="AP5000" s="118" t="str">
        <f t="shared" si="973"/>
        <v/>
      </c>
    </row>
    <row r="5001" spans="38:42" ht="20.100000000000001" customHeight="1" x14ac:dyDescent="0.25">
      <c r="AL5001" s="126">
        <f t="shared" si="974"/>
        <v>29.235199999997825</v>
      </c>
      <c r="AM5001" s="116">
        <f t="shared" si="975"/>
        <v>1.31072220091579E-4</v>
      </c>
      <c r="AN5001" s="116">
        <f t="shared" si="976"/>
        <v>3.5224515167384921E-7</v>
      </c>
      <c r="AO5001" s="116">
        <f t="shared" si="972"/>
        <v>3.5224515167384921E-7</v>
      </c>
      <c r="AP5001" s="118" t="str">
        <f t="shared" si="973"/>
        <v/>
      </c>
    </row>
    <row r="5002" spans="38:42" ht="20.100000000000001" customHeight="1" x14ac:dyDescent="0.25">
      <c r="AL5002" s="126">
        <f t="shared" si="974"/>
        <v>29.241599999997824</v>
      </c>
      <c r="AM5002" s="116">
        <f t="shared" si="975"/>
        <v>1.3071997493990515E-4</v>
      </c>
      <c r="AN5002" s="116">
        <f t="shared" si="976"/>
        <v>3.5131194203020079E-7</v>
      </c>
      <c r="AO5002" s="116">
        <f t="shared" si="972"/>
        <v>3.5131194203020079E-7</v>
      </c>
      <c r="AP5002" s="118" t="str">
        <f t="shared" si="973"/>
        <v/>
      </c>
    </row>
    <row r="5003" spans="38:42" ht="20.100000000000001" customHeight="1" x14ac:dyDescent="0.25">
      <c r="AL5003" s="126">
        <f t="shared" si="974"/>
        <v>29.247999999997823</v>
      </c>
      <c r="AM5003" s="116">
        <f t="shared" si="975"/>
        <v>1.3036866299787495E-4</v>
      </c>
      <c r="AN5003" s="116">
        <f t="shared" si="976"/>
        <v>3.5038116280564535E-7</v>
      </c>
      <c r="AO5003" s="116">
        <f t="shared" si="972"/>
        <v>3.5038116280564535E-7</v>
      </c>
      <c r="AP5003" s="118" t="str">
        <f t="shared" si="973"/>
        <v/>
      </c>
    </row>
    <row r="5004" spans="38:42" ht="20.100000000000001" customHeight="1" x14ac:dyDescent="0.25">
      <c r="AL5004" s="126">
        <f t="shared" si="974"/>
        <v>29.254399999997823</v>
      </c>
      <c r="AM5004" s="116">
        <f t="shared" si="975"/>
        <v>1.3001828183506931E-4</v>
      </c>
      <c r="AN5004" s="116">
        <f t="shared" si="976"/>
        <v>3.4945280780095882E-7</v>
      </c>
      <c r="AO5004" s="116">
        <f t="shared" si="972"/>
        <v>3.4945280780095882E-7</v>
      </c>
      <c r="AP5004" s="118" t="str">
        <f t="shared" si="973"/>
        <v/>
      </c>
    </row>
    <row r="5005" spans="38:42" ht="20.100000000000001" customHeight="1" x14ac:dyDescent="0.25">
      <c r="AL5005" s="126">
        <f t="shared" si="974"/>
        <v>29.260799999997822</v>
      </c>
      <c r="AM5005" s="116">
        <f t="shared" si="975"/>
        <v>1.2966882902726835E-4</v>
      </c>
      <c r="AN5005" s="116">
        <f t="shared" si="976"/>
        <v>3.4852687083399328E-7</v>
      </c>
      <c r="AO5005" s="116">
        <f t="shared" si="972"/>
        <v>3.4852687083399328E-7</v>
      </c>
      <c r="AP5005" s="118" t="str">
        <f t="shared" si="973"/>
        <v/>
      </c>
    </row>
    <row r="5006" spans="38:42" ht="20.100000000000001" customHeight="1" x14ac:dyDescent="0.25">
      <c r="AL5006" s="126">
        <f t="shared" si="974"/>
        <v>29.267199999997821</v>
      </c>
      <c r="AM5006" s="116">
        <f t="shared" si="975"/>
        <v>1.2932030215643436E-4</v>
      </c>
      <c r="AN5006" s="116">
        <f t="shared" si="976"/>
        <v>3.4760334573609919E-7</v>
      </c>
      <c r="AO5006" s="116">
        <f t="shared" si="972"/>
        <v>3.4760334573609919E-7</v>
      </c>
      <c r="AP5006" s="118" t="str">
        <f t="shared" si="973"/>
        <v/>
      </c>
    </row>
    <row r="5007" spans="38:42" ht="20.100000000000001" customHeight="1" x14ac:dyDescent="0.25">
      <c r="AL5007" s="126">
        <f t="shared" si="974"/>
        <v>29.27359999999782</v>
      </c>
      <c r="AM5007" s="116">
        <f t="shared" si="975"/>
        <v>1.2897269881069826E-4</v>
      </c>
      <c r="AN5007" s="116">
        <f t="shared" si="976"/>
        <v>3.4668222635613681E-7</v>
      </c>
      <c r="AO5007" s="116">
        <f t="shared" si="972"/>
        <v>3.4668222635613681E-7</v>
      </c>
      <c r="AP5007" s="118" t="str">
        <f t="shared" si="973"/>
        <v/>
      </c>
    </row>
    <row r="5008" spans="38:42" ht="20.100000000000001" customHeight="1" x14ac:dyDescent="0.25">
      <c r="AL5008" s="126">
        <f t="shared" si="974"/>
        <v>29.27999999999782</v>
      </c>
      <c r="AM5008" s="116">
        <f t="shared" si="975"/>
        <v>1.2862601658434212E-4</v>
      </c>
      <c r="AN5008" s="116">
        <f t="shared" si="976"/>
        <v>3.4576350655641055E-7</v>
      </c>
      <c r="AO5008" s="116">
        <f t="shared" si="972"/>
        <v>3.4576350655641055E-7</v>
      </c>
      <c r="AP5008" s="118" t="str">
        <f t="shared" si="973"/>
        <v/>
      </c>
    </row>
    <row r="5009" spans="38:42" ht="20.100000000000001" customHeight="1" x14ac:dyDescent="0.25">
      <c r="AL5009" s="126">
        <f t="shared" si="974"/>
        <v>29.286399999997819</v>
      </c>
      <c r="AM5009" s="116">
        <f t="shared" si="975"/>
        <v>1.2828025307778571E-4</v>
      </c>
      <c r="AN5009" s="116">
        <f t="shared" si="976"/>
        <v>3.4484718021518968E-7</v>
      </c>
      <c r="AO5009" s="116">
        <f t="shared" si="972"/>
        <v>3.4484718021518968E-7</v>
      </c>
      <c r="AP5009" s="118" t="str">
        <f t="shared" si="973"/>
        <v/>
      </c>
    </row>
    <row r="5010" spans="38:42" ht="20.100000000000001" customHeight="1" x14ac:dyDescent="0.25">
      <c r="AL5010" s="126">
        <f t="shared" si="974"/>
        <v>29.292799999997818</v>
      </c>
      <c r="AM5010" s="116">
        <f t="shared" si="975"/>
        <v>1.2793540589757052E-4</v>
      </c>
      <c r="AN5010" s="116">
        <f t="shared" si="976"/>
        <v>3.4393324122654573E-7</v>
      </c>
      <c r="AO5010" s="116">
        <f t="shared" si="972"/>
        <v>3.4393324122654573E-7</v>
      </c>
      <c r="AP5010" s="118" t="str">
        <f t="shared" si="973"/>
        <v/>
      </c>
    </row>
    <row r="5011" spans="38:42" ht="20.100000000000001" customHeight="1" x14ac:dyDescent="0.25">
      <c r="AL5011" s="126">
        <f t="shared" si="974"/>
        <v>29.299199999997818</v>
      </c>
      <c r="AM5011" s="116">
        <f t="shared" si="975"/>
        <v>1.2759147265634397E-4</v>
      </c>
      <c r="AN5011" s="116">
        <f t="shared" si="976"/>
        <v>3.4302168349834667E-7</v>
      </c>
      <c r="AO5011" s="116">
        <f t="shared" si="972"/>
        <v>3.4302168349834667E-7</v>
      </c>
      <c r="AP5011" s="118" t="str">
        <f t="shared" si="973"/>
        <v/>
      </c>
    </row>
    <row r="5012" spans="38:42" ht="20.100000000000001" customHeight="1" x14ac:dyDescent="0.25">
      <c r="AL5012" s="126">
        <f t="shared" si="974"/>
        <v>29.305599999997817</v>
      </c>
      <c r="AM5012" s="116">
        <f t="shared" si="975"/>
        <v>1.2724845097284563E-4</v>
      </c>
      <c r="AN5012" s="116">
        <f t="shared" si="976"/>
        <v>3.4211250095480487E-7</v>
      </c>
      <c r="AO5012" s="116">
        <f t="shared" si="972"/>
        <v>3.4211250095480487E-7</v>
      </c>
      <c r="AP5012" s="118" t="str">
        <f t="shared" si="973"/>
        <v/>
      </c>
    </row>
    <row r="5013" spans="38:42" ht="20.100000000000001" customHeight="1" x14ac:dyDescent="0.25">
      <c r="AL5013" s="126">
        <f t="shared" si="974"/>
        <v>29.311999999997816</v>
      </c>
      <c r="AM5013" s="116">
        <f t="shared" si="975"/>
        <v>1.2690633847189082E-4</v>
      </c>
      <c r="AN5013" s="116">
        <f t="shared" si="976"/>
        <v>3.4120568753514885E-7</v>
      </c>
      <c r="AO5013" s="116">
        <f t="shared" si="972"/>
        <v>3.4120568753514885E-7</v>
      </c>
      <c r="AP5013" s="118" t="str">
        <f t="shared" si="973"/>
        <v/>
      </c>
    </row>
    <row r="5014" spans="38:42" ht="20.100000000000001" customHeight="1" x14ac:dyDescent="0.25">
      <c r="AL5014" s="126">
        <f t="shared" si="974"/>
        <v>29.318399999997816</v>
      </c>
      <c r="AM5014" s="116">
        <f t="shared" si="975"/>
        <v>1.2656513278435567E-4</v>
      </c>
      <c r="AN5014" s="116">
        <f t="shared" si="976"/>
        <v>3.4030123719237652E-7</v>
      </c>
      <c r="AO5014" s="116">
        <f t="shared" si="972"/>
        <v>3.4030123719237652E-7</v>
      </c>
      <c r="AP5014" s="118" t="str">
        <f t="shared" si="973"/>
        <v/>
      </c>
    </row>
    <row r="5015" spans="38:42" ht="20.100000000000001" customHeight="1" x14ac:dyDescent="0.25">
      <c r="AL5015" s="126">
        <f t="shared" si="974"/>
        <v>29.324799999997815</v>
      </c>
      <c r="AM5015" s="116">
        <f t="shared" si="975"/>
        <v>1.262248315471633E-4</v>
      </c>
      <c r="AN5015" s="116">
        <f t="shared" si="976"/>
        <v>3.3939914389607409E-7</v>
      </c>
      <c r="AO5015" s="116">
        <f t="shared" si="972"/>
        <v>3.3939914389607409E-7</v>
      </c>
      <c r="AP5015" s="118" t="str">
        <f t="shared" si="973"/>
        <v/>
      </c>
    </row>
    <row r="5016" spans="38:42" ht="20.100000000000001" customHeight="1" x14ac:dyDescent="0.25">
      <c r="AL5016" s="126">
        <f t="shared" si="974"/>
        <v>29.331199999997814</v>
      </c>
      <c r="AM5016" s="116">
        <f t="shared" si="975"/>
        <v>1.2588543240326722E-4</v>
      </c>
      <c r="AN5016" s="116">
        <f t="shared" si="976"/>
        <v>3.3849940163089816E-7</v>
      </c>
      <c r="AO5016" s="116">
        <f t="shared" si="972"/>
        <v>3.3849940163089816E-7</v>
      </c>
      <c r="AP5016" s="118" t="str">
        <f t="shared" si="973"/>
        <v/>
      </c>
    </row>
    <row r="5017" spans="38:42" ht="20.100000000000001" customHeight="1" x14ac:dyDescent="0.25">
      <c r="AL5017" s="126">
        <f t="shared" si="974"/>
        <v>29.337599999997813</v>
      </c>
      <c r="AM5017" s="116">
        <f t="shared" si="975"/>
        <v>1.2554693300163632E-4</v>
      </c>
      <c r="AN5017" s="116">
        <f t="shared" si="976"/>
        <v>3.3760200439381105E-7</v>
      </c>
      <c r="AO5017" s="116">
        <f t="shared" si="972"/>
        <v>3.3760200439381105E-7</v>
      </c>
      <c r="AP5017" s="118" t="str">
        <f t="shared" si="973"/>
        <v/>
      </c>
    </row>
    <row r="5018" spans="38:42" ht="20.100000000000001" customHeight="1" x14ac:dyDescent="0.25">
      <c r="AL5018" s="126">
        <f t="shared" si="974"/>
        <v>29.343999999997813</v>
      </c>
      <c r="AM5018" s="116">
        <f t="shared" si="975"/>
        <v>1.2520933099724251E-4</v>
      </c>
      <c r="AN5018" s="116">
        <f t="shared" si="976"/>
        <v>3.3670694620115517E-7</v>
      </c>
      <c r="AO5018" s="116">
        <f t="shared" si="972"/>
        <v>3.3670694620115517E-7</v>
      </c>
      <c r="AP5018" s="118" t="str">
        <f t="shared" si="973"/>
        <v/>
      </c>
    </row>
    <row r="5019" spans="38:42" ht="20.100000000000001" customHeight="1" x14ac:dyDescent="0.25">
      <c r="AL5019" s="126">
        <f t="shared" si="974"/>
        <v>29.350399999997812</v>
      </c>
      <c r="AM5019" s="116">
        <f t="shared" si="975"/>
        <v>1.2487262405104136E-4</v>
      </c>
      <c r="AN5019" s="116">
        <f t="shared" si="976"/>
        <v>3.358142210797355E-7</v>
      </c>
      <c r="AO5019" s="116">
        <f t="shared" si="972"/>
        <v>3.358142210797355E-7</v>
      </c>
      <c r="AP5019" s="118" t="str">
        <f t="shared" si="973"/>
        <v/>
      </c>
    </row>
    <row r="5020" spans="38:42" ht="20.100000000000001" customHeight="1" x14ac:dyDescent="0.25">
      <c r="AL5020" s="126">
        <f t="shared" si="974"/>
        <v>29.356799999997811</v>
      </c>
      <c r="AM5020" s="116">
        <f t="shared" si="975"/>
        <v>1.2453680982996162E-4</v>
      </c>
      <c r="AN5020" s="116">
        <f t="shared" si="976"/>
        <v>3.3492382307424634E-7</v>
      </c>
      <c r="AO5020" s="116">
        <f t="shared" si="972"/>
        <v>3.3492382307424634E-7</v>
      </c>
      <c r="AP5020" s="118" t="str">
        <f t="shared" si="973"/>
        <v/>
      </c>
    </row>
    <row r="5021" spans="38:42" ht="20.100000000000001" customHeight="1" x14ac:dyDescent="0.25">
      <c r="AL5021" s="126">
        <f t="shared" si="974"/>
        <v>29.363199999997811</v>
      </c>
      <c r="AM5021" s="116">
        <f t="shared" si="975"/>
        <v>1.2420188600688738E-4</v>
      </c>
      <c r="AN5021" s="116">
        <f t="shared" si="976"/>
        <v>3.3403574624193163E-7</v>
      </c>
      <c r="AO5021" s="116">
        <f t="shared" si="972"/>
        <v>3.3403574624193163E-7</v>
      </c>
      <c r="AP5021" s="118" t="str">
        <f t="shared" si="973"/>
        <v/>
      </c>
    </row>
    <row r="5022" spans="38:42" ht="20.100000000000001" customHeight="1" x14ac:dyDescent="0.25">
      <c r="AL5022" s="126">
        <f t="shared" si="974"/>
        <v>29.36959999999781</v>
      </c>
      <c r="AM5022" s="116">
        <f t="shared" si="975"/>
        <v>1.2386785026064544E-4</v>
      </c>
      <c r="AN5022" s="116">
        <f t="shared" si="976"/>
        <v>3.3314998465792467E-7</v>
      </c>
      <c r="AO5022" s="116">
        <f t="shared" si="972"/>
        <v>3.3314998465792467E-7</v>
      </c>
      <c r="AP5022" s="118" t="str">
        <f t="shared" si="973"/>
        <v/>
      </c>
    </row>
    <row r="5023" spans="38:42" ht="20.100000000000001" customHeight="1" x14ac:dyDescent="0.25">
      <c r="AL5023" s="126">
        <f t="shared" si="974"/>
        <v>29.375999999997809</v>
      </c>
      <c r="AM5023" s="116">
        <f t="shared" si="975"/>
        <v>1.2353470027598752E-4</v>
      </c>
      <c r="AN5023" s="116">
        <f t="shared" si="976"/>
        <v>3.3226653240763155E-7</v>
      </c>
      <c r="AO5023" s="116">
        <f t="shared" si="972"/>
        <v>3.3226653240763155E-7</v>
      </c>
      <c r="AP5023" s="118" t="str">
        <f t="shared" si="973"/>
        <v/>
      </c>
    </row>
    <row r="5024" spans="38:42" ht="20.100000000000001" customHeight="1" x14ac:dyDescent="0.25">
      <c r="AL5024" s="126">
        <f t="shared" si="974"/>
        <v>29.382399999997808</v>
      </c>
      <c r="AM5024" s="116">
        <f t="shared" si="975"/>
        <v>1.2320243374357989E-4</v>
      </c>
      <c r="AN5024" s="116">
        <f t="shared" si="976"/>
        <v>3.3138538359613664E-7</v>
      </c>
      <c r="AO5024" s="116">
        <f t="shared" si="972"/>
        <v>3.3138538359613664E-7</v>
      </c>
      <c r="AP5024" s="118" t="str">
        <f t="shared" si="973"/>
        <v/>
      </c>
    </row>
    <row r="5025" spans="38:42" ht="20.100000000000001" customHeight="1" x14ac:dyDescent="0.25">
      <c r="AL5025" s="126">
        <f t="shared" si="974"/>
        <v>29.388799999997808</v>
      </c>
      <c r="AM5025" s="116">
        <f t="shared" si="975"/>
        <v>1.2287104835998375E-4</v>
      </c>
      <c r="AN5025" s="116">
        <f t="shared" si="976"/>
        <v>3.3050653233917659E-7</v>
      </c>
      <c r="AO5025" s="116">
        <f t="shared" si="972"/>
        <v>3.3050653233917659E-7</v>
      </c>
      <c r="AP5025" s="118" t="str">
        <f t="shared" si="973"/>
        <v/>
      </c>
    </row>
    <row r="5026" spans="38:42" ht="20.100000000000001" customHeight="1" x14ac:dyDescent="0.25">
      <c r="AL5026" s="126">
        <f t="shared" si="974"/>
        <v>29.395199999997807</v>
      </c>
      <c r="AM5026" s="116">
        <f t="shared" si="975"/>
        <v>1.2254054182764458E-4</v>
      </c>
      <c r="AN5026" s="116">
        <f t="shared" si="976"/>
        <v>3.2962997276923898E-7</v>
      </c>
      <c r="AO5026" s="116">
        <f t="shared" si="972"/>
        <v>3.2962997276923898E-7</v>
      </c>
      <c r="AP5026" s="118" t="str">
        <f t="shared" si="973"/>
        <v/>
      </c>
    </row>
    <row r="5027" spans="38:42" ht="20.100000000000001" customHeight="1" x14ac:dyDescent="0.25">
      <c r="AL5027" s="126">
        <f t="shared" si="974"/>
        <v>29.401599999997806</v>
      </c>
      <c r="AM5027" s="116">
        <f t="shared" si="975"/>
        <v>1.2221091185487534E-4</v>
      </c>
      <c r="AN5027" s="116">
        <f t="shared" si="976"/>
        <v>3.2875569903274338E-7</v>
      </c>
      <c r="AO5027" s="116">
        <f t="shared" si="972"/>
        <v>3.2875569903274338E-7</v>
      </c>
      <c r="AP5027" s="118" t="str">
        <f t="shared" si="973"/>
        <v/>
      </c>
    </row>
    <row r="5028" spans="38:42" ht="20.100000000000001" customHeight="1" x14ac:dyDescent="0.25">
      <c r="AL5028" s="126">
        <f t="shared" si="974"/>
        <v>29.407999999997806</v>
      </c>
      <c r="AM5028" s="116">
        <f t="shared" si="975"/>
        <v>1.2188215615584259E-4</v>
      </c>
      <c r="AN5028" s="116">
        <f t="shared" si="976"/>
        <v>3.2788370529074611E-7</v>
      </c>
      <c r="AO5028" s="116">
        <f t="shared" si="972"/>
        <v>3.2788370529074611E-7</v>
      </c>
      <c r="AP5028" s="118" t="str">
        <f t="shared" si="973"/>
        <v/>
      </c>
    </row>
    <row r="5029" spans="38:42" ht="20.100000000000001" customHeight="1" x14ac:dyDescent="0.25">
      <c r="AL5029" s="126">
        <f t="shared" si="974"/>
        <v>29.414399999997805</v>
      </c>
      <c r="AM5029" s="116">
        <f t="shared" si="975"/>
        <v>1.2155427245055185E-4</v>
      </c>
      <c r="AN5029" s="116">
        <f t="shared" si="976"/>
        <v>3.2701398571936032E-7</v>
      </c>
      <c r="AO5029" s="116">
        <f t="shared" si="972"/>
        <v>3.2701398571936032E-7</v>
      </c>
      <c r="AP5029" s="118" t="str">
        <f t="shared" si="973"/>
        <v/>
      </c>
    </row>
    <row r="5030" spans="38:42" ht="20.100000000000001" customHeight="1" x14ac:dyDescent="0.25">
      <c r="AL5030" s="126">
        <f t="shared" si="974"/>
        <v>29.420799999997804</v>
      </c>
      <c r="AM5030" s="116">
        <f t="shared" si="975"/>
        <v>1.2122725846483249E-4</v>
      </c>
      <c r="AN5030" s="116">
        <f t="shared" si="976"/>
        <v>3.2614653450817039E-7</v>
      </c>
      <c r="AO5030" s="116">
        <f t="shared" si="972"/>
        <v>3.2614653450817039E-7</v>
      </c>
      <c r="AP5030" s="118" t="str">
        <f t="shared" si="973"/>
        <v/>
      </c>
    </row>
    <row r="5031" spans="38:42" ht="20.100000000000001" customHeight="1" x14ac:dyDescent="0.25">
      <c r="AL5031" s="126">
        <f t="shared" si="974"/>
        <v>29.427199999997804</v>
      </c>
      <c r="AM5031" s="116">
        <f t="shared" si="975"/>
        <v>1.2090111193032432E-4</v>
      </c>
      <c r="AN5031" s="116">
        <f t="shared" si="976"/>
        <v>3.2528134586179045E-7</v>
      </c>
      <c r="AO5031" s="116">
        <f t="shared" si="972"/>
        <v>3.2528134586179045E-7</v>
      </c>
      <c r="AP5031" s="118" t="str">
        <f t="shared" si="973"/>
        <v/>
      </c>
    </row>
    <row r="5032" spans="38:42" ht="20.100000000000001" customHeight="1" x14ac:dyDescent="0.25">
      <c r="AL5032" s="126">
        <f t="shared" si="974"/>
        <v>29.433599999997803</v>
      </c>
      <c r="AM5032" s="116">
        <f t="shared" si="975"/>
        <v>1.2057583058446253E-4</v>
      </c>
      <c r="AN5032" s="116">
        <f t="shared" si="976"/>
        <v>3.2441841399964753E-7</v>
      </c>
      <c r="AO5032" s="116">
        <f t="shared" si="972"/>
        <v>3.2441841399964753E-7</v>
      </c>
      <c r="AP5032" s="118" t="str">
        <f t="shared" si="973"/>
        <v/>
      </c>
    </row>
    <row r="5033" spans="38:42" ht="20.100000000000001" customHeight="1" x14ac:dyDescent="0.25">
      <c r="AL5033" s="126">
        <f t="shared" si="974"/>
        <v>29.439999999997802</v>
      </c>
      <c r="AM5033" s="116">
        <f t="shared" si="975"/>
        <v>1.2025141217046288E-4</v>
      </c>
      <c r="AN5033" s="116">
        <f t="shared" si="976"/>
        <v>3.2355773315503292E-7</v>
      </c>
      <c r="AO5033" s="116">
        <f t="shared" si="972"/>
        <v>3.2355773315503292E-7</v>
      </c>
      <c r="AP5033" s="118" t="str">
        <f t="shared" si="973"/>
        <v/>
      </c>
    </row>
    <row r="5034" spans="38:42" ht="20.100000000000001" customHeight="1" x14ac:dyDescent="0.25">
      <c r="AL5034" s="126">
        <f t="shared" si="974"/>
        <v>29.446399999997801</v>
      </c>
      <c r="AM5034" s="116">
        <f t="shared" si="975"/>
        <v>1.1992785443730785E-4</v>
      </c>
      <c r="AN5034" s="116">
        <f t="shared" si="976"/>
        <v>3.2269929757583395E-7</v>
      </c>
      <c r="AO5034" s="116">
        <f t="shared" si="972"/>
        <v>3.2269929757583395E-7</v>
      </c>
      <c r="AP5034" s="118" t="str">
        <f t="shared" si="973"/>
        <v/>
      </c>
    </row>
    <row r="5035" spans="38:42" ht="20.100000000000001" customHeight="1" x14ac:dyDescent="0.25">
      <c r="AL5035" s="126">
        <f t="shared" si="974"/>
        <v>29.452799999997801</v>
      </c>
      <c r="AM5035" s="116">
        <f t="shared" si="975"/>
        <v>1.1960515513973201E-4</v>
      </c>
      <c r="AN5035" s="116">
        <f t="shared" si="976"/>
        <v>3.218431015234905E-7</v>
      </c>
      <c r="AO5035" s="116">
        <f t="shared" si="972"/>
        <v>3.218431015234905E-7</v>
      </c>
      <c r="AP5035" s="118" t="str">
        <f t="shared" si="973"/>
        <v/>
      </c>
    </row>
    <row r="5036" spans="38:42" ht="20.100000000000001" customHeight="1" x14ac:dyDescent="0.25">
      <c r="AL5036" s="126">
        <f t="shared" si="974"/>
        <v>29.4591999999978</v>
      </c>
      <c r="AM5036" s="116">
        <f t="shared" si="975"/>
        <v>1.1928331203820852E-4</v>
      </c>
      <c r="AN5036" s="116">
        <f t="shared" si="976"/>
        <v>3.2098913927539378E-7</v>
      </c>
      <c r="AO5036" s="116">
        <f t="shared" si="972"/>
        <v>3.2098913927539378E-7</v>
      </c>
      <c r="AP5036" s="118" t="str">
        <f t="shared" si="973"/>
        <v/>
      </c>
    </row>
    <row r="5037" spans="38:42" ht="20.100000000000001" customHeight="1" x14ac:dyDescent="0.25">
      <c r="AL5037" s="126">
        <f t="shared" si="974"/>
        <v>29.465599999997799</v>
      </c>
      <c r="AM5037" s="116">
        <f t="shared" si="975"/>
        <v>1.1896232289893313E-4</v>
      </c>
      <c r="AN5037" s="116">
        <f t="shared" si="976"/>
        <v>3.2013740512160658E-7</v>
      </c>
      <c r="AO5037" s="116">
        <f t="shared" si="972"/>
        <v>3.2013740512160658E-7</v>
      </c>
      <c r="AP5037" s="118" t="str">
        <f t="shared" si="973"/>
        <v/>
      </c>
    </row>
    <row r="5038" spans="38:42" ht="20.100000000000001" customHeight="1" x14ac:dyDescent="0.25">
      <c r="AL5038" s="126">
        <f t="shared" si="974"/>
        <v>29.471999999997799</v>
      </c>
      <c r="AM5038" s="116">
        <f t="shared" si="975"/>
        <v>1.1864218549381152E-4</v>
      </c>
      <c r="AN5038" s="116">
        <f t="shared" si="976"/>
        <v>3.1928789336689621E-7</v>
      </c>
      <c r="AO5038" s="116">
        <f t="shared" si="972"/>
        <v>3.1928789336689621E-7</v>
      </c>
      <c r="AP5038" s="118" t="str">
        <f t="shared" si="973"/>
        <v/>
      </c>
    </row>
    <row r="5039" spans="38:42" ht="20.100000000000001" customHeight="1" x14ac:dyDescent="0.25">
      <c r="AL5039" s="126">
        <f t="shared" si="974"/>
        <v>29.478399999997798</v>
      </c>
      <c r="AM5039" s="116">
        <f t="shared" si="975"/>
        <v>1.1832289760044462E-4</v>
      </c>
      <c r="AN5039" s="116">
        <f t="shared" si="976"/>
        <v>3.1844059833082935E-7</v>
      </c>
      <c r="AO5039" s="116">
        <f t="shared" si="972"/>
        <v>3.1844059833082935E-7</v>
      </c>
      <c r="AP5039" s="118" t="str">
        <f t="shared" si="973"/>
        <v/>
      </c>
    </row>
    <row r="5040" spans="38:42" ht="20.100000000000001" customHeight="1" x14ac:dyDescent="0.25">
      <c r="AL5040" s="126">
        <f t="shared" si="974"/>
        <v>29.484799999997797</v>
      </c>
      <c r="AM5040" s="116">
        <f t="shared" si="975"/>
        <v>1.180044570021138E-4</v>
      </c>
      <c r="AN5040" s="116">
        <f t="shared" si="976"/>
        <v>3.1759551434610504E-7</v>
      </c>
      <c r="AO5040" s="116">
        <f t="shared" si="972"/>
        <v>3.1759551434610504E-7</v>
      </c>
      <c r="AP5040" s="118" t="str">
        <f t="shared" si="973"/>
        <v/>
      </c>
    </row>
    <row r="5041" spans="38:42" ht="20.100000000000001" customHeight="1" x14ac:dyDescent="0.25">
      <c r="AL5041" s="126">
        <f t="shared" si="974"/>
        <v>29.491199999997797</v>
      </c>
      <c r="AM5041" s="116">
        <f t="shared" si="975"/>
        <v>1.1768686148776769E-4</v>
      </c>
      <c r="AN5041" s="116">
        <f t="shared" si="976"/>
        <v>3.1675263576031658E-7</v>
      </c>
      <c r="AO5041" s="116">
        <f t="shared" ref="AO5041:AO5104" si="977">IF(AM5041&lt;(1-$AK$437),AN5041,"")</f>
        <v>3.1675263576031658E-7</v>
      </c>
      <c r="AP5041" s="118" t="str">
        <f t="shared" ref="AP5041:AP5104" si="978">IF(AM5041&lt;(1-$AK$443),AN5041,"")</f>
        <v/>
      </c>
    </row>
    <row r="5042" spans="38:42" ht="20.100000000000001" customHeight="1" x14ac:dyDescent="0.25">
      <c r="AL5042" s="126">
        <f t="shared" ref="AL5042:AL5105" si="979">AL5041+$AO$430</f>
        <v>29.497599999997796</v>
      </c>
      <c r="AM5042" s="116">
        <f t="shared" ref="AM5042:AM5105" si="980">_xlfn.CHISQ.DIST.RT(AL5042,7)</f>
        <v>1.1737010885200737E-4</v>
      </c>
      <c r="AN5042" s="116">
        <f t="shared" ref="AN5042:AN5105" si="981">AM5042-AM5043</f>
        <v>3.1591195693492149E-7</v>
      </c>
      <c r="AO5042" s="116">
        <f t="shared" si="977"/>
        <v>3.1591195693492149E-7</v>
      </c>
      <c r="AP5042" s="118" t="str">
        <f t="shared" si="978"/>
        <v/>
      </c>
    </row>
    <row r="5043" spans="38:42" ht="20.100000000000001" customHeight="1" x14ac:dyDescent="0.25">
      <c r="AL5043" s="126">
        <f t="shared" si="979"/>
        <v>29.503999999997795</v>
      </c>
      <c r="AM5043" s="116">
        <f t="shared" si="980"/>
        <v>1.1705419689507245E-4</v>
      </c>
      <c r="AN5043" s="116">
        <f t="shared" si="981"/>
        <v>3.1507347224490271E-7</v>
      </c>
      <c r="AO5043" s="116">
        <f t="shared" si="977"/>
        <v>3.1507347224490271E-7</v>
      </c>
      <c r="AP5043" s="118" t="str">
        <f t="shared" si="978"/>
        <v/>
      </c>
    </row>
    <row r="5044" spans="38:42" ht="20.100000000000001" customHeight="1" x14ac:dyDescent="0.25">
      <c r="AL5044" s="126">
        <f t="shared" si="979"/>
        <v>29.510399999997794</v>
      </c>
      <c r="AM5044" s="116">
        <f t="shared" si="980"/>
        <v>1.1673912342282755E-4</v>
      </c>
      <c r="AN5044" s="116">
        <f t="shared" si="981"/>
        <v>3.1423717608042203E-7</v>
      </c>
      <c r="AO5044" s="116">
        <f t="shared" si="977"/>
        <v>3.1423717608042203E-7</v>
      </c>
      <c r="AP5044" s="118" t="str">
        <f t="shared" si="978"/>
        <v/>
      </c>
    </row>
    <row r="5045" spans="38:42" ht="20.100000000000001" customHeight="1" x14ac:dyDescent="0.25">
      <c r="AL5045" s="126">
        <f t="shared" si="979"/>
        <v>29.516799999997794</v>
      </c>
      <c r="AM5045" s="116">
        <f t="shared" si="980"/>
        <v>1.1642488624674713E-4</v>
      </c>
      <c r="AN5045" s="116">
        <f t="shared" si="981"/>
        <v>3.1340306284420442E-7</v>
      </c>
      <c r="AO5045" s="116">
        <f t="shared" si="977"/>
        <v>3.1340306284420442E-7</v>
      </c>
      <c r="AP5045" s="118" t="str">
        <f t="shared" si="978"/>
        <v/>
      </c>
    </row>
    <row r="5046" spans="38:42" ht="20.100000000000001" customHeight="1" x14ac:dyDescent="0.25">
      <c r="AL5046" s="126">
        <f t="shared" si="979"/>
        <v>29.523199999997793</v>
      </c>
      <c r="AM5046" s="116">
        <f t="shared" si="980"/>
        <v>1.1611148318390292E-4</v>
      </c>
      <c r="AN5046" s="116">
        <f t="shared" si="981"/>
        <v>3.1257112695508879E-7</v>
      </c>
      <c r="AO5046" s="116">
        <f t="shared" si="977"/>
        <v>3.1257112695508879E-7</v>
      </c>
      <c r="AP5046" s="118" t="str">
        <f t="shared" si="978"/>
        <v/>
      </c>
    </row>
    <row r="5047" spans="38:42" ht="20.100000000000001" customHeight="1" x14ac:dyDescent="0.25">
      <c r="AL5047" s="126">
        <f t="shared" si="979"/>
        <v>29.529599999997792</v>
      </c>
      <c r="AM5047" s="116">
        <f t="shared" si="980"/>
        <v>1.1579891205694783E-4</v>
      </c>
      <c r="AN5047" s="116">
        <f t="shared" si="981"/>
        <v>3.1174136284245794E-7</v>
      </c>
      <c r="AO5047" s="116">
        <f t="shared" si="977"/>
        <v>3.1174136284245794E-7</v>
      </c>
      <c r="AP5047" s="118" t="str">
        <f t="shared" si="978"/>
        <v/>
      </c>
    </row>
    <row r="5048" spans="38:42" ht="20.100000000000001" customHeight="1" x14ac:dyDescent="0.25">
      <c r="AL5048" s="126">
        <f t="shared" si="979"/>
        <v>29.535999999997792</v>
      </c>
      <c r="AM5048" s="116">
        <f t="shared" si="980"/>
        <v>1.1548717069410538E-4</v>
      </c>
      <c r="AN5048" s="116">
        <f t="shared" si="981"/>
        <v>3.1091376495248624E-7</v>
      </c>
      <c r="AO5048" s="116">
        <f t="shared" si="977"/>
        <v>3.1091376495248624E-7</v>
      </c>
      <c r="AP5048" s="118" t="str">
        <f t="shared" si="978"/>
        <v/>
      </c>
    </row>
    <row r="5049" spans="38:42" ht="20.100000000000001" customHeight="1" x14ac:dyDescent="0.25">
      <c r="AL5049" s="126">
        <f t="shared" si="979"/>
        <v>29.542399999997791</v>
      </c>
      <c r="AM5049" s="116">
        <f t="shared" si="980"/>
        <v>1.1517625692915289E-4</v>
      </c>
      <c r="AN5049" s="116">
        <f t="shared" si="981"/>
        <v>3.1008832774430427E-7</v>
      </c>
      <c r="AO5049" s="116">
        <f t="shared" si="977"/>
        <v>3.1008832774430427E-7</v>
      </c>
      <c r="AP5049" s="118" t="str">
        <f t="shared" si="978"/>
        <v/>
      </c>
    </row>
    <row r="5050" spans="38:42" ht="20.100000000000001" customHeight="1" x14ac:dyDescent="0.25">
      <c r="AL5050" s="126">
        <f t="shared" si="979"/>
        <v>29.54879999999779</v>
      </c>
      <c r="AM5050" s="116">
        <f t="shared" si="980"/>
        <v>1.1486616860140859E-4</v>
      </c>
      <c r="AN5050" s="116">
        <f t="shared" si="981"/>
        <v>3.0926504569116437E-7</v>
      </c>
      <c r="AO5050" s="116">
        <f t="shared" si="977"/>
        <v>3.0926504569116437E-7</v>
      </c>
      <c r="AP5050" s="118" t="str">
        <f t="shared" si="978"/>
        <v/>
      </c>
    </row>
    <row r="5051" spans="38:42" ht="20.100000000000001" customHeight="1" x14ac:dyDescent="0.25">
      <c r="AL5051" s="126">
        <f t="shared" si="979"/>
        <v>29.555199999997789</v>
      </c>
      <c r="AM5051" s="116">
        <f t="shared" si="980"/>
        <v>1.1455690355571742E-4</v>
      </c>
      <c r="AN5051" s="116">
        <f t="shared" si="981"/>
        <v>3.0844391327827217E-7</v>
      </c>
      <c r="AO5051" s="116">
        <f t="shared" si="977"/>
        <v>3.0844391327827217E-7</v>
      </c>
      <c r="AP5051" s="118" t="str">
        <f t="shared" si="978"/>
        <v/>
      </c>
    </row>
    <row r="5052" spans="38:42" ht="20.100000000000001" customHeight="1" x14ac:dyDescent="0.25">
      <c r="AL5052" s="126">
        <f t="shared" si="979"/>
        <v>29.561599999997789</v>
      </c>
      <c r="AM5052" s="116">
        <f t="shared" si="980"/>
        <v>1.1424845964243915E-4</v>
      </c>
      <c r="AN5052" s="116">
        <f t="shared" si="981"/>
        <v>3.0762492500771977E-7</v>
      </c>
      <c r="AO5052" s="116">
        <f t="shared" si="977"/>
        <v>3.0762492500771977E-7</v>
      </c>
      <c r="AP5052" s="118" t="str">
        <f t="shared" si="978"/>
        <v/>
      </c>
    </row>
    <row r="5053" spans="38:42" ht="20.100000000000001" customHeight="1" x14ac:dyDescent="0.25">
      <c r="AL5053" s="126">
        <f t="shared" si="979"/>
        <v>29.567999999997788</v>
      </c>
      <c r="AM5053" s="116">
        <f t="shared" si="980"/>
        <v>1.1394083471743143E-4</v>
      </c>
      <c r="AN5053" s="116">
        <f t="shared" si="981"/>
        <v>3.0680807539226512E-7</v>
      </c>
      <c r="AO5053" s="116">
        <f t="shared" si="977"/>
        <v>3.0680807539226512E-7</v>
      </c>
      <c r="AP5053" s="118" t="str">
        <f t="shared" si="978"/>
        <v/>
      </c>
    </row>
    <row r="5054" spans="38:42" ht="20.100000000000001" customHeight="1" x14ac:dyDescent="0.25">
      <c r="AL5054" s="126">
        <f t="shared" si="979"/>
        <v>29.574399999997787</v>
      </c>
      <c r="AM5054" s="116">
        <f t="shared" si="980"/>
        <v>1.1363402664203916E-4</v>
      </c>
      <c r="AN5054" s="116">
        <f t="shared" si="981"/>
        <v>3.0599335896050906E-7</v>
      </c>
      <c r="AO5054" s="116">
        <f t="shared" si="977"/>
        <v>3.0599335896050906E-7</v>
      </c>
      <c r="AP5054" s="118" t="str">
        <f t="shared" si="978"/>
        <v/>
      </c>
    </row>
    <row r="5055" spans="38:42" ht="20.100000000000001" customHeight="1" x14ac:dyDescent="0.25">
      <c r="AL5055" s="126">
        <f t="shared" si="979"/>
        <v>29.580799999997787</v>
      </c>
      <c r="AM5055" s="116">
        <f t="shared" si="980"/>
        <v>1.1332803328307866E-4</v>
      </c>
      <c r="AN5055" s="116">
        <f t="shared" si="981"/>
        <v>3.0518077025375114E-7</v>
      </c>
      <c r="AO5055" s="116">
        <f t="shared" si="977"/>
        <v>3.0518077025375114E-7</v>
      </c>
      <c r="AP5055" s="118" t="str">
        <f t="shared" si="978"/>
        <v/>
      </c>
    </row>
    <row r="5056" spans="38:42" ht="20.100000000000001" customHeight="1" x14ac:dyDescent="0.25">
      <c r="AL5056" s="126">
        <f t="shared" si="979"/>
        <v>29.587199999997786</v>
      </c>
      <c r="AM5056" s="116">
        <f t="shared" si="980"/>
        <v>1.130228525128249E-4</v>
      </c>
      <c r="AN5056" s="116">
        <f t="shared" si="981"/>
        <v>3.0437030382666726E-7</v>
      </c>
      <c r="AO5056" s="116">
        <f t="shared" si="977"/>
        <v>3.0437030382666726E-7</v>
      </c>
      <c r="AP5056" s="118" t="str">
        <f t="shared" si="978"/>
        <v/>
      </c>
    </row>
    <row r="5057" spans="38:42" ht="20.100000000000001" customHeight="1" x14ac:dyDescent="0.25">
      <c r="AL5057" s="126">
        <f t="shared" si="979"/>
        <v>29.593599999997785</v>
      </c>
      <c r="AM5057" s="116">
        <f t="shared" si="980"/>
        <v>1.1271848220899824E-4</v>
      </c>
      <c r="AN5057" s="116">
        <f t="shared" si="981"/>
        <v>3.0356195424824481E-7</v>
      </c>
      <c r="AO5057" s="116">
        <f t="shared" si="977"/>
        <v>3.0356195424824481E-7</v>
      </c>
      <c r="AP5057" s="118" t="str">
        <f t="shared" si="978"/>
        <v/>
      </c>
    </row>
    <row r="5058" spans="38:42" ht="20.100000000000001" customHeight="1" x14ac:dyDescent="0.25">
      <c r="AL5058" s="126">
        <f t="shared" si="979"/>
        <v>29.599999999997785</v>
      </c>
      <c r="AM5058" s="116">
        <f t="shared" si="980"/>
        <v>1.1241492025474999E-4</v>
      </c>
      <c r="AN5058" s="116">
        <f t="shared" si="981"/>
        <v>3.0275571610082039E-7</v>
      </c>
      <c r="AO5058" s="116">
        <f t="shared" si="977"/>
        <v>3.0275571610082039E-7</v>
      </c>
      <c r="AP5058" s="118" t="str">
        <f t="shared" si="978"/>
        <v/>
      </c>
    </row>
    <row r="5059" spans="38:42" ht="20.100000000000001" customHeight="1" x14ac:dyDescent="0.25">
      <c r="AL5059" s="126">
        <f t="shared" si="979"/>
        <v>29.606399999997784</v>
      </c>
      <c r="AM5059" s="116">
        <f t="shared" si="980"/>
        <v>1.1211216453864917E-4</v>
      </c>
      <c r="AN5059" s="116">
        <f t="shared" si="981"/>
        <v>3.0195158397986301E-7</v>
      </c>
      <c r="AO5059" s="116">
        <f t="shared" si="977"/>
        <v>3.0195158397986301E-7</v>
      </c>
      <c r="AP5059" s="118" t="str">
        <f t="shared" si="978"/>
        <v/>
      </c>
    </row>
    <row r="5060" spans="38:42" ht="20.100000000000001" customHeight="1" x14ac:dyDescent="0.25">
      <c r="AL5060" s="126">
        <f t="shared" si="979"/>
        <v>29.612799999997783</v>
      </c>
      <c r="AM5060" s="116">
        <f t="shared" si="980"/>
        <v>1.1181021295466931E-4</v>
      </c>
      <c r="AN5060" s="116">
        <f t="shared" si="981"/>
        <v>3.0114955249401474E-7</v>
      </c>
      <c r="AO5060" s="116">
        <f t="shared" si="977"/>
        <v>3.0114955249401474E-7</v>
      </c>
      <c r="AP5060" s="118" t="str">
        <f t="shared" si="978"/>
        <v/>
      </c>
    </row>
    <row r="5061" spans="38:42" ht="20.100000000000001" customHeight="1" x14ac:dyDescent="0.25">
      <c r="AL5061" s="126">
        <f t="shared" si="979"/>
        <v>29.619199999997782</v>
      </c>
      <c r="AM5061" s="116">
        <f t="shared" si="980"/>
        <v>1.1150906340217529E-4</v>
      </c>
      <c r="AN5061" s="116">
        <f t="shared" si="981"/>
        <v>3.0034961626696096E-7</v>
      </c>
      <c r="AO5061" s="116">
        <f t="shared" si="977"/>
        <v>3.0034961626696096E-7</v>
      </c>
      <c r="AP5061" s="118" t="str">
        <f t="shared" si="978"/>
        <v/>
      </c>
    </row>
    <row r="5062" spans="38:42" ht="20.100000000000001" customHeight="1" x14ac:dyDescent="0.25">
      <c r="AL5062" s="126">
        <f t="shared" si="979"/>
        <v>29.625599999997782</v>
      </c>
      <c r="AM5062" s="116">
        <f t="shared" si="980"/>
        <v>1.1120871378590833E-4</v>
      </c>
      <c r="AN5062" s="116">
        <f t="shared" si="981"/>
        <v>2.9955176993410996E-7</v>
      </c>
      <c r="AO5062" s="116">
        <f t="shared" si="977"/>
        <v>2.9955176993410996E-7</v>
      </c>
      <c r="AP5062" s="118" t="str">
        <f t="shared" si="978"/>
        <v/>
      </c>
    </row>
    <row r="5063" spans="38:42" ht="20.100000000000001" customHeight="1" x14ac:dyDescent="0.25">
      <c r="AL5063" s="126">
        <f t="shared" si="979"/>
        <v>29.631999999997781</v>
      </c>
      <c r="AM5063" s="116">
        <f t="shared" si="980"/>
        <v>1.1090916201597422E-4</v>
      </c>
      <c r="AN5063" s="116">
        <f t="shared" si="981"/>
        <v>2.9875600814497825E-7</v>
      </c>
      <c r="AO5063" s="116">
        <f t="shared" si="977"/>
        <v>2.9875600814497825E-7</v>
      </c>
      <c r="AP5063" s="118" t="str">
        <f t="shared" si="978"/>
        <v/>
      </c>
    </row>
    <row r="5064" spans="38:42" ht="20.100000000000001" customHeight="1" x14ac:dyDescent="0.25">
      <c r="AL5064" s="126">
        <f t="shared" si="979"/>
        <v>29.63839999999778</v>
      </c>
      <c r="AM5064" s="116">
        <f t="shared" si="980"/>
        <v>1.1061040600782924E-4</v>
      </c>
      <c r="AN5064" s="116">
        <f t="shared" si="981"/>
        <v>2.9796232556290588E-7</v>
      </c>
      <c r="AO5064" s="116">
        <f t="shared" si="977"/>
        <v>2.9796232556290588E-7</v>
      </c>
      <c r="AP5064" s="118" t="str">
        <f t="shared" si="978"/>
        <v/>
      </c>
    </row>
    <row r="5065" spans="38:42" ht="20.100000000000001" customHeight="1" x14ac:dyDescent="0.25">
      <c r="AL5065" s="126">
        <f t="shared" si="979"/>
        <v>29.64479999999778</v>
      </c>
      <c r="AM5065" s="116">
        <f t="shared" si="980"/>
        <v>1.1031244368226634E-4</v>
      </c>
      <c r="AN5065" s="116">
        <f t="shared" si="981"/>
        <v>2.9717071686269836E-7</v>
      </c>
      <c r="AO5065" s="116">
        <f t="shared" si="977"/>
        <v>2.9717071686269836E-7</v>
      </c>
      <c r="AP5065" s="118" t="str">
        <f t="shared" si="978"/>
        <v/>
      </c>
    </row>
    <row r="5066" spans="38:42" ht="20.100000000000001" customHeight="1" x14ac:dyDescent="0.25">
      <c r="AL5066" s="126">
        <f t="shared" si="979"/>
        <v>29.651199999997779</v>
      </c>
      <c r="AM5066" s="116">
        <f t="shared" si="980"/>
        <v>1.1001527296540364E-4</v>
      </c>
      <c r="AN5066" s="116">
        <f t="shared" si="981"/>
        <v>2.9638117673524804E-7</v>
      </c>
      <c r="AO5066" s="116">
        <f t="shared" si="977"/>
        <v>2.9638117673524804E-7</v>
      </c>
      <c r="AP5066" s="118" t="str">
        <f t="shared" si="978"/>
        <v/>
      </c>
    </row>
    <row r="5067" spans="38:42" ht="20.100000000000001" customHeight="1" x14ac:dyDescent="0.25">
      <c r="AL5067" s="126">
        <f t="shared" si="979"/>
        <v>29.657599999997778</v>
      </c>
      <c r="AM5067" s="116">
        <f t="shared" si="980"/>
        <v>1.0971889178866839E-4</v>
      </c>
      <c r="AN5067" s="116">
        <f t="shared" si="981"/>
        <v>2.9559369988281785E-7</v>
      </c>
      <c r="AO5067" s="116">
        <f t="shared" si="977"/>
        <v>2.9559369988281785E-7</v>
      </c>
      <c r="AP5067" s="118" t="str">
        <f t="shared" si="978"/>
        <v/>
      </c>
    </row>
    <row r="5068" spans="38:42" ht="20.100000000000001" customHeight="1" x14ac:dyDescent="0.25">
      <c r="AL5068" s="126">
        <f t="shared" si="979"/>
        <v>29.663999999997777</v>
      </c>
      <c r="AM5068" s="116">
        <f t="shared" si="980"/>
        <v>1.0942329808878557E-4</v>
      </c>
      <c r="AN5068" s="116">
        <f t="shared" si="981"/>
        <v>2.9480828102039654E-7</v>
      </c>
      <c r="AO5068" s="116">
        <f t="shared" si="977"/>
        <v>2.9480828102039654E-7</v>
      </c>
      <c r="AP5068" s="118" t="str">
        <f t="shared" si="978"/>
        <v/>
      </c>
    </row>
    <row r="5069" spans="38:42" ht="20.100000000000001" customHeight="1" x14ac:dyDescent="0.25">
      <c r="AL5069" s="126">
        <f t="shared" si="979"/>
        <v>29.670399999997777</v>
      </c>
      <c r="AM5069" s="116">
        <f t="shared" si="980"/>
        <v>1.0912848980776518E-4</v>
      </c>
      <c r="AN5069" s="116">
        <f t="shared" si="981"/>
        <v>2.9402491487788064E-7</v>
      </c>
      <c r="AO5069" s="116">
        <f t="shared" si="977"/>
        <v>2.9402491487788064E-7</v>
      </c>
      <c r="AP5069" s="118" t="str">
        <f t="shared" si="978"/>
        <v/>
      </c>
    </row>
    <row r="5070" spans="38:42" ht="20.100000000000001" customHeight="1" x14ac:dyDescent="0.25">
      <c r="AL5070" s="126">
        <f t="shared" si="979"/>
        <v>29.676799999997776</v>
      </c>
      <c r="AM5070" s="116">
        <f t="shared" si="980"/>
        <v>1.088344648928873E-4</v>
      </c>
      <c r="AN5070" s="116">
        <f t="shared" si="981"/>
        <v>2.9324359619817709E-7</v>
      </c>
      <c r="AO5070" s="116">
        <f t="shared" si="977"/>
        <v>2.9324359619817709E-7</v>
      </c>
      <c r="AP5070" s="118" t="str">
        <f t="shared" si="978"/>
        <v/>
      </c>
    </row>
    <row r="5071" spans="38:42" ht="20.100000000000001" customHeight="1" x14ac:dyDescent="0.25">
      <c r="AL5071" s="126">
        <f t="shared" si="979"/>
        <v>29.683199999997775</v>
      </c>
      <c r="AM5071" s="116">
        <f t="shared" si="980"/>
        <v>1.0854122129668912E-4</v>
      </c>
      <c r="AN5071" s="116">
        <f t="shared" si="981"/>
        <v>2.9246431973503487E-7</v>
      </c>
      <c r="AO5071" s="116">
        <f t="shared" si="977"/>
        <v>2.9246431973503487E-7</v>
      </c>
      <c r="AP5071" s="118" t="str">
        <f t="shared" si="978"/>
        <v/>
      </c>
    </row>
    <row r="5072" spans="38:42" ht="20.100000000000001" customHeight="1" x14ac:dyDescent="0.25">
      <c r="AL5072" s="126">
        <f t="shared" si="979"/>
        <v>29.689599999997775</v>
      </c>
      <c r="AM5072" s="116">
        <f t="shared" si="980"/>
        <v>1.0824875697695409E-4</v>
      </c>
      <c r="AN5072" s="116">
        <f t="shared" si="981"/>
        <v>2.9168708025852021E-7</v>
      </c>
      <c r="AO5072" s="116">
        <f t="shared" si="977"/>
        <v>2.9168708025852021E-7</v>
      </c>
      <c r="AP5072" s="118" t="str">
        <f t="shared" si="978"/>
        <v/>
      </c>
    </row>
    <row r="5073" spans="38:42" ht="20.100000000000001" customHeight="1" x14ac:dyDescent="0.25">
      <c r="AL5073" s="126">
        <f t="shared" si="979"/>
        <v>29.695999999997774</v>
      </c>
      <c r="AM5073" s="116">
        <f t="shared" si="980"/>
        <v>1.0795706989669557E-4</v>
      </c>
      <c r="AN5073" s="116">
        <f t="shared" si="981"/>
        <v>2.9091187254920252E-7</v>
      </c>
      <c r="AO5073" s="116">
        <f t="shared" si="977"/>
        <v>2.9091187254920252E-7</v>
      </c>
      <c r="AP5073" s="118" t="str">
        <f t="shared" si="978"/>
        <v/>
      </c>
    </row>
    <row r="5074" spans="38:42" ht="20.100000000000001" customHeight="1" x14ac:dyDescent="0.25">
      <c r="AL5074" s="126">
        <f t="shared" si="979"/>
        <v>29.702399999997773</v>
      </c>
      <c r="AM5074" s="116">
        <f t="shared" si="980"/>
        <v>1.0766615802414636E-4</v>
      </c>
      <c r="AN5074" s="116">
        <f t="shared" si="981"/>
        <v>2.9013869140171876E-7</v>
      </c>
      <c r="AO5074" s="116">
        <f t="shared" si="977"/>
        <v>2.9013869140171876E-7</v>
      </c>
      <c r="AP5074" s="118" t="str">
        <f t="shared" si="978"/>
        <v/>
      </c>
    </row>
    <row r="5075" spans="38:42" ht="20.100000000000001" customHeight="1" x14ac:dyDescent="0.25">
      <c r="AL5075" s="126">
        <f t="shared" si="979"/>
        <v>29.708799999997773</v>
      </c>
      <c r="AM5075" s="116">
        <f t="shared" si="980"/>
        <v>1.0737601933274464E-4</v>
      </c>
      <c r="AN5075" s="116">
        <f t="shared" si="981"/>
        <v>2.8936753162396025E-7</v>
      </c>
      <c r="AO5075" s="116">
        <f t="shared" si="977"/>
        <v>2.8936753162396025E-7</v>
      </c>
      <c r="AP5075" s="118" t="str">
        <f t="shared" si="978"/>
        <v/>
      </c>
    </row>
    <row r="5076" spans="38:42" ht="20.100000000000001" customHeight="1" x14ac:dyDescent="0.25">
      <c r="AL5076" s="126">
        <f t="shared" si="979"/>
        <v>29.715199999997772</v>
      </c>
      <c r="AM5076" s="116">
        <f t="shared" si="980"/>
        <v>1.0708665180112068E-4</v>
      </c>
      <c r="AN5076" s="116">
        <f t="shared" si="981"/>
        <v>2.8859838803670676E-7</v>
      </c>
      <c r="AO5076" s="116">
        <f t="shared" si="977"/>
        <v>2.8859838803670676E-7</v>
      </c>
      <c r="AP5076" s="118" t="str">
        <f t="shared" si="978"/>
        <v/>
      </c>
    </row>
    <row r="5077" spans="38:42" ht="20.100000000000001" customHeight="1" x14ac:dyDescent="0.25">
      <c r="AL5077" s="126">
        <f t="shared" si="979"/>
        <v>29.721599999997771</v>
      </c>
      <c r="AM5077" s="116">
        <f t="shared" si="980"/>
        <v>1.0679805341308398E-4</v>
      </c>
      <c r="AN5077" s="116">
        <f t="shared" si="981"/>
        <v>2.8783125547317929E-7</v>
      </c>
      <c r="AO5077" s="116">
        <f t="shared" si="977"/>
        <v>2.8783125547317929E-7</v>
      </c>
      <c r="AP5077" s="118" t="str">
        <f t="shared" si="978"/>
        <v/>
      </c>
    </row>
    <row r="5078" spans="38:42" ht="20.100000000000001" customHeight="1" x14ac:dyDescent="0.25">
      <c r="AL5078" s="126">
        <f t="shared" si="979"/>
        <v>29.72799999999777</v>
      </c>
      <c r="AM5078" s="116">
        <f t="shared" si="980"/>
        <v>1.065102221576108E-4</v>
      </c>
      <c r="AN5078" s="116">
        <f t="shared" si="981"/>
        <v>2.8706612877990741E-7</v>
      </c>
      <c r="AO5078" s="116">
        <f t="shared" si="977"/>
        <v>2.8706612877990741E-7</v>
      </c>
      <c r="AP5078" s="118" t="str">
        <f t="shared" si="978"/>
        <v/>
      </c>
    </row>
    <row r="5079" spans="38:42" ht="20.100000000000001" customHeight="1" x14ac:dyDescent="0.25">
      <c r="AL5079" s="126">
        <f t="shared" si="979"/>
        <v>29.73439999999777</v>
      </c>
      <c r="AM5079" s="116">
        <f t="shared" si="980"/>
        <v>1.0622315602883089E-4</v>
      </c>
      <c r="AN5079" s="116">
        <f t="shared" si="981"/>
        <v>2.8630300281550956E-7</v>
      </c>
      <c r="AO5079" s="116">
        <f t="shared" si="977"/>
        <v>2.8630300281550956E-7</v>
      </c>
      <c r="AP5079" s="118" t="str">
        <f t="shared" si="978"/>
        <v/>
      </c>
    </row>
    <row r="5080" spans="38:42" ht="20.100000000000001" customHeight="1" x14ac:dyDescent="0.25">
      <c r="AL5080" s="126">
        <f t="shared" si="979"/>
        <v>29.740799999997769</v>
      </c>
      <c r="AM5080" s="116">
        <f t="shared" si="980"/>
        <v>1.0593685302601538E-4</v>
      </c>
      <c r="AN5080" s="116">
        <f t="shared" si="981"/>
        <v>2.8554187245322733E-7</v>
      </c>
      <c r="AO5080" s="116">
        <f t="shared" si="977"/>
        <v>2.8554187245322733E-7</v>
      </c>
      <c r="AP5080" s="118" t="str">
        <f t="shared" si="978"/>
        <v/>
      </c>
    </row>
    <row r="5081" spans="38:42" ht="20.100000000000001" customHeight="1" x14ac:dyDescent="0.25">
      <c r="AL5081" s="126">
        <f t="shared" si="979"/>
        <v>29.747199999997768</v>
      </c>
      <c r="AM5081" s="116">
        <f t="shared" si="980"/>
        <v>1.0565131115356215E-4</v>
      </c>
      <c r="AN5081" s="116">
        <f t="shared" si="981"/>
        <v>2.8478273257737476E-7</v>
      </c>
      <c r="AO5081" s="116">
        <f t="shared" si="977"/>
        <v>2.8478273257737476E-7</v>
      </c>
      <c r="AP5081" s="118" t="str">
        <f t="shared" si="978"/>
        <v/>
      </c>
    </row>
    <row r="5082" spans="38:42" ht="20.100000000000001" customHeight="1" x14ac:dyDescent="0.25">
      <c r="AL5082" s="126">
        <f t="shared" si="979"/>
        <v>29.753599999997768</v>
      </c>
      <c r="AM5082" s="116">
        <f t="shared" si="980"/>
        <v>1.0536652842098478E-4</v>
      </c>
      <c r="AN5082" s="116">
        <f t="shared" si="981"/>
        <v>2.840255780858455E-7</v>
      </c>
      <c r="AO5082" s="116">
        <f t="shared" si="977"/>
        <v>2.840255780858455E-7</v>
      </c>
      <c r="AP5082" s="118" t="str">
        <f t="shared" si="978"/>
        <v/>
      </c>
    </row>
    <row r="5083" spans="38:42" ht="20.100000000000001" customHeight="1" x14ac:dyDescent="0.25">
      <c r="AL5083" s="126">
        <f t="shared" si="979"/>
        <v>29.759999999997767</v>
      </c>
      <c r="AM5083" s="116">
        <f t="shared" si="980"/>
        <v>1.0508250284289893E-4</v>
      </c>
      <c r="AN5083" s="116">
        <f t="shared" si="981"/>
        <v>2.8327040388892021E-7</v>
      </c>
      <c r="AO5083" s="116">
        <f t="shared" si="977"/>
        <v>2.8327040388892021E-7</v>
      </c>
      <c r="AP5083" s="118" t="str">
        <f t="shared" si="978"/>
        <v/>
      </c>
    </row>
    <row r="5084" spans="38:42" ht="20.100000000000001" customHeight="1" x14ac:dyDescent="0.25">
      <c r="AL5084" s="126">
        <f t="shared" si="979"/>
        <v>29.766399999997766</v>
      </c>
      <c r="AM5084" s="116">
        <f t="shared" si="980"/>
        <v>1.0479923243901001E-4</v>
      </c>
      <c r="AN5084" s="116">
        <f t="shared" si="981"/>
        <v>2.8251720491014748E-7</v>
      </c>
      <c r="AO5084" s="116">
        <f t="shared" si="977"/>
        <v>2.8251720491014748E-7</v>
      </c>
      <c r="AP5084" s="118" t="str">
        <f t="shared" si="978"/>
        <v/>
      </c>
    </row>
    <row r="5085" spans="38:42" ht="20.100000000000001" customHeight="1" x14ac:dyDescent="0.25">
      <c r="AL5085" s="126">
        <f t="shared" si="979"/>
        <v>29.772799999997765</v>
      </c>
      <c r="AM5085" s="116">
        <f t="shared" si="980"/>
        <v>1.0451671523409987E-4</v>
      </c>
      <c r="AN5085" s="116">
        <f t="shared" si="981"/>
        <v>2.8176597608584237E-7</v>
      </c>
      <c r="AO5085" s="116">
        <f t="shared" si="977"/>
        <v>2.8176597608584237E-7</v>
      </c>
      <c r="AP5085" s="118" t="str">
        <f t="shared" si="978"/>
        <v/>
      </c>
    </row>
    <row r="5086" spans="38:42" ht="20.100000000000001" customHeight="1" x14ac:dyDescent="0.25">
      <c r="AL5086" s="126">
        <f t="shared" si="979"/>
        <v>29.779199999997765</v>
      </c>
      <c r="AM5086" s="116">
        <f t="shared" si="980"/>
        <v>1.0423494925801402E-4</v>
      </c>
      <c r="AN5086" s="116">
        <f t="shared" si="981"/>
        <v>2.8101671236328396E-7</v>
      </c>
      <c r="AO5086" s="116">
        <f t="shared" si="977"/>
        <v>2.8101671236328396E-7</v>
      </c>
      <c r="AP5086" s="118" t="str">
        <f t="shared" si="978"/>
        <v/>
      </c>
    </row>
    <row r="5087" spans="38:42" ht="20.100000000000001" customHeight="1" x14ac:dyDescent="0.25">
      <c r="AL5087" s="126">
        <f t="shared" si="979"/>
        <v>29.785599999997764</v>
      </c>
      <c r="AM5087" s="116">
        <f t="shared" si="980"/>
        <v>1.0395393254565074E-4</v>
      </c>
      <c r="AN5087" s="116">
        <f t="shared" si="981"/>
        <v>2.8026940870480815E-7</v>
      </c>
      <c r="AO5087" s="116">
        <f t="shared" si="977"/>
        <v>2.8026940870480815E-7</v>
      </c>
      <c r="AP5087" s="118" t="str">
        <f t="shared" si="978"/>
        <v/>
      </c>
    </row>
    <row r="5088" spans="38:42" ht="20.100000000000001" customHeight="1" x14ac:dyDescent="0.25">
      <c r="AL5088" s="126">
        <f t="shared" si="979"/>
        <v>29.791999999997763</v>
      </c>
      <c r="AM5088" s="116">
        <f t="shared" si="980"/>
        <v>1.0367366313694593E-4</v>
      </c>
      <c r="AN5088" s="116">
        <f t="shared" si="981"/>
        <v>2.7952406008368777E-7</v>
      </c>
      <c r="AO5088" s="116">
        <f t="shared" si="977"/>
        <v>2.7952406008368777E-7</v>
      </c>
      <c r="AP5088" s="118" t="str">
        <f t="shared" si="978"/>
        <v/>
      </c>
    </row>
    <row r="5089" spans="38:42" ht="20.100000000000001" customHeight="1" x14ac:dyDescent="0.25">
      <c r="AL5089" s="126">
        <f t="shared" si="979"/>
        <v>29.798399999997763</v>
      </c>
      <c r="AM5089" s="116">
        <f t="shared" si="980"/>
        <v>1.0339413907686224E-4</v>
      </c>
      <c r="AN5089" s="116">
        <f t="shared" si="981"/>
        <v>2.7878066148668038E-7</v>
      </c>
      <c r="AO5089" s="116">
        <f t="shared" si="977"/>
        <v>2.7878066148668038E-7</v>
      </c>
      <c r="AP5089" s="118" t="str">
        <f t="shared" si="978"/>
        <v/>
      </c>
    </row>
    <row r="5090" spans="38:42" ht="20.100000000000001" customHeight="1" x14ac:dyDescent="0.25">
      <c r="AL5090" s="126">
        <f t="shared" si="979"/>
        <v>29.804799999997762</v>
      </c>
      <c r="AM5090" s="116">
        <f t="shared" si="980"/>
        <v>1.0311535841537556E-4</v>
      </c>
      <c r="AN5090" s="116">
        <f t="shared" si="981"/>
        <v>2.7803920791299834E-7</v>
      </c>
      <c r="AO5090" s="116">
        <f t="shared" si="977"/>
        <v>2.7803920791299834E-7</v>
      </c>
      <c r="AP5090" s="118" t="str">
        <f t="shared" si="978"/>
        <v/>
      </c>
    </row>
    <row r="5091" spans="38:42" ht="20.100000000000001" customHeight="1" x14ac:dyDescent="0.25">
      <c r="AL5091" s="126">
        <f t="shared" si="979"/>
        <v>29.811199999997761</v>
      </c>
      <c r="AM5091" s="116">
        <f t="shared" si="980"/>
        <v>1.0283731920746256E-4</v>
      </c>
      <c r="AN5091" s="116">
        <f t="shared" si="981"/>
        <v>2.7729969437284509E-7</v>
      </c>
      <c r="AO5091" s="116">
        <f t="shared" si="977"/>
        <v>2.7729969437284509E-7</v>
      </c>
      <c r="AP5091" s="118" t="str">
        <f t="shared" si="978"/>
        <v/>
      </c>
    </row>
    <row r="5092" spans="38:42" ht="20.100000000000001" customHeight="1" x14ac:dyDescent="0.25">
      <c r="AL5092" s="126">
        <f t="shared" si="979"/>
        <v>29.817599999997761</v>
      </c>
      <c r="AM5092" s="116">
        <f t="shared" si="980"/>
        <v>1.0256001951308972E-4</v>
      </c>
      <c r="AN5092" s="116">
        <f t="shared" si="981"/>
        <v>2.7656211589125053E-7</v>
      </c>
      <c r="AO5092" s="116">
        <f t="shared" si="977"/>
        <v>2.7656211589125053E-7</v>
      </c>
      <c r="AP5092" s="118" t="str">
        <f t="shared" si="978"/>
        <v/>
      </c>
    </row>
    <row r="5093" spans="38:42" ht="20.100000000000001" customHeight="1" x14ac:dyDescent="0.25">
      <c r="AL5093" s="126">
        <f t="shared" si="979"/>
        <v>29.82399999999776</v>
      </c>
      <c r="AM5093" s="116">
        <f t="shared" si="980"/>
        <v>1.0228345739719847E-4</v>
      </c>
      <c r="AN5093" s="116">
        <f t="shared" si="981"/>
        <v>2.7582646750401885E-7</v>
      </c>
      <c r="AO5093" s="116">
        <f t="shared" si="977"/>
        <v>2.7582646750401885E-7</v>
      </c>
      <c r="AP5093" s="118" t="str">
        <f t="shared" si="978"/>
        <v/>
      </c>
    </row>
    <row r="5094" spans="38:42" ht="20.100000000000001" customHeight="1" x14ac:dyDescent="0.25">
      <c r="AL5094" s="126">
        <f t="shared" si="979"/>
        <v>29.830399999997759</v>
      </c>
      <c r="AM5094" s="116">
        <f t="shared" si="980"/>
        <v>1.0200763092969445E-4</v>
      </c>
      <c r="AN5094" s="116">
        <f t="shared" si="981"/>
        <v>2.7509274426062871E-7</v>
      </c>
      <c r="AO5094" s="116">
        <f t="shared" si="977"/>
        <v>2.7509274426062871E-7</v>
      </c>
      <c r="AP5094" s="118" t="str">
        <f t="shared" si="978"/>
        <v/>
      </c>
    </row>
    <row r="5095" spans="38:42" ht="20.100000000000001" customHeight="1" x14ac:dyDescent="0.25">
      <c r="AL5095" s="126">
        <f t="shared" si="979"/>
        <v>29.836799999997758</v>
      </c>
      <c r="AM5095" s="116">
        <f t="shared" si="980"/>
        <v>1.0173253818543382E-4</v>
      </c>
      <c r="AN5095" s="116">
        <f t="shared" si="981"/>
        <v>2.7436094122122463E-7</v>
      </c>
      <c r="AO5095" s="116">
        <f t="shared" si="977"/>
        <v>2.7436094122122463E-7</v>
      </c>
      <c r="AP5095" s="118" t="str">
        <f t="shared" si="978"/>
        <v/>
      </c>
    </row>
    <row r="5096" spans="38:42" ht="20.100000000000001" customHeight="1" x14ac:dyDescent="0.25">
      <c r="AL5096" s="126">
        <f t="shared" si="979"/>
        <v>29.843199999997758</v>
      </c>
      <c r="AM5096" s="116">
        <f t="shared" si="980"/>
        <v>1.014581772442126E-4</v>
      </c>
      <c r="AN5096" s="116">
        <f t="shared" si="981"/>
        <v>2.7363105346007283E-7</v>
      </c>
      <c r="AO5096" s="116">
        <f t="shared" si="977"/>
        <v>2.7363105346007283E-7</v>
      </c>
      <c r="AP5096" s="118" t="str">
        <f t="shared" si="978"/>
        <v/>
      </c>
    </row>
    <row r="5097" spans="38:42" ht="20.100000000000001" customHeight="1" x14ac:dyDescent="0.25">
      <c r="AL5097" s="126">
        <f t="shared" si="979"/>
        <v>29.849599999997757</v>
      </c>
      <c r="AM5097" s="116">
        <f t="shared" si="980"/>
        <v>1.0118454619075252E-4</v>
      </c>
      <c r="AN5097" s="116">
        <f t="shared" si="981"/>
        <v>2.7290307606321672E-7</v>
      </c>
      <c r="AO5097" s="116">
        <f t="shared" si="977"/>
        <v>2.7290307606321672E-7</v>
      </c>
      <c r="AP5097" s="118" t="str">
        <f t="shared" si="978"/>
        <v/>
      </c>
    </row>
    <row r="5098" spans="38:42" ht="20.100000000000001" customHeight="1" x14ac:dyDescent="0.25">
      <c r="AL5098" s="126">
        <f t="shared" si="979"/>
        <v>29.855999999997756</v>
      </c>
      <c r="AM5098" s="116">
        <f t="shared" si="980"/>
        <v>1.0091164311468931E-4</v>
      </c>
      <c r="AN5098" s="116">
        <f t="shared" si="981"/>
        <v>2.7217700412781275E-7</v>
      </c>
      <c r="AO5098" s="116">
        <f t="shared" si="977"/>
        <v>2.7217700412781275E-7</v>
      </c>
      <c r="AP5098" s="118" t="str">
        <f t="shared" si="978"/>
        <v/>
      </c>
    </row>
    <row r="5099" spans="38:42" ht="20.100000000000001" customHeight="1" x14ac:dyDescent="0.25">
      <c r="AL5099" s="126">
        <f t="shared" si="979"/>
        <v>29.862399999997756</v>
      </c>
      <c r="AM5099" s="116">
        <f t="shared" si="980"/>
        <v>1.0063946611056149E-4</v>
      </c>
      <c r="AN5099" s="116">
        <f t="shared" si="981"/>
        <v>2.7145283276509846E-7</v>
      </c>
      <c r="AO5099" s="116">
        <f t="shared" si="977"/>
        <v>2.7145283276509846E-7</v>
      </c>
      <c r="AP5099" s="118" t="str">
        <f t="shared" si="978"/>
        <v/>
      </c>
    </row>
    <row r="5100" spans="38:42" ht="20.100000000000001" customHeight="1" x14ac:dyDescent="0.25">
      <c r="AL5100" s="126">
        <f t="shared" si="979"/>
        <v>29.868799999997755</v>
      </c>
      <c r="AM5100" s="116">
        <f t="shared" si="980"/>
        <v>1.003680132777964E-4</v>
      </c>
      <c r="AN5100" s="116">
        <f t="shared" si="981"/>
        <v>2.707305570978988E-7</v>
      </c>
      <c r="AO5100" s="116">
        <f t="shared" si="977"/>
        <v>2.707305570978988E-7</v>
      </c>
      <c r="AP5100" s="118" t="str">
        <f t="shared" si="978"/>
        <v/>
      </c>
    </row>
    <row r="5101" spans="38:42" ht="20.100000000000001" customHeight="1" x14ac:dyDescent="0.25">
      <c r="AL5101" s="126">
        <f t="shared" si="979"/>
        <v>29.875199999997754</v>
      </c>
      <c r="AM5101" s="116">
        <f t="shared" si="980"/>
        <v>1.000972827206985E-4</v>
      </c>
      <c r="AN5101" s="116">
        <f t="shared" si="981"/>
        <v>2.7001017226032796E-7</v>
      </c>
      <c r="AO5101" s="116">
        <f t="shared" si="977"/>
        <v>2.7001017226032796E-7</v>
      </c>
      <c r="AP5101" s="118" t="str">
        <f t="shared" si="978"/>
        <v/>
      </c>
    </row>
    <row r="5102" spans="38:42" ht="20.100000000000001" customHeight="1" x14ac:dyDescent="0.25">
      <c r="AL5102" s="126">
        <f t="shared" si="979"/>
        <v>29.881599999997754</v>
      </c>
      <c r="AM5102" s="116">
        <f t="shared" si="980"/>
        <v>9.9827272548438169E-5</v>
      </c>
      <c r="AN5102" s="116">
        <f t="shared" si="981"/>
        <v>2.6929167340017466E-7</v>
      </c>
      <c r="AO5102" s="116">
        <f t="shared" si="977"/>
        <v>2.6929167340017466E-7</v>
      </c>
      <c r="AP5102" s="118" t="str">
        <f t="shared" si="978"/>
        <v/>
      </c>
    </row>
    <row r="5103" spans="38:42" ht="20.100000000000001" customHeight="1" x14ac:dyDescent="0.25">
      <c r="AL5103" s="126">
        <f t="shared" si="979"/>
        <v>29.887999999997753</v>
      </c>
      <c r="AM5103" s="116">
        <f t="shared" si="980"/>
        <v>9.9557980875037994E-5</v>
      </c>
      <c r="AN5103" s="116">
        <f t="shared" si="981"/>
        <v>2.6857505567638132E-7</v>
      </c>
      <c r="AO5103" s="116">
        <f t="shared" si="977"/>
        <v>2.6857505567638132E-7</v>
      </c>
      <c r="AP5103" s="118" t="str">
        <f t="shared" si="978"/>
        <v/>
      </c>
    </row>
    <row r="5104" spans="38:42" ht="20.100000000000001" customHeight="1" x14ac:dyDescent="0.25">
      <c r="AL5104" s="126">
        <f t="shared" si="979"/>
        <v>29.894399999997752</v>
      </c>
      <c r="AM5104" s="116">
        <f t="shared" si="980"/>
        <v>9.9289405819361613E-5</v>
      </c>
      <c r="AN5104" s="116">
        <f t="shared" si="981"/>
        <v>2.6786031425962687E-7</v>
      </c>
      <c r="AO5104" s="116">
        <f t="shared" si="977"/>
        <v>2.6786031425962687E-7</v>
      </c>
      <c r="AP5104" s="118" t="str">
        <f t="shared" si="978"/>
        <v/>
      </c>
    </row>
    <row r="5105" spans="38:42" ht="20.100000000000001" customHeight="1" x14ac:dyDescent="0.25">
      <c r="AL5105" s="126">
        <f t="shared" si="979"/>
        <v>29.900799999997751</v>
      </c>
      <c r="AM5105" s="116">
        <f t="shared" si="980"/>
        <v>9.9021545505101986E-5</v>
      </c>
      <c r="AN5105" s="116">
        <f t="shared" si="981"/>
        <v>2.6714744433434603E-7</v>
      </c>
      <c r="AO5105" s="116">
        <f t="shared" ref="AO5105:AO5168" si="982">IF(AM5105&lt;(1-$AK$437),AN5105,"")</f>
        <v>2.6714744433434603E-7</v>
      </c>
      <c r="AP5105" s="118" t="str">
        <f t="shared" ref="AP5105:AP5168" si="983">IF(AM5105&lt;(1-$AK$443),AN5105,"")</f>
        <v/>
      </c>
    </row>
    <row r="5106" spans="38:42" ht="20.100000000000001" customHeight="1" x14ac:dyDescent="0.25">
      <c r="AL5106" s="126">
        <f t="shared" ref="AL5106:AL5169" si="984">AL5105+$AO$430</f>
        <v>29.907199999997751</v>
      </c>
      <c r="AM5106" s="116">
        <f t="shared" ref="AM5106:AM5169" si="985">_xlfn.CHISQ.DIST.RT(AL5106,7)</f>
        <v>9.875439806076764E-5</v>
      </c>
      <c r="AN5106" s="116">
        <f t="shared" ref="AN5106:AN5169" si="986">AM5106-AM5107</f>
        <v>2.6643644109577492E-7</v>
      </c>
      <c r="AO5106" s="116">
        <f t="shared" si="982"/>
        <v>2.6643644109577492E-7</v>
      </c>
      <c r="AP5106" s="118" t="str">
        <f t="shared" si="983"/>
        <v/>
      </c>
    </row>
    <row r="5107" spans="38:42" ht="20.100000000000001" customHeight="1" x14ac:dyDescent="0.25">
      <c r="AL5107" s="126">
        <f t="shared" si="984"/>
        <v>29.91359999999775</v>
      </c>
      <c r="AM5107" s="116">
        <f t="shared" si="985"/>
        <v>9.8487961619671865E-5</v>
      </c>
      <c r="AN5107" s="116">
        <f t="shared" si="986"/>
        <v>2.6572729975121137E-7</v>
      </c>
      <c r="AO5107" s="116">
        <f t="shared" si="982"/>
        <v>2.6572729975121137E-7</v>
      </c>
      <c r="AP5107" s="118" t="str">
        <f t="shared" si="983"/>
        <v/>
      </c>
    </row>
    <row r="5108" spans="38:42" ht="20.100000000000001" customHeight="1" x14ac:dyDescent="0.25">
      <c r="AL5108" s="126">
        <f t="shared" si="984"/>
        <v>29.919999999997749</v>
      </c>
      <c r="AM5108" s="116">
        <f t="shared" si="985"/>
        <v>9.8222234319920654E-5</v>
      </c>
      <c r="AN5108" s="116">
        <f t="shared" si="986"/>
        <v>2.6502001552027249E-7</v>
      </c>
      <c r="AO5108" s="116">
        <f t="shared" si="982"/>
        <v>2.6502001552027249E-7</v>
      </c>
      <c r="AP5108" s="118" t="str">
        <f t="shared" si="983"/>
        <v/>
      </c>
    </row>
    <row r="5109" spans="38:42" ht="20.100000000000001" customHeight="1" x14ac:dyDescent="0.25">
      <c r="AL5109" s="126">
        <f t="shared" si="984"/>
        <v>29.926399999997749</v>
      </c>
      <c r="AM5109" s="116">
        <f t="shared" si="985"/>
        <v>9.7957214304400381E-5</v>
      </c>
      <c r="AN5109" s="116">
        <f t="shared" si="986"/>
        <v>2.6431458363408147E-7</v>
      </c>
      <c r="AO5109" s="116">
        <f t="shared" si="982"/>
        <v>2.6431458363408147E-7</v>
      </c>
      <c r="AP5109" s="118" t="str">
        <f t="shared" si="983"/>
        <v/>
      </c>
    </row>
    <row r="5110" spans="38:42" ht="20.100000000000001" customHeight="1" x14ac:dyDescent="0.25">
      <c r="AL5110" s="126">
        <f t="shared" si="984"/>
        <v>29.932799999997748</v>
      </c>
      <c r="AM5110" s="116">
        <f t="shared" si="985"/>
        <v>9.76928997207663E-5</v>
      </c>
      <c r="AN5110" s="116">
        <f t="shared" si="986"/>
        <v>2.6361099933669061E-7</v>
      </c>
      <c r="AO5110" s="116">
        <f t="shared" si="982"/>
        <v>2.6361099933669061E-7</v>
      </c>
      <c r="AP5110" s="118" t="str">
        <f t="shared" si="983"/>
        <v/>
      </c>
    </row>
    <row r="5111" spans="38:42" ht="20.100000000000001" customHeight="1" x14ac:dyDescent="0.25">
      <c r="AL5111" s="126">
        <f t="shared" si="984"/>
        <v>29.939199999997747</v>
      </c>
      <c r="AM5111" s="116">
        <f t="shared" si="985"/>
        <v>9.7429288721429609E-5</v>
      </c>
      <c r="AN5111" s="116">
        <f t="shared" si="986"/>
        <v>2.6290925788315686E-7</v>
      </c>
      <c r="AO5111" s="116">
        <f t="shared" si="982"/>
        <v>2.6290925788315686E-7</v>
      </c>
      <c r="AP5111" s="118" t="str">
        <f t="shared" si="983"/>
        <v/>
      </c>
    </row>
    <row r="5112" spans="38:42" ht="20.100000000000001" customHeight="1" x14ac:dyDescent="0.25">
      <c r="AL5112" s="126">
        <f t="shared" si="984"/>
        <v>29.945599999997746</v>
      </c>
      <c r="AM5112" s="116">
        <f t="shared" si="985"/>
        <v>9.7166379463546452E-5</v>
      </c>
      <c r="AN5112" s="116">
        <f t="shared" si="986"/>
        <v>2.6220935454044985E-7</v>
      </c>
      <c r="AO5112" s="116">
        <f t="shared" si="982"/>
        <v>2.6220935454044985E-7</v>
      </c>
      <c r="AP5112" s="118" t="str">
        <f t="shared" si="983"/>
        <v/>
      </c>
    </row>
    <row r="5113" spans="38:42" ht="20.100000000000001" customHeight="1" x14ac:dyDescent="0.25">
      <c r="AL5113" s="126">
        <f t="shared" si="984"/>
        <v>29.951999999997746</v>
      </c>
      <c r="AM5113" s="116">
        <f t="shared" si="985"/>
        <v>9.6904170109006002E-5</v>
      </c>
      <c r="AN5113" s="116">
        <f t="shared" si="986"/>
        <v>2.6151128458872582E-7</v>
      </c>
      <c r="AO5113" s="116">
        <f t="shared" si="982"/>
        <v>2.6151128458872582E-7</v>
      </c>
      <c r="AP5113" s="118" t="str">
        <f t="shared" si="983"/>
        <v/>
      </c>
    </row>
    <row r="5114" spans="38:42" ht="20.100000000000001" customHeight="1" x14ac:dyDescent="0.25">
      <c r="AL5114" s="126">
        <f t="shared" si="984"/>
        <v>29.958399999997745</v>
      </c>
      <c r="AM5114" s="116">
        <f t="shared" si="985"/>
        <v>9.6642658824417277E-5</v>
      </c>
      <c r="AN5114" s="116">
        <f t="shared" si="986"/>
        <v>2.6081504331747869E-7</v>
      </c>
      <c r="AO5114" s="116">
        <f t="shared" si="982"/>
        <v>2.6081504331747869E-7</v>
      </c>
      <c r="AP5114" s="118" t="str">
        <f t="shared" si="983"/>
        <v/>
      </c>
    </row>
    <row r="5115" spans="38:42" ht="20.100000000000001" customHeight="1" x14ac:dyDescent="0.25">
      <c r="AL5115" s="126">
        <f t="shared" si="984"/>
        <v>29.964799999997744</v>
      </c>
      <c r="AM5115" s="116">
        <f t="shared" si="985"/>
        <v>9.6381843781099798E-5</v>
      </c>
      <c r="AN5115" s="116">
        <f t="shared" si="986"/>
        <v>2.6012062603071714E-7</v>
      </c>
      <c r="AO5115" s="116">
        <f t="shared" si="982"/>
        <v>2.6012062603071714E-7</v>
      </c>
      <c r="AP5115" s="118" t="str">
        <f t="shared" si="983"/>
        <v/>
      </c>
    </row>
    <row r="5116" spans="38:42" ht="20.100000000000001" customHeight="1" x14ac:dyDescent="0.25">
      <c r="AL5116" s="126">
        <f t="shared" si="984"/>
        <v>29.971199999997744</v>
      </c>
      <c r="AM5116" s="116">
        <f t="shared" si="985"/>
        <v>9.6121723155069081E-5</v>
      </c>
      <c r="AN5116" s="116">
        <f t="shared" si="986"/>
        <v>2.5942802804184177E-7</v>
      </c>
      <c r="AO5116" s="116">
        <f t="shared" si="982"/>
        <v>2.5942802804184177E-7</v>
      </c>
      <c r="AP5116" s="118" t="str">
        <f t="shared" si="983"/>
        <v/>
      </c>
    </row>
    <row r="5117" spans="38:42" ht="20.100000000000001" customHeight="1" x14ac:dyDescent="0.25">
      <c r="AL5117" s="126">
        <f t="shared" si="984"/>
        <v>29.977599999997743</v>
      </c>
      <c r="AM5117" s="116">
        <f t="shared" si="985"/>
        <v>9.5862295127027239E-5</v>
      </c>
      <c r="AN5117" s="116">
        <f t="shared" si="986"/>
        <v>2.5873724467804962E-7</v>
      </c>
      <c r="AO5117" s="116">
        <f t="shared" si="982"/>
        <v>2.5873724467804962E-7</v>
      </c>
      <c r="AP5117" s="118" t="str">
        <f t="shared" si="983"/>
        <v/>
      </c>
    </row>
    <row r="5118" spans="38:42" ht="20.100000000000001" customHeight="1" x14ac:dyDescent="0.25">
      <c r="AL5118" s="126">
        <f t="shared" si="984"/>
        <v>29.983999999997742</v>
      </c>
      <c r="AM5118" s="116">
        <f t="shared" si="985"/>
        <v>9.5603557882349189E-5</v>
      </c>
      <c r="AN5118" s="116">
        <f t="shared" si="986"/>
        <v>2.5804827127689188E-7</v>
      </c>
      <c r="AO5118" s="116">
        <f t="shared" si="982"/>
        <v>2.5804827127689188E-7</v>
      </c>
      <c r="AP5118" s="118" t="str">
        <f t="shared" si="983"/>
        <v/>
      </c>
    </row>
    <row r="5119" spans="38:42" ht="20.100000000000001" customHeight="1" x14ac:dyDescent="0.25">
      <c r="AL5119" s="126">
        <f t="shared" si="984"/>
        <v>29.990399999997742</v>
      </c>
      <c r="AM5119" s="116">
        <f t="shared" si="985"/>
        <v>9.5345509611072298E-5</v>
      </c>
      <c r="AN5119" s="116">
        <f t="shared" si="986"/>
        <v>2.5736110318795439E-7</v>
      </c>
      <c r="AO5119" s="116">
        <f t="shared" si="982"/>
        <v>2.5736110318795439E-7</v>
      </c>
      <c r="AP5119" s="118" t="str">
        <f t="shared" si="983"/>
        <v/>
      </c>
    </row>
    <row r="5120" spans="38:42" ht="20.100000000000001" customHeight="1" x14ac:dyDescent="0.25">
      <c r="AL5120" s="126">
        <f t="shared" si="984"/>
        <v>29.996799999997741</v>
      </c>
      <c r="AM5120" s="116">
        <f t="shared" si="985"/>
        <v>9.5088148507884343E-5</v>
      </c>
      <c r="AN5120" s="116">
        <f t="shared" si="986"/>
        <v>2.5667573577246459E-7</v>
      </c>
      <c r="AO5120" s="116">
        <f t="shared" si="982"/>
        <v>2.5667573577246459E-7</v>
      </c>
      <c r="AP5120" s="118" t="str">
        <f t="shared" si="983"/>
        <v/>
      </c>
    </row>
    <row r="5121" spans="38:42" ht="20.100000000000001" customHeight="1" x14ac:dyDescent="0.25">
      <c r="AL5121" s="126">
        <f t="shared" si="984"/>
        <v>30.00319999999774</v>
      </c>
      <c r="AM5121" s="116">
        <f t="shared" si="985"/>
        <v>9.4831472772111879E-5</v>
      </c>
      <c r="AN5121" s="116">
        <f t="shared" si="986"/>
        <v>2.5599216440433511E-7</v>
      </c>
      <c r="AO5121" s="116">
        <f t="shared" si="982"/>
        <v>2.5599216440433511E-7</v>
      </c>
      <c r="AP5121" s="118" t="str">
        <f t="shared" si="983"/>
        <v/>
      </c>
    </row>
    <row r="5122" spans="38:42" ht="20.100000000000001" customHeight="1" x14ac:dyDescent="0.25">
      <c r="AL5122" s="126">
        <f t="shared" si="984"/>
        <v>30.009599999997739</v>
      </c>
      <c r="AM5122" s="116">
        <f t="shared" si="985"/>
        <v>9.4575480607707543E-5</v>
      </c>
      <c r="AN5122" s="116">
        <f t="shared" si="986"/>
        <v>2.5531038446632837E-7</v>
      </c>
      <c r="AO5122" s="116">
        <f t="shared" si="982"/>
        <v>2.5531038446632837E-7</v>
      </c>
      <c r="AP5122" s="118" t="str">
        <f t="shared" si="983"/>
        <v/>
      </c>
    </row>
    <row r="5123" spans="38:42" ht="20.100000000000001" customHeight="1" x14ac:dyDescent="0.25">
      <c r="AL5123" s="126">
        <f t="shared" si="984"/>
        <v>30.015999999997739</v>
      </c>
      <c r="AM5123" s="116">
        <f t="shared" si="985"/>
        <v>9.4320170223241215E-5</v>
      </c>
      <c r="AN5123" s="116">
        <f t="shared" si="986"/>
        <v>2.5463039135645337E-7</v>
      </c>
      <c r="AO5123" s="116">
        <f t="shared" si="982"/>
        <v>2.5463039135645337E-7</v>
      </c>
      <c r="AP5123" s="118" t="str">
        <f t="shared" si="983"/>
        <v/>
      </c>
    </row>
    <row r="5124" spans="38:42" ht="20.100000000000001" customHeight="1" x14ac:dyDescent="0.25">
      <c r="AL5124" s="126">
        <f t="shared" si="984"/>
        <v>30.022399999997738</v>
      </c>
      <c r="AM5124" s="116">
        <f t="shared" si="985"/>
        <v>9.4065539831884762E-5</v>
      </c>
      <c r="AN5124" s="116">
        <f t="shared" si="986"/>
        <v>2.5395218048137919E-7</v>
      </c>
      <c r="AO5124" s="116">
        <f t="shared" si="982"/>
        <v>2.5395218048137919E-7</v>
      </c>
      <c r="AP5124" s="118" t="str">
        <f t="shared" si="983"/>
        <v/>
      </c>
    </row>
    <row r="5125" spans="38:42" ht="20.100000000000001" customHeight="1" x14ac:dyDescent="0.25">
      <c r="AL5125" s="126">
        <f t="shared" si="984"/>
        <v>30.028799999997737</v>
      </c>
      <c r="AM5125" s="116">
        <f t="shared" si="985"/>
        <v>9.3811587651403383E-5</v>
      </c>
      <c r="AN5125" s="116">
        <f t="shared" si="986"/>
        <v>2.5327574726013481E-7</v>
      </c>
      <c r="AO5125" s="116">
        <f t="shared" si="982"/>
        <v>2.5327574726013481E-7</v>
      </c>
      <c r="AP5125" s="118" t="str">
        <f t="shared" si="983"/>
        <v/>
      </c>
    </row>
    <row r="5126" spans="38:42" ht="20.100000000000001" customHeight="1" x14ac:dyDescent="0.25">
      <c r="AL5126" s="126">
        <f t="shared" si="984"/>
        <v>30.035199999997737</v>
      </c>
      <c r="AM5126" s="116">
        <f t="shared" si="985"/>
        <v>9.3558311904143248E-5</v>
      </c>
      <c r="AN5126" s="116">
        <f t="shared" si="986"/>
        <v>2.5260108712410912E-7</v>
      </c>
      <c r="AO5126" s="116">
        <f t="shared" si="982"/>
        <v>2.5260108712410912E-7</v>
      </c>
      <c r="AP5126" s="118" t="str">
        <f t="shared" si="983"/>
        <v/>
      </c>
    </row>
    <row r="5127" spans="38:42" ht="20.100000000000001" customHeight="1" x14ac:dyDescent="0.25">
      <c r="AL5127" s="126">
        <f t="shared" si="984"/>
        <v>30.041599999997736</v>
      </c>
      <c r="AM5127" s="116">
        <f t="shared" si="985"/>
        <v>9.3305710817019139E-5</v>
      </c>
      <c r="AN5127" s="116">
        <f t="shared" si="986"/>
        <v>2.519281955148554E-7</v>
      </c>
      <c r="AO5127" s="116">
        <f t="shared" si="982"/>
        <v>2.519281955148554E-7</v>
      </c>
      <c r="AP5127" s="118" t="str">
        <f t="shared" si="983"/>
        <v/>
      </c>
    </row>
    <row r="5128" spans="38:42" ht="20.100000000000001" customHeight="1" x14ac:dyDescent="0.25">
      <c r="AL5128" s="126">
        <f t="shared" si="984"/>
        <v>30.047999999997735</v>
      </c>
      <c r="AM5128" s="116">
        <f t="shared" si="985"/>
        <v>9.3053782621504283E-5</v>
      </c>
      <c r="AN5128" s="116">
        <f t="shared" si="986"/>
        <v>2.5125706788632748E-7</v>
      </c>
      <c r="AO5128" s="116">
        <f t="shared" si="982"/>
        <v>2.5125706788632748E-7</v>
      </c>
      <c r="AP5128" s="118" t="str">
        <f t="shared" si="983"/>
        <v/>
      </c>
    </row>
    <row r="5129" spans="38:42" ht="20.100000000000001" customHeight="1" x14ac:dyDescent="0.25">
      <c r="AL5129" s="126">
        <f t="shared" si="984"/>
        <v>30.054399999997734</v>
      </c>
      <c r="AM5129" s="116">
        <f t="shared" si="985"/>
        <v>9.2802525553617956E-5</v>
      </c>
      <c r="AN5129" s="116">
        <f t="shared" si="986"/>
        <v>2.5058769970302309E-7</v>
      </c>
      <c r="AO5129" s="116">
        <f t="shared" si="982"/>
        <v>2.5058769970302309E-7</v>
      </c>
      <c r="AP5129" s="118" t="str">
        <f t="shared" si="983"/>
        <v/>
      </c>
    </row>
    <row r="5130" spans="38:42" ht="20.100000000000001" customHeight="1" x14ac:dyDescent="0.25">
      <c r="AL5130" s="126">
        <f t="shared" si="984"/>
        <v>30.060799999997734</v>
      </c>
      <c r="AM5130" s="116">
        <f t="shared" si="985"/>
        <v>9.2551937853914933E-5</v>
      </c>
      <c r="AN5130" s="116">
        <f t="shared" si="986"/>
        <v>2.4992008644197602E-7</v>
      </c>
      <c r="AO5130" s="116">
        <f t="shared" si="982"/>
        <v>2.4992008644197602E-7</v>
      </c>
      <c r="AP5130" s="118" t="str">
        <f t="shared" si="983"/>
        <v/>
      </c>
    </row>
    <row r="5131" spans="38:42" ht="20.100000000000001" customHeight="1" x14ac:dyDescent="0.25">
      <c r="AL5131" s="126">
        <f t="shared" si="984"/>
        <v>30.067199999997733</v>
      </c>
      <c r="AM5131" s="116">
        <f t="shared" si="985"/>
        <v>9.2302017767472957E-5</v>
      </c>
      <c r="AN5131" s="116">
        <f t="shared" si="986"/>
        <v>2.4925422359039801E-7</v>
      </c>
      <c r="AO5131" s="116">
        <f t="shared" si="982"/>
        <v>2.4925422359039801E-7</v>
      </c>
      <c r="AP5131" s="118" t="str">
        <f t="shared" si="983"/>
        <v/>
      </c>
    </row>
    <row r="5132" spans="38:42" ht="20.100000000000001" customHeight="1" x14ac:dyDescent="0.25">
      <c r="AL5132" s="126">
        <f t="shared" si="984"/>
        <v>30.073599999997732</v>
      </c>
      <c r="AM5132" s="116">
        <f t="shared" si="985"/>
        <v>9.2052763543882559E-5</v>
      </c>
      <c r="AN5132" s="116">
        <f t="shared" si="986"/>
        <v>2.4859010664753545E-7</v>
      </c>
      <c r="AO5132" s="116">
        <f t="shared" si="982"/>
        <v>2.4859010664753545E-7</v>
      </c>
      <c r="AP5132" s="118" t="str">
        <f t="shared" si="983"/>
        <v/>
      </c>
    </row>
    <row r="5133" spans="38:42" ht="20.100000000000001" customHeight="1" x14ac:dyDescent="0.25">
      <c r="AL5133" s="126">
        <f t="shared" si="984"/>
        <v>30.079999999997732</v>
      </c>
      <c r="AM5133" s="116">
        <f t="shared" si="985"/>
        <v>9.1804173437235023E-5</v>
      </c>
      <c r="AN5133" s="116">
        <f t="shared" si="986"/>
        <v>2.4792773112380202E-7</v>
      </c>
      <c r="AO5133" s="116">
        <f t="shared" si="982"/>
        <v>2.4792773112380202E-7</v>
      </c>
      <c r="AP5133" s="118" t="str">
        <f t="shared" si="983"/>
        <v/>
      </c>
    </row>
    <row r="5134" spans="38:42" ht="20.100000000000001" customHeight="1" x14ac:dyDescent="0.25">
      <c r="AL5134" s="126">
        <f t="shared" si="984"/>
        <v>30.086399999997731</v>
      </c>
      <c r="AM5134" s="116">
        <f t="shared" si="985"/>
        <v>9.1556245706111221E-5</v>
      </c>
      <c r="AN5134" s="116">
        <f t="shared" si="986"/>
        <v>2.4726709254054827E-7</v>
      </c>
      <c r="AO5134" s="116">
        <f t="shared" si="982"/>
        <v>2.4726709254054827E-7</v>
      </c>
      <c r="AP5134" s="118" t="str">
        <f t="shared" si="983"/>
        <v/>
      </c>
    </row>
    <row r="5135" spans="38:42" ht="20.100000000000001" customHeight="1" x14ac:dyDescent="0.25">
      <c r="AL5135" s="126">
        <f t="shared" si="984"/>
        <v>30.09279999999773</v>
      </c>
      <c r="AM5135" s="116">
        <f t="shared" si="985"/>
        <v>9.1308978613570673E-5</v>
      </c>
      <c r="AN5135" s="116">
        <f t="shared" si="986"/>
        <v>2.466081864306173E-7</v>
      </c>
      <c r="AO5135" s="116">
        <f t="shared" si="982"/>
        <v>2.466081864306173E-7</v>
      </c>
      <c r="AP5135" s="118" t="str">
        <f t="shared" si="983"/>
        <v/>
      </c>
    </row>
    <row r="5136" spans="38:42" ht="20.100000000000001" customHeight="1" x14ac:dyDescent="0.25">
      <c r="AL5136" s="126">
        <f t="shared" si="984"/>
        <v>30.09919999999773</v>
      </c>
      <c r="AM5136" s="116">
        <f t="shared" si="985"/>
        <v>9.1062370427140056E-5</v>
      </c>
      <c r="AN5136" s="116">
        <f t="shared" si="986"/>
        <v>2.4595100833860227E-7</v>
      </c>
      <c r="AO5136" s="116">
        <f t="shared" si="982"/>
        <v>2.4595100833860227E-7</v>
      </c>
      <c r="AP5136" s="118" t="str">
        <f t="shared" si="983"/>
        <v/>
      </c>
    </row>
    <row r="5137" spans="38:42" ht="20.100000000000001" customHeight="1" x14ac:dyDescent="0.25">
      <c r="AL5137" s="126">
        <f t="shared" si="984"/>
        <v>30.105599999997729</v>
      </c>
      <c r="AM5137" s="116">
        <f t="shared" si="985"/>
        <v>9.0816419418801453E-5</v>
      </c>
      <c r="AN5137" s="116">
        <f t="shared" si="986"/>
        <v>2.4529555381936914E-7</v>
      </c>
      <c r="AO5137" s="116">
        <f t="shared" si="982"/>
        <v>2.4529555381936914E-7</v>
      </c>
      <c r="AP5137" s="118" t="str">
        <f t="shared" si="983"/>
        <v/>
      </c>
    </row>
    <row r="5138" spans="38:42" ht="20.100000000000001" customHeight="1" x14ac:dyDescent="0.25">
      <c r="AL5138" s="126">
        <f t="shared" si="984"/>
        <v>30.111999999997728</v>
      </c>
      <c r="AM5138" s="116">
        <f t="shared" si="985"/>
        <v>9.0571123864982084E-5</v>
      </c>
      <c r="AN5138" s="116">
        <f t="shared" si="986"/>
        <v>2.4464181843885627E-7</v>
      </c>
      <c r="AO5138" s="116">
        <f t="shared" si="982"/>
        <v>2.4464181843885627E-7</v>
      </c>
      <c r="AP5138" s="118" t="str">
        <f t="shared" si="983"/>
        <v/>
      </c>
    </row>
    <row r="5139" spans="38:42" ht="20.100000000000001" customHeight="1" x14ac:dyDescent="0.25">
      <c r="AL5139" s="126">
        <f t="shared" si="984"/>
        <v>30.118399999997727</v>
      </c>
      <c r="AM5139" s="116">
        <f t="shared" si="985"/>
        <v>9.0326482046543228E-5</v>
      </c>
      <c r="AN5139" s="116">
        <f t="shared" si="986"/>
        <v>2.4398979777519932E-7</v>
      </c>
      <c r="AO5139" s="116">
        <f t="shared" si="982"/>
        <v>2.4398979777519932E-7</v>
      </c>
      <c r="AP5139" s="118" t="str">
        <f t="shared" si="983"/>
        <v/>
      </c>
    </row>
    <row r="5140" spans="38:42" ht="20.100000000000001" customHeight="1" x14ac:dyDescent="0.25">
      <c r="AL5140" s="126">
        <f t="shared" si="984"/>
        <v>30.124799999997727</v>
      </c>
      <c r="AM5140" s="116">
        <f t="shared" si="985"/>
        <v>9.0082492248768029E-5</v>
      </c>
      <c r="AN5140" s="116">
        <f t="shared" si="986"/>
        <v>2.4333948741726754E-7</v>
      </c>
      <c r="AO5140" s="116">
        <f t="shared" si="982"/>
        <v>2.4333948741726754E-7</v>
      </c>
      <c r="AP5140" s="118" t="str">
        <f t="shared" si="983"/>
        <v/>
      </c>
    </row>
    <row r="5141" spans="38:42" ht="20.100000000000001" customHeight="1" x14ac:dyDescent="0.25">
      <c r="AL5141" s="126">
        <f t="shared" si="984"/>
        <v>30.131199999997726</v>
      </c>
      <c r="AM5141" s="116">
        <f t="shared" si="985"/>
        <v>8.9839152761350761E-5</v>
      </c>
      <c r="AN5141" s="116">
        <f t="shared" si="986"/>
        <v>2.4269088296441984E-7</v>
      </c>
      <c r="AO5141" s="116">
        <f t="shared" si="982"/>
        <v>2.4269088296441984E-7</v>
      </c>
      <c r="AP5141" s="118" t="str">
        <f t="shared" si="983"/>
        <v/>
      </c>
    </row>
    <row r="5142" spans="38:42" ht="20.100000000000001" customHeight="1" x14ac:dyDescent="0.25">
      <c r="AL5142" s="126">
        <f t="shared" si="984"/>
        <v>30.137599999997725</v>
      </c>
      <c r="AM5142" s="116">
        <f t="shared" si="985"/>
        <v>8.9596461878386341E-5</v>
      </c>
      <c r="AN5142" s="116">
        <f t="shared" si="986"/>
        <v>2.420439800268978E-7</v>
      </c>
      <c r="AO5142" s="116">
        <f t="shared" si="982"/>
        <v>2.420439800268978E-7</v>
      </c>
      <c r="AP5142" s="118" t="str">
        <f t="shared" si="983"/>
        <v/>
      </c>
    </row>
    <row r="5143" spans="38:42" ht="20.100000000000001" customHeight="1" x14ac:dyDescent="0.25">
      <c r="AL5143" s="126">
        <f t="shared" si="984"/>
        <v>30.143999999997725</v>
      </c>
      <c r="AM5143" s="116">
        <f t="shared" si="985"/>
        <v>8.9354417898359443E-5</v>
      </c>
      <c r="AN5143" s="116">
        <f t="shared" si="986"/>
        <v>2.4139877422745199E-7</v>
      </c>
      <c r="AO5143" s="116">
        <f t="shared" si="982"/>
        <v>2.4139877422745199E-7</v>
      </c>
      <c r="AP5143" s="118" t="str">
        <f t="shared" si="983"/>
        <v/>
      </c>
    </row>
    <row r="5144" spans="38:42" ht="20.100000000000001" customHeight="1" x14ac:dyDescent="0.25">
      <c r="AL5144" s="126">
        <f t="shared" si="984"/>
        <v>30.150399999997724</v>
      </c>
      <c r="AM5144" s="116">
        <f t="shared" si="985"/>
        <v>8.9113019124131991E-5</v>
      </c>
      <c r="AN5144" s="116">
        <f t="shared" si="986"/>
        <v>2.4075526119813001E-7</v>
      </c>
      <c r="AO5144" s="116">
        <f t="shared" si="982"/>
        <v>2.4075526119813001E-7</v>
      </c>
      <c r="AP5144" s="118" t="str">
        <f t="shared" si="983"/>
        <v/>
      </c>
    </row>
    <row r="5145" spans="38:42" ht="20.100000000000001" customHeight="1" x14ac:dyDescent="0.25">
      <c r="AL5145" s="126">
        <f t="shared" si="984"/>
        <v>30.156799999997723</v>
      </c>
      <c r="AM5145" s="116">
        <f t="shared" si="985"/>
        <v>8.8872263862933861E-5</v>
      </c>
      <c r="AN5145" s="116">
        <f t="shared" si="986"/>
        <v>2.4011343658362399E-7</v>
      </c>
      <c r="AO5145" s="116">
        <f t="shared" si="982"/>
        <v>2.4011343658362399E-7</v>
      </c>
      <c r="AP5145" s="118" t="str">
        <f t="shared" si="983"/>
        <v/>
      </c>
    </row>
    <row r="5146" spans="38:42" ht="20.100000000000001" customHeight="1" x14ac:dyDescent="0.25">
      <c r="AL5146" s="126">
        <f t="shared" si="984"/>
        <v>30.163199999997723</v>
      </c>
      <c r="AM5146" s="116">
        <f t="shared" si="985"/>
        <v>8.8632150426350237E-5</v>
      </c>
      <c r="AN5146" s="116">
        <f t="shared" si="986"/>
        <v>2.3947329603750292E-7</v>
      </c>
      <c r="AO5146" s="116">
        <f t="shared" si="982"/>
        <v>2.3947329603750292E-7</v>
      </c>
      <c r="AP5146" s="118" t="str">
        <f t="shared" si="983"/>
        <v/>
      </c>
    </row>
    <row r="5147" spans="38:42" ht="20.100000000000001" customHeight="1" x14ac:dyDescent="0.25">
      <c r="AL5147" s="126">
        <f t="shared" si="984"/>
        <v>30.169599999997722</v>
      </c>
      <c r="AM5147" s="116">
        <f t="shared" si="985"/>
        <v>8.8392677130312734E-5</v>
      </c>
      <c r="AN5147" s="116">
        <f t="shared" si="986"/>
        <v>2.3883483522596678E-7</v>
      </c>
      <c r="AO5147" s="116">
        <f t="shared" si="982"/>
        <v>2.3883483522596678E-7</v>
      </c>
      <c r="AP5147" s="118" t="str">
        <f t="shared" si="983"/>
        <v/>
      </c>
    </row>
    <row r="5148" spans="38:42" ht="20.100000000000001" customHeight="1" x14ac:dyDescent="0.25">
      <c r="AL5148" s="126">
        <f t="shared" si="984"/>
        <v>30.175999999997721</v>
      </c>
      <c r="AM5148" s="116">
        <f t="shared" si="985"/>
        <v>8.8153842295086768E-5</v>
      </c>
      <c r="AN5148" s="116">
        <f t="shared" si="986"/>
        <v>2.3819804982577297E-7</v>
      </c>
      <c r="AO5148" s="116">
        <f t="shared" si="982"/>
        <v>2.3819804982577297E-7</v>
      </c>
      <c r="AP5148" s="118" t="str">
        <f t="shared" si="983"/>
        <v/>
      </c>
    </row>
    <row r="5149" spans="38:42" ht="20.100000000000001" customHeight="1" x14ac:dyDescent="0.25">
      <c r="AL5149" s="126">
        <f t="shared" si="984"/>
        <v>30.18239999999772</v>
      </c>
      <c r="AM5149" s="116">
        <f t="shared" si="985"/>
        <v>8.7915644245260995E-5</v>
      </c>
      <c r="AN5149" s="116">
        <f t="shared" si="986"/>
        <v>2.3756293552389747E-7</v>
      </c>
      <c r="AO5149" s="116">
        <f t="shared" si="982"/>
        <v>2.3756293552389747E-7</v>
      </c>
      <c r="AP5149" s="118" t="str">
        <f t="shared" si="983"/>
        <v/>
      </c>
    </row>
    <row r="5150" spans="38:42" ht="20.100000000000001" customHeight="1" x14ac:dyDescent="0.25">
      <c r="AL5150" s="126">
        <f t="shared" si="984"/>
        <v>30.18879999999772</v>
      </c>
      <c r="AM5150" s="116">
        <f t="shared" si="985"/>
        <v>8.7678081309737097E-5</v>
      </c>
      <c r="AN5150" s="116">
        <f t="shared" si="986"/>
        <v>2.3692948801878173E-7</v>
      </c>
      <c r="AO5150" s="116">
        <f t="shared" si="982"/>
        <v>2.3692948801878173E-7</v>
      </c>
      <c r="AP5150" s="118" t="str">
        <f t="shared" si="983"/>
        <v/>
      </c>
    </row>
    <row r="5151" spans="38:42" ht="20.100000000000001" customHeight="1" x14ac:dyDescent="0.25">
      <c r="AL5151" s="126">
        <f t="shared" si="984"/>
        <v>30.195199999997719</v>
      </c>
      <c r="AM5151" s="116">
        <f t="shared" si="985"/>
        <v>8.7441151821718316E-5</v>
      </c>
      <c r="AN5151" s="116">
        <f t="shared" si="986"/>
        <v>2.3629770301931616E-7</v>
      </c>
      <c r="AO5151" s="116">
        <f t="shared" si="982"/>
        <v>2.3629770301931616E-7</v>
      </c>
      <c r="AP5151" s="118" t="str">
        <f t="shared" si="983"/>
        <v/>
      </c>
    </row>
    <row r="5152" spans="38:42" ht="20.100000000000001" customHeight="1" x14ac:dyDescent="0.25">
      <c r="AL5152" s="126">
        <f t="shared" si="984"/>
        <v>30.201599999997718</v>
      </c>
      <c r="AM5152" s="116">
        <f t="shared" si="985"/>
        <v>8.7204854118698999E-5</v>
      </c>
      <c r="AN5152" s="116">
        <f t="shared" si="986"/>
        <v>2.3566757624497573E-7</v>
      </c>
      <c r="AO5152" s="116">
        <f t="shared" si="982"/>
        <v>2.3566757624497573E-7</v>
      </c>
      <c r="AP5152" s="118" t="str">
        <f t="shared" si="983"/>
        <v/>
      </c>
    </row>
    <row r="5153" spans="38:42" ht="20.100000000000001" customHeight="1" x14ac:dyDescent="0.25">
      <c r="AL5153" s="126">
        <f t="shared" si="984"/>
        <v>30.207999999997718</v>
      </c>
      <c r="AM5153" s="116">
        <f t="shared" si="985"/>
        <v>8.6969186542454024E-5</v>
      </c>
      <c r="AN5153" s="116">
        <f t="shared" si="986"/>
        <v>2.3503910342745978E-7</v>
      </c>
      <c r="AO5153" s="116">
        <f t="shared" si="982"/>
        <v>2.3503910342745978E-7</v>
      </c>
      <c r="AP5153" s="118" t="str">
        <f t="shared" si="983"/>
        <v/>
      </c>
    </row>
    <row r="5154" spans="38:42" ht="20.100000000000001" customHeight="1" x14ac:dyDescent="0.25">
      <c r="AL5154" s="126">
        <f t="shared" si="984"/>
        <v>30.214399999997717</v>
      </c>
      <c r="AM5154" s="116">
        <f t="shared" si="985"/>
        <v>8.6734147439026564E-5</v>
      </c>
      <c r="AN5154" s="116">
        <f t="shared" si="986"/>
        <v>2.3441228030672112E-7</v>
      </c>
      <c r="AO5154" s="116">
        <f t="shared" si="982"/>
        <v>2.3441228030672112E-7</v>
      </c>
      <c r="AP5154" s="118" t="str">
        <f t="shared" si="983"/>
        <v/>
      </c>
    </row>
    <row r="5155" spans="38:42" ht="20.100000000000001" customHeight="1" x14ac:dyDescent="0.25">
      <c r="AL5155" s="126">
        <f t="shared" si="984"/>
        <v>30.220799999997716</v>
      </c>
      <c r="AM5155" s="116">
        <f t="shared" si="985"/>
        <v>8.6499735158719843E-5</v>
      </c>
      <c r="AN5155" s="116">
        <f t="shared" si="986"/>
        <v>2.3378710263593984E-7</v>
      </c>
      <c r="AO5155" s="116">
        <f t="shared" si="982"/>
        <v>2.3378710263593984E-7</v>
      </c>
      <c r="AP5155" s="118" t="str">
        <f t="shared" si="983"/>
        <v/>
      </c>
    </row>
    <row r="5156" spans="38:42" ht="20.100000000000001" customHeight="1" x14ac:dyDescent="0.25">
      <c r="AL5156" s="126">
        <f t="shared" si="984"/>
        <v>30.227199999997715</v>
      </c>
      <c r="AM5156" s="116">
        <f t="shared" si="985"/>
        <v>8.6265948056083903E-5</v>
      </c>
      <c r="AN5156" s="116">
        <f t="shared" si="986"/>
        <v>2.3316356617652243E-7</v>
      </c>
      <c r="AO5156" s="116">
        <f t="shared" si="982"/>
        <v>2.3316356617652243E-7</v>
      </c>
      <c r="AP5156" s="118" t="str">
        <f t="shared" si="983"/>
        <v/>
      </c>
    </row>
    <row r="5157" spans="38:42" ht="20.100000000000001" customHeight="1" x14ac:dyDescent="0.25">
      <c r="AL5157" s="126">
        <f t="shared" si="984"/>
        <v>30.233599999997715</v>
      </c>
      <c r="AM5157" s="116">
        <f t="shared" si="985"/>
        <v>8.603278448990738E-5</v>
      </c>
      <c r="AN5157" s="116">
        <f t="shared" si="986"/>
        <v>2.3254166670345498E-7</v>
      </c>
      <c r="AO5157" s="116">
        <f t="shared" si="982"/>
        <v>2.3254166670345498E-7</v>
      </c>
      <c r="AP5157" s="118" t="str">
        <f t="shared" si="983"/>
        <v/>
      </c>
    </row>
    <row r="5158" spans="38:42" ht="20.100000000000001" customHeight="1" x14ac:dyDescent="0.25">
      <c r="AL5158" s="126">
        <f t="shared" si="984"/>
        <v>30.239999999997714</v>
      </c>
      <c r="AM5158" s="116">
        <f t="shared" si="985"/>
        <v>8.5800242823203925E-5</v>
      </c>
      <c r="AN5158" s="116">
        <f t="shared" si="986"/>
        <v>2.3192139999890645E-7</v>
      </c>
      <c r="AO5158" s="116">
        <f t="shared" si="982"/>
        <v>2.3192139999890645E-7</v>
      </c>
      <c r="AP5158" s="118" t="str">
        <f t="shared" si="983"/>
        <v/>
      </c>
    </row>
    <row r="5159" spans="38:42" ht="20.100000000000001" customHeight="1" x14ac:dyDescent="0.25">
      <c r="AL5159" s="126">
        <f t="shared" si="984"/>
        <v>30.246399999997713</v>
      </c>
      <c r="AM5159" s="116">
        <f t="shared" si="985"/>
        <v>8.5568321423205019E-5</v>
      </c>
      <c r="AN5159" s="116">
        <f t="shared" si="986"/>
        <v>2.313027618590862E-7</v>
      </c>
      <c r="AO5159" s="116">
        <f t="shared" si="982"/>
        <v>2.313027618590862E-7</v>
      </c>
      <c r="AP5159" s="118" t="str">
        <f t="shared" si="983"/>
        <v/>
      </c>
    </row>
    <row r="5160" spans="38:42" ht="20.100000000000001" customHeight="1" x14ac:dyDescent="0.25">
      <c r="AL5160" s="126">
        <f t="shared" si="984"/>
        <v>30.252799999997713</v>
      </c>
      <c r="AM5160" s="116">
        <f t="shared" si="985"/>
        <v>8.5337018661345933E-5</v>
      </c>
      <c r="AN5160" s="116">
        <f t="shared" si="986"/>
        <v>2.3068574808790142E-7</v>
      </c>
      <c r="AO5160" s="116">
        <f t="shared" si="982"/>
        <v>2.3068574808790142E-7</v>
      </c>
      <c r="AP5160" s="118" t="str">
        <f t="shared" si="983"/>
        <v/>
      </c>
    </row>
    <row r="5161" spans="38:42" ht="20.100000000000001" customHeight="1" x14ac:dyDescent="0.25">
      <c r="AL5161" s="126">
        <f t="shared" si="984"/>
        <v>30.259199999997712</v>
      </c>
      <c r="AM5161" s="116">
        <f t="shared" si="985"/>
        <v>8.5106332913258031E-5</v>
      </c>
      <c r="AN5161" s="116">
        <f t="shared" si="986"/>
        <v>2.3007035450189027E-7</v>
      </c>
      <c r="AO5161" s="116">
        <f t="shared" si="982"/>
        <v>2.3007035450189027E-7</v>
      </c>
      <c r="AP5161" s="118" t="str">
        <f t="shared" si="983"/>
        <v/>
      </c>
    </row>
    <row r="5162" spans="38:42" ht="20.100000000000001" customHeight="1" x14ac:dyDescent="0.25">
      <c r="AL5162" s="126">
        <f t="shared" si="984"/>
        <v>30.265599999997711</v>
      </c>
      <c r="AM5162" s="116">
        <f t="shared" si="985"/>
        <v>8.4876262558756141E-5</v>
      </c>
      <c r="AN5162" s="116">
        <f t="shared" si="986"/>
        <v>2.2945657692709123E-7</v>
      </c>
      <c r="AO5162" s="116">
        <f t="shared" si="982"/>
        <v>2.2945657692709123E-7</v>
      </c>
      <c r="AP5162" s="118" t="str">
        <f t="shared" si="983"/>
        <v/>
      </c>
    </row>
    <row r="5163" spans="38:42" ht="20.100000000000001" customHeight="1" x14ac:dyDescent="0.25">
      <c r="AL5163" s="126">
        <f t="shared" si="984"/>
        <v>30.271999999997711</v>
      </c>
      <c r="AM5163" s="116">
        <f t="shared" si="985"/>
        <v>8.464680598182905E-5</v>
      </c>
      <c r="AN5163" s="116">
        <f t="shared" si="986"/>
        <v>2.2884441119965296E-7</v>
      </c>
      <c r="AO5163" s="116">
        <f t="shared" si="982"/>
        <v>2.2884441119965296E-7</v>
      </c>
      <c r="AP5163" s="118" t="str">
        <f t="shared" si="983"/>
        <v/>
      </c>
    </row>
    <row r="5164" spans="38:42" ht="20.100000000000001" customHeight="1" x14ac:dyDescent="0.25">
      <c r="AL5164" s="126">
        <f t="shared" si="984"/>
        <v>30.27839999999771</v>
      </c>
      <c r="AM5164" s="116">
        <f t="shared" si="985"/>
        <v>8.4417961570629397E-5</v>
      </c>
      <c r="AN5164" s="116">
        <f t="shared" si="986"/>
        <v>2.2823385316748772E-7</v>
      </c>
      <c r="AO5164" s="116">
        <f t="shared" si="982"/>
        <v>2.2823385316748772E-7</v>
      </c>
      <c r="AP5164" s="118" t="str">
        <f t="shared" si="983"/>
        <v/>
      </c>
    </row>
    <row r="5165" spans="38:42" ht="20.100000000000001" customHeight="1" x14ac:dyDescent="0.25">
      <c r="AL5165" s="126">
        <f t="shared" si="984"/>
        <v>30.284799999997709</v>
      </c>
      <c r="AM5165" s="116">
        <f t="shared" si="985"/>
        <v>8.4189727717461909E-5</v>
      </c>
      <c r="AN5165" s="116">
        <f t="shared" si="986"/>
        <v>2.2762489868789965E-7</v>
      </c>
      <c r="AO5165" s="116">
        <f t="shared" si="982"/>
        <v>2.2762489868789965E-7</v>
      </c>
      <c r="AP5165" s="118" t="str">
        <f t="shared" si="983"/>
        <v/>
      </c>
    </row>
    <row r="5166" spans="38:42" ht="20.100000000000001" customHeight="1" x14ac:dyDescent="0.25">
      <c r="AL5166" s="126">
        <f t="shared" si="984"/>
        <v>30.291199999997708</v>
      </c>
      <c r="AM5166" s="116">
        <f t="shared" si="985"/>
        <v>8.396210281877401E-5</v>
      </c>
      <c r="AN5166" s="116">
        <f t="shared" si="986"/>
        <v>2.2701754362915692E-7</v>
      </c>
      <c r="AO5166" s="116">
        <f t="shared" si="982"/>
        <v>2.2701754362915692E-7</v>
      </c>
      <c r="AP5166" s="118" t="str">
        <f t="shared" si="983"/>
        <v/>
      </c>
    </row>
    <row r="5167" spans="38:42" ht="20.100000000000001" customHeight="1" x14ac:dyDescent="0.25">
      <c r="AL5167" s="126">
        <f t="shared" si="984"/>
        <v>30.297599999997708</v>
      </c>
      <c r="AM5167" s="116">
        <f t="shared" si="985"/>
        <v>8.3735085275144853E-5</v>
      </c>
      <c r="AN5167" s="116">
        <f t="shared" si="986"/>
        <v>2.2641178386965141E-7</v>
      </c>
      <c r="AO5167" s="116">
        <f t="shared" si="982"/>
        <v>2.2641178386965141E-7</v>
      </c>
      <c r="AP5167" s="118" t="str">
        <f t="shared" si="983"/>
        <v/>
      </c>
    </row>
    <row r="5168" spans="38:42" ht="20.100000000000001" customHeight="1" x14ac:dyDescent="0.25">
      <c r="AL5168" s="126">
        <f t="shared" si="984"/>
        <v>30.303999999997707</v>
      </c>
      <c r="AM5168" s="116">
        <f t="shared" si="985"/>
        <v>8.3508673491275201E-5</v>
      </c>
      <c r="AN5168" s="116">
        <f t="shared" si="986"/>
        <v>2.2580761529810203E-7</v>
      </c>
      <c r="AO5168" s="116">
        <f t="shared" si="982"/>
        <v>2.2580761529810203E-7</v>
      </c>
      <c r="AP5168" s="118" t="str">
        <f t="shared" si="983"/>
        <v/>
      </c>
    </row>
    <row r="5169" spans="38:42" ht="20.100000000000001" customHeight="1" x14ac:dyDescent="0.25">
      <c r="AL5169" s="126">
        <f t="shared" si="984"/>
        <v>30.310399999997706</v>
      </c>
      <c r="AM5169" s="116">
        <f t="shared" si="985"/>
        <v>8.3282865875977099E-5</v>
      </c>
      <c r="AN5169" s="116">
        <f t="shared" si="986"/>
        <v>2.2520503381358184E-7</v>
      </c>
      <c r="AO5169" s="116">
        <f t="shared" ref="AO5169:AO5232" si="987">IF(AM5169&lt;(1-$AK$437),AN5169,"")</f>
        <v>2.2520503381358184E-7</v>
      </c>
      <c r="AP5169" s="118" t="str">
        <f t="shared" ref="AP5169:AP5232" si="988">IF(AM5169&lt;(1-$AK$443),AN5169,"")</f>
        <v/>
      </c>
    </row>
    <row r="5170" spans="38:42" ht="20.100000000000001" customHeight="1" x14ac:dyDescent="0.25">
      <c r="AL5170" s="126">
        <f t="shared" ref="AL5170:AL5233" si="989">AL5169+$AO$430</f>
        <v>30.316799999997706</v>
      </c>
      <c r="AM5170" s="116">
        <f t="shared" ref="AM5170:AM5233" si="990">_xlfn.CHISQ.DIST.RT(AL5170,7)</f>
        <v>8.3057660842163517E-5</v>
      </c>
      <c r="AN5170" s="116">
        <f t="shared" ref="AN5170:AN5233" si="991">AM5170-AM5171</f>
        <v>2.2460403532615497E-7</v>
      </c>
      <c r="AO5170" s="116">
        <f t="shared" si="987"/>
        <v>2.2460403532615497E-7</v>
      </c>
      <c r="AP5170" s="118" t="str">
        <f t="shared" si="988"/>
        <v/>
      </c>
    </row>
    <row r="5171" spans="38:42" ht="20.100000000000001" customHeight="1" x14ac:dyDescent="0.25">
      <c r="AL5171" s="126">
        <f t="shared" si="989"/>
        <v>30.323199999997705</v>
      </c>
      <c r="AM5171" s="116">
        <f t="shared" si="990"/>
        <v>8.2833056806837362E-5</v>
      </c>
      <c r="AN5171" s="116">
        <f t="shared" si="991"/>
        <v>2.2400461575520971E-7</v>
      </c>
      <c r="AO5171" s="116">
        <f t="shared" si="987"/>
        <v>2.2400461575520971E-7</v>
      </c>
      <c r="AP5171" s="118" t="str">
        <f t="shared" si="988"/>
        <v/>
      </c>
    </row>
    <row r="5172" spans="38:42" ht="20.100000000000001" customHeight="1" x14ac:dyDescent="0.25">
      <c r="AL5172" s="126">
        <f t="shared" si="989"/>
        <v>30.329599999997704</v>
      </c>
      <c r="AM5172" s="116">
        <f t="shared" si="990"/>
        <v>8.2609052191082153E-5</v>
      </c>
      <c r="AN5172" s="116">
        <f t="shared" si="991"/>
        <v>2.2340677103039361E-7</v>
      </c>
      <c r="AO5172" s="116">
        <f t="shared" si="987"/>
        <v>2.2340677103039361E-7</v>
      </c>
      <c r="AP5172" s="118" t="str">
        <f t="shared" si="988"/>
        <v/>
      </c>
    </row>
    <row r="5173" spans="38:42" ht="20.100000000000001" customHeight="1" x14ac:dyDescent="0.25">
      <c r="AL5173" s="126">
        <f t="shared" si="989"/>
        <v>30.335999999997703</v>
      </c>
      <c r="AM5173" s="116">
        <f t="shared" si="990"/>
        <v>8.2385645420051759E-5</v>
      </c>
      <c r="AN5173" s="116">
        <f t="shared" si="991"/>
        <v>2.2281049709342951E-7</v>
      </c>
      <c r="AO5173" s="116">
        <f t="shared" si="987"/>
        <v>2.2281049709342951E-7</v>
      </c>
      <c r="AP5173" s="118" t="str">
        <f t="shared" si="988"/>
        <v/>
      </c>
    </row>
    <row r="5174" spans="38:42" ht="20.100000000000001" customHeight="1" x14ac:dyDescent="0.25">
      <c r="AL5174" s="126">
        <f t="shared" si="989"/>
        <v>30.342399999997703</v>
      </c>
      <c r="AM5174" s="116">
        <f t="shared" si="990"/>
        <v>8.216283492295833E-5</v>
      </c>
      <c r="AN5174" s="116">
        <f t="shared" si="991"/>
        <v>2.2221578989304691E-7</v>
      </c>
      <c r="AO5174" s="116">
        <f t="shared" si="987"/>
        <v>2.2221578989304691E-7</v>
      </c>
      <c r="AP5174" s="118" t="str">
        <f t="shared" si="988"/>
        <v/>
      </c>
    </row>
    <row r="5175" spans="38:42" ht="20.100000000000001" customHeight="1" x14ac:dyDescent="0.25">
      <c r="AL5175" s="126">
        <f t="shared" si="989"/>
        <v>30.348799999997702</v>
      </c>
      <c r="AM5175" s="116">
        <f t="shared" si="990"/>
        <v>8.1940619133065283E-5</v>
      </c>
      <c r="AN5175" s="116">
        <f t="shared" si="991"/>
        <v>2.2162264539155496E-7</v>
      </c>
      <c r="AO5175" s="116">
        <f t="shared" si="987"/>
        <v>2.2162264539155496E-7</v>
      </c>
      <c r="AP5175" s="118" t="str">
        <f t="shared" si="988"/>
        <v/>
      </c>
    </row>
    <row r="5176" spans="38:42" ht="20.100000000000001" customHeight="1" x14ac:dyDescent="0.25">
      <c r="AL5176" s="126">
        <f t="shared" si="989"/>
        <v>30.355199999997701</v>
      </c>
      <c r="AM5176" s="116">
        <f t="shared" si="990"/>
        <v>8.1718996487673728E-5</v>
      </c>
      <c r="AN5176" s="116">
        <f t="shared" si="991"/>
        <v>2.2103105955866248E-7</v>
      </c>
      <c r="AO5176" s="116">
        <f t="shared" si="987"/>
        <v>2.2103105955866248E-7</v>
      </c>
      <c r="AP5176" s="118" t="str">
        <f t="shared" si="988"/>
        <v/>
      </c>
    </row>
    <row r="5177" spans="38:42" ht="20.100000000000001" customHeight="1" x14ac:dyDescent="0.25">
      <c r="AL5177" s="126">
        <f t="shared" si="989"/>
        <v>30.361599999997701</v>
      </c>
      <c r="AM5177" s="116">
        <f t="shared" si="990"/>
        <v>8.1497965428115065E-5</v>
      </c>
      <c r="AN5177" s="116">
        <f t="shared" si="991"/>
        <v>2.2044102837619423E-7</v>
      </c>
      <c r="AO5177" s="116">
        <f t="shared" si="987"/>
        <v>2.2044102837619423E-7</v>
      </c>
      <c r="AP5177" s="118" t="str">
        <f t="shared" si="988"/>
        <v/>
      </c>
    </row>
    <row r="5178" spans="38:42" ht="20.100000000000001" customHeight="1" x14ac:dyDescent="0.25">
      <c r="AL5178" s="126">
        <f t="shared" si="989"/>
        <v>30.3679999999977</v>
      </c>
      <c r="AM5178" s="116">
        <f t="shared" si="990"/>
        <v>8.1277524399738871E-5</v>
      </c>
      <c r="AN5178" s="116">
        <f t="shared" si="991"/>
        <v>2.1985254783516361E-7</v>
      </c>
      <c r="AO5178" s="116">
        <f t="shared" si="987"/>
        <v>2.1985254783516361E-7</v>
      </c>
      <c r="AP5178" s="118" t="str">
        <f t="shared" si="988"/>
        <v/>
      </c>
    </row>
    <row r="5179" spans="38:42" ht="20.100000000000001" customHeight="1" x14ac:dyDescent="0.25">
      <c r="AL5179" s="126">
        <f t="shared" si="989"/>
        <v>30.374399999997699</v>
      </c>
      <c r="AM5179" s="116">
        <f t="shared" si="990"/>
        <v>8.1057671851903707E-5</v>
      </c>
      <c r="AN5179" s="116">
        <f t="shared" si="991"/>
        <v>2.1926561393654511E-7</v>
      </c>
      <c r="AO5179" s="116">
        <f t="shared" si="987"/>
        <v>2.1926561393654511E-7</v>
      </c>
      <c r="AP5179" s="118" t="str">
        <f t="shared" si="988"/>
        <v/>
      </c>
    </row>
    <row r="5180" spans="38:42" ht="20.100000000000001" customHeight="1" x14ac:dyDescent="0.25">
      <c r="AL5180" s="126">
        <f t="shared" si="989"/>
        <v>30.380799999997699</v>
      </c>
      <c r="AM5180" s="116">
        <f t="shared" si="990"/>
        <v>8.0838406237967162E-5</v>
      </c>
      <c r="AN5180" s="116">
        <f t="shared" si="991"/>
        <v>2.1868022269210105E-7</v>
      </c>
      <c r="AO5180" s="116">
        <f t="shared" si="987"/>
        <v>2.1868022269210105E-7</v>
      </c>
      <c r="AP5180" s="118" t="str">
        <f t="shared" si="988"/>
        <v/>
      </c>
    </row>
    <row r="5181" spans="38:42" ht="20.100000000000001" customHeight="1" x14ac:dyDescent="0.25">
      <c r="AL5181" s="126">
        <f t="shared" si="989"/>
        <v>30.387199999997698</v>
      </c>
      <c r="AM5181" s="116">
        <f t="shared" si="990"/>
        <v>8.0619726015275061E-5</v>
      </c>
      <c r="AN5181" s="116">
        <f t="shared" si="991"/>
        <v>2.1809637012291786E-7</v>
      </c>
      <c r="AO5181" s="116">
        <f t="shared" si="987"/>
        <v>2.1809637012291786E-7</v>
      </c>
      <c r="AP5181" s="118" t="str">
        <f t="shared" si="988"/>
        <v/>
      </c>
    </row>
    <row r="5182" spans="38:42" ht="20.100000000000001" customHeight="1" x14ac:dyDescent="0.25">
      <c r="AL5182" s="126">
        <f t="shared" si="989"/>
        <v>30.393599999997697</v>
      </c>
      <c r="AM5182" s="116">
        <f t="shared" si="990"/>
        <v>8.0401629645152143E-5</v>
      </c>
      <c r="AN5182" s="116">
        <f t="shared" si="991"/>
        <v>2.1751405226044969E-7</v>
      </c>
      <c r="AO5182" s="116">
        <f t="shared" si="987"/>
        <v>2.1751405226044969E-7</v>
      </c>
      <c r="AP5182" s="118" t="str">
        <f t="shared" si="988"/>
        <v/>
      </c>
    </row>
    <row r="5183" spans="38:42" ht="20.100000000000001" customHeight="1" x14ac:dyDescent="0.25">
      <c r="AL5183" s="126">
        <f t="shared" si="989"/>
        <v>30.399999999997696</v>
      </c>
      <c r="AM5183" s="116">
        <f t="shared" si="990"/>
        <v>8.0184115592891694E-5</v>
      </c>
      <c r="AN5183" s="116">
        <f t="shared" si="991"/>
        <v>2.1693326514617953E-7</v>
      </c>
      <c r="AO5183" s="116">
        <f t="shared" si="987"/>
        <v>2.1693326514617953E-7</v>
      </c>
      <c r="AP5183" s="118" t="str">
        <f t="shared" si="988"/>
        <v/>
      </c>
    </row>
    <row r="5184" spans="38:42" ht="20.100000000000001" customHeight="1" x14ac:dyDescent="0.25">
      <c r="AL5184" s="126">
        <f t="shared" si="989"/>
        <v>30.406399999997696</v>
      </c>
      <c r="AM5184" s="116">
        <f t="shared" si="990"/>
        <v>7.9967182327745514E-5</v>
      </c>
      <c r="AN5184" s="116">
        <f t="shared" si="991"/>
        <v>2.1635400483152438E-7</v>
      </c>
      <c r="AO5184" s="116">
        <f t="shared" si="987"/>
        <v>2.1635400483152438E-7</v>
      </c>
      <c r="AP5184" s="118" t="str">
        <f t="shared" si="988"/>
        <v/>
      </c>
    </row>
    <row r="5185" spans="38:42" ht="20.100000000000001" customHeight="1" x14ac:dyDescent="0.25">
      <c r="AL5185" s="126">
        <f t="shared" si="989"/>
        <v>30.412799999997695</v>
      </c>
      <c r="AM5185" s="116">
        <f t="shared" si="990"/>
        <v>7.975082832291399E-5</v>
      </c>
      <c r="AN5185" s="116">
        <f t="shared" si="991"/>
        <v>2.1577626737786235E-7</v>
      </c>
      <c r="AO5185" s="116">
        <f t="shared" si="987"/>
        <v>2.1577626737786235E-7</v>
      </c>
      <c r="AP5185" s="118" t="str">
        <f t="shared" si="988"/>
        <v/>
      </c>
    </row>
    <row r="5186" spans="38:42" ht="20.100000000000001" customHeight="1" x14ac:dyDescent="0.25">
      <c r="AL5186" s="126">
        <f t="shared" si="989"/>
        <v>30.419199999997694</v>
      </c>
      <c r="AM5186" s="116">
        <f t="shared" si="990"/>
        <v>7.9535052055536127E-5</v>
      </c>
      <c r="AN5186" s="116">
        <f t="shared" si="991"/>
        <v>2.1520004885624807E-7</v>
      </c>
      <c r="AO5186" s="116">
        <f t="shared" si="987"/>
        <v>2.1520004885624807E-7</v>
      </c>
      <c r="AP5186" s="118" t="str">
        <f t="shared" si="988"/>
        <v/>
      </c>
    </row>
    <row r="5187" spans="38:42" ht="20.100000000000001" customHeight="1" x14ac:dyDescent="0.25">
      <c r="AL5187" s="126">
        <f t="shared" si="989"/>
        <v>30.425599999997694</v>
      </c>
      <c r="AM5187" s="116">
        <f t="shared" si="990"/>
        <v>7.9319852006679879E-5</v>
      </c>
      <c r="AN5187" s="116">
        <f t="shared" si="991"/>
        <v>2.1462534534779211E-7</v>
      </c>
      <c r="AO5187" s="116">
        <f t="shared" si="987"/>
        <v>2.1462534534779211E-7</v>
      </c>
      <c r="AP5187" s="118" t="str">
        <f t="shared" si="988"/>
        <v/>
      </c>
    </row>
    <row r="5188" spans="38:42" ht="20.100000000000001" customHeight="1" x14ac:dyDescent="0.25">
      <c r="AL5188" s="126">
        <f t="shared" si="989"/>
        <v>30.431999999997693</v>
      </c>
      <c r="AM5188" s="116">
        <f t="shared" si="990"/>
        <v>7.9105226661332087E-5</v>
      </c>
      <c r="AN5188" s="116">
        <f t="shared" si="991"/>
        <v>2.1405215294397276E-7</v>
      </c>
      <c r="AO5188" s="116">
        <f t="shared" si="987"/>
        <v>2.1405215294397276E-7</v>
      </c>
      <c r="AP5188" s="118" t="str">
        <f t="shared" si="988"/>
        <v/>
      </c>
    </row>
    <row r="5189" spans="38:42" ht="20.100000000000001" customHeight="1" x14ac:dyDescent="0.25">
      <c r="AL5189" s="126">
        <f t="shared" si="989"/>
        <v>30.438399999997692</v>
      </c>
      <c r="AM5189" s="116">
        <f t="shared" si="990"/>
        <v>7.8891174508388114E-5</v>
      </c>
      <c r="AN5189" s="116">
        <f t="shared" si="991"/>
        <v>2.1348046774509097E-7</v>
      </c>
      <c r="AO5189" s="116">
        <f t="shared" si="987"/>
        <v>2.1348046774509097E-7</v>
      </c>
      <c r="AP5189" s="118" t="str">
        <f t="shared" si="988"/>
        <v/>
      </c>
    </row>
    <row r="5190" spans="38:42" ht="20.100000000000001" customHeight="1" x14ac:dyDescent="0.25">
      <c r="AL5190" s="126">
        <f t="shared" si="989"/>
        <v>30.444799999997691</v>
      </c>
      <c r="AM5190" s="116">
        <f t="shared" si="990"/>
        <v>7.8677694040643024E-5</v>
      </c>
      <c r="AN5190" s="116">
        <f t="shared" si="991"/>
        <v>2.1291028586249304E-7</v>
      </c>
      <c r="AO5190" s="116">
        <f t="shared" si="987"/>
        <v>2.1291028586249304E-7</v>
      </c>
      <c r="AP5190" s="118" t="str">
        <f t="shared" si="988"/>
        <v/>
      </c>
    </row>
    <row r="5191" spans="38:42" ht="20.100000000000001" customHeight="1" x14ac:dyDescent="0.25">
      <c r="AL5191" s="126">
        <f t="shared" si="989"/>
        <v>30.451199999997691</v>
      </c>
      <c r="AM5191" s="116">
        <f t="shared" si="990"/>
        <v>7.846478375478053E-5</v>
      </c>
      <c r="AN5191" s="116">
        <f t="shared" si="991"/>
        <v>2.1234160341638858E-7</v>
      </c>
      <c r="AO5191" s="116">
        <f t="shared" si="987"/>
        <v>2.1234160341638858E-7</v>
      </c>
      <c r="AP5191" s="118" t="str">
        <f t="shared" si="988"/>
        <v/>
      </c>
    </row>
    <row r="5192" spans="38:42" ht="20.100000000000001" customHeight="1" x14ac:dyDescent="0.25">
      <c r="AL5192" s="126">
        <f t="shared" si="989"/>
        <v>30.45759999999769</v>
      </c>
      <c r="AM5192" s="116">
        <f t="shared" si="990"/>
        <v>7.8252442151364142E-5</v>
      </c>
      <c r="AN5192" s="116">
        <f t="shared" si="991"/>
        <v>2.117744165367044E-7</v>
      </c>
      <c r="AO5192" s="116">
        <f t="shared" si="987"/>
        <v>2.117744165367044E-7</v>
      </c>
      <c r="AP5192" s="118" t="str">
        <f t="shared" si="988"/>
        <v/>
      </c>
    </row>
    <row r="5193" spans="38:42" ht="20.100000000000001" customHeight="1" x14ac:dyDescent="0.25">
      <c r="AL5193" s="126">
        <f t="shared" si="989"/>
        <v>30.463999999997689</v>
      </c>
      <c r="AM5193" s="116">
        <f t="shared" si="990"/>
        <v>7.8040667734827437E-5</v>
      </c>
      <c r="AN5193" s="116">
        <f t="shared" si="991"/>
        <v>2.1120872136393826E-7</v>
      </c>
      <c r="AO5193" s="116">
        <f t="shared" si="987"/>
        <v>2.1120872136393826E-7</v>
      </c>
      <c r="AP5193" s="118" t="str">
        <f t="shared" si="988"/>
        <v/>
      </c>
    </row>
    <row r="5194" spans="38:42" ht="20.100000000000001" customHeight="1" x14ac:dyDescent="0.25">
      <c r="AL5194" s="126">
        <f t="shared" si="989"/>
        <v>30.470399999997689</v>
      </c>
      <c r="AM5194" s="116">
        <f t="shared" si="990"/>
        <v>7.7829459013463499E-5</v>
      </c>
      <c r="AN5194" s="116">
        <f t="shared" si="991"/>
        <v>2.1064451404804758E-7</v>
      </c>
      <c r="AO5194" s="116">
        <f t="shared" si="987"/>
        <v>2.1064451404804758E-7</v>
      </c>
      <c r="AP5194" s="118" t="str">
        <f t="shared" si="988"/>
        <v/>
      </c>
    </row>
    <row r="5195" spans="38:42" ht="20.100000000000001" customHeight="1" x14ac:dyDescent="0.25">
      <c r="AL5195" s="126">
        <f t="shared" si="989"/>
        <v>30.476799999997688</v>
      </c>
      <c r="AM5195" s="116">
        <f t="shared" si="990"/>
        <v>7.7618814499415452E-5</v>
      </c>
      <c r="AN5195" s="116">
        <f t="shared" si="991"/>
        <v>2.1008179074821906E-7</v>
      </c>
      <c r="AO5195" s="116">
        <f t="shared" si="987"/>
        <v>2.1008179074821906E-7</v>
      </c>
      <c r="AP5195" s="118" t="str">
        <f t="shared" si="988"/>
        <v/>
      </c>
    </row>
    <row r="5196" spans="38:42" ht="20.100000000000001" customHeight="1" x14ac:dyDescent="0.25">
      <c r="AL5196" s="126">
        <f t="shared" si="989"/>
        <v>30.483199999997687</v>
      </c>
      <c r="AM5196" s="116">
        <f t="shared" si="990"/>
        <v>7.7408732708667233E-5</v>
      </c>
      <c r="AN5196" s="116">
        <f t="shared" si="991"/>
        <v>2.0952054763368182E-7</v>
      </c>
      <c r="AO5196" s="116">
        <f t="shared" si="987"/>
        <v>2.0952054763368182E-7</v>
      </c>
      <c r="AP5196" s="118" t="str">
        <f t="shared" si="988"/>
        <v/>
      </c>
    </row>
    <row r="5197" spans="38:42" ht="20.100000000000001" customHeight="1" x14ac:dyDescent="0.25">
      <c r="AL5197" s="126">
        <f t="shared" si="989"/>
        <v>30.489599999997687</v>
      </c>
      <c r="AM5197" s="116">
        <f t="shared" si="990"/>
        <v>7.7199212161033551E-5</v>
      </c>
      <c r="AN5197" s="116">
        <f t="shared" si="991"/>
        <v>2.089607808830569E-7</v>
      </c>
      <c r="AO5197" s="116">
        <f t="shared" si="987"/>
        <v>2.089607808830569E-7</v>
      </c>
      <c r="AP5197" s="118" t="str">
        <f t="shared" si="988"/>
        <v/>
      </c>
    </row>
    <row r="5198" spans="38:42" ht="20.100000000000001" customHeight="1" x14ac:dyDescent="0.25">
      <c r="AL5198" s="126">
        <f t="shared" si="989"/>
        <v>30.495999999997686</v>
      </c>
      <c r="AM5198" s="116">
        <f t="shared" si="990"/>
        <v>7.6990251380150494E-5</v>
      </c>
      <c r="AN5198" s="116">
        <f t="shared" si="991"/>
        <v>2.0840248668521101E-7</v>
      </c>
      <c r="AO5198" s="116">
        <f t="shared" si="987"/>
        <v>2.0840248668521101E-7</v>
      </c>
      <c r="AP5198" s="118" t="str">
        <f t="shared" si="988"/>
        <v/>
      </c>
    </row>
    <row r="5199" spans="38:42" ht="20.100000000000001" customHeight="1" x14ac:dyDescent="0.25">
      <c r="AL5199" s="126">
        <f t="shared" si="989"/>
        <v>30.502399999997685</v>
      </c>
      <c r="AM5199" s="116">
        <f t="shared" si="990"/>
        <v>7.6781848893465283E-5</v>
      </c>
      <c r="AN5199" s="116">
        <f t="shared" si="991"/>
        <v>2.078456612383757E-7</v>
      </c>
      <c r="AO5199" s="116">
        <f t="shared" si="987"/>
        <v>2.078456612383757E-7</v>
      </c>
      <c r="AP5199" s="118" t="str">
        <f t="shared" si="988"/>
        <v/>
      </c>
    </row>
    <row r="5200" spans="38:42" ht="20.100000000000001" customHeight="1" x14ac:dyDescent="0.25">
      <c r="AL5200" s="126">
        <f t="shared" si="989"/>
        <v>30.508799999997684</v>
      </c>
      <c r="AM5200" s="116">
        <f t="shared" si="990"/>
        <v>7.6574003232226907E-5</v>
      </c>
      <c r="AN5200" s="116">
        <f t="shared" si="991"/>
        <v>2.0729030074963229E-7</v>
      </c>
      <c r="AO5200" s="116">
        <f t="shared" si="987"/>
        <v>2.0729030074963229E-7</v>
      </c>
      <c r="AP5200" s="118" t="str">
        <f t="shared" si="988"/>
        <v/>
      </c>
    </row>
    <row r="5201" spans="38:42" ht="20.100000000000001" customHeight="1" x14ac:dyDescent="0.25">
      <c r="AL5201" s="126">
        <f t="shared" si="989"/>
        <v>30.515199999997684</v>
      </c>
      <c r="AM5201" s="116">
        <f t="shared" si="990"/>
        <v>7.6366712931477275E-5</v>
      </c>
      <c r="AN5201" s="116">
        <f t="shared" si="991"/>
        <v>2.0673640143671439E-7</v>
      </c>
      <c r="AO5201" s="116">
        <f t="shared" si="987"/>
        <v>2.0673640143671439E-7</v>
      </c>
      <c r="AP5201" s="118" t="str">
        <f t="shared" si="988"/>
        <v/>
      </c>
    </row>
    <row r="5202" spans="38:42" ht="20.100000000000001" customHeight="1" x14ac:dyDescent="0.25">
      <c r="AL5202" s="126">
        <f t="shared" si="989"/>
        <v>30.521599999997683</v>
      </c>
      <c r="AM5202" s="116">
        <f t="shared" si="990"/>
        <v>7.615997653004056E-5</v>
      </c>
      <c r="AN5202" s="116">
        <f t="shared" si="991"/>
        <v>2.0618395952592082E-7</v>
      </c>
      <c r="AO5202" s="116">
        <f t="shared" si="987"/>
        <v>2.0618395952592082E-7</v>
      </c>
      <c r="AP5202" s="118" t="str">
        <f t="shared" si="988"/>
        <v/>
      </c>
    </row>
    <row r="5203" spans="38:42" ht="20.100000000000001" customHeight="1" x14ac:dyDescent="0.25">
      <c r="AL5203" s="126">
        <f t="shared" si="989"/>
        <v>30.527999999997682</v>
      </c>
      <c r="AM5203" s="116">
        <f t="shared" si="990"/>
        <v>7.595379257051464E-5</v>
      </c>
      <c r="AN5203" s="116">
        <f t="shared" si="991"/>
        <v>2.0563297125450084E-7</v>
      </c>
      <c r="AO5203" s="116">
        <f t="shared" si="987"/>
        <v>2.0563297125450084E-7</v>
      </c>
      <c r="AP5203" s="118" t="str">
        <f t="shared" si="988"/>
        <v/>
      </c>
    </row>
    <row r="5204" spans="38:42" ht="20.100000000000001" customHeight="1" x14ac:dyDescent="0.25">
      <c r="AL5204" s="126">
        <f t="shared" si="989"/>
        <v>30.534399999997682</v>
      </c>
      <c r="AM5204" s="116">
        <f t="shared" si="990"/>
        <v>7.5748159599260139E-5</v>
      </c>
      <c r="AN5204" s="116">
        <f t="shared" si="991"/>
        <v>2.0508343286738799E-7</v>
      </c>
      <c r="AO5204" s="116">
        <f t="shared" si="987"/>
        <v>2.0508343286738799E-7</v>
      </c>
      <c r="AP5204" s="118" t="str">
        <f t="shared" si="988"/>
        <v/>
      </c>
    </row>
    <row r="5205" spans="38:42" ht="20.100000000000001" customHeight="1" x14ac:dyDescent="0.25">
      <c r="AL5205" s="126">
        <f t="shared" si="989"/>
        <v>30.540799999997681</v>
      </c>
      <c r="AM5205" s="116">
        <f t="shared" si="990"/>
        <v>7.5543076166392751E-5</v>
      </c>
      <c r="AN5205" s="116">
        <f t="shared" si="991"/>
        <v>2.0453534061989703E-7</v>
      </c>
      <c r="AO5205" s="116">
        <f t="shared" si="987"/>
        <v>2.0453534061989703E-7</v>
      </c>
      <c r="AP5205" s="118" t="str">
        <f t="shared" si="988"/>
        <v/>
      </c>
    </row>
    <row r="5206" spans="38:42" ht="20.100000000000001" customHeight="1" x14ac:dyDescent="0.25">
      <c r="AL5206" s="126">
        <f t="shared" si="989"/>
        <v>30.54719999999768</v>
      </c>
      <c r="AM5206" s="116">
        <f t="shared" si="990"/>
        <v>7.5338540825772854E-5</v>
      </c>
      <c r="AN5206" s="116">
        <f t="shared" si="991"/>
        <v>2.0398869077723608E-7</v>
      </c>
      <c r="AO5206" s="116">
        <f t="shared" si="987"/>
        <v>2.0398869077723608E-7</v>
      </c>
      <c r="AP5206" s="118" t="str">
        <f t="shared" si="988"/>
        <v/>
      </c>
    </row>
    <row r="5207" spans="38:42" ht="20.100000000000001" customHeight="1" x14ac:dyDescent="0.25">
      <c r="AL5207" s="126">
        <f t="shared" si="989"/>
        <v>30.55359999999768</v>
      </c>
      <c r="AM5207" s="116">
        <f t="shared" si="990"/>
        <v>7.5134552134995618E-5</v>
      </c>
      <c r="AN5207" s="116">
        <f t="shared" si="991"/>
        <v>2.0344347961362571E-7</v>
      </c>
      <c r="AO5207" s="116">
        <f t="shared" si="987"/>
        <v>2.0344347961362571E-7</v>
      </c>
      <c r="AP5207" s="118" t="str">
        <f t="shared" si="988"/>
        <v/>
      </c>
    </row>
    <row r="5208" spans="38:42" ht="20.100000000000001" customHeight="1" x14ac:dyDescent="0.25">
      <c r="AL5208" s="126">
        <f t="shared" si="989"/>
        <v>30.559999999997679</v>
      </c>
      <c r="AM5208" s="116">
        <f t="shared" si="990"/>
        <v>7.4931108655381992E-5</v>
      </c>
      <c r="AN5208" s="116">
        <f t="shared" si="991"/>
        <v>2.0289970341212269E-7</v>
      </c>
      <c r="AO5208" s="116">
        <f t="shared" si="987"/>
        <v>2.0289970341212269E-7</v>
      </c>
      <c r="AP5208" s="118" t="str">
        <f t="shared" si="988"/>
        <v/>
      </c>
    </row>
    <row r="5209" spans="38:42" ht="20.100000000000001" customHeight="1" x14ac:dyDescent="0.25">
      <c r="AL5209" s="126">
        <f t="shared" si="989"/>
        <v>30.566399999997678</v>
      </c>
      <c r="AM5209" s="116">
        <f t="shared" si="990"/>
        <v>7.4728208951969869E-5</v>
      </c>
      <c r="AN5209" s="116">
        <f t="shared" si="991"/>
        <v>2.0235735846592113E-7</v>
      </c>
      <c r="AO5209" s="116">
        <f t="shared" si="987"/>
        <v>2.0235735846592113E-7</v>
      </c>
      <c r="AP5209" s="118" t="str">
        <f t="shared" si="988"/>
        <v/>
      </c>
    </row>
    <row r="5210" spans="38:42" ht="20.100000000000001" customHeight="1" x14ac:dyDescent="0.25">
      <c r="AL5210" s="126">
        <f t="shared" si="989"/>
        <v>30.572799999997677</v>
      </c>
      <c r="AM5210" s="116">
        <f t="shared" si="990"/>
        <v>7.4525851593503948E-5</v>
      </c>
      <c r="AN5210" s="116">
        <f t="shared" si="991"/>
        <v>2.0181644107722754E-7</v>
      </c>
      <c r="AO5210" s="116">
        <f t="shared" si="987"/>
        <v>2.0181644107722754E-7</v>
      </c>
      <c r="AP5210" s="118" t="str">
        <f t="shared" si="988"/>
        <v/>
      </c>
    </row>
    <row r="5211" spans="38:42" ht="20.100000000000001" customHeight="1" x14ac:dyDescent="0.25">
      <c r="AL5211" s="126">
        <f t="shared" si="989"/>
        <v>30.579199999997677</v>
      </c>
      <c r="AM5211" s="116">
        <f t="shared" si="990"/>
        <v>7.4324035152426721E-5</v>
      </c>
      <c r="AN5211" s="116">
        <f t="shared" si="991"/>
        <v>2.0127694755791138E-7</v>
      </c>
      <c r="AO5211" s="116">
        <f t="shared" si="987"/>
        <v>2.0127694755791138E-7</v>
      </c>
      <c r="AP5211" s="118" t="str">
        <f t="shared" si="988"/>
        <v/>
      </c>
    </row>
    <row r="5212" spans="38:42" ht="20.100000000000001" customHeight="1" x14ac:dyDescent="0.25">
      <c r="AL5212" s="126">
        <f t="shared" si="989"/>
        <v>30.585599999997676</v>
      </c>
      <c r="AM5212" s="116">
        <f t="shared" si="990"/>
        <v>7.4122758204868809E-5</v>
      </c>
      <c r="AN5212" s="116">
        <f t="shared" si="991"/>
        <v>2.0073887422888167E-7</v>
      </c>
      <c r="AO5212" s="116">
        <f t="shared" si="987"/>
        <v>2.0073887422888167E-7</v>
      </c>
      <c r="AP5212" s="118" t="str">
        <f t="shared" si="988"/>
        <v/>
      </c>
    </row>
    <row r="5213" spans="38:42" ht="20.100000000000001" customHeight="1" x14ac:dyDescent="0.25">
      <c r="AL5213" s="126">
        <f t="shared" si="989"/>
        <v>30.591999999997675</v>
      </c>
      <c r="AM5213" s="116">
        <f t="shared" si="990"/>
        <v>7.3922019330639928E-5</v>
      </c>
      <c r="AN5213" s="116">
        <f t="shared" si="991"/>
        <v>2.0020221742003273E-7</v>
      </c>
      <c r="AO5213" s="116">
        <f t="shared" si="987"/>
        <v>2.0020221742003273E-7</v>
      </c>
      <c r="AP5213" s="118" t="str">
        <f t="shared" si="988"/>
        <v/>
      </c>
    </row>
    <row r="5214" spans="38:42" ht="20.100000000000001" customHeight="1" x14ac:dyDescent="0.25">
      <c r="AL5214" s="126">
        <f t="shared" si="989"/>
        <v>30.598399999997675</v>
      </c>
      <c r="AM5214" s="116">
        <f t="shared" si="990"/>
        <v>7.3721817113219895E-5</v>
      </c>
      <c r="AN5214" s="116">
        <f t="shared" si="991"/>
        <v>1.9966697347157238E-7</v>
      </c>
      <c r="AO5214" s="116">
        <f t="shared" si="987"/>
        <v>1.9966697347157238E-7</v>
      </c>
      <c r="AP5214" s="118" t="str">
        <f t="shared" si="988"/>
        <v/>
      </c>
    </row>
    <row r="5215" spans="38:42" ht="20.100000000000001" customHeight="1" x14ac:dyDescent="0.25">
      <c r="AL5215" s="126">
        <f t="shared" si="989"/>
        <v>30.604799999997674</v>
      </c>
      <c r="AM5215" s="116">
        <f t="shared" si="990"/>
        <v>7.3522150139748322E-5</v>
      </c>
      <c r="AN5215" s="116">
        <f t="shared" si="991"/>
        <v>1.9913313873160953E-7</v>
      </c>
      <c r="AO5215" s="116">
        <f t="shared" si="987"/>
        <v>1.9913313873160953E-7</v>
      </c>
      <c r="AP5215" s="118" t="str">
        <f t="shared" si="988"/>
        <v/>
      </c>
    </row>
    <row r="5216" spans="38:42" ht="20.100000000000001" customHeight="1" x14ac:dyDescent="0.25">
      <c r="AL5216" s="126">
        <f t="shared" si="989"/>
        <v>30.611199999997673</v>
      </c>
      <c r="AM5216" s="116">
        <f t="shared" si="990"/>
        <v>7.3323017001016713E-5</v>
      </c>
      <c r="AN5216" s="116">
        <f t="shared" si="991"/>
        <v>1.9860070955825487E-7</v>
      </c>
      <c r="AO5216" s="116">
        <f t="shared" si="987"/>
        <v>1.9860070955825487E-7</v>
      </c>
      <c r="AP5216" s="118" t="str">
        <f t="shared" si="988"/>
        <v/>
      </c>
    </row>
    <row r="5217" spans="38:42" ht="20.100000000000001" customHeight="1" x14ac:dyDescent="0.25">
      <c r="AL5217" s="126">
        <f t="shared" si="989"/>
        <v>30.617599999997672</v>
      </c>
      <c r="AM5217" s="116">
        <f t="shared" si="990"/>
        <v>7.3124416291458458E-5</v>
      </c>
      <c r="AN5217" s="116">
        <f t="shared" si="991"/>
        <v>1.9806968231865865E-7</v>
      </c>
      <c r="AO5217" s="116">
        <f t="shared" si="987"/>
        <v>1.9806968231865865E-7</v>
      </c>
      <c r="AP5217" s="118" t="str">
        <f t="shared" si="988"/>
        <v/>
      </c>
    </row>
    <row r="5218" spans="38:42" ht="20.100000000000001" customHeight="1" x14ac:dyDescent="0.25">
      <c r="AL5218" s="126">
        <f t="shared" si="989"/>
        <v>30.623999999997672</v>
      </c>
      <c r="AM5218" s="116">
        <f t="shared" si="990"/>
        <v>7.2926346609139799E-5</v>
      </c>
      <c r="AN5218" s="116">
        <f t="shared" si="991"/>
        <v>1.9754005338952561E-7</v>
      </c>
      <c r="AO5218" s="116">
        <f t="shared" si="987"/>
        <v>1.9754005338952561E-7</v>
      </c>
      <c r="AP5218" s="118" t="str">
        <f t="shared" si="988"/>
        <v/>
      </c>
    </row>
    <row r="5219" spans="38:42" ht="20.100000000000001" customHeight="1" x14ac:dyDescent="0.25">
      <c r="AL5219" s="126">
        <f t="shared" si="989"/>
        <v>30.630399999997671</v>
      </c>
      <c r="AM5219" s="116">
        <f t="shared" si="990"/>
        <v>7.2728806555750274E-5</v>
      </c>
      <c r="AN5219" s="116">
        <f t="shared" si="991"/>
        <v>1.9701181915624769E-7</v>
      </c>
      <c r="AO5219" s="116">
        <f t="shared" si="987"/>
        <v>1.9701181915624769E-7</v>
      </c>
      <c r="AP5219" s="118" t="str">
        <f t="shared" si="988"/>
        <v/>
      </c>
    </row>
    <row r="5220" spans="38:42" ht="20.100000000000001" customHeight="1" x14ac:dyDescent="0.25">
      <c r="AL5220" s="126">
        <f t="shared" si="989"/>
        <v>30.63679999999767</v>
      </c>
      <c r="AM5220" s="116">
        <f t="shared" si="990"/>
        <v>7.2531794736594026E-5</v>
      </c>
      <c r="AN5220" s="116">
        <f t="shared" si="991"/>
        <v>1.9648497601291754E-7</v>
      </c>
      <c r="AO5220" s="116">
        <f t="shared" si="987"/>
        <v>1.9648497601291754E-7</v>
      </c>
      <c r="AP5220" s="118" t="str">
        <f t="shared" si="988"/>
        <v/>
      </c>
    </row>
    <row r="5221" spans="38:42" ht="20.100000000000001" customHeight="1" x14ac:dyDescent="0.25">
      <c r="AL5221" s="126">
        <f t="shared" si="989"/>
        <v>30.64319999999767</v>
      </c>
      <c r="AM5221" s="116">
        <f t="shared" si="990"/>
        <v>7.2335309760581109E-5</v>
      </c>
      <c r="AN5221" s="116">
        <f t="shared" si="991"/>
        <v>1.9595952036418523E-7</v>
      </c>
      <c r="AO5221" s="116">
        <f t="shared" si="987"/>
        <v>1.9595952036418523E-7</v>
      </c>
      <c r="AP5221" s="118" t="str">
        <f t="shared" si="988"/>
        <v/>
      </c>
    </row>
    <row r="5222" spans="38:42" ht="20.100000000000001" customHeight="1" x14ac:dyDescent="0.25">
      <c r="AL5222" s="126">
        <f t="shared" si="989"/>
        <v>30.649599999997669</v>
      </c>
      <c r="AM5222" s="116">
        <f t="shared" si="990"/>
        <v>7.2139350240216923E-5</v>
      </c>
      <c r="AN5222" s="116">
        <f t="shared" si="991"/>
        <v>1.9543544862161261E-7</v>
      </c>
      <c r="AO5222" s="116">
        <f t="shared" si="987"/>
        <v>1.9543544862161261E-7</v>
      </c>
      <c r="AP5222" s="118" t="str">
        <f t="shared" si="988"/>
        <v/>
      </c>
    </row>
    <row r="5223" spans="38:42" ht="20.100000000000001" customHeight="1" x14ac:dyDescent="0.25">
      <c r="AL5223" s="126">
        <f t="shared" si="989"/>
        <v>30.655999999997668</v>
      </c>
      <c r="AM5223" s="116">
        <f t="shared" si="990"/>
        <v>7.1943914791595311E-5</v>
      </c>
      <c r="AN5223" s="116">
        <f t="shared" si="991"/>
        <v>1.949127572087962E-7</v>
      </c>
      <c r="AO5223" s="116">
        <f t="shared" si="987"/>
        <v>1.949127572087962E-7</v>
      </c>
      <c r="AP5223" s="118" t="str">
        <f t="shared" si="988"/>
        <v/>
      </c>
    </row>
    <row r="5224" spans="38:42" ht="20.100000000000001" customHeight="1" x14ac:dyDescent="0.25">
      <c r="AL5224" s="126">
        <f t="shared" si="989"/>
        <v>30.662399999997668</v>
      </c>
      <c r="AM5224" s="116">
        <f t="shared" si="990"/>
        <v>7.1749002034386515E-5</v>
      </c>
      <c r="AN5224" s="116">
        <f t="shared" si="991"/>
        <v>1.9439144255503811E-7</v>
      </c>
      <c r="AO5224" s="116">
        <f t="shared" si="987"/>
        <v>1.9439144255503811E-7</v>
      </c>
      <c r="AP5224" s="118" t="str">
        <f t="shared" si="988"/>
        <v/>
      </c>
    </row>
    <row r="5225" spans="38:42" ht="20.100000000000001" customHeight="1" x14ac:dyDescent="0.25">
      <c r="AL5225" s="126">
        <f t="shared" si="989"/>
        <v>30.668799999997667</v>
      </c>
      <c r="AM5225" s="116">
        <f t="shared" si="990"/>
        <v>7.1554610591831476E-5</v>
      </c>
      <c r="AN5225" s="116">
        <f t="shared" si="991"/>
        <v>1.9387150110137695E-7</v>
      </c>
      <c r="AO5225" s="116">
        <f t="shared" si="987"/>
        <v>1.9387150110137695E-7</v>
      </c>
      <c r="AP5225" s="118" t="str">
        <f t="shared" si="988"/>
        <v/>
      </c>
    </row>
    <row r="5226" spans="38:42" ht="20.100000000000001" customHeight="1" x14ac:dyDescent="0.25">
      <c r="AL5226" s="126">
        <f t="shared" si="989"/>
        <v>30.675199999997666</v>
      </c>
      <c r="AM5226" s="116">
        <f t="shared" si="990"/>
        <v>7.13607390907301E-5</v>
      </c>
      <c r="AN5226" s="116">
        <f t="shared" si="991"/>
        <v>1.9335292929634586E-7</v>
      </c>
      <c r="AO5226" s="116">
        <f t="shared" si="987"/>
        <v>1.9335292929634586E-7</v>
      </c>
      <c r="AP5226" s="118" t="str">
        <f t="shared" si="988"/>
        <v/>
      </c>
    </row>
    <row r="5227" spans="38:42" ht="20.100000000000001" customHeight="1" x14ac:dyDescent="0.25">
      <c r="AL5227" s="126">
        <f t="shared" si="989"/>
        <v>30.681599999997665</v>
      </c>
      <c r="AM5227" s="116">
        <f t="shared" si="990"/>
        <v>7.1167386161433754E-5</v>
      </c>
      <c r="AN5227" s="116">
        <f t="shared" si="991"/>
        <v>1.928357235977615E-7</v>
      </c>
      <c r="AO5227" s="116">
        <f t="shared" si="987"/>
        <v>1.928357235977615E-7</v>
      </c>
      <c r="AP5227" s="118" t="str">
        <f t="shared" si="988"/>
        <v/>
      </c>
    </row>
    <row r="5228" spans="38:42" ht="20.100000000000001" customHeight="1" x14ac:dyDescent="0.25">
      <c r="AL5228" s="126">
        <f t="shared" si="989"/>
        <v>30.687999999997665</v>
      </c>
      <c r="AM5228" s="116">
        <f t="shared" si="990"/>
        <v>7.0974550437835992E-5</v>
      </c>
      <c r="AN5228" s="116">
        <f t="shared" si="991"/>
        <v>1.9231988047269685E-7</v>
      </c>
      <c r="AO5228" s="116">
        <f t="shared" si="987"/>
        <v>1.9231988047269685E-7</v>
      </c>
      <c r="AP5228" s="118" t="str">
        <f t="shared" si="988"/>
        <v/>
      </c>
    </row>
    <row r="5229" spans="38:42" ht="20.100000000000001" customHeight="1" x14ac:dyDescent="0.25">
      <c r="AL5229" s="126">
        <f t="shared" si="989"/>
        <v>30.694399999997664</v>
      </c>
      <c r="AM5229" s="116">
        <f t="shared" si="990"/>
        <v>7.0782230557363295E-5</v>
      </c>
      <c r="AN5229" s="116">
        <f t="shared" si="991"/>
        <v>1.918053963968308E-7</v>
      </c>
      <c r="AO5229" s="116">
        <f t="shared" si="987"/>
        <v>1.918053963968308E-7</v>
      </c>
      <c r="AP5229" s="118" t="str">
        <f t="shared" si="988"/>
        <v/>
      </c>
    </row>
    <row r="5230" spans="38:42" ht="20.100000000000001" customHeight="1" x14ac:dyDescent="0.25">
      <c r="AL5230" s="126">
        <f t="shared" si="989"/>
        <v>30.700799999997663</v>
      </c>
      <c r="AM5230" s="116">
        <f t="shared" si="990"/>
        <v>7.0590425160966464E-5</v>
      </c>
      <c r="AN5230" s="116">
        <f t="shared" si="991"/>
        <v>1.9129226785526122E-7</v>
      </c>
      <c r="AO5230" s="116">
        <f t="shared" si="987"/>
        <v>1.9129226785526122E-7</v>
      </c>
      <c r="AP5230" s="118" t="str">
        <f t="shared" si="988"/>
        <v/>
      </c>
    </row>
    <row r="5231" spans="38:42" ht="20.100000000000001" customHeight="1" x14ac:dyDescent="0.25">
      <c r="AL5231" s="126">
        <f t="shared" si="989"/>
        <v>30.707199999997663</v>
      </c>
      <c r="AM5231" s="116">
        <f t="shared" si="990"/>
        <v>7.0399132893111203E-5</v>
      </c>
      <c r="AN5231" s="116">
        <f t="shared" si="991"/>
        <v>1.9078049134113617E-7</v>
      </c>
      <c r="AO5231" s="116">
        <f t="shared" si="987"/>
        <v>1.9078049134113617E-7</v>
      </c>
      <c r="AP5231" s="118" t="str">
        <f t="shared" si="988"/>
        <v/>
      </c>
    </row>
    <row r="5232" spans="38:42" ht="20.100000000000001" customHeight="1" x14ac:dyDescent="0.25">
      <c r="AL5232" s="126">
        <f t="shared" si="989"/>
        <v>30.713599999997662</v>
      </c>
      <c r="AM5232" s="116">
        <f t="shared" si="990"/>
        <v>7.0208352401770067E-5</v>
      </c>
      <c r="AN5232" s="116">
        <f t="shared" si="991"/>
        <v>1.902700633573751E-7</v>
      </c>
      <c r="AO5232" s="116">
        <f t="shared" si="987"/>
        <v>1.902700633573751E-7</v>
      </c>
      <c r="AP5232" s="118" t="str">
        <f t="shared" si="988"/>
        <v/>
      </c>
    </row>
    <row r="5233" spans="38:42" ht="20.100000000000001" customHeight="1" x14ac:dyDescent="0.25">
      <c r="AL5233" s="126">
        <f t="shared" si="989"/>
        <v>30.719999999997661</v>
      </c>
      <c r="AM5233" s="116">
        <f t="shared" si="990"/>
        <v>7.0018082338412692E-5</v>
      </c>
      <c r="AN5233" s="116">
        <f t="shared" si="991"/>
        <v>1.8976098041458174E-7</v>
      </c>
      <c r="AO5233" s="116">
        <f t="shared" ref="AO5233:AO5296" si="992">IF(AM5233&lt;(1-$AK$437),AN5233,"")</f>
        <v>1.8976098041458174E-7</v>
      </c>
      <c r="AP5233" s="118" t="str">
        <f t="shared" ref="AP5233:AP5296" si="993">IF(AM5233&lt;(1-$AK$443),AN5233,"")</f>
        <v/>
      </c>
    </row>
    <row r="5234" spans="38:42" ht="20.100000000000001" customHeight="1" x14ac:dyDescent="0.25">
      <c r="AL5234" s="126">
        <f t="shared" ref="AL5234:AL5297" si="994">AL5233+$AO$430</f>
        <v>30.72639999999766</v>
      </c>
      <c r="AM5234" s="116">
        <f t="shared" ref="AM5234:AM5297" si="995">_xlfn.CHISQ.DIST.RT(AL5234,7)</f>
        <v>6.982832135799811E-5</v>
      </c>
      <c r="AN5234" s="116">
        <f t="shared" ref="AN5234:AN5297" si="996">AM5234-AM5235</f>
        <v>1.8925323903351066E-7</v>
      </c>
      <c r="AO5234" s="116">
        <f t="shared" si="992"/>
        <v>1.8925323903351066E-7</v>
      </c>
      <c r="AP5234" s="118" t="str">
        <f t="shared" si="993"/>
        <v/>
      </c>
    </row>
    <row r="5235" spans="38:42" ht="20.100000000000001" customHeight="1" x14ac:dyDescent="0.25">
      <c r="AL5235" s="126">
        <f t="shared" si="994"/>
        <v>30.73279999999766</v>
      </c>
      <c r="AM5235" s="116">
        <f t="shared" si="995"/>
        <v>6.96390681189646E-5</v>
      </c>
      <c r="AN5235" s="116">
        <f t="shared" si="996"/>
        <v>1.8874683574330545E-7</v>
      </c>
      <c r="AO5235" s="116">
        <f t="shared" si="992"/>
        <v>1.8874683574330545E-7</v>
      </c>
      <c r="AP5235" s="118" t="str">
        <f t="shared" si="993"/>
        <v/>
      </c>
    </row>
    <row r="5236" spans="38:42" ht="20.100000000000001" customHeight="1" x14ac:dyDescent="0.25">
      <c r="AL5236" s="126">
        <f t="shared" si="994"/>
        <v>30.739199999997659</v>
      </c>
      <c r="AM5236" s="116">
        <f t="shared" si="995"/>
        <v>6.9450321283221294E-5</v>
      </c>
      <c r="AN5236" s="116">
        <f t="shared" si="996"/>
        <v>1.8824176708098371E-7</v>
      </c>
      <c r="AO5236" s="116">
        <f t="shared" si="992"/>
        <v>1.8824176708098371E-7</v>
      </c>
      <c r="AP5236" s="118" t="str">
        <f t="shared" si="993"/>
        <v/>
      </c>
    </row>
    <row r="5237" spans="38:42" ht="20.100000000000001" customHeight="1" x14ac:dyDescent="0.25">
      <c r="AL5237" s="126">
        <f t="shared" si="994"/>
        <v>30.745599999997658</v>
      </c>
      <c r="AM5237" s="116">
        <f t="shared" si="995"/>
        <v>6.926207951614031E-5</v>
      </c>
      <c r="AN5237" s="116">
        <f t="shared" si="996"/>
        <v>1.8773802959321244E-7</v>
      </c>
      <c r="AO5237" s="116">
        <f t="shared" si="992"/>
        <v>1.8773802959321244E-7</v>
      </c>
      <c r="AP5237" s="118" t="str">
        <f t="shared" si="993"/>
        <v/>
      </c>
    </row>
    <row r="5238" spans="38:42" ht="20.100000000000001" customHeight="1" x14ac:dyDescent="0.25">
      <c r="AL5238" s="126">
        <f t="shared" si="994"/>
        <v>30.751999999997658</v>
      </c>
      <c r="AM5238" s="116">
        <f t="shared" si="995"/>
        <v>6.9074341486547098E-5</v>
      </c>
      <c r="AN5238" s="116">
        <f t="shared" si="996"/>
        <v>1.8723561983590147E-7</v>
      </c>
      <c r="AO5238" s="116">
        <f t="shared" si="992"/>
        <v>1.8723561983590147E-7</v>
      </c>
      <c r="AP5238" s="118" t="str">
        <f t="shared" si="993"/>
        <v/>
      </c>
    </row>
    <row r="5239" spans="38:42" ht="20.100000000000001" customHeight="1" x14ac:dyDescent="0.25">
      <c r="AL5239" s="126">
        <f t="shared" si="994"/>
        <v>30.758399999997657</v>
      </c>
      <c r="AM5239" s="116">
        <f t="shared" si="995"/>
        <v>6.8887105866711197E-5</v>
      </c>
      <c r="AN5239" s="116">
        <f t="shared" si="996"/>
        <v>1.8673453437208925E-7</v>
      </c>
      <c r="AO5239" s="116">
        <f t="shared" si="992"/>
        <v>1.8673453437208925E-7</v>
      </c>
      <c r="AP5239" s="118" t="str">
        <f t="shared" si="993"/>
        <v/>
      </c>
    </row>
    <row r="5240" spans="38:42" ht="20.100000000000001" customHeight="1" x14ac:dyDescent="0.25">
      <c r="AL5240" s="126">
        <f t="shared" si="994"/>
        <v>30.764799999997656</v>
      </c>
      <c r="AM5240" s="116">
        <f t="shared" si="995"/>
        <v>6.8700371332339107E-5</v>
      </c>
      <c r="AN5240" s="116">
        <f t="shared" si="996"/>
        <v>1.8623476977472114E-7</v>
      </c>
      <c r="AO5240" s="116">
        <f t="shared" si="992"/>
        <v>1.8623476977472114E-7</v>
      </c>
      <c r="AP5240" s="118" t="str">
        <f t="shared" si="993"/>
        <v/>
      </c>
    </row>
    <row r="5241" spans="38:42" ht="20.100000000000001" customHeight="1" x14ac:dyDescent="0.25">
      <c r="AL5241" s="126">
        <f t="shared" si="994"/>
        <v>30.771199999997656</v>
      </c>
      <c r="AM5241" s="116">
        <f t="shared" si="995"/>
        <v>6.8514136562564386E-5</v>
      </c>
      <c r="AN5241" s="116">
        <f t="shared" si="996"/>
        <v>1.8573632262541611E-7</v>
      </c>
      <c r="AO5241" s="116">
        <f t="shared" si="992"/>
        <v>1.8573632262541611E-7</v>
      </c>
      <c r="AP5241" s="118" t="str">
        <f t="shared" si="993"/>
        <v/>
      </c>
    </row>
    <row r="5242" spans="38:42" ht="20.100000000000001" customHeight="1" x14ac:dyDescent="0.25">
      <c r="AL5242" s="126">
        <f t="shared" si="994"/>
        <v>30.777599999997655</v>
      </c>
      <c r="AM5242" s="116">
        <f t="shared" si="995"/>
        <v>6.832840023993897E-5</v>
      </c>
      <c r="AN5242" s="116">
        <f t="shared" si="996"/>
        <v>1.8523918951361294E-7</v>
      </c>
      <c r="AO5242" s="116">
        <f t="shared" si="992"/>
        <v>1.8523918951361294E-7</v>
      </c>
      <c r="AP5242" s="118" t="str">
        <f t="shared" si="993"/>
        <v/>
      </c>
    </row>
    <row r="5243" spans="38:42" ht="20.100000000000001" customHeight="1" x14ac:dyDescent="0.25">
      <c r="AL5243" s="126">
        <f t="shared" si="994"/>
        <v>30.783999999997654</v>
      </c>
      <c r="AM5243" s="116">
        <f t="shared" si="995"/>
        <v>6.8143161050425357E-5</v>
      </c>
      <c r="AN5243" s="116">
        <f t="shared" si="996"/>
        <v>1.8474336703804743E-7</v>
      </c>
      <c r="AO5243" s="116">
        <f t="shared" si="992"/>
        <v>1.8474336703804743E-7</v>
      </c>
      <c r="AP5243" s="118" t="str">
        <f t="shared" si="993"/>
        <v/>
      </c>
    </row>
    <row r="5244" spans="38:42" ht="20.100000000000001" customHeight="1" x14ac:dyDescent="0.25">
      <c r="AL5244" s="126">
        <f t="shared" si="994"/>
        <v>30.790399999997653</v>
      </c>
      <c r="AM5244" s="116">
        <f t="shared" si="995"/>
        <v>6.795841768338731E-5</v>
      </c>
      <c r="AN5244" s="116">
        <f t="shared" si="996"/>
        <v>1.8424885180611547E-7</v>
      </c>
      <c r="AO5244" s="116">
        <f t="shared" si="992"/>
        <v>1.8424885180611547E-7</v>
      </c>
      <c r="AP5244" s="118" t="str">
        <f t="shared" si="993"/>
        <v/>
      </c>
    </row>
    <row r="5245" spans="38:42" ht="20.100000000000001" customHeight="1" x14ac:dyDescent="0.25">
      <c r="AL5245" s="126">
        <f t="shared" si="994"/>
        <v>30.796799999997653</v>
      </c>
      <c r="AM5245" s="116">
        <f t="shared" si="995"/>
        <v>6.7774168831581194E-5</v>
      </c>
      <c r="AN5245" s="116">
        <f t="shared" si="996"/>
        <v>1.8375564043341221E-7</v>
      </c>
      <c r="AO5245" s="116">
        <f t="shared" si="992"/>
        <v>1.8375564043341221E-7</v>
      </c>
      <c r="AP5245" s="118" t="str">
        <f t="shared" si="993"/>
        <v/>
      </c>
    </row>
    <row r="5246" spans="38:42" ht="20.100000000000001" customHeight="1" x14ac:dyDescent="0.25">
      <c r="AL5246" s="126">
        <f t="shared" si="994"/>
        <v>30.803199999997652</v>
      </c>
      <c r="AM5246" s="116">
        <f t="shared" si="995"/>
        <v>6.7590413191147782E-5</v>
      </c>
      <c r="AN5246" s="116">
        <f t="shared" si="996"/>
        <v>1.8326372954397604E-7</v>
      </c>
      <c r="AO5246" s="116">
        <f t="shared" si="992"/>
        <v>1.8326372954397604E-7</v>
      </c>
      <c r="AP5246" s="118" t="str">
        <f t="shared" si="993"/>
        <v/>
      </c>
    </row>
    <row r="5247" spans="38:42" ht="20.100000000000001" customHeight="1" x14ac:dyDescent="0.25">
      <c r="AL5247" s="126">
        <f t="shared" si="994"/>
        <v>30.809599999997651</v>
      </c>
      <c r="AM5247" s="116">
        <f t="shared" si="995"/>
        <v>6.7407149461603806E-5</v>
      </c>
      <c r="AN5247" s="116">
        <f t="shared" si="996"/>
        <v>1.8277311577149472E-7</v>
      </c>
      <c r="AO5247" s="116">
        <f t="shared" si="992"/>
        <v>1.8277311577149472E-7</v>
      </c>
      <c r="AP5247" s="118" t="str">
        <f t="shared" si="993"/>
        <v/>
      </c>
    </row>
    <row r="5248" spans="38:42" ht="20.100000000000001" customHeight="1" x14ac:dyDescent="0.25">
      <c r="AL5248" s="126">
        <f t="shared" si="994"/>
        <v>30.815999999997651</v>
      </c>
      <c r="AM5248" s="116">
        <f t="shared" si="995"/>
        <v>6.7224376345832311E-5</v>
      </c>
      <c r="AN5248" s="116">
        <f t="shared" si="996"/>
        <v>1.8228379575659494E-7</v>
      </c>
      <c r="AO5248" s="116">
        <f t="shared" si="992"/>
        <v>1.8228379575659494E-7</v>
      </c>
      <c r="AP5248" s="118" t="str">
        <f t="shared" si="993"/>
        <v/>
      </c>
    </row>
    <row r="5249" spans="38:42" ht="20.100000000000001" customHeight="1" x14ac:dyDescent="0.25">
      <c r="AL5249" s="126">
        <f t="shared" si="994"/>
        <v>30.82239999999765</v>
      </c>
      <c r="AM5249" s="116">
        <f t="shared" si="995"/>
        <v>6.7042092550075716E-5</v>
      </c>
      <c r="AN5249" s="116">
        <f t="shared" si="996"/>
        <v>1.8179576614953921E-7</v>
      </c>
      <c r="AO5249" s="116">
        <f t="shared" si="992"/>
        <v>1.8179576614953921E-7</v>
      </c>
      <c r="AP5249" s="118" t="str">
        <f t="shared" si="993"/>
        <v/>
      </c>
    </row>
    <row r="5250" spans="38:42" ht="20.100000000000001" customHeight="1" x14ac:dyDescent="0.25">
      <c r="AL5250" s="126">
        <f t="shared" si="994"/>
        <v>30.828799999997649</v>
      </c>
      <c r="AM5250" s="116">
        <f t="shared" si="995"/>
        <v>6.6860296783926177E-5</v>
      </c>
      <c r="AN5250" s="116">
        <f t="shared" si="996"/>
        <v>1.8130902360858606E-7</v>
      </c>
      <c r="AO5250" s="116">
        <f t="shared" si="992"/>
        <v>1.8130902360858606E-7</v>
      </c>
      <c r="AP5250" s="118" t="str">
        <f t="shared" si="993"/>
        <v/>
      </c>
    </row>
    <row r="5251" spans="38:42" ht="20.100000000000001" customHeight="1" x14ac:dyDescent="0.25">
      <c r="AL5251" s="126">
        <f t="shared" si="994"/>
        <v>30.835199999997648</v>
      </c>
      <c r="AM5251" s="116">
        <f t="shared" si="995"/>
        <v>6.6678987760317591E-5</v>
      </c>
      <c r="AN5251" s="116">
        <f t="shared" si="996"/>
        <v>1.8082356480076246E-7</v>
      </c>
      <c r="AO5251" s="116">
        <f t="shared" si="992"/>
        <v>1.8082356480076246E-7</v>
      </c>
      <c r="AP5251" s="118" t="str">
        <f t="shared" si="993"/>
        <v/>
      </c>
    </row>
    <row r="5252" spans="38:42" ht="20.100000000000001" customHeight="1" x14ac:dyDescent="0.25">
      <c r="AL5252" s="126">
        <f t="shared" si="994"/>
        <v>30.841599999997648</v>
      </c>
      <c r="AM5252" s="116">
        <f t="shared" si="995"/>
        <v>6.6498164195516829E-5</v>
      </c>
      <c r="AN5252" s="116">
        <f t="shared" si="996"/>
        <v>1.8033938640076616E-7</v>
      </c>
      <c r="AO5252" s="116">
        <f t="shared" si="992"/>
        <v>1.8033938640076616E-7</v>
      </c>
      <c r="AP5252" s="118" t="str">
        <f t="shared" si="993"/>
        <v/>
      </c>
    </row>
    <row r="5253" spans="38:42" ht="20.100000000000001" customHeight="1" x14ac:dyDescent="0.25">
      <c r="AL5253" s="126">
        <f t="shared" si="994"/>
        <v>30.847999999997647</v>
      </c>
      <c r="AM5253" s="116">
        <f t="shared" si="995"/>
        <v>6.6317824809116062E-5</v>
      </c>
      <c r="AN5253" s="116">
        <f t="shared" si="996"/>
        <v>1.798564850933644E-7</v>
      </c>
      <c r="AO5253" s="116">
        <f t="shared" si="992"/>
        <v>1.798564850933644E-7</v>
      </c>
      <c r="AP5253" s="118" t="str">
        <f t="shared" si="993"/>
        <v/>
      </c>
    </row>
    <row r="5254" spans="38:42" ht="20.100000000000001" customHeight="1" x14ac:dyDescent="0.25">
      <c r="AL5254" s="126">
        <f t="shared" si="994"/>
        <v>30.854399999997646</v>
      </c>
      <c r="AM5254" s="116">
        <f t="shared" si="995"/>
        <v>6.6137968324022698E-5</v>
      </c>
      <c r="AN5254" s="116">
        <f t="shared" si="996"/>
        <v>1.793748575698432E-7</v>
      </c>
      <c r="AO5254" s="116">
        <f t="shared" si="992"/>
        <v>1.793748575698432E-7</v>
      </c>
      <c r="AP5254" s="118" t="str">
        <f t="shared" si="993"/>
        <v/>
      </c>
    </row>
    <row r="5255" spans="38:42" ht="20.100000000000001" customHeight="1" x14ac:dyDescent="0.25">
      <c r="AL5255" s="126">
        <f t="shared" si="994"/>
        <v>30.860799999997646</v>
      </c>
      <c r="AM5255" s="116">
        <f t="shared" si="995"/>
        <v>6.5958593466452855E-5</v>
      </c>
      <c r="AN5255" s="116">
        <f t="shared" si="996"/>
        <v>1.7889450053059589E-7</v>
      </c>
      <c r="AO5255" s="116">
        <f t="shared" si="992"/>
        <v>1.7889450053059589E-7</v>
      </c>
      <c r="AP5255" s="118" t="str">
        <f t="shared" si="993"/>
        <v/>
      </c>
    </row>
    <row r="5256" spans="38:42" ht="20.100000000000001" customHeight="1" x14ac:dyDescent="0.25">
      <c r="AL5256" s="126">
        <f t="shared" si="994"/>
        <v>30.867199999997645</v>
      </c>
      <c r="AM5256" s="116">
        <f t="shared" si="995"/>
        <v>6.5779698965922259E-5</v>
      </c>
      <c r="AN5256" s="116">
        <f t="shared" si="996"/>
        <v>1.7841541068512308E-7</v>
      </c>
      <c r="AO5256" s="116">
        <f t="shared" si="992"/>
        <v>1.7841541068512308E-7</v>
      </c>
      <c r="AP5256" s="118" t="str">
        <f t="shared" si="993"/>
        <v/>
      </c>
    </row>
    <row r="5257" spans="38:42" ht="20.100000000000001" customHeight="1" x14ac:dyDescent="0.25">
      <c r="AL5257" s="126">
        <f t="shared" si="994"/>
        <v>30.873599999997644</v>
      </c>
      <c r="AM5257" s="116">
        <f t="shared" si="995"/>
        <v>6.5601283555237136E-5</v>
      </c>
      <c r="AN5257" s="116">
        <f t="shared" si="996"/>
        <v>1.7793758475017599E-7</v>
      </c>
      <c r="AO5257" s="116">
        <f t="shared" si="992"/>
        <v>1.7793758475017599E-7</v>
      </c>
      <c r="AP5257" s="118" t="str">
        <f t="shared" si="993"/>
        <v/>
      </c>
    </row>
    <row r="5258" spans="38:42" ht="20.100000000000001" customHeight="1" x14ac:dyDescent="0.25">
      <c r="AL5258" s="126">
        <f t="shared" si="994"/>
        <v>30.879999999997644</v>
      </c>
      <c r="AM5258" s="116">
        <f t="shared" si="995"/>
        <v>6.542334597048696E-5</v>
      </c>
      <c r="AN5258" s="116">
        <f t="shared" si="996"/>
        <v>1.7746101945115235E-7</v>
      </c>
      <c r="AO5258" s="116">
        <f t="shared" si="992"/>
        <v>1.7746101945115235E-7</v>
      </c>
      <c r="AP5258" s="118" t="str">
        <f t="shared" si="993"/>
        <v/>
      </c>
    </row>
    <row r="5259" spans="38:42" ht="20.100000000000001" customHeight="1" x14ac:dyDescent="0.25">
      <c r="AL5259" s="126">
        <f t="shared" si="994"/>
        <v>30.886399999997643</v>
      </c>
      <c r="AM5259" s="116">
        <f t="shared" si="995"/>
        <v>6.5245884951035807E-5</v>
      </c>
      <c r="AN5259" s="116">
        <f t="shared" si="996"/>
        <v>1.7698571152225903E-7</v>
      </c>
      <c r="AO5259" s="116">
        <f t="shared" si="992"/>
        <v>1.7698571152225903E-7</v>
      </c>
      <c r="AP5259" s="118" t="str">
        <f t="shared" si="993"/>
        <v/>
      </c>
    </row>
    <row r="5260" spans="38:42" ht="20.100000000000001" customHeight="1" x14ac:dyDescent="0.25">
      <c r="AL5260" s="126">
        <f t="shared" si="994"/>
        <v>30.892799999997642</v>
      </c>
      <c r="AM5260" s="116">
        <f t="shared" si="995"/>
        <v>6.5068899239513548E-5</v>
      </c>
      <c r="AN5260" s="116">
        <f t="shared" si="996"/>
        <v>1.7651165770515679E-7</v>
      </c>
      <c r="AO5260" s="116">
        <f t="shared" si="992"/>
        <v>1.7651165770515679E-7</v>
      </c>
      <c r="AP5260" s="118" t="str">
        <f t="shared" si="993"/>
        <v/>
      </c>
    </row>
    <row r="5261" spans="38:42" ht="20.100000000000001" customHeight="1" x14ac:dyDescent="0.25">
      <c r="AL5261" s="126">
        <f t="shared" si="994"/>
        <v>30.899199999997641</v>
      </c>
      <c r="AM5261" s="116">
        <f t="shared" si="995"/>
        <v>6.4892387581808392E-5</v>
      </c>
      <c r="AN5261" s="116">
        <f t="shared" si="996"/>
        <v>1.7603885475015292E-7</v>
      </c>
      <c r="AO5261" s="116">
        <f t="shared" si="992"/>
        <v>1.7603885475015292E-7</v>
      </c>
      <c r="AP5261" s="118" t="str">
        <f t="shared" si="993"/>
        <v/>
      </c>
    </row>
    <row r="5262" spans="38:42" ht="20.100000000000001" customHeight="1" x14ac:dyDescent="0.25">
      <c r="AL5262" s="126">
        <f t="shared" si="994"/>
        <v>30.905599999997641</v>
      </c>
      <c r="AM5262" s="116">
        <f t="shared" si="995"/>
        <v>6.4716348727058239E-5</v>
      </c>
      <c r="AN5262" s="116">
        <f t="shared" si="996"/>
        <v>1.7556729941628252E-7</v>
      </c>
      <c r="AO5262" s="116">
        <f t="shared" si="992"/>
        <v>1.7556729941628252E-7</v>
      </c>
      <c r="AP5262" s="118" t="str">
        <f t="shared" si="993"/>
        <v/>
      </c>
    </row>
    <row r="5263" spans="38:42" ht="20.100000000000001" customHeight="1" x14ac:dyDescent="0.25">
      <c r="AL5263" s="126">
        <f t="shared" si="994"/>
        <v>30.91199999999764</v>
      </c>
      <c r="AM5263" s="116">
        <f t="shared" si="995"/>
        <v>6.4540781427641956E-5</v>
      </c>
      <c r="AN5263" s="116">
        <f t="shared" si="996"/>
        <v>1.7509698846981774E-7</v>
      </c>
      <c r="AO5263" s="116">
        <f t="shared" si="992"/>
        <v>1.7509698846981774E-7</v>
      </c>
      <c r="AP5263" s="118" t="str">
        <f t="shared" si="993"/>
        <v/>
      </c>
    </row>
    <row r="5264" spans="38:42" ht="20.100000000000001" customHeight="1" x14ac:dyDescent="0.25">
      <c r="AL5264" s="126">
        <f t="shared" si="994"/>
        <v>30.918399999997639</v>
      </c>
      <c r="AM5264" s="116">
        <f t="shared" si="995"/>
        <v>6.4365684439172138E-5</v>
      </c>
      <c r="AN5264" s="116">
        <f t="shared" si="996"/>
        <v>1.7462791868582631E-7</v>
      </c>
      <c r="AO5264" s="116">
        <f t="shared" si="992"/>
        <v>1.7462791868582631E-7</v>
      </c>
      <c r="AP5264" s="118" t="str">
        <f t="shared" si="993"/>
        <v/>
      </c>
    </row>
    <row r="5265" spans="38:42" ht="20.100000000000001" customHeight="1" x14ac:dyDescent="0.25">
      <c r="AL5265" s="126">
        <f t="shared" si="994"/>
        <v>30.924799999997639</v>
      </c>
      <c r="AM5265" s="116">
        <f t="shared" si="995"/>
        <v>6.4191056520486312E-5</v>
      </c>
      <c r="AN5265" s="116">
        <f t="shared" si="996"/>
        <v>1.7416008684753462E-7</v>
      </c>
      <c r="AO5265" s="116">
        <f t="shared" si="992"/>
        <v>1.7416008684753462E-7</v>
      </c>
      <c r="AP5265" s="118" t="str">
        <f t="shared" si="993"/>
        <v/>
      </c>
    </row>
    <row r="5266" spans="38:42" ht="20.100000000000001" customHeight="1" x14ac:dyDescent="0.25">
      <c r="AL5266" s="126">
        <f t="shared" si="994"/>
        <v>30.931199999997638</v>
      </c>
      <c r="AM5266" s="116">
        <f t="shared" si="995"/>
        <v>6.4016896433638778E-5</v>
      </c>
      <c r="AN5266" s="116">
        <f t="shared" si="996"/>
        <v>1.7369348974621921E-7</v>
      </c>
      <c r="AO5266" s="116">
        <f t="shared" si="992"/>
        <v>1.7369348974621921E-7</v>
      </c>
      <c r="AP5266" s="118" t="str">
        <f t="shared" si="993"/>
        <v/>
      </c>
    </row>
    <row r="5267" spans="38:42" ht="20.100000000000001" customHeight="1" x14ac:dyDescent="0.25">
      <c r="AL5267" s="126">
        <f t="shared" si="994"/>
        <v>30.937599999997637</v>
      </c>
      <c r="AM5267" s="116">
        <f t="shared" si="995"/>
        <v>6.3843202943892558E-5</v>
      </c>
      <c r="AN5267" s="116">
        <f t="shared" si="996"/>
        <v>1.7322812418109844E-7</v>
      </c>
      <c r="AO5267" s="116">
        <f t="shared" si="992"/>
        <v>1.7322812418109844E-7</v>
      </c>
      <c r="AP5267" s="118" t="str">
        <f t="shared" si="993"/>
        <v/>
      </c>
    </row>
    <row r="5268" spans="38:42" ht="20.100000000000001" customHeight="1" x14ac:dyDescent="0.25">
      <c r="AL5268" s="126">
        <f t="shared" si="994"/>
        <v>30.943999999997637</v>
      </c>
      <c r="AM5268" s="116">
        <f t="shared" si="995"/>
        <v>6.366997481971146E-5</v>
      </c>
      <c r="AN5268" s="116">
        <f t="shared" si="996"/>
        <v>1.7276398696037599E-7</v>
      </c>
      <c r="AO5268" s="116">
        <f t="shared" si="992"/>
        <v>1.7276398696037599E-7</v>
      </c>
      <c r="AP5268" s="118" t="str">
        <f t="shared" si="993"/>
        <v/>
      </c>
    </row>
    <row r="5269" spans="38:42" ht="20.100000000000001" customHeight="1" x14ac:dyDescent="0.25">
      <c r="AL5269" s="126">
        <f t="shared" si="994"/>
        <v>30.950399999997636</v>
      </c>
      <c r="AM5269" s="116">
        <f t="shared" si="995"/>
        <v>6.3497210832751084E-5</v>
      </c>
      <c r="AN5269" s="116">
        <f t="shared" si="996"/>
        <v>1.7230107489880138E-7</v>
      </c>
      <c r="AO5269" s="116">
        <f t="shared" si="992"/>
        <v>1.7230107489880138E-7</v>
      </c>
      <c r="AP5269" s="118" t="str">
        <f t="shared" si="993"/>
        <v/>
      </c>
    </row>
    <row r="5270" spans="38:42" ht="20.100000000000001" customHeight="1" x14ac:dyDescent="0.25">
      <c r="AL5270" s="126">
        <f t="shared" si="994"/>
        <v>30.956799999997635</v>
      </c>
      <c r="AM5270" s="116">
        <f t="shared" si="995"/>
        <v>6.3324909757852283E-5</v>
      </c>
      <c r="AN5270" s="116">
        <f t="shared" si="996"/>
        <v>1.7183938482044831E-7</v>
      </c>
      <c r="AO5270" s="116">
        <f t="shared" si="992"/>
        <v>1.7183938482044831E-7</v>
      </c>
      <c r="AP5270" s="118" t="str">
        <f t="shared" si="993"/>
        <v/>
      </c>
    </row>
    <row r="5271" spans="38:42" ht="20.100000000000001" customHeight="1" x14ac:dyDescent="0.25">
      <c r="AL5271" s="126">
        <f t="shared" si="994"/>
        <v>30.963199999997634</v>
      </c>
      <c r="AM5271" s="116">
        <f t="shared" si="995"/>
        <v>6.3153070373031834E-5</v>
      </c>
      <c r="AN5271" s="116">
        <f t="shared" si="996"/>
        <v>1.7137891355730513E-7</v>
      </c>
      <c r="AO5271" s="116">
        <f t="shared" si="992"/>
        <v>1.7137891355730513E-7</v>
      </c>
      <c r="AP5271" s="118" t="str">
        <f t="shared" si="993"/>
        <v/>
      </c>
    </row>
    <row r="5272" spans="38:42" ht="20.100000000000001" customHeight="1" x14ac:dyDescent="0.25">
      <c r="AL5272" s="126">
        <f t="shared" si="994"/>
        <v>30.969599999997634</v>
      </c>
      <c r="AM5272" s="116">
        <f t="shared" si="995"/>
        <v>6.2981691459474529E-5</v>
      </c>
      <c r="AN5272" s="116">
        <f t="shared" si="996"/>
        <v>1.7091965794889541E-7</v>
      </c>
      <c r="AO5272" s="116">
        <f t="shared" si="992"/>
        <v>1.7091965794889541E-7</v>
      </c>
      <c r="AP5272" s="118" t="str">
        <f t="shared" si="993"/>
        <v/>
      </c>
    </row>
    <row r="5273" spans="38:42" ht="20.100000000000001" customHeight="1" x14ac:dyDescent="0.25">
      <c r="AL5273" s="126">
        <f t="shared" si="994"/>
        <v>30.975999999997633</v>
      </c>
      <c r="AM5273" s="116">
        <f t="shared" si="995"/>
        <v>6.2810771801525634E-5</v>
      </c>
      <c r="AN5273" s="116">
        <f t="shared" si="996"/>
        <v>1.7046161484282E-7</v>
      </c>
      <c r="AO5273" s="116">
        <f t="shared" si="992"/>
        <v>1.7046161484282E-7</v>
      </c>
      <c r="AP5273" s="118" t="str">
        <f t="shared" si="993"/>
        <v/>
      </c>
    </row>
    <row r="5274" spans="38:42" ht="20.100000000000001" customHeight="1" x14ac:dyDescent="0.25">
      <c r="AL5274" s="126">
        <f t="shared" si="994"/>
        <v>30.982399999997632</v>
      </c>
      <c r="AM5274" s="116">
        <f t="shared" si="995"/>
        <v>6.2640310186682814E-5</v>
      </c>
      <c r="AN5274" s="116">
        <f t="shared" si="996"/>
        <v>1.700047810956109E-7</v>
      </c>
      <c r="AO5274" s="116">
        <f t="shared" si="992"/>
        <v>1.700047810956109E-7</v>
      </c>
      <c r="AP5274" s="118" t="str">
        <f t="shared" si="993"/>
        <v/>
      </c>
    </row>
    <row r="5275" spans="38:42" ht="20.100000000000001" customHeight="1" x14ac:dyDescent="0.25">
      <c r="AL5275" s="126">
        <f t="shared" si="994"/>
        <v>30.988799999997632</v>
      </c>
      <c r="AM5275" s="116">
        <f t="shared" si="995"/>
        <v>6.2470305405587203E-5</v>
      </c>
      <c r="AN5275" s="116">
        <f t="shared" si="996"/>
        <v>1.695491535700207E-7</v>
      </c>
      <c r="AO5275" s="116">
        <f t="shared" si="992"/>
        <v>1.695491535700207E-7</v>
      </c>
      <c r="AP5275" s="118" t="str">
        <f t="shared" si="993"/>
        <v/>
      </c>
    </row>
    <row r="5276" spans="38:42" ht="20.100000000000001" customHeight="1" x14ac:dyDescent="0.25">
      <c r="AL5276" s="126">
        <f t="shared" si="994"/>
        <v>30.995199999997631</v>
      </c>
      <c r="AM5276" s="116">
        <f t="shared" si="995"/>
        <v>6.2300756252017182E-5</v>
      </c>
      <c r="AN5276" s="116">
        <f t="shared" si="996"/>
        <v>1.6909472913888507E-7</v>
      </c>
      <c r="AO5276" s="116">
        <f t="shared" si="992"/>
        <v>1.6909472913888507E-7</v>
      </c>
      <c r="AP5276" s="118" t="str">
        <f t="shared" si="993"/>
        <v/>
      </c>
    </row>
    <row r="5277" spans="38:42" ht="20.100000000000001" customHeight="1" x14ac:dyDescent="0.25">
      <c r="AL5277" s="126">
        <f t="shared" si="994"/>
        <v>31.00159999999763</v>
      </c>
      <c r="AM5277" s="116">
        <f t="shared" si="995"/>
        <v>6.2131661522878297E-5</v>
      </c>
      <c r="AN5277" s="116">
        <f t="shared" si="996"/>
        <v>1.6864150468077241E-7</v>
      </c>
      <c r="AO5277" s="116">
        <f t="shared" si="992"/>
        <v>1.6864150468077241E-7</v>
      </c>
      <c r="AP5277" s="118" t="str">
        <f t="shared" si="993"/>
        <v/>
      </c>
    </row>
    <row r="5278" spans="38:42" ht="20.100000000000001" customHeight="1" x14ac:dyDescent="0.25">
      <c r="AL5278" s="126">
        <f t="shared" si="994"/>
        <v>31.007999999997629</v>
      </c>
      <c r="AM5278" s="116">
        <f t="shared" si="995"/>
        <v>6.1963020018197525E-5</v>
      </c>
      <c r="AN5278" s="116">
        <f t="shared" si="996"/>
        <v>1.6818947708409024E-7</v>
      </c>
      <c r="AO5278" s="116">
        <f t="shared" si="992"/>
        <v>1.6818947708409024E-7</v>
      </c>
      <c r="AP5278" s="118" t="str">
        <f t="shared" si="993"/>
        <v/>
      </c>
    </row>
    <row r="5279" spans="38:42" ht="20.100000000000001" customHeight="1" x14ac:dyDescent="0.25">
      <c r="AL5279" s="126">
        <f t="shared" si="994"/>
        <v>31.014399999997629</v>
      </c>
      <c r="AM5279" s="116">
        <f t="shared" si="995"/>
        <v>6.1794830541113434E-5</v>
      </c>
      <c r="AN5279" s="116">
        <f t="shared" si="996"/>
        <v>1.6773864324398169E-7</v>
      </c>
      <c r="AO5279" s="116">
        <f t="shared" si="992"/>
        <v>1.6773864324398169E-7</v>
      </c>
      <c r="AP5279" s="118" t="str">
        <f t="shared" si="993"/>
        <v/>
      </c>
    </row>
    <row r="5280" spans="38:42" ht="20.100000000000001" customHeight="1" x14ac:dyDescent="0.25">
      <c r="AL5280" s="126">
        <f t="shared" si="994"/>
        <v>31.020799999997628</v>
      </c>
      <c r="AM5280" s="116">
        <f t="shared" si="995"/>
        <v>6.1627091897869453E-5</v>
      </c>
      <c r="AN5280" s="116">
        <f t="shared" si="996"/>
        <v>1.6728900006369432E-7</v>
      </c>
      <c r="AO5280" s="116">
        <f t="shared" si="992"/>
        <v>1.6728900006369432E-7</v>
      </c>
      <c r="AP5280" s="118" t="str">
        <f t="shared" si="993"/>
        <v/>
      </c>
    </row>
    <row r="5281" spans="38:42" ht="20.100000000000001" customHeight="1" x14ac:dyDescent="0.25">
      <c r="AL5281" s="126">
        <f t="shared" si="994"/>
        <v>31.027199999997627</v>
      </c>
      <c r="AM5281" s="116">
        <f t="shared" si="995"/>
        <v>6.1459802897805758E-5</v>
      </c>
      <c r="AN5281" s="116">
        <f t="shared" si="996"/>
        <v>1.6684054445478336E-7</v>
      </c>
      <c r="AO5281" s="116">
        <f t="shared" si="992"/>
        <v>1.6684054445478336E-7</v>
      </c>
      <c r="AP5281" s="118" t="str">
        <f t="shared" si="993"/>
        <v/>
      </c>
    </row>
    <row r="5282" spans="38:42" ht="20.100000000000001" customHeight="1" x14ac:dyDescent="0.25">
      <c r="AL5282" s="126">
        <f t="shared" si="994"/>
        <v>31.033599999997627</v>
      </c>
      <c r="AM5282" s="116">
        <f t="shared" si="995"/>
        <v>6.1292962353350975E-5</v>
      </c>
      <c r="AN5282" s="116">
        <f t="shared" si="996"/>
        <v>1.6639327333594625E-7</v>
      </c>
      <c r="AO5282" s="116">
        <f t="shared" si="992"/>
        <v>1.6639327333594625E-7</v>
      </c>
      <c r="AP5282" s="118" t="str">
        <f t="shared" si="993"/>
        <v/>
      </c>
    </row>
    <row r="5283" spans="38:42" ht="20.100000000000001" customHeight="1" x14ac:dyDescent="0.25">
      <c r="AL5283" s="126">
        <f t="shared" si="994"/>
        <v>31.039999999997626</v>
      </c>
      <c r="AM5283" s="116">
        <f t="shared" si="995"/>
        <v>6.1126569080015029E-5</v>
      </c>
      <c r="AN5283" s="116">
        <f t="shared" si="996"/>
        <v>1.6594718363397803E-7</v>
      </c>
      <c r="AO5283" s="116">
        <f t="shared" si="992"/>
        <v>1.6594718363397803E-7</v>
      </c>
      <c r="AP5283" s="118" t="str">
        <f t="shared" si="993"/>
        <v/>
      </c>
    </row>
    <row r="5284" spans="38:42" ht="20.100000000000001" customHeight="1" x14ac:dyDescent="0.25">
      <c r="AL5284" s="126">
        <f t="shared" si="994"/>
        <v>31.046399999997625</v>
      </c>
      <c r="AM5284" s="116">
        <f t="shared" si="995"/>
        <v>6.0960621896381051E-5</v>
      </c>
      <c r="AN5284" s="116">
        <f t="shared" si="996"/>
        <v>1.6550227228428641E-7</v>
      </c>
      <c r="AO5284" s="116">
        <f t="shared" si="992"/>
        <v>1.6550227228428641E-7</v>
      </c>
      <c r="AP5284" s="118" t="str">
        <f t="shared" si="993"/>
        <v/>
      </c>
    </row>
    <row r="5285" spans="38:42" ht="20.100000000000001" customHeight="1" x14ac:dyDescent="0.25">
      <c r="AL5285" s="126">
        <f t="shared" si="994"/>
        <v>31.052799999997625</v>
      </c>
      <c r="AM5285" s="116">
        <f t="shared" si="995"/>
        <v>6.0795119624096764E-5</v>
      </c>
      <c r="AN5285" s="116">
        <f t="shared" si="996"/>
        <v>1.6505853622834384E-7</v>
      </c>
      <c r="AO5285" s="116">
        <f t="shared" si="992"/>
        <v>1.6505853622834384E-7</v>
      </c>
      <c r="AP5285" s="118" t="str">
        <f t="shared" si="993"/>
        <v/>
      </c>
    </row>
    <row r="5286" spans="38:42" ht="20.100000000000001" customHeight="1" x14ac:dyDescent="0.25">
      <c r="AL5286" s="126">
        <f t="shared" si="994"/>
        <v>31.059199999997624</v>
      </c>
      <c r="AM5286" s="116">
        <f t="shared" si="995"/>
        <v>6.063006108786842E-5</v>
      </c>
      <c r="AN5286" s="116">
        <f t="shared" si="996"/>
        <v>1.6461597241692656E-7</v>
      </c>
      <c r="AO5286" s="116">
        <f t="shared" si="992"/>
        <v>1.6461597241692656E-7</v>
      </c>
      <c r="AP5286" s="118" t="str">
        <f t="shared" si="993"/>
        <v/>
      </c>
    </row>
    <row r="5287" spans="38:42" ht="20.100000000000001" customHeight="1" x14ac:dyDescent="0.25">
      <c r="AL5287" s="126">
        <f t="shared" si="994"/>
        <v>31.065599999997623</v>
      </c>
      <c r="AM5287" s="116">
        <f t="shared" si="995"/>
        <v>6.0465445115451494E-5</v>
      </c>
      <c r="AN5287" s="116">
        <f t="shared" si="996"/>
        <v>1.641745778078717E-7</v>
      </c>
      <c r="AO5287" s="116">
        <f t="shared" si="992"/>
        <v>1.641745778078717E-7</v>
      </c>
      <c r="AP5287" s="118" t="str">
        <f t="shared" si="993"/>
        <v/>
      </c>
    </row>
    <row r="5288" spans="38:42" ht="20.100000000000001" customHeight="1" x14ac:dyDescent="0.25">
      <c r="AL5288" s="126">
        <f t="shared" si="994"/>
        <v>31.071999999997622</v>
      </c>
      <c r="AM5288" s="116">
        <f t="shared" si="995"/>
        <v>6.0301270537643622E-5</v>
      </c>
      <c r="AN5288" s="116">
        <f t="shared" si="996"/>
        <v>1.6373434936671423E-7</v>
      </c>
      <c r="AO5288" s="116">
        <f t="shared" si="992"/>
        <v>1.6373434936671423E-7</v>
      </c>
      <c r="AP5288" s="118" t="str">
        <f t="shared" si="993"/>
        <v/>
      </c>
    </row>
    <row r="5289" spans="38:42" ht="20.100000000000001" customHeight="1" x14ac:dyDescent="0.25">
      <c r="AL5289" s="126">
        <f t="shared" si="994"/>
        <v>31.078399999997622</v>
      </c>
      <c r="AM5289" s="116">
        <f t="shared" si="995"/>
        <v>6.0137536188276908E-5</v>
      </c>
      <c r="AN5289" s="116">
        <f t="shared" si="996"/>
        <v>1.6329528406717483E-7</v>
      </c>
      <c r="AO5289" s="116">
        <f t="shared" si="992"/>
        <v>1.6329528406717483E-7</v>
      </c>
      <c r="AP5289" s="118" t="str">
        <f t="shared" si="993"/>
        <v/>
      </c>
    </row>
    <row r="5290" spans="38:42" ht="20.100000000000001" customHeight="1" x14ac:dyDescent="0.25">
      <c r="AL5290" s="126">
        <f t="shared" si="994"/>
        <v>31.084799999997621</v>
      </c>
      <c r="AM5290" s="116">
        <f t="shared" si="995"/>
        <v>5.9974240904209733E-5</v>
      </c>
      <c r="AN5290" s="116">
        <f t="shared" si="996"/>
        <v>1.628573788897911E-7</v>
      </c>
      <c r="AO5290" s="116">
        <f t="shared" si="992"/>
        <v>1.628573788897911E-7</v>
      </c>
      <c r="AP5290" s="118" t="str">
        <f t="shared" si="993"/>
        <v/>
      </c>
    </row>
    <row r="5291" spans="38:42" ht="20.100000000000001" customHeight="1" x14ac:dyDescent="0.25">
      <c r="AL5291" s="126">
        <f t="shared" si="994"/>
        <v>31.09119999999762</v>
      </c>
      <c r="AM5291" s="116">
        <f t="shared" si="995"/>
        <v>5.9811383525319942E-5</v>
      </c>
      <c r="AN5291" s="116">
        <f t="shared" si="996"/>
        <v>1.6242063082360487E-7</v>
      </c>
      <c r="AO5291" s="116">
        <f t="shared" si="992"/>
        <v>1.6242063082360487E-7</v>
      </c>
      <c r="AP5291" s="118" t="str">
        <f t="shared" si="993"/>
        <v/>
      </c>
    </row>
    <row r="5292" spans="38:42" ht="20.100000000000001" customHeight="1" x14ac:dyDescent="0.25">
      <c r="AL5292" s="126">
        <f t="shared" si="994"/>
        <v>31.09759999999762</v>
      </c>
      <c r="AM5292" s="116">
        <f t="shared" si="995"/>
        <v>5.9648962894496337E-5</v>
      </c>
      <c r="AN5292" s="116">
        <f t="shared" si="996"/>
        <v>1.6198503686508473E-7</v>
      </c>
      <c r="AO5292" s="116">
        <f t="shared" si="992"/>
        <v>1.6198503686508473E-7</v>
      </c>
      <c r="AP5292" s="118" t="str">
        <f t="shared" si="993"/>
        <v/>
      </c>
    </row>
    <row r="5293" spans="38:42" ht="20.100000000000001" customHeight="1" x14ac:dyDescent="0.25">
      <c r="AL5293" s="126">
        <f t="shared" si="994"/>
        <v>31.103999999997619</v>
      </c>
      <c r="AM5293" s="116">
        <f t="shared" si="995"/>
        <v>5.9486977857631252E-5</v>
      </c>
      <c r="AN5293" s="116">
        <f t="shared" si="996"/>
        <v>1.6155059401813963E-7</v>
      </c>
      <c r="AO5293" s="116">
        <f t="shared" si="992"/>
        <v>1.6155059401813963E-7</v>
      </c>
      <c r="AP5293" s="118" t="str">
        <f t="shared" si="993"/>
        <v/>
      </c>
    </row>
    <row r="5294" spans="38:42" ht="20.100000000000001" customHeight="1" x14ac:dyDescent="0.25">
      <c r="AL5294" s="126">
        <f t="shared" si="994"/>
        <v>31.110399999997618</v>
      </c>
      <c r="AM5294" s="116">
        <f t="shared" si="995"/>
        <v>5.9325427263613113E-5</v>
      </c>
      <c r="AN5294" s="116">
        <f t="shared" si="996"/>
        <v>1.6111729929422727E-7</v>
      </c>
      <c r="AO5294" s="116">
        <f t="shared" si="992"/>
        <v>1.6111729929422727E-7</v>
      </c>
      <c r="AP5294" s="118" t="str">
        <f t="shared" si="993"/>
        <v/>
      </c>
    </row>
    <row r="5295" spans="38:42" ht="20.100000000000001" customHeight="1" x14ac:dyDescent="0.25">
      <c r="AL5295" s="126">
        <f t="shared" si="994"/>
        <v>31.116799999997617</v>
      </c>
      <c r="AM5295" s="116">
        <f t="shared" si="995"/>
        <v>5.9164309964318886E-5</v>
      </c>
      <c r="AN5295" s="116">
        <f t="shared" si="996"/>
        <v>1.6068514971253028E-7</v>
      </c>
      <c r="AO5295" s="116">
        <f t="shared" si="992"/>
        <v>1.6068514971253028E-7</v>
      </c>
      <c r="AP5295" s="118" t="str">
        <f t="shared" si="993"/>
        <v/>
      </c>
    </row>
    <row r="5296" spans="38:42" ht="20.100000000000001" customHeight="1" x14ac:dyDescent="0.25">
      <c r="AL5296" s="126">
        <f t="shared" si="994"/>
        <v>31.123199999997617</v>
      </c>
      <c r="AM5296" s="116">
        <f t="shared" si="995"/>
        <v>5.9003624814606355E-5</v>
      </c>
      <c r="AN5296" s="116">
        <f t="shared" si="996"/>
        <v>1.6025414230005789E-7</v>
      </c>
      <c r="AO5296" s="116">
        <f t="shared" si="992"/>
        <v>1.6025414230005789E-7</v>
      </c>
      <c r="AP5296" s="118" t="str">
        <f t="shared" si="993"/>
        <v/>
      </c>
    </row>
    <row r="5297" spans="38:42" ht="20.100000000000001" customHeight="1" x14ac:dyDescent="0.25">
      <c r="AL5297" s="126">
        <f t="shared" si="994"/>
        <v>31.129599999997616</v>
      </c>
      <c r="AM5297" s="116">
        <f t="shared" si="995"/>
        <v>5.8843370672306297E-5</v>
      </c>
      <c r="AN5297" s="116">
        <f t="shared" si="996"/>
        <v>1.5982427409103603E-7</v>
      </c>
      <c r="AO5297" s="116">
        <f t="shared" ref="AO5297:AO5360" si="997">IF(AM5297&lt;(1-$AK$437),AN5297,"")</f>
        <v>1.5982427409103603E-7</v>
      </c>
      <c r="AP5297" s="118" t="str">
        <f t="shared" ref="AP5297:AP5360" si="998">IF(AM5297&lt;(1-$AK$443),AN5297,"")</f>
        <v/>
      </c>
    </row>
    <row r="5298" spans="38:42" ht="20.100000000000001" customHeight="1" x14ac:dyDescent="0.25">
      <c r="AL5298" s="126">
        <f t="shared" ref="AL5298:AL5361" si="999">AL5297+$AO$430</f>
        <v>31.135999999997615</v>
      </c>
      <c r="AM5298" s="116">
        <f t="shared" ref="AM5298:AM5361" si="1000">_xlfn.CHISQ.DIST.RT(AL5298,7)</f>
        <v>5.8683546398215261E-5</v>
      </c>
      <c r="AN5298" s="116">
        <f t="shared" ref="AN5298:AN5361" si="1001">AM5298-AM5299</f>
        <v>1.5939554212725975E-7</v>
      </c>
      <c r="AO5298" s="116">
        <f t="shared" si="997"/>
        <v>1.5939554212725975E-7</v>
      </c>
      <c r="AP5298" s="118" t="str">
        <f t="shared" si="998"/>
        <v/>
      </c>
    </row>
    <row r="5299" spans="38:42" ht="20.100000000000001" customHeight="1" x14ac:dyDescent="0.25">
      <c r="AL5299" s="126">
        <f t="shared" si="999"/>
        <v>31.142399999997615</v>
      </c>
      <c r="AM5299" s="116">
        <f t="shared" si="1000"/>
        <v>5.8524150856088002E-5</v>
      </c>
      <c r="AN5299" s="116">
        <f t="shared" si="1001"/>
        <v>1.5896794345814059E-7</v>
      </c>
      <c r="AO5299" s="116">
        <f t="shared" si="997"/>
        <v>1.5896794345814059E-7</v>
      </c>
      <c r="AP5299" s="118" t="str">
        <f t="shared" si="998"/>
        <v/>
      </c>
    </row>
    <row r="5300" spans="38:42" ht="20.100000000000001" customHeight="1" x14ac:dyDescent="0.25">
      <c r="AL5300" s="126">
        <f t="shared" si="999"/>
        <v>31.148799999997614</v>
      </c>
      <c r="AM5300" s="116">
        <f t="shared" si="1000"/>
        <v>5.8365182912629861E-5</v>
      </c>
      <c r="AN5300" s="116">
        <f t="shared" si="1001"/>
        <v>1.5854147514028649E-7</v>
      </c>
      <c r="AO5300" s="116">
        <f t="shared" si="997"/>
        <v>1.5854147514028649E-7</v>
      </c>
      <c r="AP5300" s="118" t="str">
        <f t="shared" si="998"/>
        <v/>
      </c>
    </row>
    <row r="5301" spans="38:42" ht="20.100000000000001" customHeight="1" x14ac:dyDescent="0.25">
      <c r="AL5301" s="126">
        <f t="shared" si="999"/>
        <v>31.155199999997613</v>
      </c>
      <c r="AM5301" s="116">
        <f t="shared" si="1000"/>
        <v>5.8206641437489575E-5</v>
      </c>
      <c r="AN5301" s="116">
        <f t="shared" si="1001"/>
        <v>1.5811613423877572E-7</v>
      </c>
      <c r="AO5301" s="116">
        <f t="shared" si="997"/>
        <v>1.5811613423877572E-7</v>
      </c>
      <c r="AP5301" s="118" t="str">
        <f t="shared" si="998"/>
        <v/>
      </c>
    </row>
    <row r="5302" spans="38:42" ht="20.100000000000001" customHeight="1" x14ac:dyDescent="0.25">
      <c r="AL5302" s="126">
        <f t="shared" si="999"/>
        <v>31.161599999997613</v>
      </c>
      <c r="AM5302" s="116">
        <f t="shared" si="1000"/>
        <v>5.8048525303250799E-5</v>
      </c>
      <c r="AN5302" s="116">
        <f t="shared" si="1001"/>
        <v>1.5769191782442606E-7</v>
      </c>
      <c r="AO5302" s="116">
        <f t="shared" si="997"/>
        <v>1.5769191782442606E-7</v>
      </c>
      <c r="AP5302" s="118" t="str">
        <f t="shared" si="998"/>
        <v/>
      </c>
    </row>
    <row r="5303" spans="38:42" ht="20.100000000000001" customHeight="1" x14ac:dyDescent="0.25">
      <c r="AL5303" s="126">
        <f t="shared" si="999"/>
        <v>31.167999999997612</v>
      </c>
      <c r="AM5303" s="116">
        <f t="shared" si="1000"/>
        <v>5.7890833385426373E-5</v>
      </c>
      <c r="AN5303" s="116">
        <f t="shared" si="1001"/>
        <v>1.5726882297724387E-7</v>
      </c>
      <c r="AO5303" s="116">
        <f t="shared" si="997"/>
        <v>1.5726882297724387E-7</v>
      </c>
      <c r="AP5303" s="118" t="str">
        <f t="shared" si="998"/>
        <v/>
      </c>
    </row>
    <row r="5304" spans="38:42" ht="20.100000000000001" customHeight="1" x14ac:dyDescent="0.25">
      <c r="AL5304" s="126">
        <f t="shared" si="999"/>
        <v>31.174399999997611</v>
      </c>
      <c r="AM5304" s="116">
        <f t="shared" si="1000"/>
        <v>5.7733564562449129E-5</v>
      </c>
      <c r="AN5304" s="116">
        <f t="shared" si="1001"/>
        <v>1.5684684678360524E-7</v>
      </c>
      <c r="AO5304" s="116">
        <f t="shared" si="997"/>
        <v>1.5684684678360524E-7</v>
      </c>
      <c r="AP5304" s="118" t="str">
        <f t="shared" si="998"/>
        <v/>
      </c>
    </row>
    <row r="5305" spans="38:42" ht="20.100000000000001" customHeight="1" x14ac:dyDescent="0.25">
      <c r="AL5305" s="126">
        <f t="shared" si="999"/>
        <v>31.18079999999761</v>
      </c>
      <c r="AM5305" s="116">
        <f t="shared" si="1000"/>
        <v>5.7576717715665524E-5</v>
      </c>
      <c r="AN5305" s="116">
        <f t="shared" si="1001"/>
        <v>1.564259863374011E-7</v>
      </c>
      <c r="AO5305" s="116">
        <f t="shared" si="997"/>
        <v>1.564259863374011E-7</v>
      </c>
      <c r="AP5305" s="118" t="str">
        <f t="shared" si="998"/>
        <v/>
      </c>
    </row>
    <row r="5306" spans="38:42" ht="20.100000000000001" customHeight="1" x14ac:dyDescent="0.25">
      <c r="AL5306" s="126">
        <f t="shared" si="999"/>
        <v>31.18719999999761</v>
      </c>
      <c r="AM5306" s="116">
        <f t="shared" si="1000"/>
        <v>5.7420291729328123E-5</v>
      </c>
      <c r="AN5306" s="116">
        <f t="shared" si="1001"/>
        <v>1.5600623874074878E-7</v>
      </c>
      <c r="AO5306" s="116">
        <f t="shared" si="997"/>
        <v>1.5600623874074878E-7</v>
      </c>
      <c r="AP5306" s="118" t="str">
        <f t="shared" si="998"/>
        <v/>
      </c>
    </row>
    <row r="5307" spans="38:42" ht="20.100000000000001" customHeight="1" x14ac:dyDescent="0.25">
      <c r="AL5307" s="126">
        <f t="shared" si="999"/>
        <v>31.193599999997609</v>
      </c>
      <c r="AM5307" s="116">
        <f t="shared" si="1000"/>
        <v>5.7264285490587374E-5</v>
      </c>
      <c r="AN5307" s="116">
        <f t="shared" si="1001"/>
        <v>1.5558760110159997E-7</v>
      </c>
      <c r="AO5307" s="116">
        <f t="shared" si="997"/>
        <v>1.5558760110159997E-7</v>
      </c>
      <c r="AP5307" s="118" t="str">
        <f t="shared" si="998"/>
        <v/>
      </c>
    </row>
    <row r="5308" spans="38:42" ht="20.100000000000001" customHeight="1" x14ac:dyDescent="0.25">
      <c r="AL5308" s="126">
        <f t="shared" si="999"/>
        <v>31.199999999997608</v>
      </c>
      <c r="AM5308" s="116">
        <f t="shared" si="1000"/>
        <v>5.7108697889485774E-5</v>
      </c>
      <c r="AN5308" s="116">
        <f t="shared" si="1001"/>
        <v>1.5517007053675617E-7</v>
      </c>
      <c r="AO5308" s="116">
        <f t="shared" si="997"/>
        <v>1.5517007053675617E-7</v>
      </c>
      <c r="AP5308" s="118" t="str">
        <f t="shared" si="998"/>
        <v/>
      </c>
    </row>
    <row r="5309" spans="38:42" ht="20.100000000000001" customHeight="1" x14ac:dyDescent="0.25">
      <c r="AL5309" s="126">
        <f t="shared" si="999"/>
        <v>31.206399999997608</v>
      </c>
      <c r="AM5309" s="116">
        <f t="shared" si="1000"/>
        <v>5.6953527818949018E-5</v>
      </c>
      <c r="AN5309" s="116">
        <f t="shared" si="1001"/>
        <v>1.5475364416932757E-7</v>
      </c>
      <c r="AO5309" s="116">
        <f t="shared" si="997"/>
        <v>1.5475364416932757E-7</v>
      </c>
      <c r="AP5309" s="118" t="str">
        <f t="shared" si="998"/>
        <v/>
      </c>
    </row>
    <row r="5310" spans="38:42" ht="20.100000000000001" customHeight="1" x14ac:dyDescent="0.25">
      <c r="AL5310" s="126">
        <f t="shared" si="999"/>
        <v>31.212799999997607</v>
      </c>
      <c r="AM5310" s="116">
        <f t="shared" si="1000"/>
        <v>5.679877417477969E-5</v>
      </c>
      <c r="AN5310" s="116">
        <f t="shared" si="1001"/>
        <v>1.5433831913072528E-7</v>
      </c>
      <c r="AO5310" s="116">
        <f t="shared" si="997"/>
        <v>1.5433831913072528E-7</v>
      </c>
      <c r="AP5310" s="118" t="str">
        <f t="shared" si="998"/>
        <v/>
      </c>
    </row>
    <row r="5311" spans="38:42" ht="20.100000000000001" customHeight="1" x14ac:dyDescent="0.25">
      <c r="AL5311" s="126">
        <f t="shared" si="999"/>
        <v>31.219199999997606</v>
      </c>
      <c r="AM5311" s="116">
        <f t="shared" si="1000"/>
        <v>5.6644435855648965E-5</v>
      </c>
      <c r="AN5311" s="116">
        <f t="shared" si="1001"/>
        <v>1.5392409255833708E-7</v>
      </c>
      <c r="AO5311" s="116">
        <f t="shared" si="997"/>
        <v>1.5392409255833708E-7</v>
      </c>
      <c r="AP5311" s="118" t="str">
        <f t="shared" si="998"/>
        <v/>
      </c>
    </row>
    <row r="5312" spans="38:42" ht="20.100000000000001" customHeight="1" x14ac:dyDescent="0.25">
      <c r="AL5312" s="126">
        <f t="shared" si="999"/>
        <v>31.225599999997605</v>
      </c>
      <c r="AM5312" s="116">
        <f t="shared" si="1000"/>
        <v>5.6490511763090628E-5</v>
      </c>
      <c r="AN5312" s="116">
        <f t="shared" si="1001"/>
        <v>1.5351096159801431E-7</v>
      </c>
      <c r="AO5312" s="116">
        <f t="shared" si="997"/>
        <v>1.5351096159801431E-7</v>
      </c>
      <c r="AP5312" s="118" t="str">
        <f t="shared" si="998"/>
        <v/>
      </c>
    </row>
    <row r="5313" spans="38:42" ht="20.100000000000001" customHeight="1" x14ac:dyDescent="0.25">
      <c r="AL5313" s="126">
        <f t="shared" si="999"/>
        <v>31.231999999997605</v>
      </c>
      <c r="AM5313" s="116">
        <f t="shared" si="1000"/>
        <v>5.6337000801492613E-5</v>
      </c>
      <c r="AN5313" s="116">
        <f t="shared" si="1001"/>
        <v>1.5309892340214739E-7</v>
      </c>
      <c r="AO5313" s="116">
        <f t="shared" si="997"/>
        <v>1.5309892340214739E-7</v>
      </c>
      <c r="AP5313" s="118" t="str">
        <f t="shared" si="998"/>
        <v/>
      </c>
    </row>
    <row r="5314" spans="38:42" ht="20.100000000000001" customHeight="1" x14ac:dyDescent="0.25">
      <c r="AL5314" s="126">
        <f t="shared" si="999"/>
        <v>31.238399999997604</v>
      </c>
      <c r="AM5314" s="116">
        <f t="shared" si="1000"/>
        <v>5.6183901878090466E-5</v>
      </c>
      <c r="AN5314" s="116">
        <f t="shared" si="1001"/>
        <v>1.526879751311363E-7</v>
      </c>
      <c r="AO5314" s="116">
        <f t="shared" si="997"/>
        <v>1.526879751311363E-7</v>
      </c>
      <c r="AP5314" s="118" t="str">
        <f t="shared" si="998"/>
        <v/>
      </c>
    </row>
    <row r="5315" spans="38:42" ht="20.100000000000001" customHeight="1" x14ac:dyDescent="0.25">
      <c r="AL5315" s="126">
        <f t="shared" si="999"/>
        <v>31.244799999997603</v>
      </c>
      <c r="AM5315" s="116">
        <f t="shared" si="1000"/>
        <v>5.603121390295933E-5</v>
      </c>
      <c r="AN5315" s="116">
        <f t="shared" si="1001"/>
        <v>1.5227811395138478E-7</v>
      </c>
      <c r="AO5315" s="116">
        <f t="shared" si="997"/>
        <v>1.5227811395138478E-7</v>
      </c>
      <c r="AP5315" s="118" t="str">
        <f t="shared" si="998"/>
        <v/>
      </c>
    </row>
    <row r="5316" spans="38:42" ht="20.100000000000001" customHeight="1" x14ac:dyDescent="0.25">
      <c r="AL5316" s="126">
        <f t="shared" si="999"/>
        <v>31.251199999997603</v>
      </c>
      <c r="AM5316" s="116">
        <f t="shared" si="1000"/>
        <v>5.5878935789007945E-5</v>
      </c>
      <c r="AN5316" s="116">
        <f t="shared" si="1001"/>
        <v>1.5186933703790242E-7</v>
      </c>
      <c r="AO5316" s="116">
        <f t="shared" si="997"/>
        <v>1.5186933703790242E-7</v>
      </c>
      <c r="AP5316" s="118" t="str">
        <f t="shared" si="998"/>
        <v/>
      </c>
    </row>
    <row r="5317" spans="38:42" ht="20.100000000000001" customHeight="1" x14ac:dyDescent="0.25">
      <c r="AL5317" s="126">
        <f t="shared" si="999"/>
        <v>31.257599999997602</v>
      </c>
      <c r="AM5317" s="116">
        <f t="shared" si="1000"/>
        <v>5.5727066451970042E-5</v>
      </c>
      <c r="AN5317" s="116">
        <f t="shared" si="1001"/>
        <v>1.5146164157151285E-7</v>
      </c>
      <c r="AO5317" s="116">
        <f t="shared" si="997"/>
        <v>1.5146164157151285E-7</v>
      </c>
      <c r="AP5317" s="118" t="str">
        <f t="shared" si="998"/>
        <v/>
      </c>
    </row>
    <row r="5318" spans="38:42" ht="20.100000000000001" customHeight="1" x14ac:dyDescent="0.25">
      <c r="AL5318" s="126">
        <f t="shared" si="999"/>
        <v>31.263999999997601</v>
      </c>
      <c r="AM5318" s="116">
        <f t="shared" si="1000"/>
        <v>5.557560481039853E-5</v>
      </c>
      <c r="AN5318" s="116">
        <f t="shared" si="1001"/>
        <v>1.5105502474161168E-7</v>
      </c>
      <c r="AO5318" s="116">
        <f t="shared" si="997"/>
        <v>1.5105502474161168E-7</v>
      </c>
      <c r="AP5318" s="118" t="str">
        <f t="shared" si="998"/>
        <v/>
      </c>
    </row>
    <row r="5319" spans="38:42" ht="20.100000000000001" customHeight="1" x14ac:dyDescent="0.25">
      <c r="AL5319" s="126">
        <f t="shared" si="999"/>
        <v>31.270399999997601</v>
      </c>
      <c r="AM5319" s="116">
        <f t="shared" si="1000"/>
        <v>5.5424549785656918E-5</v>
      </c>
      <c r="AN5319" s="116">
        <f t="shared" si="1001"/>
        <v>1.5064948374349664E-7</v>
      </c>
      <c r="AO5319" s="116">
        <f t="shared" si="997"/>
        <v>1.5064948374349664E-7</v>
      </c>
      <c r="AP5319" s="118" t="str">
        <f t="shared" si="998"/>
        <v/>
      </c>
    </row>
    <row r="5320" spans="38:42" ht="20.100000000000001" customHeight="1" x14ac:dyDescent="0.25">
      <c r="AL5320" s="126">
        <f t="shared" si="999"/>
        <v>31.2767999999976</v>
      </c>
      <c r="AM5320" s="116">
        <f t="shared" si="1000"/>
        <v>5.5273900301913421E-5</v>
      </c>
      <c r="AN5320" s="116">
        <f t="shared" si="1001"/>
        <v>1.5024501578025814E-7</v>
      </c>
      <c r="AO5320" s="116">
        <f t="shared" si="997"/>
        <v>1.5024501578025814E-7</v>
      </c>
      <c r="AP5320" s="118" t="str">
        <f t="shared" si="998"/>
        <v/>
      </c>
    </row>
    <row r="5321" spans="38:42" ht="20.100000000000001" customHeight="1" x14ac:dyDescent="0.25">
      <c r="AL5321" s="126">
        <f t="shared" si="999"/>
        <v>31.283199999997599</v>
      </c>
      <c r="AM5321" s="116">
        <f t="shared" si="1000"/>
        <v>5.5123655286133163E-5</v>
      </c>
      <c r="AN5321" s="116">
        <f t="shared" si="1001"/>
        <v>1.4984161806227113E-7</v>
      </c>
      <c r="AO5321" s="116">
        <f t="shared" si="997"/>
        <v>1.4984161806227113E-7</v>
      </c>
      <c r="AP5321" s="118" t="str">
        <f t="shared" si="998"/>
        <v/>
      </c>
    </row>
    <row r="5322" spans="38:42" ht="20.100000000000001" customHeight="1" x14ac:dyDescent="0.25">
      <c r="AL5322" s="126">
        <f t="shared" si="999"/>
        <v>31.289599999997598</v>
      </c>
      <c r="AM5322" s="116">
        <f t="shared" si="1000"/>
        <v>5.4973813668070892E-5</v>
      </c>
      <c r="AN5322" s="116">
        <f t="shared" si="1001"/>
        <v>1.4943928780639538E-7</v>
      </c>
      <c r="AO5322" s="116">
        <f t="shared" si="997"/>
        <v>1.4943928780639538E-7</v>
      </c>
      <c r="AP5322" s="118" t="str">
        <f t="shared" si="998"/>
        <v/>
      </c>
    </row>
    <row r="5323" spans="38:42" ht="20.100000000000001" customHeight="1" x14ac:dyDescent="0.25">
      <c r="AL5323" s="126">
        <f t="shared" si="999"/>
        <v>31.295999999997598</v>
      </c>
      <c r="AM5323" s="116">
        <f t="shared" si="1000"/>
        <v>5.4824374380264497E-5</v>
      </c>
      <c r="AN5323" s="116">
        <f t="shared" si="1001"/>
        <v>1.4903802223682939E-7</v>
      </c>
      <c r="AO5323" s="116">
        <f t="shared" si="997"/>
        <v>1.4903802223682939E-7</v>
      </c>
      <c r="AP5323" s="118" t="str">
        <f t="shared" si="998"/>
        <v/>
      </c>
    </row>
    <row r="5324" spans="38:42" ht="20.100000000000001" customHeight="1" x14ac:dyDescent="0.25">
      <c r="AL5324" s="126">
        <f t="shared" si="999"/>
        <v>31.302399999997597</v>
      </c>
      <c r="AM5324" s="116">
        <f t="shared" si="1000"/>
        <v>5.4675336358027667E-5</v>
      </c>
      <c r="AN5324" s="116">
        <f t="shared" si="1001"/>
        <v>1.4863781858539496E-7</v>
      </c>
      <c r="AO5324" s="116">
        <f t="shared" si="997"/>
        <v>1.4863781858539496E-7</v>
      </c>
      <c r="AP5324" s="118" t="str">
        <f t="shared" si="998"/>
        <v/>
      </c>
    </row>
    <row r="5325" spans="38:42" ht="20.100000000000001" customHeight="1" x14ac:dyDescent="0.25">
      <c r="AL5325" s="126">
        <f t="shared" si="999"/>
        <v>31.308799999997596</v>
      </c>
      <c r="AM5325" s="116">
        <f t="shared" si="1000"/>
        <v>5.4526698539442272E-5</v>
      </c>
      <c r="AN5325" s="116">
        <f t="shared" si="1001"/>
        <v>1.4823867408973469E-7</v>
      </c>
      <c r="AO5325" s="116">
        <f t="shared" si="997"/>
        <v>1.4823867408973469E-7</v>
      </c>
      <c r="AP5325" s="118" t="str">
        <f t="shared" si="998"/>
        <v/>
      </c>
    </row>
    <row r="5326" spans="38:42" ht="20.100000000000001" customHeight="1" x14ac:dyDescent="0.25">
      <c r="AL5326" s="126">
        <f t="shared" si="999"/>
        <v>31.315199999997596</v>
      </c>
      <c r="AM5326" s="116">
        <f t="shared" si="1000"/>
        <v>5.4378459865352538E-5</v>
      </c>
      <c r="AN5326" s="116">
        <f t="shared" si="1001"/>
        <v>1.4784058599619189E-7</v>
      </c>
      <c r="AO5326" s="116">
        <f t="shared" si="997"/>
        <v>1.4784058599619189E-7</v>
      </c>
      <c r="AP5326" s="118" t="str">
        <f t="shared" si="998"/>
        <v/>
      </c>
    </row>
    <row r="5327" spans="38:42" ht="20.100000000000001" customHeight="1" x14ac:dyDescent="0.25">
      <c r="AL5327" s="126">
        <f t="shared" si="999"/>
        <v>31.321599999997595</v>
      </c>
      <c r="AM5327" s="116">
        <f t="shared" si="1000"/>
        <v>5.4230619279356346E-5</v>
      </c>
      <c r="AN5327" s="116">
        <f t="shared" si="1001"/>
        <v>1.4744355155643603E-7</v>
      </c>
      <c r="AO5327" s="116">
        <f t="shared" si="997"/>
        <v>1.4744355155643603E-7</v>
      </c>
      <c r="AP5327" s="118" t="str">
        <f t="shared" si="998"/>
        <v/>
      </c>
    </row>
    <row r="5328" spans="38:42" ht="20.100000000000001" customHeight="1" x14ac:dyDescent="0.25">
      <c r="AL5328" s="126">
        <f t="shared" si="999"/>
        <v>31.327999999997594</v>
      </c>
      <c r="AM5328" s="116">
        <f t="shared" si="1000"/>
        <v>5.408317572779991E-5</v>
      </c>
      <c r="AN5328" s="116">
        <f t="shared" si="1001"/>
        <v>1.4704756802982086E-7</v>
      </c>
      <c r="AO5328" s="116">
        <f t="shared" si="997"/>
        <v>1.4704756802982086E-7</v>
      </c>
      <c r="AP5328" s="118" t="str">
        <f t="shared" si="998"/>
        <v/>
      </c>
    </row>
    <row r="5329" spans="38:42" ht="20.100000000000001" customHeight="1" x14ac:dyDescent="0.25">
      <c r="AL5329" s="126">
        <f t="shared" si="999"/>
        <v>31.334399999997594</v>
      </c>
      <c r="AM5329" s="116">
        <f t="shared" si="1000"/>
        <v>5.3936128159770089E-5</v>
      </c>
      <c r="AN5329" s="116">
        <f t="shared" si="1001"/>
        <v>1.4665263268356059E-7</v>
      </c>
      <c r="AO5329" s="116">
        <f t="shared" si="997"/>
        <v>1.4665263268356059E-7</v>
      </c>
      <c r="AP5329" s="118" t="str">
        <f t="shared" si="998"/>
        <v/>
      </c>
    </row>
    <row r="5330" spans="38:42" ht="20.100000000000001" customHeight="1" x14ac:dyDescent="0.25">
      <c r="AL5330" s="126">
        <f t="shared" si="999"/>
        <v>31.340799999997593</v>
      </c>
      <c r="AM5330" s="116">
        <f t="shared" si="1000"/>
        <v>5.3789475527086528E-5</v>
      </c>
      <c r="AN5330" s="116">
        <f t="shared" si="1001"/>
        <v>1.4625874279000585E-7</v>
      </c>
      <c r="AO5330" s="116">
        <f t="shared" si="997"/>
        <v>1.4625874279000585E-7</v>
      </c>
      <c r="AP5330" s="118" t="str">
        <f t="shared" si="998"/>
        <v/>
      </c>
    </row>
    <row r="5331" spans="38:42" ht="20.100000000000001" customHeight="1" x14ac:dyDescent="0.25">
      <c r="AL5331" s="126">
        <f t="shared" si="999"/>
        <v>31.347199999997592</v>
      </c>
      <c r="AM5331" s="116">
        <f t="shared" si="1000"/>
        <v>5.3643216784296522E-5</v>
      </c>
      <c r="AN5331" s="116">
        <f t="shared" si="1001"/>
        <v>1.4586589563025541E-7</v>
      </c>
      <c r="AO5331" s="116">
        <f t="shared" si="997"/>
        <v>1.4586589563025541E-7</v>
      </c>
      <c r="AP5331" s="118" t="str">
        <f t="shared" si="998"/>
        <v/>
      </c>
    </row>
    <row r="5332" spans="38:42" ht="20.100000000000001" customHeight="1" x14ac:dyDescent="0.25">
      <c r="AL5332" s="126">
        <f t="shared" si="999"/>
        <v>31.353599999997591</v>
      </c>
      <c r="AM5332" s="116">
        <f t="shared" si="1000"/>
        <v>5.3497350888666267E-5</v>
      </c>
      <c r="AN5332" s="116">
        <f t="shared" si="1001"/>
        <v>1.4547408849103913E-7</v>
      </c>
      <c r="AO5332" s="116">
        <f t="shared" si="997"/>
        <v>1.4547408849103913E-7</v>
      </c>
      <c r="AP5332" s="118" t="str">
        <f t="shared" si="998"/>
        <v/>
      </c>
    </row>
    <row r="5333" spans="38:42" ht="20.100000000000001" customHeight="1" x14ac:dyDescent="0.25">
      <c r="AL5333" s="126">
        <f t="shared" si="999"/>
        <v>31.359999999997591</v>
      </c>
      <c r="AM5333" s="116">
        <f t="shared" si="1000"/>
        <v>5.3351876800175228E-5</v>
      </c>
      <c r="AN5333" s="116">
        <f t="shared" si="1001"/>
        <v>1.4508331866658141E-7</v>
      </c>
      <c r="AO5333" s="116">
        <f t="shared" si="997"/>
        <v>1.4508331866658141E-7</v>
      </c>
      <c r="AP5333" s="118" t="str">
        <f t="shared" si="998"/>
        <v/>
      </c>
    </row>
    <row r="5334" spans="38:42" ht="20.100000000000001" customHeight="1" x14ac:dyDescent="0.25">
      <c r="AL5334" s="126">
        <f t="shared" si="999"/>
        <v>31.36639999999759</v>
      </c>
      <c r="AM5334" s="116">
        <f t="shared" si="1000"/>
        <v>5.3206793481508646E-5</v>
      </c>
      <c r="AN5334" s="116">
        <f t="shared" si="1001"/>
        <v>1.4469358345784225E-7</v>
      </c>
      <c r="AO5334" s="116">
        <f t="shared" si="997"/>
        <v>1.4469358345784225E-7</v>
      </c>
      <c r="AP5334" s="118" t="str">
        <f t="shared" si="998"/>
        <v/>
      </c>
    </row>
    <row r="5335" spans="38:42" ht="20.100000000000001" customHeight="1" x14ac:dyDescent="0.25">
      <c r="AL5335" s="126">
        <f t="shared" si="999"/>
        <v>31.372799999997589</v>
      </c>
      <c r="AM5335" s="116">
        <f t="shared" si="1000"/>
        <v>5.3062099898050804E-5</v>
      </c>
      <c r="AN5335" s="116">
        <f t="shared" si="1001"/>
        <v>1.4430488017328299E-7</v>
      </c>
      <c r="AO5335" s="116">
        <f t="shared" si="997"/>
        <v>1.4430488017328299E-7</v>
      </c>
      <c r="AP5335" s="118" t="str">
        <f t="shared" si="998"/>
        <v/>
      </c>
    </row>
    <row r="5336" spans="38:42" ht="20.100000000000001" customHeight="1" x14ac:dyDescent="0.25">
      <c r="AL5336" s="126">
        <f t="shared" si="999"/>
        <v>31.379199999997589</v>
      </c>
      <c r="AM5336" s="116">
        <f t="shared" si="1000"/>
        <v>5.2917795017877521E-5</v>
      </c>
      <c r="AN5336" s="116">
        <f t="shared" si="1001"/>
        <v>1.4391720612669788E-7</v>
      </c>
      <c r="AO5336" s="116">
        <f t="shared" si="997"/>
        <v>1.4391720612669788E-7</v>
      </c>
      <c r="AP5336" s="118" t="str">
        <f t="shared" si="998"/>
        <v/>
      </c>
    </row>
    <row r="5337" spans="38:42" ht="20.100000000000001" customHeight="1" x14ac:dyDescent="0.25">
      <c r="AL5337" s="126">
        <f t="shared" si="999"/>
        <v>31.385599999997588</v>
      </c>
      <c r="AM5337" s="116">
        <f t="shared" si="1000"/>
        <v>5.2773877811750823E-5</v>
      </c>
      <c r="AN5337" s="116">
        <f t="shared" si="1001"/>
        <v>1.4353055864042602E-7</v>
      </c>
      <c r="AO5337" s="116">
        <f t="shared" si="997"/>
        <v>1.4353055864042602E-7</v>
      </c>
      <c r="AP5337" s="118" t="str">
        <f t="shared" si="998"/>
        <v/>
      </c>
    </row>
    <row r="5338" spans="38:42" ht="20.100000000000001" customHeight="1" x14ac:dyDescent="0.25">
      <c r="AL5338" s="126">
        <f t="shared" si="999"/>
        <v>31.391999999997587</v>
      </c>
      <c r="AM5338" s="116">
        <f t="shared" si="1000"/>
        <v>5.2630347253110397E-5</v>
      </c>
      <c r="AN5338" s="116">
        <f t="shared" si="1001"/>
        <v>1.4314493504249184E-7</v>
      </c>
      <c r="AO5338" s="116">
        <f t="shared" si="997"/>
        <v>1.4314493504249184E-7</v>
      </c>
      <c r="AP5338" s="118" t="str">
        <f t="shared" si="998"/>
        <v/>
      </c>
    </row>
    <row r="5339" spans="38:42" ht="20.100000000000001" customHeight="1" x14ac:dyDescent="0.25">
      <c r="AL5339" s="126">
        <f t="shared" si="999"/>
        <v>31.398399999997586</v>
      </c>
      <c r="AM5339" s="116">
        <f t="shared" si="1000"/>
        <v>5.2487202318067905E-5</v>
      </c>
      <c r="AN5339" s="116">
        <f t="shared" si="1001"/>
        <v>1.4276033266828552E-7</v>
      </c>
      <c r="AO5339" s="116">
        <f t="shared" si="997"/>
        <v>1.4276033266828552E-7</v>
      </c>
      <c r="AP5339" s="118" t="str">
        <f t="shared" si="998"/>
        <v/>
      </c>
    </row>
    <row r="5340" spans="38:42" ht="20.100000000000001" customHeight="1" x14ac:dyDescent="0.25">
      <c r="AL5340" s="126">
        <f t="shared" si="999"/>
        <v>31.404799999997586</v>
      </c>
      <c r="AM5340" s="116">
        <f t="shared" si="1000"/>
        <v>5.234444198539962E-5</v>
      </c>
      <c r="AN5340" s="116">
        <f t="shared" si="1001"/>
        <v>1.4237674885979735E-7</v>
      </c>
      <c r="AO5340" s="116">
        <f t="shared" si="997"/>
        <v>1.4237674885979735E-7</v>
      </c>
      <c r="AP5340" s="118" t="str">
        <f t="shared" si="998"/>
        <v/>
      </c>
    </row>
    <row r="5341" spans="38:42" ht="20.100000000000001" customHeight="1" x14ac:dyDescent="0.25">
      <c r="AL5341" s="126">
        <f t="shared" si="999"/>
        <v>31.411199999997585</v>
      </c>
      <c r="AM5341" s="116">
        <f t="shared" si="1000"/>
        <v>5.2202065236539823E-5</v>
      </c>
      <c r="AN5341" s="116">
        <f t="shared" si="1001"/>
        <v>1.4199418096569902E-7</v>
      </c>
      <c r="AO5341" s="116">
        <f t="shared" si="997"/>
        <v>1.4199418096569902E-7</v>
      </c>
      <c r="AP5341" s="118" t="str">
        <f t="shared" si="998"/>
        <v/>
      </c>
    </row>
    <row r="5342" spans="38:42" ht="20.100000000000001" customHeight="1" x14ac:dyDescent="0.25">
      <c r="AL5342" s="126">
        <f t="shared" si="999"/>
        <v>31.417599999997584</v>
      </c>
      <c r="AM5342" s="116">
        <f t="shared" si="1000"/>
        <v>5.2060071055574124E-5</v>
      </c>
      <c r="AN5342" s="116">
        <f t="shared" si="1001"/>
        <v>1.4161262634171628E-7</v>
      </c>
      <c r="AO5342" s="116">
        <f t="shared" si="997"/>
        <v>1.4161262634171628E-7</v>
      </c>
      <c r="AP5342" s="118" t="str">
        <f t="shared" si="998"/>
        <v/>
      </c>
    </row>
    <row r="5343" spans="38:42" ht="20.100000000000001" customHeight="1" x14ac:dyDescent="0.25">
      <c r="AL5343" s="126">
        <f t="shared" si="999"/>
        <v>31.423999999997584</v>
      </c>
      <c r="AM5343" s="116">
        <f t="shared" si="1000"/>
        <v>5.1918458429232407E-5</v>
      </c>
      <c r="AN5343" s="116">
        <f t="shared" si="1001"/>
        <v>1.4123208234993783E-7</v>
      </c>
      <c r="AO5343" s="116">
        <f t="shared" si="997"/>
        <v>1.4123208234993783E-7</v>
      </c>
      <c r="AP5343" s="118" t="str">
        <f t="shared" si="998"/>
        <v/>
      </c>
    </row>
    <row r="5344" spans="38:42" ht="20.100000000000001" customHeight="1" x14ac:dyDescent="0.25">
      <c r="AL5344" s="126">
        <f t="shared" si="999"/>
        <v>31.430399999997583</v>
      </c>
      <c r="AM5344" s="116">
        <f t="shared" si="1000"/>
        <v>5.1777226346882469E-5</v>
      </c>
      <c r="AN5344" s="116">
        <f t="shared" si="1001"/>
        <v>1.4085254635935057E-7</v>
      </c>
      <c r="AO5344" s="116">
        <f t="shared" si="997"/>
        <v>1.4085254635935057E-7</v>
      </c>
      <c r="AP5344" s="118" t="str">
        <f t="shared" si="998"/>
        <v/>
      </c>
    </row>
    <row r="5345" spans="38:42" ht="20.100000000000001" customHeight="1" x14ac:dyDescent="0.25">
      <c r="AL5345" s="126">
        <f t="shared" si="999"/>
        <v>31.436799999997582</v>
      </c>
      <c r="AM5345" s="116">
        <f t="shared" si="1000"/>
        <v>5.1636373800523119E-5</v>
      </c>
      <c r="AN5345" s="116">
        <f t="shared" si="1001"/>
        <v>1.4047401574579223E-7</v>
      </c>
      <c r="AO5345" s="116">
        <f t="shared" si="997"/>
        <v>1.4047401574579223E-7</v>
      </c>
      <c r="AP5345" s="118" t="str">
        <f t="shared" si="998"/>
        <v/>
      </c>
    </row>
    <row r="5346" spans="38:42" ht="20.100000000000001" customHeight="1" x14ac:dyDescent="0.25">
      <c r="AL5346" s="126">
        <f t="shared" si="999"/>
        <v>31.443199999997582</v>
      </c>
      <c r="AM5346" s="116">
        <f t="shared" si="1000"/>
        <v>5.1495899784777327E-5</v>
      </c>
      <c r="AN5346" s="116">
        <f t="shared" si="1001"/>
        <v>1.4009648789175481E-7</v>
      </c>
      <c r="AO5346" s="116">
        <f t="shared" si="997"/>
        <v>1.4009648789175481E-7</v>
      </c>
      <c r="AP5346" s="118" t="str">
        <f t="shared" si="998"/>
        <v/>
      </c>
    </row>
    <row r="5347" spans="38:42" ht="20.100000000000001" customHeight="1" x14ac:dyDescent="0.25">
      <c r="AL5347" s="126">
        <f t="shared" si="999"/>
        <v>31.449599999997581</v>
      </c>
      <c r="AM5347" s="116">
        <f t="shared" si="1000"/>
        <v>5.1355803296885572E-5</v>
      </c>
      <c r="AN5347" s="116">
        <f t="shared" si="1001"/>
        <v>1.3971996018593739E-7</v>
      </c>
      <c r="AO5347" s="116">
        <f t="shared" si="997"/>
        <v>1.3971996018593739E-7</v>
      </c>
      <c r="AP5347" s="118" t="str">
        <f t="shared" si="998"/>
        <v/>
      </c>
    </row>
    <row r="5348" spans="38:42" ht="20.100000000000001" customHeight="1" x14ac:dyDescent="0.25">
      <c r="AL5348" s="126">
        <f t="shared" si="999"/>
        <v>31.45599999999758</v>
      </c>
      <c r="AM5348" s="116">
        <f t="shared" si="1000"/>
        <v>5.1216083336699634E-5</v>
      </c>
      <c r="AN5348" s="116">
        <f t="shared" si="1001"/>
        <v>1.3934443002421509E-7</v>
      </c>
      <c r="AO5348" s="116">
        <f t="shared" si="997"/>
        <v>1.3934443002421509E-7</v>
      </c>
      <c r="AP5348" s="118" t="str">
        <f t="shared" si="998"/>
        <v/>
      </c>
    </row>
    <row r="5349" spans="38:42" ht="20.100000000000001" customHeight="1" x14ac:dyDescent="0.25">
      <c r="AL5349" s="126">
        <f t="shared" si="999"/>
        <v>31.462399999997579</v>
      </c>
      <c r="AM5349" s="116">
        <f t="shared" si="1000"/>
        <v>5.1076738906675419E-5</v>
      </c>
      <c r="AN5349" s="116">
        <f t="shared" si="1001"/>
        <v>1.3896989480915799E-7</v>
      </c>
      <c r="AO5349" s="116">
        <f t="shared" si="997"/>
        <v>1.3896989480915799E-7</v>
      </c>
      <c r="AP5349" s="118" t="str">
        <f t="shared" si="998"/>
        <v/>
      </c>
    </row>
    <row r="5350" spans="38:42" ht="20.100000000000001" customHeight="1" x14ac:dyDescent="0.25">
      <c r="AL5350" s="126">
        <f t="shared" si="999"/>
        <v>31.468799999997579</v>
      </c>
      <c r="AM5350" s="116">
        <f t="shared" si="1000"/>
        <v>5.0937769011866261E-5</v>
      </c>
      <c r="AN5350" s="116">
        <f t="shared" si="1001"/>
        <v>1.3859635194950258E-7</v>
      </c>
      <c r="AO5350" s="116">
        <f t="shared" si="997"/>
        <v>1.3859635194950258E-7</v>
      </c>
      <c r="AP5350" s="118" t="str">
        <f t="shared" si="998"/>
        <v/>
      </c>
    </row>
    <row r="5351" spans="38:42" ht="20.100000000000001" customHeight="1" x14ac:dyDescent="0.25">
      <c r="AL5351" s="126">
        <f t="shared" si="999"/>
        <v>31.475199999997578</v>
      </c>
      <c r="AM5351" s="116">
        <f t="shared" si="1000"/>
        <v>5.0799172659916759E-5</v>
      </c>
      <c r="AN5351" s="116">
        <f t="shared" si="1001"/>
        <v>1.3822379886089034E-7</v>
      </c>
      <c r="AO5351" s="116">
        <f t="shared" si="997"/>
        <v>1.3822379886089034E-7</v>
      </c>
      <c r="AP5351" s="118" t="str">
        <f t="shared" si="998"/>
        <v/>
      </c>
    </row>
    <row r="5352" spans="38:42" ht="20.100000000000001" customHeight="1" x14ac:dyDescent="0.25">
      <c r="AL5352" s="126">
        <f t="shared" si="999"/>
        <v>31.481599999997577</v>
      </c>
      <c r="AM5352" s="116">
        <f t="shared" si="1000"/>
        <v>5.0660948861055868E-5</v>
      </c>
      <c r="AN5352" s="116">
        <f t="shared" si="1001"/>
        <v>1.3785223296554252E-7</v>
      </c>
      <c r="AO5352" s="116">
        <f t="shared" si="997"/>
        <v>1.3785223296554252E-7</v>
      </c>
      <c r="AP5352" s="118" t="str">
        <f t="shared" si="998"/>
        <v/>
      </c>
    </row>
    <row r="5353" spans="38:42" ht="20.100000000000001" customHeight="1" x14ac:dyDescent="0.25">
      <c r="AL5353" s="126">
        <f t="shared" si="999"/>
        <v>31.487999999997577</v>
      </c>
      <c r="AM5353" s="116">
        <f t="shared" si="1000"/>
        <v>5.0523096628090326E-5</v>
      </c>
      <c r="AN5353" s="116">
        <f t="shared" si="1001"/>
        <v>1.3748165169201617E-7</v>
      </c>
      <c r="AO5353" s="116">
        <f t="shared" si="997"/>
        <v>1.3748165169201617E-7</v>
      </c>
      <c r="AP5353" s="118" t="str">
        <f t="shared" si="998"/>
        <v/>
      </c>
    </row>
    <row r="5354" spans="38:42" ht="20.100000000000001" customHeight="1" x14ac:dyDescent="0.25">
      <c r="AL5354" s="126">
        <f t="shared" si="999"/>
        <v>31.494399999997576</v>
      </c>
      <c r="AM5354" s="116">
        <f t="shared" si="1000"/>
        <v>5.038561497639831E-5</v>
      </c>
      <c r="AN5354" s="116">
        <f t="shared" si="1001"/>
        <v>1.3711205247598341E-7</v>
      </c>
      <c r="AO5354" s="116">
        <f t="shared" si="997"/>
        <v>1.3711205247598341E-7</v>
      </c>
      <c r="AP5354" s="118" t="str">
        <f t="shared" si="998"/>
        <v/>
      </c>
    </row>
    <row r="5355" spans="38:42" ht="20.100000000000001" customHeight="1" x14ac:dyDescent="0.25">
      <c r="AL5355" s="126">
        <f t="shared" si="999"/>
        <v>31.500799999997575</v>
      </c>
      <c r="AM5355" s="116">
        <f t="shared" si="1000"/>
        <v>5.0248502923922326E-5</v>
      </c>
      <c r="AN5355" s="116">
        <f t="shared" si="1001"/>
        <v>1.3674343275882198E-7</v>
      </c>
      <c r="AO5355" s="116">
        <f t="shared" si="997"/>
        <v>1.3674343275882198E-7</v>
      </c>
      <c r="AP5355" s="118" t="str">
        <f t="shared" si="998"/>
        <v/>
      </c>
    </row>
    <row r="5356" spans="38:42" ht="20.100000000000001" customHeight="1" x14ac:dyDescent="0.25">
      <c r="AL5356" s="126">
        <f t="shared" si="999"/>
        <v>31.507199999997574</v>
      </c>
      <c r="AM5356" s="116">
        <f t="shared" si="1000"/>
        <v>5.0111759491163504E-5</v>
      </c>
      <c r="AN5356" s="116">
        <f t="shared" si="1001"/>
        <v>1.3637578998956004E-7</v>
      </c>
      <c r="AO5356" s="116">
        <f t="shared" si="997"/>
        <v>1.3637578998956004E-7</v>
      </c>
      <c r="AP5356" s="118" t="str">
        <f t="shared" si="998"/>
        <v/>
      </c>
    </row>
    <row r="5357" spans="38:42" ht="20.100000000000001" customHeight="1" x14ac:dyDescent="0.25">
      <c r="AL5357" s="126">
        <f t="shared" si="999"/>
        <v>31.513599999997574</v>
      </c>
      <c r="AM5357" s="116">
        <f t="shared" si="1000"/>
        <v>4.9975383701173944E-5</v>
      </c>
      <c r="AN5357" s="116">
        <f t="shared" si="1001"/>
        <v>1.360091216222808E-7</v>
      </c>
      <c r="AO5357" s="116">
        <f t="shared" si="997"/>
        <v>1.360091216222808E-7</v>
      </c>
      <c r="AP5357" s="118" t="str">
        <f t="shared" si="998"/>
        <v/>
      </c>
    </row>
    <row r="5358" spans="38:42" ht="20.100000000000001" customHeight="1" x14ac:dyDescent="0.25">
      <c r="AL5358" s="126">
        <f t="shared" si="999"/>
        <v>31.519999999997573</v>
      </c>
      <c r="AM5358" s="116">
        <f t="shared" si="1000"/>
        <v>4.9839374579551664E-5</v>
      </c>
      <c r="AN5358" s="116">
        <f t="shared" si="1001"/>
        <v>1.3564342511890087E-7</v>
      </c>
      <c r="AO5358" s="116">
        <f t="shared" si="997"/>
        <v>1.3564342511890087E-7</v>
      </c>
      <c r="AP5358" s="118" t="str">
        <f t="shared" si="998"/>
        <v/>
      </c>
    </row>
    <row r="5359" spans="38:42" ht="20.100000000000001" customHeight="1" x14ac:dyDescent="0.25">
      <c r="AL5359" s="126">
        <f t="shared" si="999"/>
        <v>31.526399999997572</v>
      </c>
      <c r="AM5359" s="116">
        <f t="shared" si="1000"/>
        <v>4.9703731154432763E-5</v>
      </c>
      <c r="AN5359" s="116">
        <f t="shared" si="1001"/>
        <v>1.3527869794719831E-7</v>
      </c>
      <c r="AO5359" s="116">
        <f t="shared" si="997"/>
        <v>1.3527869794719831E-7</v>
      </c>
      <c r="AP5359" s="118" t="str">
        <f t="shared" si="998"/>
        <v/>
      </c>
    </row>
    <row r="5360" spans="38:42" ht="20.100000000000001" customHeight="1" x14ac:dyDescent="0.25">
      <c r="AL5360" s="126">
        <f t="shared" si="999"/>
        <v>31.532799999997572</v>
      </c>
      <c r="AM5360" s="116">
        <f t="shared" si="1000"/>
        <v>4.9568452456485564E-5</v>
      </c>
      <c r="AN5360" s="116">
        <f t="shared" si="1001"/>
        <v>1.3491493758121246E-7</v>
      </c>
      <c r="AO5360" s="116">
        <f t="shared" si="997"/>
        <v>1.3491493758121246E-7</v>
      </c>
      <c r="AP5360" s="118" t="str">
        <f t="shared" si="998"/>
        <v/>
      </c>
    </row>
    <row r="5361" spans="38:42" ht="20.100000000000001" customHeight="1" x14ac:dyDescent="0.25">
      <c r="AL5361" s="126">
        <f t="shared" si="999"/>
        <v>31.539199999997571</v>
      </c>
      <c r="AM5361" s="116">
        <f t="shared" si="1000"/>
        <v>4.9433537518904352E-5</v>
      </c>
      <c r="AN5361" s="116">
        <f t="shared" si="1001"/>
        <v>1.3455214150212482E-7</v>
      </c>
      <c r="AO5361" s="116">
        <f t="shared" ref="AO5361:AO5424" si="1002">IF(AM5361&lt;(1-$AK$437),AN5361,"")</f>
        <v>1.3455214150212482E-7</v>
      </c>
      <c r="AP5361" s="118" t="str">
        <f t="shared" ref="AP5361:AP5424" si="1003">IF(AM5361&lt;(1-$AK$443),AN5361,"")</f>
        <v/>
      </c>
    </row>
    <row r="5362" spans="38:42" ht="20.100000000000001" customHeight="1" x14ac:dyDescent="0.25">
      <c r="AL5362" s="126">
        <f t="shared" ref="AL5362:AL5425" si="1004">AL5361+$AO$430</f>
        <v>31.54559999999757</v>
      </c>
      <c r="AM5362" s="116">
        <f t="shared" ref="AM5362:AM5425" si="1005">_xlfn.CHISQ.DIST.RT(AL5362,7)</f>
        <v>4.9298985377402227E-5</v>
      </c>
      <c r="AN5362" s="116">
        <f t="shared" ref="AN5362:AN5425" si="1006">AM5362-AM5363</f>
        <v>1.3419030719664634E-7</v>
      </c>
      <c r="AO5362" s="116">
        <f t="shared" si="1002"/>
        <v>1.3419030719664634E-7</v>
      </c>
      <c r="AP5362" s="118" t="str">
        <f t="shared" si="1003"/>
        <v/>
      </c>
    </row>
    <row r="5363" spans="38:42" ht="20.100000000000001" customHeight="1" x14ac:dyDescent="0.25">
      <c r="AL5363" s="126">
        <f t="shared" si="1004"/>
        <v>31.55199999999757</v>
      </c>
      <c r="AM5363" s="116">
        <f t="shared" si="1005"/>
        <v>4.9164795070205581E-5</v>
      </c>
      <c r="AN5363" s="116">
        <f t="shared" si="1006"/>
        <v>1.3382943215880632E-7</v>
      </c>
      <c r="AO5363" s="116">
        <f t="shared" si="1002"/>
        <v>1.3382943215880632E-7</v>
      </c>
      <c r="AP5363" s="118" t="str">
        <f t="shared" si="1003"/>
        <v/>
      </c>
    </row>
    <row r="5364" spans="38:42" ht="20.100000000000001" customHeight="1" x14ac:dyDescent="0.25">
      <c r="AL5364" s="126">
        <f t="shared" si="1004"/>
        <v>31.558399999997569</v>
      </c>
      <c r="AM5364" s="116">
        <f t="shared" si="1005"/>
        <v>4.9030965638046774E-5</v>
      </c>
      <c r="AN5364" s="116">
        <f t="shared" si="1006"/>
        <v>1.334695138881093E-7</v>
      </c>
      <c r="AO5364" s="116">
        <f t="shared" si="1002"/>
        <v>1.334695138881093E-7</v>
      </c>
      <c r="AP5364" s="118" t="str">
        <f t="shared" si="1003"/>
        <v/>
      </c>
    </row>
    <row r="5365" spans="38:42" ht="20.100000000000001" customHeight="1" x14ac:dyDescent="0.25">
      <c r="AL5365" s="126">
        <f t="shared" si="1004"/>
        <v>31.564799999997568</v>
      </c>
      <c r="AM5365" s="116">
        <f t="shared" si="1005"/>
        <v>4.8897496124158665E-5</v>
      </c>
      <c r="AN5365" s="116">
        <f t="shared" si="1006"/>
        <v>1.3311054989141206E-7</v>
      </c>
      <c r="AO5365" s="116">
        <f t="shared" si="1002"/>
        <v>1.3311054989141206E-7</v>
      </c>
      <c r="AP5365" s="118" t="str">
        <f t="shared" si="1003"/>
        <v/>
      </c>
    </row>
    <row r="5366" spans="38:42" ht="20.100000000000001" customHeight="1" x14ac:dyDescent="0.25">
      <c r="AL5366" s="126">
        <f t="shared" si="1004"/>
        <v>31.571199999997567</v>
      </c>
      <c r="AM5366" s="116">
        <f t="shared" si="1005"/>
        <v>4.8764385574267253E-5</v>
      </c>
      <c r="AN5366" s="116">
        <f t="shared" si="1006"/>
        <v>1.3275253768113467E-7</v>
      </c>
      <c r="AO5366" s="116">
        <f t="shared" si="1002"/>
        <v>1.3275253768113467E-7</v>
      </c>
      <c r="AP5366" s="118" t="str">
        <f t="shared" si="1003"/>
        <v/>
      </c>
    </row>
    <row r="5367" spans="38:42" ht="20.100000000000001" customHeight="1" x14ac:dyDescent="0.25">
      <c r="AL5367" s="126">
        <f t="shared" si="1004"/>
        <v>31.577599999997567</v>
      </c>
      <c r="AM5367" s="116">
        <f t="shared" si="1005"/>
        <v>4.8631633036586118E-5</v>
      </c>
      <c r="AN5367" s="116">
        <f t="shared" si="1006"/>
        <v>1.3239547477656837E-7</v>
      </c>
      <c r="AO5367" s="116">
        <f t="shared" si="1002"/>
        <v>1.3239547477656837E-7</v>
      </c>
      <c r="AP5367" s="118" t="str">
        <f t="shared" si="1003"/>
        <v/>
      </c>
    </row>
    <row r="5368" spans="38:42" ht="20.100000000000001" customHeight="1" x14ac:dyDescent="0.25">
      <c r="AL5368" s="126">
        <f t="shared" si="1004"/>
        <v>31.583999999997566</v>
      </c>
      <c r="AM5368" s="116">
        <f t="shared" si="1005"/>
        <v>4.849923756180955E-5</v>
      </c>
      <c r="AN5368" s="116">
        <f t="shared" si="1006"/>
        <v>1.3203935870275741E-7</v>
      </c>
      <c r="AO5368" s="116">
        <f t="shared" si="1002"/>
        <v>1.3203935870275741E-7</v>
      </c>
      <c r="AP5368" s="118" t="str">
        <f t="shared" si="1003"/>
        <v/>
      </c>
    </row>
    <row r="5369" spans="38:42" ht="20.100000000000001" customHeight="1" x14ac:dyDescent="0.25">
      <c r="AL5369" s="126">
        <f t="shared" si="1004"/>
        <v>31.590399999997565</v>
      </c>
      <c r="AM5369" s="116">
        <f t="shared" si="1005"/>
        <v>4.8367198203106793E-5</v>
      </c>
      <c r="AN5369" s="116">
        <f t="shared" si="1006"/>
        <v>1.3168418699178661E-7</v>
      </c>
      <c r="AO5369" s="116">
        <f t="shared" si="1002"/>
        <v>1.3168418699178661E-7</v>
      </c>
      <c r="AP5369" s="118" t="str">
        <f t="shared" si="1003"/>
        <v/>
      </c>
    </row>
    <row r="5370" spans="38:42" ht="20.100000000000001" customHeight="1" x14ac:dyDescent="0.25">
      <c r="AL5370" s="126">
        <f t="shared" si="1004"/>
        <v>31.596799999997565</v>
      </c>
      <c r="AM5370" s="116">
        <f t="shared" si="1005"/>
        <v>4.8235514016115006E-5</v>
      </c>
      <c r="AN5370" s="116">
        <f t="shared" si="1006"/>
        <v>1.3132995718177841E-7</v>
      </c>
      <c r="AO5370" s="116">
        <f t="shared" si="1002"/>
        <v>1.3132995718177841E-7</v>
      </c>
      <c r="AP5370" s="118" t="str">
        <f t="shared" si="1003"/>
        <v/>
      </c>
    </row>
    <row r="5371" spans="38:42" ht="20.100000000000001" customHeight="1" x14ac:dyDescent="0.25">
      <c r="AL5371" s="126">
        <f t="shared" si="1004"/>
        <v>31.603199999997564</v>
      </c>
      <c r="AM5371" s="116">
        <f t="shared" si="1005"/>
        <v>4.8104184058933228E-5</v>
      </c>
      <c r="AN5371" s="116">
        <f t="shared" si="1006"/>
        <v>1.3097666681644569E-7</v>
      </c>
      <c r="AO5371" s="116">
        <f t="shared" si="1002"/>
        <v>1.3097666681644569E-7</v>
      </c>
      <c r="AP5371" s="118" t="str">
        <f t="shared" si="1003"/>
        <v/>
      </c>
    </row>
    <row r="5372" spans="38:42" ht="20.100000000000001" customHeight="1" x14ac:dyDescent="0.25">
      <c r="AL5372" s="126">
        <f t="shared" si="1004"/>
        <v>31.609599999997563</v>
      </c>
      <c r="AM5372" s="116">
        <f t="shared" si="1005"/>
        <v>4.7973207392116782E-5</v>
      </c>
      <c r="AN5372" s="116">
        <f t="shared" si="1006"/>
        <v>1.306243134471314E-7</v>
      </c>
      <c r="AO5372" s="116">
        <f t="shared" si="1002"/>
        <v>1.306243134471314E-7</v>
      </c>
      <c r="AP5372" s="118" t="str">
        <f t="shared" si="1003"/>
        <v/>
      </c>
    </row>
    <row r="5373" spans="38:42" ht="20.100000000000001" customHeight="1" x14ac:dyDescent="0.25">
      <c r="AL5373" s="126">
        <f t="shared" si="1004"/>
        <v>31.615999999997562</v>
      </c>
      <c r="AM5373" s="116">
        <f t="shared" si="1005"/>
        <v>4.784258307866965E-5</v>
      </c>
      <c r="AN5373" s="116">
        <f t="shared" si="1006"/>
        <v>1.3027289463021324E-7</v>
      </c>
      <c r="AO5373" s="116">
        <f t="shared" si="1002"/>
        <v>1.3027289463021324E-7</v>
      </c>
      <c r="AP5373" s="118" t="str">
        <f t="shared" si="1003"/>
        <v/>
      </c>
    </row>
    <row r="5374" spans="38:42" ht="20.100000000000001" customHeight="1" x14ac:dyDescent="0.25">
      <c r="AL5374" s="126">
        <f t="shared" si="1004"/>
        <v>31.622399999997562</v>
      </c>
      <c r="AM5374" s="116">
        <f t="shared" si="1005"/>
        <v>4.7712310184039437E-5</v>
      </c>
      <c r="AN5374" s="116">
        <f t="shared" si="1006"/>
        <v>1.2992240792887908E-7</v>
      </c>
      <c r="AO5374" s="116">
        <f t="shared" si="1002"/>
        <v>1.2992240792887908E-7</v>
      </c>
      <c r="AP5374" s="118" t="str">
        <f t="shared" si="1003"/>
        <v/>
      </c>
    </row>
    <row r="5375" spans="38:42" ht="20.100000000000001" customHeight="1" x14ac:dyDescent="0.25">
      <c r="AL5375" s="126">
        <f t="shared" si="1004"/>
        <v>31.628799999997561</v>
      </c>
      <c r="AM5375" s="116">
        <f t="shared" si="1005"/>
        <v>4.7582387776110558E-5</v>
      </c>
      <c r="AN5375" s="116">
        <f t="shared" si="1006"/>
        <v>1.2957285091244928E-7</v>
      </c>
      <c r="AO5375" s="116">
        <f t="shared" si="1002"/>
        <v>1.2957285091244928E-7</v>
      </c>
      <c r="AP5375" s="118" t="str">
        <f t="shared" si="1003"/>
        <v/>
      </c>
    </row>
    <row r="5376" spans="38:42" ht="20.100000000000001" customHeight="1" x14ac:dyDescent="0.25">
      <c r="AL5376" s="126">
        <f t="shared" si="1004"/>
        <v>31.63519999999756</v>
      </c>
      <c r="AM5376" s="116">
        <f t="shared" si="1005"/>
        <v>4.7452814925198109E-5</v>
      </c>
      <c r="AN5376" s="116">
        <f t="shared" si="1006"/>
        <v>1.2922422115638351E-7</v>
      </c>
      <c r="AO5376" s="116">
        <f t="shared" si="1002"/>
        <v>1.2922422115638351E-7</v>
      </c>
      <c r="AP5376" s="118" t="str">
        <f t="shared" si="1003"/>
        <v/>
      </c>
    </row>
    <row r="5377" spans="38:42" ht="20.100000000000001" customHeight="1" x14ac:dyDescent="0.25">
      <c r="AL5377" s="126">
        <f t="shared" si="1004"/>
        <v>31.64159999999756</v>
      </c>
      <c r="AM5377" s="116">
        <f t="shared" si="1005"/>
        <v>4.7323590704041725E-5</v>
      </c>
      <c r="AN5377" s="116">
        <f t="shared" si="1006"/>
        <v>1.2887651624243659E-7</v>
      </c>
      <c r="AO5377" s="116">
        <f t="shared" si="1002"/>
        <v>1.2887651624243659E-7</v>
      </c>
      <c r="AP5377" s="118" t="str">
        <f t="shared" si="1003"/>
        <v/>
      </c>
    </row>
    <row r="5378" spans="38:42" ht="20.100000000000001" customHeight="1" x14ac:dyDescent="0.25">
      <c r="AL5378" s="126">
        <f t="shared" si="1004"/>
        <v>31.647999999997559</v>
      </c>
      <c r="AM5378" s="116">
        <f t="shared" si="1005"/>
        <v>4.7194714187799289E-5</v>
      </c>
      <c r="AN5378" s="116">
        <f t="shared" si="1006"/>
        <v>1.2852973375856362E-7</v>
      </c>
      <c r="AO5378" s="116">
        <f t="shared" si="1002"/>
        <v>1.2852973375856362E-7</v>
      </c>
      <c r="AP5378" s="118" t="str">
        <f t="shared" si="1003"/>
        <v/>
      </c>
    </row>
    <row r="5379" spans="38:42" ht="20.100000000000001" customHeight="1" x14ac:dyDescent="0.25">
      <c r="AL5379" s="126">
        <f t="shared" si="1004"/>
        <v>31.654399999997558</v>
      </c>
      <c r="AM5379" s="116">
        <f t="shared" si="1005"/>
        <v>4.7066184454040725E-5</v>
      </c>
      <c r="AN5379" s="116">
        <f t="shared" si="1006"/>
        <v>1.2818387129836433E-7</v>
      </c>
      <c r="AO5379" s="116">
        <f t="shared" si="1002"/>
        <v>1.2818387129836433E-7</v>
      </c>
      <c r="AP5379" s="118" t="str">
        <f t="shared" si="1003"/>
        <v/>
      </c>
    </row>
    <row r="5380" spans="38:42" ht="20.100000000000001" customHeight="1" x14ac:dyDescent="0.25">
      <c r="AL5380" s="126">
        <f t="shared" si="1004"/>
        <v>31.660799999997558</v>
      </c>
      <c r="AM5380" s="116">
        <f t="shared" si="1005"/>
        <v>4.6938000582742361E-5</v>
      </c>
      <c r="AN5380" s="116">
        <f t="shared" si="1006"/>
        <v>1.2783892646293297E-7</v>
      </c>
      <c r="AO5380" s="116">
        <f t="shared" si="1002"/>
        <v>1.2783892646293297E-7</v>
      </c>
      <c r="AP5380" s="118" t="str">
        <f t="shared" si="1003"/>
        <v/>
      </c>
    </row>
    <row r="5381" spans="38:42" ht="20.100000000000001" customHeight="1" x14ac:dyDescent="0.25">
      <c r="AL5381" s="126">
        <f t="shared" si="1004"/>
        <v>31.667199999997557</v>
      </c>
      <c r="AM5381" s="116">
        <f t="shared" si="1005"/>
        <v>4.6810161656279428E-5</v>
      </c>
      <c r="AN5381" s="116">
        <f t="shared" si="1006"/>
        <v>1.2749489685747703E-7</v>
      </c>
      <c r="AO5381" s="116">
        <f t="shared" si="1002"/>
        <v>1.2749489685747703E-7</v>
      </c>
      <c r="AP5381" s="118" t="str">
        <f t="shared" si="1003"/>
        <v/>
      </c>
    </row>
    <row r="5382" spans="38:42" ht="20.100000000000001" customHeight="1" x14ac:dyDescent="0.25">
      <c r="AL5382" s="126">
        <f t="shared" si="1004"/>
        <v>31.673599999997556</v>
      </c>
      <c r="AM5382" s="116">
        <f t="shared" si="1005"/>
        <v>4.6682666759421951E-5</v>
      </c>
      <c r="AN5382" s="116">
        <f t="shared" si="1006"/>
        <v>1.2715178009536937E-7</v>
      </c>
      <c r="AO5382" s="116">
        <f t="shared" si="1002"/>
        <v>1.2715178009536937E-7</v>
      </c>
      <c r="AP5382" s="118" t="str">
        <f t="shared" si="1003"/>
        <v/>
      </c>
    </row>
    <row r="5383" spans="38:42" ht="20.100000000000001" customHeight="1" x14ac:dyDescent="0.25">
      <c r="AL5383" s="126">
        <f t="shared" si="1004"/>
        <v>31.679999999997555</v>
      </c>
      <c r="AM5383" s="116">
        <f t="shared" si="1005"/>
        <v>4.6555514979326581E-5</v>
      </c>
      <c r="AN5383" s="116">
        <f t="shared" si="1006"/>
        <v>1.2680957379451616E-7</v>
      </c>
      <c r="AO5383" s="116">
        <f t="shared" si="1002"/>
        <v>1.2680957379451616E-7</v>
      </c>
      <c r="AP5383" s="118" t="str">
        <f t="shared" si="1003"/>
        <v/>
      </c>
    </row>
    <row r="5384" spans="38:42" ht="20.100000000000001" customHeight="1" x14ac:dyDescent="0.25">
      <c r="AL5384" s="126">
        <f t="shared" si="1004"/>
        <v>31.686399999997555</v>
      </c>
      <c r="AM5384" s="116">
        <f t="shared" si="1005"/>
        <v>4.6428705405532065E-5</v>
      </c>
      <c r="AN5384" s="116">
        <f t="shared" si="1006"/>
        <v>1.2646827558008097E-7</v>
      </c>
      <c r="AO5384" s="116">
        <f t="shared" si="1002"/>
        <v>1.2646827558008097E-7</v>
      </c>
      <c r="AP5384" s="118" t="str">
        <f t="shared" si="1003"/>
        <v/>
      </c>
    </row>
    <row r="5385" spans="38:42" ht="20.100000000000001" customHeight="1" x14ac:dyDescent="0.25">
      <c r="AL5385" s="126">
        <f t="shared" si="1004"/>
        <v>31.692799999997554</v>
      </c>
      <c r="AM5385" s="116">
        <f t="shared" si="1005"/>
        <v>4.6302237129951984E-5</v>
      </c>
      <c r="AN5385" s="116">
        <f t="shared" si="1006"/>
        <v>1.2612788308204528E-7</v>
      </c>
      <c r="AO5385" s="116">
        <f t="shared" si="1002"/>
        <v>1.2612788308204528E-7</v>
      </c>
      <c r="AP5385" s="118" t="str">
        <f t="shared" si="1003"/>
        <v/>
      </c>
    </row>
    <row r="5386" spans="38:42" ht="20.100000000000001" customHeight="1" x14ac:dyDescent="0.25">
      <c r="AL5386" s="126">
        <f t="shared" si="1004"/>
        <v>31.699199999997553</v>
      </c>
      <c r="AM5386" s="116">
        <f t="shared" si="1005"/>
        <v>4.6176109246869939E-5</v>
      </c>
      <c r="AN5386" s="116">
        <f t="shared" si="1006"/>
        <v>1.2578839393787835E-7</v>
      </c>
      <c r="AO5386" s="116">
        <f t="shared" si="1002"/>
        <v>1.2578839393787835E-7</v>
      </c>
      <c r="AP5386" s="118" t="str">
        <f t="shared" si="1003"/>
        <v/>
      </c>
    </row>
    <row r="5387" spans="38:42" ht="20.100000000000001" customHeight="1" x14ac:dyDescent="0.25">
      <c r="AL5387" s="126">
        <f t="shared" si="1004"/>
        <v>31.705599999997553</v>
      </c>
      <c r="AM5387" s="116">
        <f t="shared" si="1005"/>
        <v>4.6050320852932061E-5</v>
      </c>
      <c r="AN5387" s="116">
        <f t="shared" si="1006"/>
        <v>1.254498057900571E-7</v>
      </c>
      <c r="AO5387" s="116">
        <f t="shared" si="1002"/>
        <v>1.254498057900571E-7</v>
      </c>
      <c r="AP5387" s="118" t="str">
        <f t="shared" si="1003"/>
        <v/>
      </c>
    </row>
    <row r="5388" spans="38:42" ht="20.100000000000001" customHeight="1" x14ac:dyDescent="0.25">
      <c r="AL5388" s="126">
        <f t="shared" si="1004"/>
        <v>31.711999999997552</v>
      </c>
      <c r="AM5388" s="116">
        <f t="shared" si="1005"/>
        <v>4.5924871047142004E-5</v>
      </c>
      <c r="AN5388" s="116">
        <f t="shared" si="1006"/>
        <v>1.251121162871503E-7</v>
      </c>
      <c r="AO5388" s="116">
        <f t="shared" si="1002"/>
        <v>1.251121162871503E-7</v>
      </c>
      <c r="AP5388" s="118" t="str">
        <f t="shared" si="1003"/>
        <v/>
      </c>
    </row>
    <row r="5389" spans="38:42" ht="20.100000000000001" customHeight="1" x14ac:dyDescent="0.25">
      <c r="AL5389" s="126">
        <f t="shared" si="1004"/>
        <v>31.718399999997551</v>
      </c>
      <c r="AM5389" s="116">
        <f t="shared" si="1005"/>
        <v>4.5799758930854853E-5</v>
      </c>
      <c r="AN5389" s="116">
        <f t="shared" si="1006"/>
        <v>1.2477532308438101E-7</v>
      </c>
      <c r="AO5389" s="116">
        <f t="shared" si="1002"/>
        <v>1.2477532308438101E-7</v>
      </c>
      <c r="AP5389" s="118" t="str">
        <f t="shared" si="1003"/>
        <v/>
      </c>
    </row>
    <row r="5390" spans="38:42" ht="20.100000000000001" customHeight="1" x14ac:dyDescent="0.25">
      <c r="AL5390" s="126">
        <f t="shared" si="1004"/>
        <v>31.724799999997551</v>
      </c>
      <c r="AM5390" s="116">
        <f t="shared" si="1005"/>
        <v>4.5674983607770472E-5</v>
      </c>
      <c r="AN5390" s="116">
        <f t="shared" si="1006"/>
        <v>1.2443942384248141E-7</v>
      </c>
      <c r="AO5390" s="116">
        <f t="shared" si="1002"/>
        <v>1.2443942384248141E-7</v>
      </c>
      <c r="AP5390" s="118" t="str">
        <f t="shared" si="1003"/>
        <v/>
      </c>
    </row>
    <row r="5391" spans="38:42" ht="20.100000000000001" customHeight="1" x14ac:dyDescent="0.25">
      <c r="AL5391" s="126">
        <f t="shared" si="1004"/>
        <v>31.73119999999755</v>
      </c>
      <c r="AM5391" s="116">
        <f t="shared" si="1005"/>
        <v>4.5550544183927991E-5</v>
      </c>
      <c r="AN5391" s="116">
        <f t="shared" si="1006"/>
        <v>1.2410441622792993E-7</v>
      </c>
      <c r="AO5391" s="116">
        <f t="shared" si="1002"/>
        <v>1.2410441622792993E-7</v>
      </c>
      <c r="AP5391" s="118" t="str">
        <f t="shared" si="1003"/>
        <v/>
      </c>
    </row>
    <row r="5392" spans="38:42" ht="20.100000000000001" customHeight="1" x14ac:dyDescent="0.25">
      <c r="AL5392" s="126">
        <f t="shared" si="1004"/>
        <v>31.737599999997549</v>
      </c>
      <c r="AM5392" s="116">
        <f t="shared" si="1005"/>
        <v>4.5426439767700061E-5</v>
      </c>
      <c r="AN5392" s="116">
        <f t="shared" si="1006"/>
        <v>1.23770297913778E-7</v>
      </c>
      <c r="AO5392" s="116">
        <f t="shared" si="1002"/>
        <v>1.23770297913778E-7</v>
      </c>
      <c r="AP5392" s="118" t="str">
        <f t="shared" si="1003"/>
        <v/>
      </c>
    </row>
    <row r="5393" spans="38:42" ht="20.100000000000001" customHeight="1" x14ac:dyDescent="0.25">
      <c r="AL5393" s="126">
        <f t="shared" si="1004"/>
        <v>31.743999999997548</v>
      </c>
      <c r="AM5393" s="116">
        <f t="shared" si="1005"/>
        <v>4.5302669469786283E-5</v>
      </c>
      <c r="AN5393" s="116">
        <f t="shared" si="1006"/>
        <v>1.2343706657891816E-7</v>
      </c>
      <c r="AO5393" s="116">
        <f t="shared" si="1002"/>
        <v>1.2343706657891816E-7</v>
      </c>
      <c r="AP5393" s="118" t="str">
        <f t="shared" si="1003"/>
        <v/>
      </c>
    </row>
    <row r="5394" spans="38:42" ht="20.100000000000001" customHeight="1" x14ac:dyDescent="0.25">
      <c r="AL5394" s="126">
        <f t="shared" si="1004"/>
        <v>31.750399999997548</v>
      </c>
      <c r="AM5394" s="116">
        <f t="shared" si="1005"/>
        <v>4.5179232403207365E-5</v>
      </c>
      <c r="AN5394" s="116">
        <f t="shared" si="1006"/>
        <v>1.2310471990742682E-7</v>
      </c>
      <c r="AO5394" s="116">
        <f t="shared" si="1002"/>
        <v>1.2310471990742682E-7</v>
      </c>
      <c r="AP5394" s="118" t="str">
        <f t="shared" si="1003"/>
        <v/>
      </c>
    </row>
    <row r="5395" spans="38:42" ht="20.100000000000001" customHeight="1" x14ac:dyDescent="0.25">
      <c r="AL5395" s="126">
        <f t="shared" si="1004"/>
        <v>31.756799999997547</v>
      </c>
      <c r="AM5395" s="116">
        <f t="shared" si="1005"/>
        <v>4.5056127683299938E-5</v>
      </c>
      <c r="AN5395" s="116">
        <f t="shared" si="1006"/>
        <v>1.2277325559043446E-7</v>
      </c>
      <c r="AO5395" s="116">
        <f t="shared" si="1002"/>
        <v>1.2277325559043446E-7</v>
      </c>
      <c r="AP5395" s="118" t="str">
        <f t="shared" si="1003"/>
        <v/>
      </c>
    </row>
    <row r="5396" spans="38:42" ht="20.100000000000001" customHeight="1" x14ac:dyDescent="0.25">
      <c r="AL5396" s="126">
        <f t="shared" si="1004"/>
        <v>31.763199999997546</v>
      </c>
      <c r="AM5396" s="116">
        <f t="shared" si="1005"/>
        <v>4.4933354427709504E-5</v>
      </c>
      <c r="AN5396" s="116">
        <f t="shared" si="1006"/>
        <v>1.2244267132396403E-7</v>
      </c>
      <c r="AO5396" s="116">
        <f t="shared" si="1002"/>
        <v>1.2244267132396403E-7</v>
      </c>
      <c r="AP5396" s="118" t="str">
        <f t="shared" si="1003"/>
        <v/>
      </c>
    </row>
    <row r="5397" spans="38:42" ht="20.100000000000001" customHeight="1" x14ac:dyDescent="0.25">
      <c r="AL5397" s="126">
        <f t="shared" si="1004"/>
        <v>31.769599999997546</v>
      </c>
      <c r="AM5397" s="116">
        <f t="shared" si="1005"/>
        <v>4.4810911756385539E-5</v>
      </c>
      <c r="AN5397" s="116">
        <f t="shared" si="1006"/>
        <v>1.2211296481077409E-7</v>
      </c>
      <c r="AO5397" s="116">
        <f t="shared" si="1002"/>
        <v>1.2211296481077409E-7</v>
      </c>
      <c r="AP5397" s="118" t="str">
        <f t="shared" si="1003"/>
        <v/>
      </c>
    </row>
    <row r="5398" spans="38:42" ht="20.100000000000001" customHeight="1" x14ac:dyDescent="0.25">
      <c r="AL5398" s="126">
        <f t="shared" si="1004"/>
        <v>31.775999999997545</v>
      </c>
      <c r="AM5398" s="116">
        <f t="shared" si="1005"/>
        <v>4.4688798791574765E-5</v>
      </c>
      <c r="AN5398" s="116">
        <f t="shared" si="1006"/>
        <v>1.2178413375903065E-7</v>
      </c>
      <c r="AO5398" s="116">
        <f t="shared" si="1002"/>
        <v>1.2178413375903065E-7</v>
      </c>
      <c r="AP5398" s="118" t="str">
        <f t="shared" si="1003"/>
        <v/>
      </c>
    </row>
    <row r="5399" spans="38:42" ht="20.100000000000001" customHeight="1" x14ac:dyDescent="0.25">
      <c r="AL5399" s="126">
        <f t="shared" si="1004"/>
        <v>31.782399999997544</v>
      </c>
      <c r="AM5399" s="116">
        <f t="shared" si="1005"/>
        <v>4.4567014657815735E-5</v>
      </c>
      <c r="AN5399" s="116">
        <f t="shared" si="1006"/>
        <v>1.2145617588239527E-7</v>
      </c>
      <c r="AO5399" s="116">
        <f t="shared" si="1002"/>
        <v>1.2145617588239527E-7</v>
      </c>
      <c r="AP5399" s="118" t="str">
        <f t="shared" si="1003"/>
        <v/>
      </c>
    </row>
    <row r="5400" spans="38:42" ht="20.100000000000001" customHeight="1" x14ac:dyDescent="0.25">
      <c r="AL5400" s="126">
        <f t="shared" si="1004"/>
        <v>31.788799999997543</v>
      </c>
      <c r="AM5400" s="116">
        <f t="shared" si="1005"/>
        <v>4.4445558481933339E-5</v>
      </c>
      <c r="AN5400" s="116">
        <f t="shared" si="1006"/>
        <v>1.2112908890135322E-7</v>
      </c>
      <c r="AO5400" s="116">
        <f t="shared" si="1002"/>
        <v>1.2112908890135322E-7</v>
      </c>
      <c r="AP5400" s="118" t="str">
        <f t="shared" si="1003"/>
        <v/>
      </c>
    </row>
    <row r="5401" spans="38:42" ht="20.100000000000001" customHeight="1" x14ac:dyDescent="0.25">
      <c r="AL5401" s="126">
        <f t="shared" si="1004"/>
        <v>31.795199999997543</v>
      </c>
      <c r="AM5401" s="116">
        <f t="shared" si="1005"/>
        <v>4.4324429393031986E-5</v>
      </c>
      <c r="AN5401" s="116">
        <f t="shared" si="1006"/>
        <v>1.2080287054144485E-7</v>
      </c>
      <c r="AO5401" s="116">
        <f t="shared" si="1002"/>
        <v>1.2080287054144485E-7</v>
      </c>
      <c r="AP5401" s="118" t="str">
        <f t="shared" si="1003"/>
        <v/>
      </c>
    </row>
    <row r="5402" spans="38:42" ht="20.100000000000001" customHeight="1" x14ac:dyDescent="0.25">
      <c r="AL5402" s="126">
        <f t="shared" si="1004"/>
        <v>31.801599999997542</v>
      </c>
      <c r="AM5402" s="116">
        <f t="shared" si="1005"/>
        <v>4.4203626522490541E-5</v>
      </c>
      <c r="AN5402" s="116">
        <f t="shared" si="1006"/>
        <v>1.204775185343227E-7</v>
      </c>
      <c r="AO5402" s="116">
        <f t="shared" si="1002"/>
        <v>1.204775185343227E-7</v>
      </c>
      <c r="AP5402" s="118" t="str">
        <f t="shared" si="1003"/>
        <v/>
      </c>
    </row>
    <row r="5403" spans="38:42" ht="20.100000000000001" customHeight="1" x14ac:dyDescent="0.25">
      <c r="AL5403" s="126">
        <f t="shared" si="1004"/>
        <v>31.807999999997541</v>
      </c>
      <c r="AM5403" s="116">
        <f t="shared" si="1005"/>
        <v>4.4083149003956219E-5</v>
      </c>
      <c r="AN5403" s="116">
        <f t="shared" si="1006"/>
        <v>1.201530306172975E-7</v>
      </c>
      <c r="AO5403" s="116">
        <f t="shared" si="1002"/>
        <v>1.201530306172975E-7</v>
      </c>
      <c r="AP5403" s="118" t="str">
        <f t="shared" si="1003"/>
        <v/>
      </c>
    </row>
    <row r="5404" spans="38:42" ht="20.100000000000001" customHeight="1" x14ac:dyDescent="0.25">
      <c r="AL5404" s="126">
        <f t="shared" si="1004"/>
        <v>31.814399999997541</v>
      </c>
      <c r="AM5404" s="116">
        <f t="shared" si="1005"/>
        <v>4.3962995973338921E-5</v>
      </c>
      <c r="AN5404" s="116">
        <f t="shared" si="1006"/>
        <v>1.1982940453377183E-7</v>
      </c>
      <c r="AO5404" s="116">
        <f t="shared" si="1002"/>
        <v>1.1982940453377183E-7</v>
      </c>
      <c r="AP5404" s="118" t="str">
        <f t="shared" si="1003"/>
        <v/>
      </c>
    </row>
    <row r="5405" spans="38:42" ht="20.100000000000001" customHeight="1" x14ac:dyDescent="0.25">
      <c r="AL5405" s="126">
        <f t="shared" si="1004"/>
        <v>31.82079999999754</v>
      </c>
      <c r="AM5405" s="116">
        <f t="shared" si="1005"/>
        <v>4.3843166568805149E-5</v>
      </c>
      <c r="AN5405" s="116">
        <f t="shared" si="1006"/>
        <v>1.1950663803263027E-7</v>
      </c>
      <c r="AO5405" s="116">
        <f t="shared" si="1002"/>
        <v>1.1950663803263027E-7</v>
      </c>
      <c r="AP5405" s="118" t="str">
        <f t="shared" si="1003"/>
        <v/>
      </c>
    </row>
    <row r="5406" spans="38:42" ht="20.100000000000001" customHeight="1" x14ac:dyDescent="0.25">
      <c r="AL5406" s="126">
        <f t="shared" si="1004"/>
        <v>31.827199999997539</v>
      </c>
      <c r="AM5406" s="116">
        <f t="shared" si="1005"/>
        <v>4.3723659930772519E-5</v>
      </c>
      <c r="AN5406" s="116">
        <f t="shared" si="1006"/>
        <v>1.1918472886834105E-7</v>
      </c>
      <c r="AO5406" s="116">
        <f t="shared" si="1002"/>
        <v>1.1918472886834105E-7</v>
      </c>
      <c r="AP5406" s="118" t="str">
        <f t="shared" si="1003"/>
        <v/>
      </c>
    </row>
    <row r="5407" spans="38:42" ht="20.100000000000001" customHeight="1" x14ac:dyDescent="0.25">
      <c r="AL5407" s="126">
        <f t="shared" si="1004"/>
        <v>31.833599999997539</v>
      </c>
      <c r="AM5407" s="116">
        <f t="shared" si="1005"/>
        <v>4.3604475201904178E-5</v>
      </c>
      <c r="AN5407" s="116">
        <f t="shared" si="1006"/>
        <v>1.18863674801593E-7</v>
      </c>
      <c r="AO5407" s="116">
        <f t="shared" si="1002"/>
        <v>1.18863674801593E-7</v>
      </c>
      <c r="AP5407" s="118" t="str">
        <f t="shared" si="1003"/>
        <v/>
      </c>
    </row>
    <row r="5408" spans="38:42" ht="20.100000000000001" customHeight="1" x14ac:dyDescent="0.25">
      <c r="AL5408" s="126">
        <f t="shared" si="1004"/>
        <v>31.839999999997538</v>
      </c>
      <c r="AM5408" s="116">
        <f t="shared" si="1005"/>
        <v>4.3485611527102585E-5</v>
      </c>
      <c r="AN5408" s="116">
        <f t="shared" si="1006"/>
        <v>1.1854347359894997E-7</v>
      </c>
      <c r="AO5408" s="116">
        <f t="shared" si="1002"/>
        <v>1.1854347359894997E-7</v>
      </c>
      <c r="AP5408" s="118" t="str">
        <f t="shared" si="1003"/>
        <v/>
      </c>
    </row>
    <row r="5409" spans="38:42" ht="20.100000000000001" customHeight="1" x14ac:dyDescent="0.25">
      <c r="AL5409" s="126">
        <f t="shared" si="1004"/>
        <v>31.846399999997537</v>
      </c>
      <c r="AM5409" s="116">
        <f t="shared" si="1005"/>
        <v>4.3367068053503635E-5</v>
      </c>
      <c r="AN5409" s="116">
        <f t="shared" si="1006"/>
        <v>1.1822412303146847E-7</v>
      </c>
      <c r="AO5409" s="116">
        <f t="shared" si="1002"/>
        <v>1.1822412303146847E-7</v>
      </c>
      <c r="AP5409" s="118" t="str">
        <f t="shared" si="1003"/>
        <v/>
      </c>
    </row>
    <row r="5410" spans="38:42" ht="20.100000000000001" customHeight="1" x14ac:dyDescent="0.25">
      <c r="AL5410" s="126">
        <f t="shared" si="1004"/>
        <v>31.852799999997536</v>
      </c>
      <c r="AM5410" s="116">
        <f t="shared" si="1005"/>
        <v>4.3248843930472167E-5</v>
      </c>
      <c r="AN5410" s="116">
        <f t="shared" si="1006"/>
        <v>1.1790562087765215E-7</v>
      </c>
      <c r="AO5410" s="116">
        <f t="shared" si="1002"/>
        <v>1.1790562087765215E-7</v>
      </c>
      <c r="AP5410" s="118" t="str">
        <f t="shared" si="1003"/>
        <v/>
      </c>
    </row>
    <row r="5411" spans="38:42" ht="20.100000000000001" customHeight="1" x14ac:dyDescent="0.25">
      <c r="AL5411" s="126">
        <f t="shared" si="1004"/>
        <v>31.859199999997536</v>
      </c>
      <c r="AM5411" s="116">
        <f t="shared" si="1005"/>
        <v>4.3130938309594514E-5</v>
      </c>
      <c r="AN5411" s="116">
        <f t="shared" si="1006"/>
        <v>1.1758796492034143E-7</v>
      </c>
      <c r="AO5411" s="116">
        <f t="shared" si="1002"/>
        <v>1.1758796492034143E-7</v>
      </c>
      <c r="AP5411" s="118" t="str">
        <f t="shared" si="1003"/>
        <v/>
      </c>
    </row>
    <row r="5412" spans="38:42" ht="20.100000000000001" customHeight="1" x14ac:dyDescent="0.25">
      <c r="AL5412" s="126">
        <f t="shared" si="1004"/>
        <v>31.865599999997535</v>
      </c>
      <c r="AM5412" s="116">
        <f t="shared" si="1005"/>
        <v>4.3013350344674173E-5</v>
      </c>
      <c r="AN5412" s="116">
        <f t="shared" si="1006"/>
        <v>1.1727115294859737E-7</v>
      </c>
      <c r="AO5412" s="116">
        <f t="shared" si="1002"/>
        <v>1.1727115294859737E-7</v>
      </c>
      <c r="AP5412" s="118" t="str">
        <f t="shared" si="1003"/>
        <v/>
      </c>
    </row>
    <row r="5413" spans="38:42" ht="20.100000000000001" customHeight="1" x14ac:dyDescent="0.25">
      <c r="AL5413" s="126">
        <f t="shared" si="1004"/>
        <v>31.871999999997534</v>
      </c>
      <c r="AM5413" s="116">
        <f t="shared" si="1005"/>
        <v>4.2896079191725576E-5</v>
      </c>
      <c r="AN5413" s="116">
        <f t="shared" si="1006"/>
        <v>1.1695518275719341E-7</v>
      </c>
      <c r="AO5413" s="116">
        <f t="shared" si="1002"/>
        <v>1.1695518275719341E-7</v>
      </c>
      <c r="AP5413" s="118" t="str">
        <f t="shared" si="1003"/>
        <v/>
      </c>
    </row>
    <row r="5414" spans="38:42" ht="20.100000000000001" customHeight="1" x14ac:dyDescent="0.25">
      <c r="AL5414" s="126">
        <f t="shared" si="1004"/>
        <v>31.878399999997534</v>
      </c>
      <c r="AM5414" s="116">
        <f t="shared" si="1005"/>
        <v>4.2779124008968382E-5</v>
      </c>
      <c r="AN5414" s="116">
        <f t="shared" si="1006"/>
        <v>1.1664005214607326E-7</v>
      </c>
      <c r="AO5414" s="116">
        <f t="shared" si="1002"/>
        <v>1.1664005214607326E-7</v>
      </c>
      <c r="AP5414" s="118" t="str">
        <f t="shared" si="1003"/>
        <v/>
      </c>
    </row>
    <row r="5415" spans="38:42" ht="20.100000000000001" customHeight="1" x14ac:dyDescent="0.25">
      <c r="AL5415" s="126">
        <f t="shared" si="1004"/>
        <v>31.884799999997533</v>
      </c>
      <c r="AM5415" s="116">
        <f t="shared" si="1005"/>
        <v>4.2662483956822309E-5</v>
      </c>
      <c r="AN5415" s="116">
        <f t="shared" si="1006"/>
        <v>1.1632575892176042E-7</v>
      </c>
      <c r="AO5415" s="116">
        <f t="shared" si="1002"/>
        <v>1.1632575892176042E-7</v>
      </c>
      <c r="AP5415" s="118" t="str">
        <f t="shared" si="1003"/>
        <v/>
      </c>
    </row>
    <row r="5416" spans="38:42" ht="20.100000000000001" customHeight="1" x14ac:dyDescent="0.25">
      <c r="AL5416" s="126">
        <f t="shared" si="1004"/>
        <v>31.891199999997532</v>
      </c>
      <c r="AM5416" s="116">
        <f t="shared" si="1005"/>
        <v>4.2546158197900549E-5</v>
      </c>
      <c r="AN5416" s="116">
        <f t="shared" si="1006"/>
        <v>1.1601230089521003E-7</v>
      </c>
      <c r="AO5416" s="116">
        <f t="shared" si="1002"/>
        <v>1.1601230089521003E-7</v>
      </c>
      <c r="AP5416" s="118" t="str">
        <f t="shared" si="1003"/>
        <v/>
      </c>
    </row>
    <row r="5417" spans="38:42" ht="20.100000000000001" customHeight="1" x14ac:dyDescent="0.25">
      <c r="AL5417" s="126">
        <f t="shared" si="1004"/>
        <v>31.897599999997531</v>
      </c>
      <c r="AM5417" s="116">
        <f t="shared" si="1005"/>
        <v>4.2430145897005338E-5</v>
      </c>
      <c r="AN5417" s="116">
        <f t="shared" si="1006"/>
        <v>1.1569967588395024E-7</v>
      </c>
      <c r="AO5417" s="116">
        <f t="shared" si="1002"/>
        <v>1.1569967588395024E-7</v>
      </c>
      <c r="AP5417" s="118" t="str">
        <f t="shared" si="1003"/>
        <v/>
      </c>
    </row>
    <row r="5418" spans="38:42" ht="20.100000000000001" customHeight="1" x14ac:dyDescent="0.25">
      <c r="AL5418" s="126">
        <f t="shared" si="1004"/>
        <v>31.903999999997531</v>
      </c>
      <c r="AM5418" s="116">
        <f t="shared" si="1005"/>
        <v>4.2314446221121388E-5</v>
      </c>
      <c r="AN5418" s="116">
        <f t="shared" si="1006"/>
        <v>1.1538788171062525E-7</v>
      </c>
      <c r="AO5418" s="116">
        <f t="shared" si="1002"/>
        <v>1.1538788171062525E-7</v>
      </c>
      <c r="AP5418" s="118" t="str">
        <f t="shared" si="1003"/>
        <v/>
      </c>
    </row>
    <row r="5419" spans="38:42" ht="20.100000000000001" customHeight="1" x14ac:dyDescent="0.25">
      <c r="AL5419" s="126">
        <f t="shared" si="1004"/>
        <v>31.91039999999753</v>
      </c>
      <c r="AM5419" s="116">
        <f t="shared" si="1005"/>
        <v>4.2199058339410763E-5</v>
      </c>
      <c r="AN5419" s="116">
        <f t="shared" si="1006"/>
        <v>1.1507691620344935E-7</v>
      </c>
      <c r="AO5419" s="116">
        <f t="shared" si="1002"/>
        <v>1.1507691620344935E-7</v>
      </c>
      <c r="AP5419" s="118" t="str">
        <f t="shared" si="1003"/>
        <v/>
      </c>
    </row>
    <row r="5420" spans="38:42" ht="20.100000000000001" customHeight="1" x14ac:dyDescent="0.25">
      <c r="AL5420" s="126">
        <f t="shared" si="1004"/>
        <v>31.916799999997529</v>
      </c>
      <c r="AM5420" s="116">
        <f t="shared" si="1005"/>
        <v>4.2083981423207314E-5</v>
      </c>
      <c r="AN5420" s="116">
        <f t="shared" si="1006"/>
        <v>1.1476677719651188E-7</v>
      </c>
      <c r="AO5420" s="116">
        <f t="shared" si="1002"/>
        <v>1.1476677719651188E-7</v>
      </c>
      <c r="AP5420" s="118" t="str">
        <f t="shared" si="1003"/>
        <v/>
      </c>
    </row>
    <row r="5421" spans="38:42" ht="20.100000000000001" customHeight="1" x14ac:dyDescent="0.25">
      <c r="AL5421" s="126">
        <f t="shared" si="1004"/>
        <v>31.923199999997529</v>
      </c>
      <c r="AM5421" s="116">
        <f t="shared" si="1005"/>
        <v>4.1969214646010802E-5</v>
      </c>
      <c r="AN5421" s="116">
        <f t="shared" si="1006"/>
        <v>1.144574625289979E-7</v>
      </c>
      <c r="AO5421" s="116">
        <f t="shared" si="1002"/>
        <v>1.144574625289979E-7</v>
      </c>
      <c r="AP5421" s="118" t="str">
        <f t="shared" si="1003"/>
        <v/>
      </c>
    </row>
    <row r="5422" spans="38:42" ht="20.100000000000001" customHeight="1" x14ac:dyDescent="0.25">
      <c r="AL5422" s="126">
        <f t="shared" si="1004"/>
        <v>31.929599999997528</v>
      </c>
      <c r="AM5422" s="116">
        <f t="shared" si="1005"/>
        <v>4.1854757183481804E-5</v>
      </c>
      <c r="AN5422" s="116">
        <f t="shared" si="1006"/>
        <v>1.1414897004592006E-7</v>
      </c>
      <c r="AO5422" s="116">
        <f t="shared" si="1002"/>
        <v>1.1414897004592006E-7</v>
      </c>
      <c r="AP5422" s="118" t="str">
        <f t="shared" si="1003"/>
        <v/>
      </c>
    </row>
    <row r="5423" spans="38:42" ht="20.100000000000001" customHeight="1" x14ac:dyDescent="0.25">
      <c r="AL5423" s="126">
        <f t="shared" si="1004"/>
        <v>31.935999999997527</v>
      </c>
      <c r="AM5423" s="116">
        <f t="shared" si="1005"/>
        <v>4.1740608213435884E-5</v>
      </c>
      <c r="AN5423" s="116">
        <f t="shared" si="1006"/>
        <v>1.1384129759796954E-7</v>
      </c>
      <c r="AO5423" s="116">
        <f t="shared" si="1002"/>
        <v>1.1384129759796954E-7</v>
      </c>
      <c r="AP5423" s="118" t="str">
        <f t="shared" si="1003"/>
        <v/>
      </c>
    </row>
    <row r="5424" spans="38:42" ht="20.100000000000001" customHeight="1" x14ac:dyDescent="0.25">
      <c r="AL5424" s="126">
        <f t="shared" si="1004"/>
        <v>31.942399999997527</v>
      </c>
      <c r="AM5424" s="116">
        <f t="shared" si="1005"/>
        <v>4.1626766915837914E-5</v>
      </c>
      <c r="AN5424" s="116">
        <f t="shared" si="1006"/>
        <v>1.1353444304087226E-7</v>
      </c>
      <c r="AO5424" s="116">
        <f t="shared" si="1002"/>
        <v>1.1353444304087226E-7</v>
      </c>
      <c r="AP5424" s="118" t="str">
        <f t="shared" si="1003"/>
        <v/>
      </c>
    </row>
    <row r="5425" spans="38:42" ht="20.100000000000001" customHeight="1" x14ac:dyDescent="0.25">
      <c r="AL5425" s="126">
        <f t="shared" si="1004"/>
        <v>31.948799999997526</v>
      </c>
      <c r="AM5425" s="116">
        <f t="shared" si="1005"/>
        <v>4.1513232472797042E-5</v>
      </c>
      <c r="AN5425" s="116">
        <f t="shared" si="1006"/>
        <v>1.1322840423635792E-7</v>
      </c>
      <c r="AO5425" s="116">
        <f t="shared" ref="AO5425:AO5433" si="1007">IF(AM5425&lt;(1-$AK$437),AN5425,"")</f>
        <v>1.1322840423635792E-7</v>
      </c>
      <c r="AP5425" s="118" t="str">
        <f t="shared" ref="AP5425:AP5433" si="1008">IF(AM5425&lt;(1-$AK$443),AN5425,"")</f>
        <v/>
      </c>
    </row>
    <row r="5426" spans="38:42" ht="20.100000000000001" customHeight="1" x14ac:dyDescent="0.25">
      <c r="AL5426" s="126">
        <f t="shared" ref="AL5426:AL5433" si="1009">AL5425+$AO$430</f>
        <v>31.955199999997525</v>
      </c>
      <c r="AM5426" s="116">
        <f t="shared" ref="AM5426:AM5433" si="1010">_xlfn.CHISQ.DIST.RT(AL5426,7)</f>
        <v>4.1400004068560684E-5</v>
      </c>
      <c r="AN5426" s="116">
        <f t="shared" ref="AN5426:AN5433" si="1011">AM5426-AM5427</f>
        <v>1.1292317905113E-7</v>
      </c>
      <c r="AO5426" s="116">
        <f t="shared" si="1007"/>
        <v>1.1292317905113E-7</v>
      </c>
      <c r="AP5426" s="118" t="str">
        <f t="shared" si="1008"/>
        <v/>
      </c>
    </row>
    <row r="5427" spans="38:42" ht="20.100000000000001" customHeight="1" x14ac:dyDescent="0.25">
      <c r="AL5427" s="126">
        <f t="shared" si="1009"/>
        <v>31.961599999997524</v>
      </c>
      <c r="AM5427" s="116">
        <f t="shared" si="1010"/>
        <v>4.1287080889509554E-5</v>
      </c>
      <c r="AN5427" s="116">
        <f t="shared" si="1011"/>
        <v>1.1261876535792286E-7</v>
      </c>
      <c r="AO5427" s="116">
        <f t="shared" si="1007"/>
        <v>1.1261876535792286E-7</v>
      </c>
      <c r="AP5427" s="118" t="str">
        <f t="shared" si="1008"/>
        <v/>
      </c>
    </row>
    <row r="5428" spans="38:42" ht="20.100000000000001" customHeight="1" x14ac:dyDescent="0.25">
      <c r="AL5428" s="126">
        <f t="shared" si="1009"/>
        <v>31.967999999997524</v>
      </c>
      <c r="AM5428" s="116">
        <f t="shared" si="1010"/>
        <v>4.1174462124151631E-5</v>
      </c>
      <c r="AN5428" s="116">
        <f t="shared" si="1011"/>
        <v>1.1231516103429553E-7</v>
      </c>
      <c r="AO5428" s="116">
        <f t="shared" si="1007"/>
        <v>1.1231516103429553E-7</v>
      </c>
      <c r="AP5428" s="118" t="str">
        <f t="shared" si="1008"/>
        <v/>
      </c>
    </row>
    <row r="5429" spans="38:42" ht="20.100000000000001" customHeight="1" x14ac:dyDescent="0.25">
      <c r="AL5429" s="126">
        <f t="shared" si="1009"/>
        <v>31.974399999997523</v>
      </c>
      <c r="AM5429" s="116">
        <f t="shared" si="1010"/>
        <v>4.1062146963117336E-5</v>
      </c>
      <c r="AN5429" s="116">
        <f t="shared" si="1011"/>
        <v>1.1201236396370242E-7</v>
      </c>
      <c r="AO5429" s="116">
        <f t="shared" si="1007"/>
        <v>1.1201236396370242E-7</v>
      </c>
      <c r="AP5429" s="118" t="str">
        <f t="shared" si="1008"/>
        <v/>
      </c>
    </row>
    <row r="5430" spans="38:42" ht="20.100000000000001" customHeight="1" x14ac:dyDescent="0.25">
      <c r="AL5430" s="126">
        <f t="shared" si="1009"/>
        <v>31.980799999997522</v>
      </c>
      <c r="AM5430" s="116">
        <f t="shared" si="1010"/>
        <v>4.0950134599153633E-5</v>
      </c>
      <c r="AN5430" s="116">
        <f t="shared" si="1011"/>
        <v>1.1171037203514092E-7</v>
      </c>
      <c r="AO5430" s="116">
        <f t="shared" si="1007"/>
        <v>1.1171037203514092E-7</v>
      </c>
      <c r="AP5430" s="118" t="str">
        <f t="shared" si="1008"/>
        <v/>
      </c>
    </row>
    <row r="5431" spans="38:42" ht="20.100000000000001" customHeight="1" x14ac:dyDescent="0.25">
      <c r="AL5431" s="126">
        <f t="shared" si="1009"/>
        <v>31.987199999997522</v>
      </c>
      <c r="AM5431" s="116">
        <f t="shared" si="1010"/>
        <v>4.0838424227118492E-5</v>
      </c>
      <c r="AN5431" s="116">
        <f t="shared" si="1011"/>
        <v>1.1140918314222982E-7</v>
      </c>
      <c r="AO5431" s="116">
        <f t="shared" si="1007"/>
        <v>1.1140918314222982E-7</v>
      </c>
      <c r="AP5431" s="118" t="str">
        <f t="shared" si="1008"/>
        <v/>
      </c>
    </row>
    <row r="5432" spans="38:42" ht="20.100000000000001" customHeight="1" x14ac:dyDescent="0.25">
      <c r="AL5432" s="126">
        <f t="shared" si="1009"/>
        <v>31.993599999997521</v>
      </c>
      <c r="AM5432" s="116">
        <f t="shared" si="1010"/>
        <v>4.0727015043976263E-5</v>
      </c>
      <c r="AN5432" s="116">
        <f t="shared" si="1011"/>
        <v>1.1110879518497115E-7</v>
      </c>
      <c r="AO5432" s="116">
        <f t="shared" si="1007"/>
        <v>1.1110879518497115E-7</v>
      </c>
      <c r="AP5432" s="118" t="str">
        <f t="shared" si="1008"/>
        <v/>
      </c>
    </row>
    <row r="5433" spans="38:42" ht="20.100000000000001" customHeight="1" x14ac:dyDescent="0.25">
      <c r="AL5433" s="126">
        <f t="shared" si="1009"/>
        <v>31.99999999999752</v>
      </c>
      <c r="AM5433" s="116">
        <f t="shared" si="1010"/>
        <v>4.0615906248791291E-5</v>
      </c>
      <c r="AN5433" s="116">
        <f t="shared" si="1011"/>
        <v>0</v>
      </c>
      <c r="AO5433" s="116">
        <f t="shared" si="1007"/>
        <v>0</v>
      </c>
      <c r="AP5433" s="118" t="str">
        <f t="shared" si="1008"/>
        <v/>
      </c>
    </row>
    <row r="5434" spans="38:42" ht="20.100000000000001" customHeight="1" x14ac:dyDescent="0.25">
      <c r="AL5434" s="126"/>
      <c r="AM5434" s="116">
        <f>AM5433</f>
        <v>4.0615906248791291E-5</v>
      </c>
      <c r="AP5434" s="118"/>
    </row>
  </sheetData>
  <autoFilter ref="C10:E16" xr:uid="{18CA3339-6272-475F-A9BE-AC367CACDF3B}">
    <sortState xmlns:xlrd2="http://schemas.microsoft.com/office/spreadsheetml/2017/richdata2" ref="C11:E16">
      <sortCondition ref="E10:E16"/>
    </sortState>
  </autoFilter>
  <mergeCells count="136">
    <mergeCell ref="AJ30:AK30"/>
    <mergeCell ref="AJ34:AK34"/>
    <mergeCell ref="AK35:AN35"/>
    <mergeCell ref="AK36:AN36"/>
    <mergeCell ref="C396:D396"/>
    <mergeCell ref="A343:F343"/>
    <mergeCell ref="A364:F364"/>
    <mergeCell ref="A366:B367"/>
    <mergeCell ref="A368:B369"/>
    <mergeCell ref="C368:C369"/>
    <mergeCell ref="D368:D369"/>
    <mergeCell ref="E368:E369"/>
    <mergeCell ref="C394:D394"/>
    <mergeCell ref="C366:E366"/>
    <mergeCell ref="A380:F381"/>
    <mergeCell ref="A382:F385"/>
    <mergeCell ref="A387:A388"/>
    <mergeCell ref="A255:F255"/>
    <mergeCell ref="B58:F58"/>
    <mergeCell ref="A64:F64"/>
    <mergeCell ref="B66:B67"/>
    <mergeCell ref="V180:X180"/>
    <mergeCell ref="A338:F338"/>
    <mergeCell ref="D113:E113"/>
    <mergeCell ref="H7:P7"/>
    <mergeCell ref="A99:F99"/>
    <mergeCell ref="AE17:AF17"/>
    <mergeCell ref="AJ17:AO17"/>
    <mergeCell ref="AJ22:AK22"/>
    <mergeCell ref="AJ26:AK26"/>
    <mergeCell ref="D36:E36"/>
    <mergeCell ref="D34:E34"/>
    <mergeCell ref="H18:L18"/>
    <mergeCell ref="H19:J19"/>
    <mergeCell ref="H20:J21"/>
    <mergeCell ref="K20:K21"/>
    <mergeCell ref="L20:L21"/>
    <mergeCell ref="H22:J23"/>
    <mergeCell ref="K22:K23"/>
    <mergeCell ref="L22:L23"/>
    <mergeCell ref="H24:J25"/>
    <mergeCell ref="K24:K25"/>
    <mergeCell ref="L24:L25"/>
    <mergeCell ref="A26:E26"/>
    <mergeCell ref="D89:E89"/>
    <mergeCell ref="E91:F91"/>
    <mergeCell ref="D42:E42"/>
    <mergeCell ref="O9:P10"/>
    <mergeCell ref="A5:F5"/>
    <mergeCell ref="D87:E87"/>
    <mergeCell ref="D88:E88"/>
    <mergeCell ref="C66:C67"/>
    <mergeCell ref="D66:F66"/>
    <mergeCell ref="A78:F79"/>
    <mergeCell ref="A76:F76"/>
    <mergeCell ref="A66:A73"/>
    <mergeCell ref="A80:F80"/>
    <mergeCell ref="D86:E86"/>
    <mergeCell ref="B7:E7"/>
    <mergeCell ref="B8:E8"/>
    <mergeCell ref="N9:N10"/>
    <mergeCell ref="I9:I10"/>
    <mergeCell ref="J9:J10"/>
    <mergeCell ref="H698:J698"/>
    <mergeCell ref="A285:F285"/>
    <mergeCell ref="A420:F420"/>
    <mergeCell ref="A46:F46"/>
    <mergeCell ref="A62:F62"/>
    <mergeCell ref="A60:F60"/>
    <mergeCell ref="A61:F61"/>
    <mergeCell ref="B54:C54"/>
    <mergeCell ref="A419:F419"/>
    <mergeCell ref="A222:F222"/>
    <mergeCell ref="A225:F225"/>
    <mergeCell ref="A354:F354"/>
    <mergeCell ref="A221:F221"/>
    <mergeCell ref="D83:E83"/>
    <mergeCell ref="D82:E82"/>
    <mergeCell ref="D85:E85"/>
    <mergeCell ref="A406:F406"/>
    <mergeCell ref="B387:B388"/>
    <mergeCell ref="A258:F258"/>
    <mergeCell ref="A260:F261"/>
    <mergeCell ref="A104:F104"/>
    <mergeCell ref="K9:L10"/>
    <mergeCell ref="K13:L13"/>
    <mergeCell ref="K11:L11"/>
    <mergeCell ref="K12:L12"/>
    <mergeCell ref="K14:L14"/>
    <mergeCell ref="K15:L15"/>
    <mergeCell ref="K16:L16"/>
    <mergeCell ref="H9:H10"/>
    <mergeCell ref="M9:M10"/>
    <mergeCell ref="O11:P11"/>
    <mergeCell ref="O12:P12"/>
    <mergeCell ref="O13:P13"/>
    <mergeCell ref="O14:P14"/>
    <mergeCell ref="O15:P15"/>
    <mergeCell ref="O16:P16"/>
    <mergeCell ref="C387:C388"/>
    <mergeCell ref="D387:D388"/>
    <mergeCell ref="A282:F282"/>
    <mergeCell ref="A188:F188"/>
    <mergeCell ref="A227:F231"/>
    <mergeCell ref="A191:F191"/>
    <mergeCell ref="A163:F167"/>
    <mergeCell ref="A310:F312"/>
    <mergeCell ref="A319:F319"/>
    <mergeCell ref="A315:F315"/>
    <mergeCell ref="A317:F317"/>
    <mergeCell ref="A287:F289"/>
    <mergeCell ref="A161:F161"/>
    <mergeCell ref="A123:F123"/>
    <mergeCell ref="E92:F92"/>
    <mergeCell ref="C392:D392"/>
    <mergeCell ref="A421:F421"/>
    <mergeCell ref="A422:F422"/>
    <mergeCell ref="A423:F423"/>
    <mergeCell ref="A424:F424"/>
    <mergeCell ref="A425:F425"/>
    <mergeCell ref="G409:I409"/>
    <mergeCell ref="A32:F32"/>
    <mergeCell ref="A416:F416"/>
    <mergeCell ref="A417:F417"/>
    <mergeCell ref="A418:F418"/>
    <mergeCell ref="A158:F158"/>
    <mergeCell ref="A220:F220"/>
    <mergeCell ref="D107:E107"/>
    <mergeCell ref="E117:F117"/>
    <mergeCell ref="E118:F118"/>
    <mergeCell ref="D106:E106"/>
    <mergeCell ref="A102:F102"/>
    <mergeCell ref="A133:C133"/>
    <mergeCell ref="A144:C144"/>
    <mergeCell ref="A155:C155"/>
    <mergeCell ref="A407:F407"/>
  </mergeCells>
  <conditionalFormatting sqref="D29 F340">
    <cfRule type="containsText" dxfId="15" priority="2" operator="containsText" text="Inadmissível">
      <formula>NOT(ISERROR(SEARCH("Inadmissível",D29)))</formula>
    </cfRule>
  </conditionalFormatting>
  <conditionalFormatting sqref="D361:F361">
    <cfRule type="containsText" dxfId="14" priority="31" operator="containsText" text="Rejeitado">
      <formula>NOT(ISERROR(SEARCH("Rejeitado",D361)))</formula>
    </cfRule>
  </conditionalFormatting>
  <conditionalFormatting sqref="E92">
    <cfRule type="containsText" dxfId="13" priority="8" operator="containsText" text="Não se pode rejeitar a hipótese nula">
      <formula>NOT(ISERROR(SEARCH("Não se pode rejeitar a hipótese nula",E92)))</formula>
    </cfRule>
  </conditionalFormatting>
  <conditionalFormatting sqref="F107">
    <cfRule type="cellIs" dxfId="12" priority="1" operator="greaterThan">
      <formula>0.3</formula>
    </cfRule>
  </conditionalFormatting>
  <conditionalFormatting sqref="F411 G742">
    <cfRule type="cellIs" dxfId="11" priority="34" operator="greaterThan">
      <formula>0.01</formula>
    </cfRule>
  </conditionalFormatting>
  <conditionalFormatting sqref="G409">
    <cfRule type="containsText" dxfId="10" priority="32" operator="containsText" text="Reduzir o número de casas decimais">
      <formula>NOT(ISERROR(SEARCH("Reduzir o número de casas decimais",G409)))</formula>
    </cfRule>
  </conditionalFormatting>
  <conditionalFormatting sqref="I11:I16">
    <cfRule type="cellIs" dxfId="9" priority="7" operator="notBetween">
      <formula>-2</formula>
      <formula>2</formula>
    </cfRule>
  </conditionalFormatting>
  <conditionalFormatting sqref="J11:J16">
    <cfRule type="cellIs" dxfId="8" priority="5" operator="greaterThan">
      <formula>1</formula>
    </cfRule>
  </conditionalFormatting>
  <conditionalFormatting sqref="K11:K16">
    <cfRule type="containsText" dxfId="7" priority="23" operator="containsText" text="Elemento com maior influência sobre os resultados da regressão">
      <formula>NOT(ISERROR(SEARCH("Elemento com maior influência sobre os resultados da regressão",K11)))</formula>
    </cfRule>
  </conditionalFormatting>
  <conditionalFormatting sqref="K20:K23 F55:F57">
    <cfRule type="cellIs" dxfId="6" priority="49" operator="greaterThan">
      <formula>0.3</formula>
    </cfRule>
  </conditionalFormatting>
  <conditionalFormatting sqref="K24 E376">
    <cfRule type="cellIs" dxfId="5" priority="18" operator="greaterThan">
      <formula>0.5</formula>
    </cfRule>
  </conditionalFormatting>
  <conditionalFormatting sqref="L20 L22 L24">
    <cfRule type="containsText" dxfId="4" priority="20" operator="containsText" text="Revisar os elementos da amostra">
      <formula>NOT(ISERROR(SEARCH("Revisar os elementos da amostra",L20)))</formula>
    </cfRule>
  </conditionalFormatting>
  <conditionalFormatting sqref="N11:N16">
    <cfRule type="cellIs" dxfId="3" priority="3" operator="lessThan">
      <formula>0.1</formula>
    </cfRule>
  </conditionalFormatting>
  <conditionalFormatting sqref="O11:O16">
    <cfRule type="containsText" dxfId="2" priority="10" operator="containsText" text="Rejeitado a um nível de significância de 10% (dez por cento)">
      <formula>NOT(ISERROR(SEARCH("Rejeitado a um nível de significância de 10% (dez por cento)",O11)))</formula>
    </cfRule>
  </conditionalFormatting>
  <pageMargins left="0.511811024" right="0.511811024" top="0.78740157499999996" bottom="0.78740157499999996" header="0.31496062000000002" footer="0.31496062000000002"/>
  <pageSetup paperSize="9" scale="48" fitToHeight="0" orientation="portrait" r:id="rId1"/>
  <headerFooter>
    <oddHeader>&amp;C
&amp;G</oddHeader>
  </headerFooter>
  <ignoredErrors>
    <ignoredError sqref="F83 F89 E91:F92 F107 F113 E117:F118 A126:F132 A146:F360 A133:E145" evalError="1"/>
  </ignoredError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FFD43-2423-4478-80DA-27268D07C197}">
  <sheetPr codeName="Planilha3">
    <pageSetUpPr fitToPage="1"/>
  </sheetPr>
  <dimension ref="A1:AQ145"/>
  <sheetViews>
    <sheetView zoomScaleNormal="100" workbookViewId="0">
      <selection sqref="A1:AL1"/>
    </sheetView>
  </sheetViews>
  <sheetFormatPr defaultColWidth="3.625" defaultRowHeight="20.100000000000001" customHeight="1" x14ac:dyDescent="0.25"/>
  <cols>
    <col min="1" max="41" width="3.625" style="9"/>
    <col min="42" max="43" width="3.625" style="7"/>
    <col min="44" max="16384" width="3.625" style="8"/>
  </cols>
  <sheetData>
    <row r="1" spans="1:38" s="7" customFormat="1" ht="20.100000000000001" customHeight="1" x14ac:dyDescent="0.25">
      <c r="A1" s="193" t="s">
        <v>341</v>
      </c>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row>
    <row r="2" spans="1:38" s="7" customFormat="1" ht="20.100000000000001" customHeight="1" x14ac:dyDescent="0.25">
      <c r="A2" s="193" t="s">
        <v>342</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row>
    <row r="3" spans="1:38" s="7" customFormat="1" ht="20.100000000000001" customHeight="1" x14ac:dyDescent="0.25">
      <c r="A3" s="69"/>
      <c r="B3" s="69"/>
      <c r="C3" s="69"/>
      <c r="D3" s="69"/>
      <c r="E3" s="68"/>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row>
    <row r="4" spans="1:38" s="7" customFormat="1" ht="20.100000000000001" customHeight="1" x14ac:dyDescent="0.25">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row>
    <row r="5" spans="1:38" s="7" customFormat="1" ht="20.100000000000001" customHeight="1" x14ac:dyDescent="0.25">
      <c r="A5" s="193" t="s">
        <v>172</v>
      </c>
      <c r="B5" s="193"/>
      <c r="C5" s="193"/>
      <c r="D5" s="193"/>
      <c r="E5" s="193"/>
      <c r="F5" s="193"/>
      <c r="G5" s="193"/>
      <c r="H5" s="193"/>
      <c r="I5" s="193"/>
      <c r="J5" s="193"/>
      <c r="K5" s="193"/>
      <c r="L5" s="193"/>
      <c r="M5" s="193"/>
      <c r="N5" s="193"/>
      <c r="O5" s="193"/>
      <c r="P5" s="193"/>
      <c r="Q5" s="193"/>
      <c r="R5" s="193"/>
      <c r="S5" s="193"/>
      <c r="T5" s="193"/>
      <c r="U5" s="193"/>
      <c r="V5" s="193"/>
      <c r="W5" s="193"/>
      <c r="X5" s="193"/>
      <c r="Y5" s="193"/>
      <c r="Z5" s="193"/>
      <c r="AA5" s="193"/>
      <c r="AB5" s="193"/>
      <c r="AC5" s="193"/>
      <c r="AD5" s="193"/>
      <c r="AE5" s="193"/>
      <c r="AF5" s="193"/>
      <c r="AG5" s="193"/>
      <c r="AH5" s="193"/>
      <c r="AI5" s="193"/>
      <c r="AJ5" s="193"/>
      <c r="AK5" s="193"/>
      <c r="AL5" s="193"/>
    </row>
    <row r="6" spans="1:38" s="7" customFormat="1" ht="20.100000000000001" customHeight="1" x14ac:dyDescent="0.25">
      <c r="A6" s="70"/>
      <c r="B6" s="70"/>
      <c r="C6" s="70"/>
      <c r="D6" s="70"/>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0"/>
      <c r="AI6" s="70"/>
      <c r="AJ6" s="70"/>
      <c r="AK6" s="70"/>
      <c r="AL6" s="70"/>
    </row>
    <row r="7" spans="1:38" s="7" customFormat="1" ht="20.100000000000001" customHeight="1" thickBot="1" x14ac:dyDescent="0.3">
      <c r="A7" s="71"/>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row>
    <row r="8" spans="1:38" s="7" customFormat="1" ht="20.100000000000001" customHeight="1" x14ac:dyDescent="0.25">
      <c r="A8" s="194" t="s">
        <v>173</v>
      </c>
      <c r="B8" s="195"/>
      <c r="C8" s="195"/>
      <c r="D8" s="195"/>
      <c r="E8" s="195"/>
      <c r="F8" s="195"/>
      <c r="G8" s="195"/>
      <c r="H8" s="195"/>
      <c r="I8" s="195"/>
      <c r="J8" s="195"/>
      <c r="K8" s="195"/>
      <c r="L8" s="195"/>
      <c r="M8" s="195"/>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6"/>
    </row>
    <row r="9" spans="1:38" s="7" customFormat="1" ht="20.100000000000001" customHeight="1" x14ac:dyDescent="0.25">
      <c r="A9" s="72"/>
      <c r="B9"/>
      <c r="C9"/>
      <c r="D9"/>
      <c r="E9"/>
      <c r="F9"/>
      <c r="G9"/>
      <c r="H9"/>
      <c r="I9"/>
      <c r="J9"/>
      <c r="K9" s="73"/>
      <c r="L9"/>
      <c r="M9"/>
      <c r="N9"/>
      <c r="O9"/>
      <c r="P9"/>
      <c r="Q9"/>
      <c r="R9"/>
      <c r="S9"/>
      <c r="T9"/>
      <c r="U9"/>
      <c r="V9"/>
      <c r="W9"/>
      <c r="X9"/>
      <c r="Y9"/>
      <c r="Z9"/>
      <c r="AA9"/>
      <c r="AB9"/>
      <c r="AC9"/>
      <c r="AD9"/>
      <c r="AE9"/>
      <c r="AF9"/>
      <c r="AG9"/>
      <c r="AH9"/>
      <c r="AI9"/>
      <c r="AJ9"/>
      <c r="AK9"/>
      <c r="AL9" s="74"/>
    </row>
    <row r="10" spans="1:38" s="7" customFormat="1" ht="20.100000000000001" customHeight="1" x14ac:dyDescent="0.25">
      <c r="A10" s="72"/>
      <c r="B10" s="192" t="s">
        <v>310</v>
      </c>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74"/>
    </row>
    <row r="11" spans="1:38" s="7" customFormat="1" ht="20.100000000000001" customHeight="1" x14ac:dyDescent="0.25">
      <c r="A11" s="72"/>
      <c r="B11" s="197" t="s">
        <v>174</v>
      </c>
      <c r="C11" s="198"/>
      <c r="D11" s="198"/>
      <c r="E11" s="198"/>
      <c r="F11" s="198"/>
      <c r="G11" s="198"/>
      <c r="H11" s="198"/>
      <c r="I11" s="198"/>
      <c r="J11" s="198"/>
      <c r="K11" s="199"/>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74"/>
    </row>
    <row r="12" spans="1:38" s="7" customFormat="1" ht="20.100000000000001" customHeight="1" x14ac:dyDescent="0.25">
      <c r="A12" s="72"/>
      <c r="B12" s="197" t="s">
        <v>175</v>
      </c>
      <c r="C12" s="198"/>
      <c r="D12" s="198"/>
      <c r="E12" s="198"/>
      <c r="F12" s="198"/>
      <c r="G12" s="198"/>
      <c r="H12" s="198"/>
      <c r="I12" s="198"/>
      <c r="J12" s="198"/>
      <c r="K12" s="199"/>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74"/>
    </row>
    <row r="13" spans="1:38" s="7" customFormat="1" ht="20.100000000000001" customHeight="1" x14ac:dyDescent="0.25">
      <c r="A13" s="72"/>
      <c r="B13" s="197" t="s">
        <v>176</v>
      </c>
      <c r="C13" s="198"/>
      <c r="D13" s="198"/>
      <c r="E13" s="198"/>
      <c r="F13" s="198"/>
      <c r="G13" s="198"/>
      <c r="H13" s="198"/>
      <c r="I13" s="198"/>
      <c r="J13" s="198"/>
      <c r="K13" s="199"/>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74"/>
    </row>
    <row r="14" spans="1:38" s="7" customFormat="1" ht="20.100000000000001" customHeight="1" x14ac:dyDescent="0.25">
      <c r="A14" s="72"/>
      <c r="B14" s="197" t="s">
        <v>311</v>
      </c>
      <c r="C14" s="198"/>
      <c r="D14" s="198"/>
      <c r="E14" s="198"/>
      <c r="F14" s="198"/>
      <c r="G14" s="198"/>
      <c r="H14" s="198"/>
      <c r="I14" s="198"/>
      <c r="J14" s="198"/>
      <c r="K14" s="199"/>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74"/>
    </row>
    <row r="15" spans="1:38" s="7" customFormat="1" ht="20.100000000000001" customHeight="1" x14ac:dyDescent="0.25">
      <c r="A15" s="72"/>
      <c r="B15" s="197" t="s">
        <v>312</v>
      </c>
      <c r="C15" s="198"/>
      <c r="D15" s="198"/>
      <c r="E15" s="198"/>
      <c r="F15" s="198"/>
      <c r="G15" s="198"/>
      <c r="H15" s="198"/>
      <c r="I15" s="198"/>
      <c r="J15" s="198"/>
      <c r="K15" s="199"/>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74"/>
    </row>
    <row r="16" spans="1:38" s="7" customFormat="1" ht="20.100000000000001" customHeight="1" x14ac:dyDescent="0.25">
      <c r="A16" s="72"/>
      <c r="B16" s="200" t="s">
        <v>314</v>
      </c>
      <c r="C16" s="201"/>
      <c r="D16" s="201"/>
      <c r="E16" s="201"/>
      <c r="F16" s="201"/>
      <c r="G16" s="201"/>
      <c r="H16" s="201"/>
      <c r="I16" s="201"/>
      <c r="J16" s="201"/>
      <c r="K16" s="202"/>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74"/>
    </row>
    <row r="17" spans="1:38" s="7" customFormat="1" ht="20.100000000000001" customHeight="1" x14ac:dyDescent="0.25">
      <c r="A17" s="72"/>
      <c r="B17" s="200" t="s">
        <v>177</v>
      </c>
      <c r="C17" s="201"/>
      <c r="D17" s="201"/>
      <c r="E17" s="201"/>
      <c r="F17" s="201"/>
      <c r="G17" s="201"/>
      <c r="H17" s="201"/>
      <c r="I17" s="201"/>
      <c r="J17" s="201"/>
      <c r="K17" s="202"/>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74"/>
    </row>
    <row r="18" spans="1:38" s="7" customFormat="1" ht="20.100000000000001" customHeight="1" x14ac:dyDescent="0.25">
      <c r="A18" s="72"/>
      <c r="B18" s="200" t="s">
        <v>302</v>
      </c>
      <c r="C18" s="201"/>
      <c r="D18" s="201"/>
      <c r="E18" s="201"/>
      <c r="F18" s="201"/>
      <c r="G18" s="201"/>
      <c r="H18" s="201"/>
      <c r="I18" s="201"/>
      <c r="J18" s="201"/>
      <c r="K18" s="202"/>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205"/>
      <c r="AJ18" s="205"/>
      <c r="AK18" s="205"/>
      <c r="AL18" s="74"/>
    </row>
    <row r="19" spans="1:38" s="7" customFormat="1" ht="20.100000000000001" customHeight="1" thickBot="1" x14ac:dyDescent="0.3">
      <c r="A19" s="76"/>
      <c r="B19" s="71"/>
      <c r="C19" s="71"/>
      <c r="D19" s="71"/>
      <c r="E19" s="71"/>
      <c r="F19" s="71"/>
      <c r="G19" s="71"/>
      <c r="H19" s="71"/>
      <c r="I19" s="71"/>
      <c r="J19" s="71"/>
      <c r="K19" s="77"/>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8"/>
    </row>
    <row r="20" spans="1:38" s="7" customFormat="1" ht="20.100000000000001" customHeight="1" thickBot="1" x14ac:dyDescent="0.3">
      <c r="A20" s="79"/>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row>
    <row r="21" spans="1:38" s="7" customFormat="1" ht="20.100000000000001" customHeight="1" x14ac:dyDescent="0.25">
      <c r="A21" s="194" t="s">
        <v>178</v>
      </c>
      <c r="B21" s="195"/>
      <c r="C21" s="195"/>
      <c r="D21" s="195"/>
      <c r="E21" s="195"/>
      <c r="F21" s="195"/>
      <c r="G21" s="195"/>
      <c r="H21" s="195"/>
      <c r="I21" s="195"/>
      <c r="J21" s="195"/>
      <c r="K21" s="195"/>
      <c r="L21" s="195"/>
      <c r="M21" s="195"/>
      <c r="N21" s="195"/>
      <c r="O21" s="195"/>
      <c r="P21" s="195"/>
      <c r="Q21" s="195"/>
      <c r="R21" s="195"/>
      <c r="S21" s="195"/>
      <c r="T21" s="195"/>
      <c r="U21" s="195"/>
      <c r="V21" s="195"/>
      <c r="W21" s="195"/>
      <c r="X21" s="195"/>
      <c r="Y21" s="195"/>
      <c r="Z21" s="195"/>
      <c r="AA21" s="195"/>
      <c r="AB21" s="195"/>
      <c r="AC21" s="195"/>
      <c r="AD21" s="195"/>
      <c r="AE21" s="195"/>
      <c r="AF21" s="195"/>
      <c r="AG21" s="195"/>
      <c r="AH21" s="195"/>
      <c r="AI21" s="195"/>
      <c r="AJ21" s="195"/>
      <c r="AK21" s="195"/>
      <c r="AL21" s="196"/>
    </row>
    <row r="22" spans="1:38" s="7" customFormat="1" ht="20.100000000000001" customHeight="1" x14ac:dyDescent="0.25">
      <c r="A22" s="72"/>
      <c r="B22"/>
      <c r="C22"/>
      <c r="D22"/>
      <c r="E22"/>
      <c r="F22"/>
      <c r="G22"/>
      <c r="H22"/>
      <c r="I22"/>
      <c r="J22"/>
      <c r="K22"/>
      <c r="L22"/>
      <c r="M22"/>
      <c r="N22"/>
      <c r="O22"/>
      <c r="P22"/>
      <c r="Q22"/>
      <c r="R22"/>
      <c r="S22"/>
      <c r="T22"/>
      <c r="U22"/>
      <c r="V22"/>
      <c r="W22"/>
      <c r="X22"/>
      <c r="Y22"/>
      <c r="Z22"/>
      <c r="AA22"/>
      <c r="AB22"/>
      <c r="AC22"/>
      <c r="AD22"/>
      <c r="AE22"/>
      <c r="AF22"/>
      <c r="AG22"/>
      <c r="AH22"/>
      <c r="AI22"/>
      <c r="AJ22"/>
      <c r="AK22"/>
      <c r="AL22" s="74"/>
    </row>
    <row r="23" spans="1:38" s="7" customFormat="1" ht="20.100000000000001" customHeight="1" x14ac:dyDescent="0.25">
      <c r="A23" s="72"/>
      <c r="B23" s="205" t="s">
        <v>179</v>
      </c>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74"/>
    </row>
    <row r="24" spans="1:38" s="7" customFormat="1" ht="20.100000000000001" customHeight="1" x14ac:dyDescent="0.25">
      <c r="A24" s="72"/>
      <c r="B24" s="205" t="s">
        <v>343</v>
      </c>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74"/>
    </row>
    <row r="25" spans="1:38" s="7" customFormat="1" ht="20.100000000000001" customHeight="1" x14ac:dyDescent="0.25">
      <c r="A25" s="72"/>
      <c r="B25" s="205" t="s">
        <v>180</v>
      </c>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74"/>
    </row>
    <row r="26" spans="1:38" s="7" customFormat="1" ht="20.100000000000001" customHeight="1" thickBot="1" x14ac:dyDescent="0.3">
      <c r="A26" s="76"/>
      <c r="B26" s="71"/>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8"/>
    </row>
    <row r="27" spans="1:38" s="7" customFormat="1" ht="20.100000000000001" customHeight="1" x14ac:dyDescent="0.25">
      <c r="A27" s="206" t="s">
        <v>181</v>
      </c>
      <c r="B27" s="147"/>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207"/>
    </row>
    <row r="28" spans="1:38" s="7" customFormat="1" ht="20.100000000000001" customHeight="1" x14ac:dyDescent="0.25">
      <c r="A28" s="72"/>
      <c r="B28"/>
      <c r="C28"/>
      <c r="D28"/>
      <c r="E28"/>
      <c r="F28"/>
      <c r="G28"/>
      <c r="H28"/>
      <c r="I28"/>
      <c r="J28"/>
      <c r="K28"/>
      <c r="L28"/>
      <c r="M28"/>
      <c r="N28"/>
      <c r="O28"/>
      <c r="P28"/>
      <c r="Q28"/>
      <c r="R28"/>
      <c r="S28"/>
      <c r="T28"/>
      <c r="U28"/>
      <c r="V28"/>
      <c r="W28"/>
      <c r="X28"/>
      <c r="Y28"/>
      <c r="Z28"/>
      <c r="AA28"/>
      <c r="AB28"/>
      <c r="AC28"/>
      <c r="AD28"/>
      <c r="AE28"/>
      <c r="AF28"/>
      <c r="AG28"/>
      <c r="AH28"/>
      <c r="AI28"/>
      <c r="AJ28"/>
      <c r="AK28"/>
      <c r="AL28" s="74"/>
    </row>
    <row r="29" spans="1:38" s="7" customFormat="1" ht="20.100000000000001" customHeight="1" x14ac:dyDescent="0.25">
      <c r="A29" s="72"/>
      <c r="B29" s="209" t="s">
        <v>182</v>
      </c>
      <c r="C29" s="209"/>
      <c r="D29" s="209"/>
      <c r="E29" s="209"/>
      <c r="F29" s="209"/>
      <c r="G29" s="209"/>
      <c r="H29" s="209"/>
      <c r="I29" s="209"/>
      <c r="J29" s="209"/>
      <c r="K29" s="209"/>
      <c r="L29" s="209"/>
      <c r="M29" s="209"/>
      <c r="N29" s="209"/>
      <c r="O29"/>
      <c r="P29"/>
      <c r="Q29"/>
      <c r="R29"/>
      <c r="S29"/>
      <c r="T29"/>
      <c r="U29"/>
      <c r="V29" s="210" t="s">
        <v>183</v>
      </c>
      <c r="W29" s="210"/>
      <c r="X29" s="210"/>
      <c r="Y29" s="210"/>
      <c r="Z29" s="210"/>
      <c r="AA29" s="210"/>
      <c r="AB29" s="210"/>
      <c r="AC29" s="210"/>
      <c r="AD29" s="210"/>
      <c r="AE29" s="210"/>
      <c r="AF29" s="210"/>
      <c r="AG29" s="210"/>
      <c r="AH29" s="210"/>
      <c r="AI29" s="210"/>
      <c r="AJ29" s="210"/>
      <c r="AK29" s="210"/>
      <c r="AL29" s="81"/>
    </row>
    <row r="30" spans="1:38" s="7" customFormat="1" ht="20.100000000000001" customHeight="1" x14ac:dyDescent="0.25">
      <c r="A30" s="72"/>
      <c r="B30"/>
      <c r="C30"/>
      <c r="D30"/>
      <c r="E30"/>
      <c r="F30"/>
      <c r="G30"/>
      <c r="H30"/>
      <c r="I30"/>
      <c r="J30"/>
      <c r="K30"/>
      <c r="L30"/>
      <c r="M30"/>
      <c r="N30"/>
      <c r="O30"/>
      <c r="P30"/>
      <c r="Q30"/>
      <c r="R30"/>
      <c r="S30"/>
      <c r="T30"/>
      <c r="U30"/>
      <c r="V30"/>
      <c r="W30"/>
      <c r="X30"/>
      <c r="Y30"/>
      <c r="Z30"/>
      <c r="AA30"/>
      <c r="AB30"/>
      <c r="AC30"/>
      <c r="AD30"/>
      <c r="AE30"/>
      <c r="AF30"/>
      <c r="AG30"/>
      <c r="AH30"/>
      <c r="AI30"/>
      <c r="AJ30"/>
      <c r="AK30"/>
      <c r="AL30" s="74"/>
    </row>
    <row r="31" spans="1:38" s="7" customFormat="1" ht="20.100000000000001" customHeight="1" x14ac:dyDescent="0.25">
      <c r="A31" s="72"/>
      <c r="B31" s="75"/>
      <c r="C31" s="82" t="s">
        <v>184</v>
      </c>
      <c r="D31"/>
      <c r="E31"/>
      <c r="F31" s="70"/>
      <c r="G31" s="70"/>
      <c r="H31" s="70"/>
      <c r="I31" s="70"/>
      <c r="J31" s="70"/>
      <c r="K31" s="70"/>
      <c r="L31" s="75"/>
      <c r="M31" s="82" t="s">
        <v>344</v>
      </c>
      <c r="N31"/>
      <c r="O31"/>
      <c r="P31"/>
      <c r="Q31"/>
      <c r="R31"/>
      <c r="S31"/>
      <c r="T31"/>
      <c r="U31"/>
      <c r="V31" s="75"/>
      <c r="W31" s="83" t="s">
        <v>185</v>
      </c>
      <c r="X31" s="82"/>
      <c r="Y31" s="82"/>
      <c r="Z31" s="82"/>
      <c r="AA31" s="82"/>
      <c r="AB31" s="82"/>
      <c r="AC31" s="82"/>
      <c r="AD31" s="82"/>
      <c r="AE31" s="75"/>
      <c r="AF31" s="83" t="s">
        <v>186</v>
      </c>
      <c r="AG31" s="70"/>
      <c r="AH31"/>
      <c r="AI31"/>
      <c r="AJ31" s="82"/>
      <c r="AK31" s="82"/>
      <c r="AL31" s="84"/>
    </row>
    <row r="32" spans="1:38" s="7" customFormat="1" ht="20.100000000000001" customHeight="1" x14ac:dyDescent="0.25">
      <c r="A32"/>
      <c r="B32"/>
      <c r="C32"/>
      <c r="D32"/>
      <c r="E32"/>
      <c r="F32" s="70"/>
      <c r="G32" s="70"/>
      <c r="H32" s="70"/>
      <c r="I32" s="70"/>
      <c r="J32" s="70"/>
      <c r="K32" s="70"/>
      <c r="L32"/>
      <c r="M32" s="82"/>
      <c r="N32"/>
      <c r="O32"/>
      <c r="P32"/>
      <c r="Q32"/>
      <c r="R32"/>
      <c r="S32"/>
      <c r="T32"/>
      <c r="U32"/>
      <c r="V32"/>
      <c r="W32"/>
      <c r="X32" s="82"/>
      <c r="Y32" s="82"/>
      <c r="Z32" s="82"/>
      <c r="AA32" s="82"/>
      <c r="AB32" s="82"/>
      <c r="AC32" s="82"/>
      <c r="AD32" s="82"/>
      <c r="AE32"/>
      <c r="AF32"/>
      <c r="AG32" s="70"/>
      <c r="AH32"/>
      <c r="AI32"/>
      <c r="AJ32" s="82"/>
      <c r="AK32" s="82"/>
      <c r="AL32" s="84"/>
    </row>
    <row r="33" spans="1:38" s="7" customFormat="1" ht="20.100000000000001" customHeight="1" x14ac:dyDescent="0.25">
      <c r="A33" s="72"/>
      <c r="B33" s="75"/>
      <c r="C33" s="82" t="s">
        <v>187</v>
      </c>
      <c r="D33"/>
      <c r="E33"/>
      <c r="F33" s="70"/>
      <c r="G33" s="70"/>
      <c r="H33" s="70"/>
      <c r="I33" s="70"/>
      <c r="J33" s="70"/>
      <c r="K33" s="70"/>
      <c r="L33" s="75"/>
      <c r="M33" s="82" t="s">
        <v>345</v>
      </c>
      <c r="N33"/>
      <c r="O33"/>
      <c r="P33"/>
      <c r="Q33"/>
      <c r="R33"/>
      <c r="S33"/>
      <c r="T33"/>
      <c r="U33"/>
      <c r="V33" s="75"/>
      <c r="W33" s="83" t="s">
        <v>188</v>
      </c>
      <c r="X33" s="82"/>
      <c r="Y33" s="82"/>
      <c r="Z33" s="82"/>
      <c r="AA33" s="82"/>
      <c r="AB33" s="82"/>
      <c r="AC33" s="82"/>
      <c r="AD33" s="82"/>
      <c r="AE33" s="75"/>
      <c r="AF33" s="83" t="s">
        <v>189</v>
      </c>
      <c r="AG33" s="82"/>
      <c r="AH33" s="82"/>
      <c r="AI33" s="82"/>
      <c r="AJ33" s="82"/>
      <c r="AK33" s="82"/>
      <c r="AL33" s="74"/>
    </row>
    <row r="34" spans="1:38" s="7" customFormat="1" ht="20.100000000000001" customHeight="1" x14ac:dyDescent="0.25">
      <c r="A34" s="72"/>
      <c r="B34" s="70"/>
      <c r="C34" s="82"/>
      <c r="D34"/>
      <c r="E34"/>
      <c r="F34" s="70"/>
      <c r="G34" s="70"/>
      <c r="H34" s="70"/>
      <c r="I34" s="70"/>
      <c r="J34" s="70"/>
      <c r="K34" s="82"/>
      <c r="L34"/>
      <c r="M34"/>
      <c r="N34"/>
      <c r="O34"/>
      <c r="P34"/>
      <c r="Q34"/>
      <c r="R34"/>
      <c r="S34"/>
      <c r="T34"/>
      <c r="U34"/>
      <c r="V34"/>
      <c r="W34"/>
      <c r="X34" s="82"/>
      <c r="Y34" s="82"/>
      <c r="Z34" s="82"/>
      <c r="AA34" s="82"/>
      <c r="AB34" s="82"/>
      <c r="AC34" s="82"/>
      <c r="AD34" s="82"/>
      <c r="AE34" s="70"/>
      <c r="AF34" s="82"/>
      <c r="AG34" s="82"/>
      <c r="AH34" s="82"/>
      <c r="AI34" s="82"/>
      <c r="AJ34" s="82"/>
      <c r="AK34" s="82"/>
      <c r="AL34" s="74"/>
    </row>
    <row r="35" spans="1:38" s="7" customFormat="1" ht="20.100000000000001" customHeight="1" x14ac:dyDescent="0.25">
      <c r="A35" s="72"/>
      <c r="B35"/>
      <c r="C35"/>
      <c r="D35"/>
      <c r="E35"/>
      <c r="F35"/>
      <c r="G35"/>
      <c r="H35"/>
      <c r="I35"/>
      <c r="J35"/>
      <c r="K35"/>
      <c r="L35"/>
      <c r="M35"/>
      <c r="N35"/>
      <c r="O35"/>
      <c r="P35"/>
      <c r="Q35"/>
      <c r="R35"/>
      <c r="S35"/>
      <c r="T35"/>
      <c r="U35"/>
      <c r="V35" s="75"/>
      <c r="W35" s="83" t="s">
        <v>190</v>
      </c>
      <c r="X35"/>
      <c r="Y35"/>
      <c r="Z35"/>
      <c r="AA35"/>
      <c r="AB35"/>
      <c r="AC35"/>
      <c r="AD35"/>
      <c r="AE35"/>
      <c r="AF35"/>
      <c r="AG35"/>
      <c r="AH35"/>
      <c r="AI35"/>
      <c r="AJ35"/>
      <c r="AK35"/>
      <c r="AL35" s="74"/>
    </row>
    <row r="36" spans="1:38" s="7" customFormat="1" ht="20.100000000000001" customHeight="1" x14ac:dyDescent="0.25">
      <c r="A36" s="72"/>
      <c r="B36"/>
      <c r="C36"/>
      <c r="D36"/>
      <c r="E36"/>
      <c r="F36"/>
      <c r="G36"/>
      <c r="H36"/>
      <c r="I36" s="70"/>
      <c r="J36"/>
      <c r="K36"/>
      <c r="L36"/>
      <c r="M36"/>
      <c r="N36"/>
      <c r="O36"/>
      <c r="P36"/>
      <c r="Q36"/>
      <c r="R36"/>
      <c r="S36"/>
      <c r="T36"/>
      <c r="U36"/>
      <c r="V36" s="70"/>
      <c r="W36" s="82"/>
      <c r="X36"/>
      <c r="Y36"/>
      <c r="Z36"/>
      <c r="AA36"/>
      <c r="AB36"/>
      <c r="AC36"/>
      <c r="AD36"/>
      <c r="AE36"/>
      <c r="AF36"/>
      <c r="AG36"/>
      <c r="AH36"/>
      <c r="AI36"/>
      <c r="AJ36"/>
      <c r="AK36"/>
      <c r="AL36" s="74"/>
    </row>
    <row r="37" spans="1:38" s="7" customFormat="1" ht="20.100000000000001" customHeight="1" x14ac:dyDescent="0.25">
      <c r="A37" s="72"/>
      <c r="B37" s="213" t="s">
        <v>191</v>
      </c>
      <c r="C37" s="214"/>
      <c r="D37" s="214"/>
      <c r="E37" s="214"/>
      <c r="F37" s="214"/>
      <c r="G37" s="214"/>
      <c r="H37" s="215"/>
      <c r="I37" s="70"/>
      <c r="J37" s="70"/>
      <c r="K37" s="70"/>
      <c r="L37" s="75"/>
      <c r="M37" s="82" t="s">
        <v>192</v>
      </c>
      <c r="N37" s="70"/>
      <c r="O37"/>
      <c r="P37"/>
      <c r="Q37"/>
      <c r="R37"/>
      <c r="S37"/>
      <c r="T37"/>
      <c r="U37"/>
      <c r="V37" s="75"/>
      <c r="W37" s="82" t="s">
        <v>193</v>
      </c>
      <c r="X37"/>
      <c r="Y37"/>
      <c r="Z37" s="70"/>
      <c r="AA37" s="70"/>
      <c r="AB37" s="70"/>
      <c r="AC37"/>
      <c r="AD37"/>
      <c r="AE37"/>
      <c r="AF37"/>
      <c r="AG37"/>
      <c r="AH37"/>
      <c r="AI37"/>
      <c r="AJ37"/>
      <c r="AK37"/>
      <c r="AL37" s="74"/>
    </row>
    <row r="38" spans="1:38" s="7" customFormat="1" ht="20.100000000000001" customHeight="1" thickBot="1" x14ac:dyDescent="0.3">
      <c r="A38" s="76"/>
      <c r="B38" s="71"/>
      <c r="C38" s="71"/>
      <c r="D38" s="71"/>
      <c r="E38" s="71"/>
      <c r="F38" s="71"/>
      <c r="G38" s="71"/>
      <c r="H38" s="71"/>
      <c r="I38" s="70"/>
      <c r="J38" s="71"/>
      <c r="K38" s="71"/>
      <c r="L38" s="71"/>
      <c r="M38" s="71"/>
      <c r="N38" s="71"/>
      <c r="O38" s="71"/>
      <c r="P38" s="71"/>
      <c r="Q38" s="71"/>
      <c r="R38" s="71"/>
      <c r="S38" s="71"/>
      <c r="T38" s="71"/>
      <c r="U38" s="71"/>
      <c r="V38" s="85"/>
      <c r="W38" s="86"/>
      <c r="X38" s="71"/>
      <c r="Y38" s="71"/>
      <c r="Z38" s="71"/>
      <c r="AA38" s="71"/>
      <c r="AB38" s="71"/>
      <c r="AC38" s="71"/>
      <c r="AD38" s="71"/>
      <c r="AE38" s="71"/>
      <c r="AF38" s="71"/>
      <c r="AG38" s="71"/>
      <c r="AH38" s="71"/>
      <c r="AI38" s="71"/>
      <c r="AJ38" s="71"/>
      <c r="AK38" s="71"/>
      <c r="AL38" s="78"/>
    </row>
    <row r="39" spans="1:38" s="7" customFormat="1" ht="20.100000000000001" customHeight="1" x14ac:dyDescent="0.25">
      <c r="A39" s="194" t="s">
        <v>194</v>
      </c>
      <c r="B39" s="195"/>
      <c r="C39" s="195"/>
      <c r="D39" s="195"/>
      <c r="E39" s="195"/>
      <c r="F39" s="195"/>
      <c r="G39" s="195"/>
      <c r="H39" s="195"/>
      <c r="I39" s="195"/>
      <c r="J39" s="195"/>
      <c r="K39" s="195"/>
      <c r="L39" s="195"/>
      <c r="M39" s="195"/>
      <c r="N39" s="195"/>
      <c r="O39" s="195"/>
      <c r="P39" s="195"/>
      <c r="Q39" s="195"/>
      <c r="R39" s="195"/>
      <c r="S39" s="195"/>
      <c r="T39" s="195"/>
      <c r="U39" s="195"/>
      <c r="V39" s="195"/>
      <c r="W39" s="195"/>
      <c r="X39" s="195"/>
      <c r="Y39" s="195"/>
      <c r="Z39" s="195"/>
      <c r="AA39" s="195"/>
      <c r="AB39" s="195"/>
      <c r="AC39" s="195"/>
      <c r="AD39" s="195"/>
      <c r="AE39" s="195"/>
      <c r="AF39" s="195"/>
      <c r="AG39" s="195"/>
      <c r="AH39" s="195"/>
      <c r="AI39" s="195"/>
      <c r="AJ39" s="195"/>
      <c r="AK39" s="195"/>
      <c r="AL39" s="196"/>
    </row>
    <row r="40" spans="1:38" s="7" customFormat="1" ht="20.100000000000001" customHeight="1" x14ac:dyDescent="0.25">
      <c r="A40" s="72"/>
      <c r="B40" s="87"/>
      <c r="C40" s="88"/>
      <c r="D40" s="88"/>
      <c r="E40" s="88"/>
      <c r="F40" s="88"/>
      <c r="G40" s="88"/>
      <c r="H40" s="88"/>
      <c r="I40" s="88"/>
      <c r="J40" s="89"/>
      <c r="K40" s="89"/>
      <c r="L40" s="89"/>
      <c r="M40" s="89"/>
      <c r="N40" s="89"/>
      <c r="O40" s="89"/>
      <c r="P40" s="89"/>
      <c r="Q40" s="89"/>
      <c r="R40" s="89"/>
      <c r="S40" s="89"/>
      <c r="T40" s="89"/>
      <c r="U40" s="89"/>
      <c r="V40" s="88"/>
      <c r="W40" s="88"/>
      <c r="X40" s="88"/>
      <c r="Y40" s="88"/>
      <c r="Z40" s="88"/>
      <c r="AA40" s="88"/>
      <c r="AB40" s="88"/>
      <c r="AC40" s="90"/>
      <c r="AD40" s="90"/>
      <c r="AE40" s="90"/>
      <c r="AF40" s="90"/>
      <c r="AG40" s="90"/>
      <c r="AH40" s="90"/>
      <c r="AI40" s="88"/>
      <c r="AJ40" s="88"/>
      <c r="AK40" s="88"/>
      <c r="AL40" s="91"/>
    </row>
    <row r="41" spans="1:38" s="7" customFormat="1" ht="20.100000000000001" customHeight="1" x14ac:dyDescent="0.25">
      <c r="A41" s="72"/>
      <c r="B41" s="92"/>
      <c r="C41" s="82" t="s">
        <v>195</v>
      </c>
      <c r="D41" s="88"/>
      <c r="E41" s="88"/>
      <c r="F41" s="88"/>
      <c r="G41" s="88"/>
      <c r="H41" s="88"/>
      <c r="I41" s="88"/>
      <c r="J41" s="70"/>
      <c r="K41" s="70"/>
      <c r="L41" s="92"/>
      <c r="M41" s="82" t="s">
        <v>196</v>
      </c>
      <c r="N41" s="82"/>
      <c r="O41" s="82"/>
      <c r="P41" s="82"/>
      <c r="Q41"/>
      <c r="R41" s="92"/>
      <c r="S41" s="82" t="s">
        <v>197</v>
      </c>
      <c r="T41" s="70"/>
      <c r="U41" s="70"/>
      <c r="V41" s="70"/>
      <c r="W41" s="70"/>
      <c r="X41" s="92"/>
      <c r="Y41" s="82" t="s">
        <v>198</v>
      </c>
      <c r="Z41" s="70"/>
      <c r="AA41" s="70"/>
      <c r="AB41" s="70"/>
      <c r="AC41" s="70"/>
      <c r="AD41" s="82"/>
      <c r="AE41" s="70"/>
      <c r="AF41" s="70"/>
      <c r="AG41"/>
      <c r="AH41"/>
      <c r="AI41" s="93"/>
      <c r="AJ41" s="70"/>
      <c r="AK41" s="70"/>
      <c r="AL41" s="84"/>
    </row>
    <row r="42" spans="1:38" s="7" customFormat="1" ht="20.100000000000001" customHeight="1" x14ac:dyDescent="0.25">
      <c r="A42" s="72"/>
      <c r="B42" s="80"/>
      <c r="C42" s="82"/>
      <c r="D42" s="88"/>
      <c r="E42" s="88"/>
      <c r="F42" s="88"/>
      <c r="G42" s="88"/>
      <c r="H42" s="88"/>
      <c r="I42" s="88"/>
      <c r="J42" s="70"/>
      <c r="K42" s="70"/>
      <c r="L42" s="82"/>
      <c r="M42" s="82"/>
      <c r="N42" s="82"/>
      <c r="O42" s="82"/>
      <c r="P42" s="82"/>
      <c r="Q42"/>
      <c r="R42" s="82"/>
      <c r="S42" s="82"/>
      <c r="T42" s="70"/>
      <c r="U42" s="70"/>
      <c r="V42" s="70"/>
      <c r="W42" s="70"/>
      <c r="X42" s="82"/>
      <c r="Y42" s="82"/>
      <c r="Z42" s="70"/>
      <c r="AA42" s="70"/>
      <c r="AB42" s="70"/>
      <c r="AC42" s="70"/>
      <c r="AD42" s="82"/>
      <c r="AE42" s="70"/>
      <c r="AF42" s="70"/>
      <c r="AG42"/>
      <c r="AH42"/>
      <c r="AI42" s="82"/>
      <c r="AJ42" s="70"/>
      <c r="AK42" s="70"/>
      <c r="AL42" s="84"/>
    </row>
    <row r="43" spans="1:38" s="7" customFormat="1" ht="20.100000000000001" customHeight="1" x14ac:dyDescent="0.25">
      <c r="A43" s="72"/>
      <c r="B43" s="92"/>
      <c r="C43" s="82" t="s">
        <v>199</v>
      </c>
      <c r="D43" s="88"/>
      <c r="E43" s="88"/>
      <c r="F43" s="88"/>
      <c r="G43" s="88"/>
      <c r="H43" s="88"/>
      <c r="I43" s="88"/>
      <c r="J43" s="70"/>
      <c r="K43" s="70"/>
      <c r="L43" s="92"/>
      <c r="M43" s="82" t="s">
        <v>200</v>
      </c>
      <c r="N43" s="82"/>
      <c r="O43" s="82"/>
      <c r="P43" s="82"/>
      <c r="Q43"/>
      <c r="R43" s="92"/>
      <c r="S43" s="82" t="s">
        <v>201</v>
      </c>
      <c r="T43" s="70"/>
      <c r="U43" s="70"/>
      <c r="V43" s="70"/>
      <c r="W43" s="70"/>
      <c r="X43" s="92"/>
      <c r="Y43" s="82" t="s">
        <v>202</v>
      </c>
      <c r="Z43" s="70"/>
      <c r="AA43" s="70"/>
      <c r="AB43" s="70"/>
      <c r="AC43" s="70"/>
      <c r="AD43" s="82"/>
      <c r="AE43" s="70"/>
      <c r="AF43" s="70"/>
      <c r="AG43"/>
      <c r="AH43"/>
      <c r="AI43" s="82"/>
      <c r="AJ43" s="70"/>
      <c r="AK43" s="70"/>
      <c r="AL43" s="84"/>
    </row>
    <row r="44" spans="1:38" s="7" customFormat="1" ht="20.100000000000001" customHeight="1" thickBot="1" x14ac:dyDescent="0.3">
      <c r="A44" s="76"/>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8"/>
    </row>
    <row r="45" spans="1:38" s="7" customFormat="1" ht="20.100000000000001" customHeight="1" x14ac:dyDescent="0.25">
      <c r="A45" s="206" t="s">
        <v>203</v>
      </c>
      <c r="B45" s="147"/>
      <c r="C45" s="147"/>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7"/>
      <c r="AI45" s="147"/>
      <c r="AJ45" s="147"/>
      <c r="AK45" s="147"/>
      <c r="AL45" s="207"/>
    </row>
    <row r="46" spans="1:38" s="7" customFormat="1" ht="20.100000000000001" customHeight="1" x14ac:dyDescent="0.25">
      <c r="A46" s="72"/>
      <c r="B46" s="87"/>
      <c r="C46" s="88"/>
      <c r="D46" s="88"/>
      <c r="E46" s="88"/>
      <c r="F46" s="88"/>
      <c r="G46" s="88"/>
      <c r="H46" s="88"/>
      <c r="I46" s="88"/>
      <c r="J46" s="89"/>
      <c r="K46" s="89"/>
      <c r="L46" s="89"/>
      <c r="M46" s="89"/>
      <c r="N46" s="89"/>
      <c r="O46" s="89"/>
      <c r="P46" s="89"/>
      <c r="Q46" s="89"/>
      <c r="R46" s="89"/>
      <c r="S46" s="89"/>
      <c r="T46" s="89"/>
      <c r="U46" s="89"/>
      <c r="V46" s="88"/>
      <c r="W46" s="88"/>
      <c r="X46" s="88"/>
      <c r="Y46" s="88"/>
      <c r="Z46" s="88"/>
      <c r="AA46" s="88"/>
      <c r="AB46" s="88"/>
      <c r="AC46" s="90"/>
      <c r="AD46" s="90"/>
      <c r="AE46" s="90"/>
      <c r="AF46" s="90"/>
      <c r="AG46" s="90"/>
      <c r="AH46" s="90"/>
      <c r="AI46" s="88"/>
      <c r="AJ46" s="88"/>
      <c r="AK46" s="88"/>
      <c r="AL46" s="91"/>
    </row>
    <row r="47" spans="1:38" s="7" customFormat="1" ht="20.100000000000001" customHeight="1" x14ac:dyDescent="0.25">
      <c r="A47" s="72"/>
      <c r="B47" s="92"/>
      <c r="C47" s="82" t="s">
        <v>204</v>
      </c>
      <c r="D47" s="88"/>
      <c r="E47" s="88"/>
      <c r="F47" s="88"/>
      <c r="G47" s="88"/>
      <c r="H47" s="88"/>
      <c r="I47" s="88"/>
      <c r="J47" s="70"/>
      <c r="K47" s="70"/>
      <c r="L47" s="92"/>
      <c r="M47" s="82" t="s">
        <v>205</v>
      </c>
      <c r="N47" s="82"/>
      <c r="O47" s="82"/>
      <c r="P47" s="82"/>
      <c r="Q47"/>
      <c r="R47" s="92"/>
      <c r="S47" s="82" t="s">
        <v>206</v>
      </c>
      <c r="T47" s="70"/>
      <c r="U47" s="70"/>
      <c r="V47" s="70"/>
      <c r="W47" s="70"/>
      <c r="X47" s="92"/>
      <c r="Y47" s="82" t="s">
        <v>207</v>
      </c>
      <c r="Z47" s="70"/>
      <c r="AA47" s="70"/>
      <c r="AB47" s="70"/>
      <c r="AC47" s="70"/>
      <c r="AD47" s="82"/>
      <c r="AE47" s="70"/>
      <c r="AF47" s="70"/>
      <c r="AG47"/>
      <c r="AH47"/>
      <c r="AI47" s="93"/>
      <c r="AJ47" s="70"/>
      <c r="AK47" s="70"/>
      <c r="AL47" s="84"/>
    </row>
    <row r="48" spans="1:38" s="7" customFormat="1" ht="20.100000000000001" customHeight="1" x14ac:dyDescent="0.25">
      <c r="A48" s="72"/>
      <c r="B48" s="80"/>
      <c r="C48" s="82"/>
      <c r="D48" s="88"/>
      <c r="E48" s="88"/>
      <c r="F48" s="88"/>
      <c r="G48" s="88"/>
      <c r="H48" s="88"/>
      <c r="I48" s="88"/>
      <c r="J48" s="70"/>
      <c r="K48" s="70"/>
      <c r="L48" s="82"/>
      <c r="M48" s="82"/>
      <c r="N48" s="82"/>
      <c r="O48" s="82"/>
      <c r="P48" s="82"/>
      <c r="Q48"/>
      <c r="R48" s="82"/>
      <c r="S48" s="82"/>
      <c r="T48" s="70"/>
      <c r="U48" s="70"/>
      <c r="V48" s="70"/>
      <c r="W48" s="70"/>
      <c r="X48" s="82"/>
      <c r="Y48" s="82"/>
      <c r="Z48" s="70"/>
      <c r="AA48" s="70"/>
      <c r="AB48" s="70"/>
      <c r="AC48" s="70"/>
      <c r="AD48" s="82"/>
      <c r="AE48" s="70"/>
      <c r="AF48" s="70"/>
      <c r="AG48"/>
      <c r="AH48"/>
      <c r="AI48" s="82"/>
      <c r="AJ48" s="70"/>
      <c r="AK48" s="70"/>
      <c r="AL48" s="84"/>
    </row>
    <row r="49" spans="1:38" s="7" customFormat="1" ht="20.100000000000001" customHeight="1" x14ac:dyDescent="0.25">
      <c r="A49" s="72"/>
      <c r="B49" s="92"/>
      <c r="C49" s="82" t="s">
        <v>208</v>
      </c>
      <c r="D49" s="88"/>
      <c r="E49" s="88"/>
      <c r="F49" s="88"/>
      <c r="G49" s="88"/>
      <c r="H49" s="88"/>
      <c r="I49" s="88"/>
      <c r="J49" s="70"/>
      <c r="K49" s="70"/>
      <c r="L49" s="92"/>
      <c r="M49" s="82" t="s">
        <v>209</v>
      </c>
      <c r="N49" s="82"/>
      <c r="O49" s="82"/>
      <c r="P49" s="82"/>
      <c r="Q49"/>
      <c r="R49" s="92"/>
      <c r="S49" s="82" t="s">
        <v>210</v>
      </c>
      <c r="T49" s="70"/>
      <c r="U49" s="70"/>
      <c r="V49" s="70"/>
      <c r="W49" s="70"/>
      <c r="X49" s="92"/>
      <c r="Y49" s="82" t="s">
        <v>211</v>
      </c>
      <c r="Z49" s="70"/>
      <c r="AA49" s="70"/>
      <c r="AB49" s="70"/>
      <c r="AC49" s="70"/>
      <c r="AD49" s="82"/>
      <c r="AE49" s="70"/>
      <c r="AF49" s="70"/>
      <c r="AG49"/>
      <c r="AH49"/>
      <c r="AI49" s="82"/>
      <c r="AJ49" s="70"/>
      <c r="AK49" s="70"/>
      <c r="AL49" s="84"/>
    </row>
    <row r="50" spans="1:38" s="7" customFormat="1" ht="20.100000000000001" customHeight="1" thickBot="1" x14ac:dyDescent="0.3">
      <c r="A50" s="76"/>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8"/>
    </row>
    <row r="51" spans="1:38" s="7" customFormat="1" ht="20.100000000000001" customHeight="1" x14ac:dyDescent="0.25">
      <c r="A51" s="194" t="s">
        <v>212</v>
      </c>
      <c r="B51" s="195"/>
      <c r="C51" s="195"/>
      <c r="D51" s="195"/>
      <c r="E51" s="195"/>
      <c r="F51" s="195"/>
      <c r="G51" s="195"/>
      <c r="H51" s="195"/>
      <c r="I51" s="195"/>
      <c r="J51" s="195"/>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6"/>
    </row>
    <row r="52" spans="1:38" s="7" customFormat="1" ht="20.100000000000001" customHeight="1" x14ac:dyDescent="0.25">
      <c r="A52" s="72"/>
      <c r="B52"/>
      <c r="C52"/>
      <c r="D52"/>
      <c r="E52"/>
      <c r="F52"/>
      <c r="G52"/>
      <c r="H52"/>
      <c r="I52"/>
      <c r="J52"/>
      <c r="K52"/>
      <c r="L52"/>
      <c r="M52"/>
      <c r="N52"/>
      <c r="O52"/>
      <c r="P52"/>
      <c r="Q52"/>
      <c r="R52"/>
      <c r="S52"/>
      <c r="T52"/>
      <c r="U52"/>
      <c r="V52"/>
      <c r="W52"/>
      <c r="X52"/>
      <c r="Y52"/>
      <c r="Z52"/>
      <c r="AA52"/>
      <c r="AB52"/>
      <c r="AC52"/>
      <c r="AD52"/>
      <c r="AE52"/>
      <c r="AF52"/>
      <c r="AG52"/>
      <c r="AH52"/>
      <c r="AI52"/>
      <c r="AJ52"/>
      <c r="AK52"/>
      <c r="AL52" s="74"/>
    </row>
    <row r="53" spans="1:38" s="7" customFormat="1" ht="20.100000000000001" customHeight="1" x14ac:dyDescent="0.25">
      <c r="A53" s="72"/>
      <c r="B53" s="211" t="s">
        <v>307</v>
      </c>
      <c r="C53" s="212"/>
      <c r="D53" s="212"/>
      <c r="E53" s="212"/>
      <c r="F53" s="212"/>
      <c r="G53" s="212"/>
      <c r="H53" s="212"/>
      <c r="I53" s="212"/>
      <c r="J53" s="212"/>
      <c r="K53" s="192"/>
      <c r="L53" s="192"/>
      <c r="M53" s="192"/>
      <c r="N53" s="192"/>
      <c r="O53" s="192"/>
      <c r="P53"/>
      <c r="Q53" s="211" t="s">
        <v>306</v>
      </c>
      <c r="R53" s="212"/>
      <c r="S53" s="212"/>
      <c r="T53" s="212"/>
      <c r="U53" s="212"/>
      <c r="V53" s="212"/>
      <c r="W53" s="212"/>
      <c r="X53" s="208"/>
      <c r="Y53" s="208"/>
      <c r="Z53" s="208"/>
      <c r="AA53" s="208"/>
      <c r="AB53"/>
      <c r="AC53" s="211" t="s">
        <v>213</v>
      </c>
      <c r="AD53" s="212"/>
      <c r="AE53" s="212"/>
      <c r="AF53" s="212"/>
      <c r="AG53" s="212"/>
      <c r="AH53" s="212"/>
      <c r="AI53" s="212"/>
      <c r="AJ53" s="208"/>
      <c r="AK53" s="208"/>
      <c r="AL53" s="74"/>
    </row>
    <row r="54" spans="1:38" s="7" customFormat="1" ht="20.100000000000001" customHeight="1" x14ac:dyDescent="0.25">
      <c r="A54" s="72"/>
      <c r="B54"/>
      <c r="C54"/>
      <c r="D54"/>
      <c r="E54"/>
      <c r="F54"/>
      <c r="G54"/>
      <c r="H54"/>
      <c r="I54"/>
      <c r="J54"/>
      <c r="K54"/>
      <c r="L54"/>
      <c r="M54"/>
      <c r="N54"/>
      <c r="O54"/>
      <c r="P54"/>
      <c r="Q54"/>
      <c r="R54"/>
      <c r="S54"/>
      <c r="T54"/>
      <c r="U54"/>
      <c r="V54"/>
      <c r="W54"/>
      <c r="X54"/>
      <c r="Y54"/>
      <c r="Z54"/>
      <c r="AA54"/>
      <c r="AB54"/>
      <c r="AC54"/>
      <c r="AD54"/>
      <c r="AE54"/>
      <c r="AF54"/>
      <c r="AG54"/>
      <c r="AH54"/>
      <c r="AI54"/>
      <c r="AJ54"/>
      <c r="AK54"/>
      <c r="AL54" s="74"/>
    </row>
    <row r="55" spans="1:38" s="7" customFormat="1" ht="20.100000000000001" customHeight="1" x14ac:dyDescent="0.25">
      <c r="A55" s="72"/>
      <c r="B55" s="208" t="s">
        <v>214</v>
      </c>
      <c r="C55" s="208"/>
      <c r="D55" s="208"/>
      <c r="E55" s="208"/>
      <c r="F55" s="208"/>
      <c r="G55" s="208"/>
      <c r="H55" s="208"/>
      <c r="I55" s="208"/>
      <c r="J55" s="208"/>
      <c r="K55"/>
      <c r="L55" s="75"/>
      <c r="M55" s="82" t="s">
        <v>215</v>
      </c>
      <c r="N55"/>
      <c r="O55"/>
      <c r="P55"/>
      <c r="Q55" s="70"/>
      <c r="R55" s="75"/>
      <c r="S55" s="82" t="s">
        <v>216</v>
      </c>
      <c r="T55"/>
      <c r="U55"/>
      <c r="V55"/>
      <c r="W55" s="70"/>
      <c r="X55" s="75"/>
      <c r="Y55" s="82" t="s">
        <v>217</v>
      </c>
      <c r="Z55"/>
      <c r="AA55"/>
      <c r="AB55"/>
      <c r="AC55" s="70"/>
      <c r="AD55" s="70"/>
      <c r="AE55"/>
      <c r="AF55"/>
      <c r="AG55"/>
      <c r="AH55"/>
      <c r="AI55"/>
      <c r="AJ55"/>
      <c r="AK55"/>
      <c r="AL55" s="74"/>
    </row>
    <row r="56" spans="1:38" s="7" customFormat="1" ht="20.100000000000001" customHeight="1" x14ac:dyDescent="0.25">
      <c r="A56" s="72"/>
      <c r="B56"/>
      <c r="C56"/>
      <c r="D56"/>
      <c r="E56"/>
      <c r="F56"/>
      <c r="G56"/>
      <c r="H56"/>
      <c r="I56"/>
      <c r="J56"/>
      <c r="K56"/>
      <c r="L56"/>
      <c r="M56"/>
      <c r="N56"/>
      <c r="O56"/>
      <c r="P56"/>
      <c r="Q56" s="70"/>
      <c r="R56"/>
      <c r="S56"/>
      <c r="T56"/>
      <c r="U56"/>
      <c r="V56"/>
      <c r="W56" s="70"/>
      <c r="X56"/>
      <c r="Y56"/>
      <c r="Z56"/>
      <c r="AA56"/>
      <c r="AB56"/>
      <c r="AC56"/>
      <c r="AD56"/>
      <c r="AE56"/>
      <c r="AF56"/>
      <c r="AG56"/>
      <c r="AH56"/>
      <c r="AI56"/>
      <c r="AJ56"/>
      <c r="AK56"/>
      <c r="AL56" s="74"/>
    </row>
    <row r="57" spans="1:38" s="7" customFormat="1" ht="20.100000000000001" customHeight="1" x14ac:dyDescent="0.25">
      <c r="A57" s="72"/>
      <c r="B57" s="208" t="s">
        <v>218</v>
      </c>
      <c r="C57" s="208"/>
      <c r="D57" s="208"/>
      <c r="E57" s="208"/>
      <c r="F57" s="208"/>
      <c r="G57" s="208"/>
      <c r="H57" s="208"/>
      <c r="I57" s="208"/>
      <c r="J57" s="208"/>
      <c r="K57"/>
      <c r="L57" s="75"/>
      <c r="M57" s="82" t="s">
        <v>219</v>
      </c>
      <c r="N57"/>
      <c r="O57"/>
      <c r="P57"/>
      <c r="Q57" s="70"/>
      <c r="R57" s="75"/>
      <c r="S57" s="82" t="s">
        <v>220</v>
      </c>
      <c r="T57"/>
      <c r="U57"/>
      <c r="V57"/>
      <c r="W57" s="70"/>
      <c r="X57"/>
      <c r="Y57"/>
      <c r="Z57"/>
      <c r="AA57"/>
      <c r="AB57"/>
      <c r="AC57"/>
      <c r="AD57"/>
      <c r="AE57"/>
      <c r="AF57"/>
      <c r="AG57"/>
      <c r="AH57"/>
      <c r="AI57"/>
      <c r="AJ57"/>
      <c r="AK57"/>
      <c r="AL57" s="74"/>
    </row>
    <row r="58" spans="1:38" s="7" customFormat="1" ht="20.100000000000001" customHeight="1" x14ac:dyDescent="0.25">
      <c r="A58" s="72"/>
      <c r="B58"/>
      <c r="C58"/>
      <c r="D58"/>
      <c r="E58"/>
      <c r="F58"/>
      <c r="G58"/>
      <c r="H58"/>
      <c r="I58"/>
      <c r="J58"/>
      <c r="K58"/>
      <c r="L58"/>
      <c r="M58"/>
      <c r="N58"/>
      <c r="O58"/>
      <c r="P58"/>
      <c r="Q58" s="70"/>
      <c r="R58"/>
      <c r="S58"/>
      <c r="T58"/>
      <c r="U58"/>
      <c r="V58"/>
      <c r="W58" s="70"/>
      <c r="X58"/>
      <c r="Y58"/>
      <c r="Z58"/>
      <c r="AA58"/>
      <c r="AB58"/>
      <c r="AC58"/>
      <c r="AD58"/>
      <c r="AE58"/>
      <c r="AF58"/>
      <c r="AG58"/>
      <c r="AH58"/>
      <c r="AI58"/>
      <c r="AJ58"/>
      <c r="AK58"/>
      <c r="AL58" s="74"/>
    </row>
    <row r="59" spans="1:38" s="7" customFormat="1" ht="20.100000000000001" customHeight="1" x14ac:dyDescent="0.25">
      <c r="A59" s="72"/>
      <c r="B59" s="208" t="s">
        <v>171</v>
      </c>
      <c r="C59" s="208"/>
      <c r="D59" s="208"/>
      <c r="E59" s="208"/>
      <c r="F59" s="208"/>
      <c r="G59" s="208"/>
      <c r="H59" s="208"/>
      <c r="I59" s="208"/>
      <c r="J59" s="208"/>
      <c r="K59"/>
      <c r="L59" s="75"/>
      <c r="M59" s="82" t="s">
        <v>221</v>
      </c>
      <c r="N59"/>
      <c r="O59"/>
      <c r="P59"/>
      <c r="Q59" s="70"/>
      <c r="R59" s="75"/>
      <c r="S59" s="82" t="s">
        <v>305</v>
      </c>
      <c r="T59"/>
      <c r="U59"/>
      <c r="V59"/>
      <c r="W59" s="70"/>
      <c r="X59" s="75"/>
      <c r="Y59" s="82" t="s">
        <v>346</v>
      </c>
      <c r="Z59"/>
      <c r="AA59"/>
      <c r="AB59"/>
      <c r="AC59"/>
      <c r="AD59"/>
      <c r="AE59"/>
      <c r="AF59"/>
      <c r="AG59"/>
      <c r="AH59"/>
      <c r="AI59"/>
      <c r="AJ59"/>
      <c r="AK59"/>
      <c r="AL59" s="74"/>
    </row>
    <row r="60" spans="1:38" s="7" customFormat="1" ht="20.100000000000001" customHeight="1" x14ac:dyDescent="0.25">
      <c r="A60" s="72"/>
      <c r="B60"/>
      <c r="C60"/>
      <c r="D60"/>
      <c r="E60"/>
      <c r="F60"/>
      <c r="G60"/>
      <c r="H60"/>
      <c r="I60"/>
      <c r="J60"/>
      <c r="K60"/>
      <c r="L60"/>
      <c r="M60"/>
      <c r="N60"/>
      <c r="O60"/>
      <c r="P60"/>
      <c r="Q60" s="70"/>
      <c r="R60"/>
      <c r="S60"/>
      <c r="T60"/>
      <c r="U60"/>
      <c r="V60"/>
      <c r="W60" s="70"/>
      <c r="X60"/>
      <c r="Y60"/>
      <c r="Z60"/>
      <c r="AA60"/>
      <c r="AB60"/>
      <c r="AC60"/>
      <c r="AD60"/>
      <c r="AE60"/>
      <c r="AF60"/>
      <c r="AG60"/>
      <c r="AH60"/>
      <c r="AI60"/>
      <c r="AJ60"/>
      <c r="AK60"/>
      <c r="AL60" s="74"/>
    </row>
    <row r="61" spans="1:38" s="7" customFormat="1" ht="20.100000000000001" customHeight="1" x14ac:dyDescent="0.25">
      <c r="A61" s="72"/>
      <c r="B61" s="208" t="s">
        <v>222</v>
      </c>
      <c r="C61" s="208"/>
      <c r="D61" s="208"/>
      <c r="E61" s="208"/>
      <c r="F61" s="208"/>
      <c r="G61" s="208"/>
      <c r="H61" s="208"/>
      <c r="I61" s="208"/>
      <c r="J61" s="208"/>
      <c r="K61"/>
      <c r="L61" s="75"/>
      <c r="M61" s="82" t="s">
        <v>223</v>
      </c>
      <c r="N61"/>
      <c r="O61"/>
      <c r="P61"/>
      <c r="Q61" s="70"/>
      <c r="R61" s="75"/>
      <c r="S61" s="82" t="s">
        <v>224</v>
      </c>
      <c r="T61"/>
      <c r="U61"/>
      <c r="V61"/>
      <c r="W61" s="70"/>
      <c r="X61" s="75"/>
      <c r="Y61" s="82" t="s">
        <v>225</v>
      </c>
      <c r="Z61"/>
      <c r="AA61"/>
      <c r="AB61"/>
      <c r="AC61" s="70"/>
      <c r="AD61" s="75"/>
      <c r="AE61" s="82" t="s">
        <v>226</v>
      </c>
      <c r="AF61"/>
      <c r="AG61"/>
      <c r="AH61"/>
      <c r="AI61"/>
      <c r="AJ61"/>
      <c r="AK61"/>
      <c r="AL61" s="74"/>
    </row>
    <row r="62" spans="1:38" s="7" customFormat="1" ht="20.100000000000001" customHeight="1" x14ac:dyDescent="0.25">
      <c r="A62" s="72"/>
      <c r="B62"/>
      <c r="C62"/>
      <c r="D62"/>
      <c r="E62"/>
      <c r="F62"/>
      <c r="G62"/>
      <c r="H62"/>
      <c r="I62"/>
      <c r="J62"/>
      <c r="K62"/>
      <c r="L62"/>
      <c r="M62"/>
      <c r="N62"/>
      <c r="O62"/>
      <c r="P62"/>
      <c r="Q62" s="70"/>
      <c r="R62"/>
      <c r="S62"/>
      <c r="T62"/>
      <c r="U62"/>
      <c r="V62"/>
      <c r="W62" s="70"/>
      <c r="X62"/>
      <c r="Y62"/>
      <c r="Z62"/>
      <c r="AA62"/>
      <c r="AB62"/>
      <c r="AC62"/>
      <c r="AD62"/>
      <c r="AE62"/>
      <c r="AF62"/>
      <c r="AG62"/>
      <c r="AH62"/>
      <c r="AI62"/>
      <c r="AJ62"/>
      <c r="AK62"/>
      <c r="AL62" s="74"/>
    </row>
    <row r="63" spans="1:38" s="7" customFormat="1" ht="20.100000000000001" customHeight="1" x14ac:dyDescent="0.25">
      <c r="A63" s="72"/>
      <c r="B63" s="208" t="s">
        <v>308</v>
      </c>
      <c r="C63" s="208"/>
      <c r="D63" s="208"/>
      <c r="E63" s="208"/>
      <c r="F63" s="208"/>
      <c r="G63" s="208"/>
      <c r="H63" s="208"/>
      <c r="I63" s="208"/>
      <c r="J63" s="208"/>
      <c r="K63"/>
      <c r="L63" s="75"/>
      <c r="M63" s="82" t="s">
        <v>227</v>
      </c>
      <c r="N63"/>
      <c r="O63"/>
      <c r="P63"/>
      <c r="Q63" s="70"/>
      <c r="R63" s="75"/>
      <c r="S63" s="82" t="s">
        <v>228</v>
      </c>
      <c r="T63"/>
      <c r="U63"/>
      <c r="V63"/>
      <c r="W63" s="70"/>
      <c r="X63"/>
      <c r="Y63"/>
      <c r="Z63"/>
      <c r="AA63"/>
      <c r="AB63"/>
      <c r="AC63"/>
      <c r="AD63"/>
      <c r="AE63"/>
      <c r="AF63"/>
      <c r="AG63"/>
      <c r="AH63"/>
      <c r="AI63"/>
      <c r="AJ63"/>
      <c r="AK63"/>
      <c r="AL63" s="74"/>
    </row>
    <row r="64" spans="1:38" s="7" customFormat="1" ht="20.100000000000001" customHeight="1" x14ac:dyDescent="0.25">
      <c r="A64" s="72"/>
      <c r="B64"/>
      <c r="C64"/>
      <c r="D64"/>
      <c r="E64"/>
      <c r="F64"/>
      <c r="G64"/>
      <c r="H64"/>
      <c r="I64"/>
      <c r="J64"/>
      <c r="K64"/>
      <c r="L64"/>
      <c r="M64"/>
      <c r="N64"/>
      <c r="O64"/>
      <c r="P64"/>
      <c r="Q64" s="70"/>
      <c r="R64"/>
      <c r="S64"/>
      <c r="T64"/>
      <c r="U64"/>
      <c r="V64"/>
      <c r="W64" s="70"/>
      <c r="X64"/>
      <c r="Y64"/>
      <c r="Z64"/>
      <c r="AA64"/>
      <c r="AB64"/>
      <c r="AC64"/>
      <c r="AD64"/>
      <c r="AE64"/>
      <c r="AF64"/>
      <c r="AG64"/>
      <c r="AH64"/>
      <c r="AI64"/>
      <c r="AJ64"/>
      <c r="AK64"/>
      <c r="AL64" s="74"/>
    </row>
    <row r="65" spans="1:38" s="7" customFormat="1" ht="20.100000000000001" customHeight="1" x14ac:dyDescent="0.25">
      <c r="A65" s="72"/>
      <c r="B65" s="208" t="s">
        <v>309</v>
      </c>
      <c r="C65" s="208"/>
      <c r="D65" s="208"/>
      <c r="E65" s="208"/>
      <c r="F65" s="208"/>
      <c r="G65" s="208"/>
      <c r="H65" s="208"/>
      <c r="I65" s="208"/>
      <c r="J65" s="208"/>
      <c r="K65"/>
      <c r="L65" s="75"/>
      <c r="M65" s="82" t="s">
        <v>229</v>
      </c>
      <c r="N65"/>
      <c r="O65"/>
      <c r="P65"/>
      <c r="Q65" s="70"/>
      <c r="R65" s="75"/>
      <c r="S65" s="82" t="s">
        <v>230</v>
      </c>
      <c r="T65"/>
      <c r="U65"/>
      <c r="V65"/>
      <c r="W65" s="70"/>
      <c r="X65" s="75"/>
      <c r="Y65" s="82" t="s">
        <v>231</v>
      </c>
      <c r="Z65"/>
      <c r="AA65"/>
      <c r="AB65"/>
      <c r="AC65" s="70"/>
      <c r="AD65" s="82"/>
      <c r="AE65"/>
      <c r="AF65"/>
      <c r="AG65"/>
      <c r="AH65"/>
      <c r="AI65"/>
      <c r="AJ65"/>
      <c r="AK65"/>
      <c r="AL65" s="74"/>
    </row>
    <row r="66" spans="1:38" s="7" customFormat="1" ht="20.100000000000001" customHeight="1" thickBot="1" x14ac:dyDescent="0.3">
      <c r="A66" s="76"/>
      <c r="B66" s="71"/>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8"/>
    </row>
    <row r="67" spans="1:38" s="7" customFormat="1" ht="20.100000000000001" customHeight="1" x14ac:dyDescent="0.25">
      <c r="A67" s="194" t="s">
        <v>232</v>
      </c>
      <c r="B67" s="195"/>
      <c r="C67" s="195"/>
      <c r="D67" s="195"/>
      <c r="E67" s="195"/>
      <c r="F67" s="195"/>
      <c r="G67" s="195"/>
      <c r="H67" s="195"/>
      <c r="I67" s="195"/>
      <c r="J67" s="195"/>
      <c r="K67" s="195"/>
      <c r="L67" s="195"/>
      <c r="M67" s="195"/>
      <c r="N67" s="195"/>
      <c r="O67" s="195"/>
      <c r="P67" s="195"/>
      <c r="Q67" s="195"/>
      <c r="R67" s="195"/>
      <c r="S67" s="195"/>
      <c r="T67" s="195"/>
      <c r="U67" s="195"/>
      <c r="V67" s="195"/>
      <c r="W67" s="195"/>
      <c r="X67" s="195"/>
      <c r="Y67" s="195"/>
      <c r="Z67" s="195"/>
      <c r="AA67" s="195"/>
      <c r="AB67" s="195"/>
      <c r="AC67" s="195"/>
      <c r="AD67" s="195"/>
      <c r="AE67" s="195"/>
      <c r="AF67" s="195"/>
      <c r="AG67" s="195"/>
      <c r="AH67" s="195"/>
      <c r="AI67" s="195"/>
      <c r="AJ67" s="195"/>
      <c r="AK67" s="195"/>
      <c r="AL67" s="196"/>
    </row>
    <row r="68" spans="1:38" s="7" customFormat="1" ht="20.100000000000001" customHeight="1" x14ac:dyDescent="0.25">
      <c r="A68" s="72"/>
      <c r="B68"/>
      <c r="C68"/>
      <c r="D68"/>
      <c r="E68"/>
      <c r="F68"/>
      <c r="G68"/>
      <c r="H68"/>
      <c r="I68"/>
      <c r="J68"/>
      <c r="K68"/>
      <c r="L68"/>
      <c r="M68"/>
      <c r="N68"/>
      <c r="O68"/>
      <c r="P68"/>
      <c r="Q68"/>
      <c r="R68"/>
      <c r="S68"/>
      <c r="T68"/>
      <c r="U68"/>
      <c r="V68"/>
      <c r="W68"/>
      <c r="X68"/>
      <c r="Y68"/>
      <c r="Z68"/>
      <c r="AA68"/>
      <c r="AB68"/>
      <c r="AC68"/>
      <c r="AD68"/>
      <c r="AE68"/>
      <c r="AF68"/>
      <c r="AG68"/>
      <c r="AH68"/>
      <c r="AI68"/>
      <c r="AJ68"/>
      <c r="AK68"/>
      <c r="AL68" s="74"/>
    </row>
    <row r="69" spans="1:38" s="7" customFormat="1" ht="20.100000000000001" customHeight="1" x14ac:dyDescent="0.25">
      <c r="A69" s="72"/>
      <c r="B69" s="208" t="s">
        <v>233</v>
      </c>
      <c r="C69" s="208"/>
      <c r="D69" s="208"/>
      <c r="E69" s="208"/>
      <c r="F69" s="208"/>
      <c r="G69" s="208"/>
      <c r="H69" s="208"/>
      <c r="I69" s="208"/>
      <c r="J69" s="208"/>
      <c r="K69"/>
      <c r="L69" s="75"/>
      <c r="M69" s="82" t="s">
        <v>234</v>
      </c>
      <c r="N69"/>
      <c r="O69"/>
      <c r="P69"/>
      <c r="Q69" s="70"/>
      <c r="R69" s="75"/>
      <c r="S69" s="82" t="s">
        <v>235</v>
      </c>
      <c r="T69"/>
      <c r="U69"/>
      <c r="V69"/>
      <c r="W69" s="70"/>
      <c r="X69" s="75"/>
      <c r="Y69" s="82" t="s">
        <v>219</v>
      </c>
      <c r="Z69"/>
      <c r="AA69"/>
      <c r="AB69"/>
      <c r="AC69" s="70"/>
      <c r="AD69" s="75"/>
      <c r="AE69" s="82" t="s">
        <v>236</v>
      </c>
      <c r="AF69"/>
      <c r="AG69"/>
      <c r="AH69"/>
      <c r="AI69"/>
      <c r="AJ69"/>
      <c r="AK69"/>
      <c r="AL69" s="74"/>
    </row>
    <row r="70" spans="1:38" s="7" customFormat="1" ht="20.100000000000001" customHeight="1" x14ac:dyDescent="0.25">
      <c r="A70" s="72"/>
      <c r="B70"/>
      <c r="C70"/>
      <c r="D70"/>
      <c r="E70"/>
      <c r="F70"/>
      <c r="G70"/>
      <c r="H70"/>
      <c r="I70"/>
      <c r="J70"/>
      <c r="K70"/>
      <c r="L70"/>
      <c r="M70"/>
      <c r="N70"/>
      <c r="O70"/>
      <c r="P70"/>
      <c r="Q70" s="70"/>
      <c r="R70"/>
      <c r="S70"/>
      <c r="T70"/>
      <c r="U70"/>
      <c r="V70"/>
      <c r="W70" s="70"/>
      <c r="X70"/>
      <c r="Y70"/>
      <c r="Z70"/>
      <c r="AA70"/>
      <c r="AB70"/>
      <c r="AC70" s="70"/>
      <c r="AD70"/>
      <c r="AE70"/>
      <c r="AF70"/>
      <c r="AG70"/>
      <c r="AH70"/>
      <c r="AI70"/>
      <c r="AJ70"/>
      <c r="AK70"/>
      <c r="AL70" s="74"/>
    </row>
    <row r="71" spans="1:38" s="7" customFormat="1" ht="20.100000000000001" customHeight="1" x14ac:dyDescent="0.25">
      <c r="A71" s="72"/>
      <c r="B71" s="208" t="s">
        <v>237</v>
      </c>
      <c r="C71" s="208"/>
      <c r="D71" s="208"/>
      <c r="E71" s="208"/>
      <c r="F71" s="208"/>
      <c r="G71" s="208"/>
      <c r="H71" s="208"/>
      <c r="I71" s="208"/>
      <c r="J71" s="208"/>
      <c r="K71"/>
      <c r="L71" s="75"/>
      <c r="M71" s="82" t="s">
        <v>238</v>
      </c>
      <c r="N71"/>
      <c r="O71"/>
      <c r="P71"/>
      <c r="Q71" s="70"/>
      <c r="R71" s="75"/>
      <c r="S71" s="82" t="s">
        <v>239</v>
      </c>
      <c r="T71"/>
      <c r="U71"/>
      <c r="V71"/>
      <c r="W71" s="70"/>
      <c r="X71" s="75"/>
      <c r="Y71" s="82" t="s">
        <v>240</v>
      </c>
      <c r="Z71"/>
      <c r="AA71"/>
      <c r="AB71"/>
      <c r="AC71" s="70"/>
      <c r="AD71" s="75"/>
      <c r="AE71" s="82" t="s">
        <v>241</v>
      </c>
      <c r="AF71"/>
      <c r="AG71"/>
      <c r="AH71"/>
      <c r="AI71"/>
      <c r="AJ71"/>
      <c r="AK71"/>
      <c r="AL71" s="74"/>
    </row>
    <row r="72" spans="1:38" s="7" customFormat="1" ht="20.100000000000001" customHeight="1" x14ac:dyDescent="0.25">
      <c r="A72" s="72"/>
      <c r="B72" s="88"/>
      <c r="C72" s="88"/>
      <c r="D72" s="88"/>
      <c r="E72" s="88"/>
      <c r="F72" s="88"/>
      <c r="G72" s="88"/>
      <c r="H72" s="88"/>
      <c r="I72" s="88"/>
      <c r="J72" s="88"/>
      <c r="K72"/>
      <c r="L72" s="70"/>
      <c r="M72" s="82"/>
      <c r="N72"/>
      <c r="O72"/>
      <c r="P72"/>
      <c r="Q72" s="70"/>
      <c r="R72" s="70"/>
      <c r="S72" s="82"/>
      <c r="T72"/>
      <c r="U72"/>
      <c r="V72"/>
      <c r="W72" s="70"/>
      <c r="X72" s="70"/>
      <c r="Y72" s="82"/>
      <c r="Z72"/>
      <c r="AA72"/>
      <c r="AB72"/>
      <c r="AC72" s="70"/>
      <c r="AD72" s="82"/>
      <c r="AE72"/>
      <c r="AF72"/>
      <c r="AG72"/>
      <c r="AH72"/>
      <c r="AI72"/>
      <c r="AJ72"/>
      <c r="AK72"/>
      <c r="AL72" s="74"/>
    </row>
    <row r="73" spans="1:38" s="7" customFormat="1" ht="20.100000000000001" customHeight="1" x14ac:dyDescent="0.25">
      <c r="A73" s="72"/>
      <c r="B73" s="88"/>
      <c r="C73" s="88"/>
      <c r="D73" s="88"/>
      <c r="E73" s="88"/>
      <c r="F73" s="88"/>
      <c r="G73" s="88"/>
      <c r="H73" s="88"/>
      <c r="I73" s="88"/>
      <c r="J73" s="88"/>
      <c r="K73"/>
      <c r="L73" s="75"/>
      <c r="M73" s="82" t="s">
        <v>242</v>
      </c>
      <c r="N73"/>
      <c r="O73"/>
      <c r="P73"/>
      <c r="Q73" s="70"/>
      <c r="R73" s="75"/>
      <c r="S73" s="82" t="s">
        <v>243</v>
      </c>
      <c r="T73"/>
      <c r="U73"/>
      <c r="V73"/>
      <c r="W73" s="70"/>
      <c r="X73" s="75"/>
      <c r="Y73" s="82" t="s">
        <v>244</v>
      </c>
      <c r="Z73"/>
      <c r="AA73"/>
      <c r="AB73"/>
      <c r="AC73" s="70"/>
      <c r="AD73" s="82"/>
      <c r="AE73"/>
      <c r="AF73"/>
      <c r="AG73"/>
      <c r="AH73"/>
      <c r="AI73"/>
      <c r="AJ73"/>
      <c r="AK73"/>
      <c r="AL73" s="74"/>
    </row>
    <row r="74" spans="1:38" s="7" customFormat="1" ht="20.100000000000001" customHeight="1" thickBot="1" x14ac:dyDescent="0.3">
      <c r="A74" s="76"/>
      <c r="B74" s="71"/>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8"/>
    </row>
    <row r="75" spans="1:38" s="7" customFormat="1" ht="20.100000000000001" customHeight="1" x14ac:dyDescent="0.25">
      <c r="A75" s="194" t="s">
        <v>245</v>
      </c>
      <c r="B75" s="195"/>
      <c r="C75" s="195"/>
      <c r="D75" s="195"/>
      <c r="E75" s="195"/>
      <c r="F75" s="195"/>
      <c r="G75" s="195"/>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6"/>
    </row>
    <row r="76" spans="1:38" s="7" customFormat="1" ht="20.100000000000001" customHeight="1" x14ac:dyDescent="0.25">
      <c r="A76" s="72"/>
      <c r="B76"/>
      <c r="C76"/>
      <c r="D76"/>
      <c r="E76"/>
      <c r="F76"/>
      <c r="G76"/>
      <c r="H76"/>
      <c r="I76"/>
      <c r="J76"/>
      <c r="K76"/>
      <c r="L76"/>
      <c r="M76"/>
      <c r="N76"/>
      <c r="O76"/>
      <c r="P76"/>
      <c r="Q76"/>
      <c r="R76"/>
      <c r="S76"/>
      <c r="T76"/>
      <c r="U76"/>
      <c r="V76"/>
      <c r="W76"/>
      <c r="X76"/>
      <c r="Y76"/>
      <c r="Z76"/>
      <c r="AA76"/>
      <c r="AB76"/>
      <c r="AC76"/>
      <c r="AD76"/>
      <c r="AE76"/>
      <c r="AF76"/>
      <c r="AG76"/>
      <c r="AH76"/>
      <c r="AI76"/>
      <c r="AJ76"/>
      <c r="AK76"/>
      <c r="AL76" s="74"/>
    </row>
    <row r="77" spans="1:38" s="7" customFormat="1" ht="20.100000000000001" customHeight="1" x14ac:dyDescent="0.25">
      <c r="A77" s="72"/>
      <c r="B77" s="208" t="s">
        <v>246</v>
      </c>
      <c r="C77" s="208"/>
      <c r="D77" s="208"/>
      <c r="E77" s="208"/>
      <c r="F77" s="208"/>
      <c r="G77" s="208"/>
      <c r="H77" s="208"/>
      <c r="I77" s="208"/>
      <c r="J77" s="208"/>
      <c r="K77"/>
      <c r="L77" s="75"/>
      <c r="M77" s="82" t="s">
        <v>247</v>
      </c>
      <c r="N77"/>
      <c r="O77"/>
      <c r="P77"/>
      <c r="Q77"/>
      <c r="R77" s="75"/>
      <c r="S77" s="82" t="s">
        <v>248</v>
      </c>
      <c r="T77"/>
      <c r="U77"/>
      <c r="V77"/>
      <c r="W77" s="70"/>
      <c r="X77" s="75"/>
      <c r="Y77" s="82" t="s">
        <v>249</v>
      </c>
      <c r="Z77" s="70"/>
      <c r="AA77"/>
      <c r="AB77"/>
      <c r="AC77"/>
      <c r="AD77"/>
      <c r="AE77" s="70"/>
      <c r="AF77"/>
      <c r="AG77"/>
      <c r="AH77"/>
      <c r="AI77"/>
      <c r="AJ77"/>
      <c r="AK77"/>
      <c r="AL77" s="74"/>
    </row>
    <row r="78" spans="1:38" s="7" customFormat="1" ht="20.100000000000001" customHeight="1" x14ac:dyDescent="0.25">
      <c r="A78" s="72"/>
      <c r="B78"/>
      <c r="C78"/>
      <c r="D78"/>
      <c r="E78"/>
      <c r="F78"/>
      <c r="G78"/>
      <c r="H78"/>
      <c r="I78"/>
      <c r="J78"/>
      <c r="K78"/>
      <c r="L78"/>
      <c r="M78"/>
      <c r="N78"/>
      <c r="O78"/>
      <c r="P78"/>
      <c r="Q78"/>
      <c r="R78"/>
      <c r="S78"/>
      <c r="T78"/>
      <c r="U78"/>
      <c r="V78"/>
      <c r="W78" s="70"/>
      <c r="X78"/>
      <c r="Y78"/>
      <c r="Z78" s="70"/>
      <c r="AA78"/>
      <c r="AB78"/>
      <c r="AC78"/>
      <c r="AD78"/>
      <c r="AE78"/>
      <c r="AF78"/>
      <c r="AG78"/>
      <c r="AH78"/>
      <c r="AI78"/>
      <c r="AJ78"/>
      <c r="AK78"/>
      <c r="AL78" s="74"/>
    </row>
    <row r="79" spans="1:38" s="7" customFormat="1" ht="20.100000000000001" customHeight="1" x14ac:dyDescent="0.25">
      <c r="A79" s="72"/>
      <c r="B79" s="208" t="s">
        <v>250</v>
      </c>
      <c r="C79" s="208"/>
      <c r="D79" s="208"/>
      <c r="E79" s="208"/>
      <c r="F79" s="208"/>
      <c r="G79" s="208"/>
      <c r="H79" s="208"/>
      <c r="I79" s="208"/>
      <c r="J79" s="208"/>
      <c r="K79"/>
      <c r="L79" s="75"/>
      <c r="M79" s="82" t="s">
        <v>247</v>
      </c>
      <c r="N79"/>
      <c r="O79"/>
      <c r="P79"/>
      <c r="Q79"/>
      <c r="R79" s="75"/>
      <c r="S79" s="82" t="s">
        <v>200</v>
      </c>
      <c r="T79"/>
      <c r="U79"/>
      <c r="V79"/>
      <c r="W79" s="70"/>
      <c r="X79" s="75"/>
      <c r="Y79" s="82" t="s">
        <v>251</v>
      </c>
      <c r="Z79" s="70"/>
      <c r="AA79"/>
      <c r="AB79" s="70"/>
      <c r="AC79" s="82"/>
      <c r="AD79"/>
      <c r="AE79"/>
      <c r="AF79"/>
      <c r="AG79"/>
      <c r="AH79"/>
      <c r="AI79"/>
      <c r="AJ79"/>
      <c r="AK79"/>
      <c r="AL79" s="74"/>
    </row>
    <row r="80" spans="1:38" s="7" customFormat="1" ht="20.100000000000001" customHeight="1" thickBot="1" x14ac:dyDescent="0.3">
      <c r="A80" s="94"/>
      <c r="B80" s="95"/>
      <c r="C80" s="95"/>
      <c r="D80" s="95"/>
      <c r="E80" s="95"/>
      <c r="F80" s="95"/>
      <c r="G80" s="95"/>
      <c r="H80" s="95"/>
      <c r="I80" s="95"/>
      <c r="J80" s="71"/>
      <c r="K80" s="85"/>
      <c r="L80" s="86"/>
      <c r="M80" s="71"/>
      <c r="N80" s="71"/>
      <c r="O80" s="71"/>
      <c r="P80" s="85"/>
      <c r="Q80" s="86"/>
      <c r="R80" s="71"/>
      <c r="S80" s="71"/>
      <c r="T80" s="71"/>
      <c r="U80" s="71"/>
      <c r="V80" s="85"/>
      <c r="W80" s="86"/>
      <c r="X80" s="71"/>
      <c r="Y80" s="71"/>
      <c r="Z80" s="71"/>
      <c r="AA80" s="71"/>
      <c r="AB80" s="85"/>
      <c r="AC80" s="86"/>
      <c r="AD80" s="71"/>
      <c r="AE80" s="71"/>
      <c r="AF80" s="71"/>
      <c r="AG80" s="71"/>
      <c r="AH80" s="71"/>
      <c r="AI80" s="71"/>
      <c r="AJ80" s="71"/>
      <c r="AK80" s="71"/>
      <c r="AL80" s="78"/>
    </row>
    <row r="81" spans="1:38" s="7" customFormat="1" ht="20.100000000000001" customHeight="1" x14ac:dyDescent="0.25">
      <c r="A81" s="194" t="s">
        <v>252</v>
      </c>
      <c r="B81" s="195"/>
      <c r="C81" s="195"/>
      <c r="D81" s="195"/>
      <c r="E81" s="195"/>
      <c r="F81" s="195"/>
      <c r="G81" s="195"/>
      <c r="H81" s="195"/>
      <c r="I81" s="195"/>
      <c r="J81" s="195"/>
      <c r="K81" s="195"/>
      <c r="L81" s="195"/>
      <c r="M81" s="195"/>
      <c r="N81" s="195"/>
      <c r="O81" s="195"/>
      <c r="P81" s="195"/>
      <c r="Q81" s="195"/>
      <c r="R81" s="195"/>
      <c r="S81" s="195"/>
      <c r="T81" s="195"/>
      <c r="U81" s="195"/>
      <c r="V81" s="195"/>
      <c r="W81" s="195"/>
      <c r="X81" s="195"/>
      <c r="Y81" s="195"/>
      <c r="Z81" s="195"/>
      <c r="AA81" s="195"/>
      <c r="AB81" s="195"/>
      <c r="AC81" s="195"/>
      <c r="AD81" s="195"/>
      <c r="AE81" s="195"/>
      <c r="AF81" s="195"/>
      <c r="AG81" s="195"/>
      <c r="AH81" s="195"/>
      <c r="AI81" s="195"/>
      <c r="AJ81" s="195"/>
      <c r="AK81" s="195"/>
      <c r="AL81" s="196"/>
    </row>
    <row r="82" spans="1:38" s="7" customFormat="1" ht="20.100000000000001" customHeight="1" x14ac:dyDescent="0.25">
      <c r="A82" s="72"/>
      <c r="B82"/>
      <c r="C82"/>
      <c r="D82"/>
      <c r="E82"/>
      <c r="F82"/>
      <c r="G82"/>
      <c r="H82"/>
      <c r="I82"/>
      <c r="J82"/>
      <c r="K82"/>
      <c r="L82"/>
      <c r="M82"/>
      <c r="N82"/>
      <c r="O82"/>
      <c r="P82"/>
      <c r="Q82"/>
      <c r="R82"/>
      <c r="S82"/>
      <c r="T82"/>
      <c r="U82"/>
      <c r="V82"/>
      <c r="W82"/>
      <c r="X82"/>
      <c r="Y82"/>
      <c r="Z82"/>
      <c r="AA82"/>
      <c r="AB82"/>
      <c r="AC82"/>
      <c r="AD82"/>
      <c r="AE82"/>
      <c r="AF82"/>
      <c r="AG82"/>
      <c r="AH82"/>
      <c r="AI82"/>
      <c r="AJ82"/>
      <c r="AK82"/>
      <c r="AL82" s="74"/>
    </row>
    <row r="83" spans="1:38" s="7" customFormat="1" ht="20.100000000000001" customHeight="1" x14ac:dyDescent="0.25">
      <c r="A83" s="72"/>
      <c r="B83" s="88"/>
      <c r="C83" s="92"/>
      <c r="D83" s="82" t="s">
        <v>253</v>
      </c>
      <c r="E83" s="88"/>
      <c r="F83" s="88"/>
      <c r="G83" s="88"/>
      <c r="H83" s="88"/>
      <c r="I83" s="70"/>
      <c r="J83" s="70"/>
      <c r="K83"/>
      <c r="L83" s="92"/>
      <c r="M83" s="82" t="s">
        <v>254</v>
      </c>
      <c r="N83"/>
      <c r="O83" s="70"/>
      <c r="P83" s="70"/>
      <c r="Q83"/>
      <c r="R83" s="92"/>
      <c r="S83" s="82" t="s">
        <v>255</v>
      </c>
      <c r="T83"/>
      <c r="U83"/>
      <c r="V83"/>
      <c r="W83" s="70"/>
      <c r="X83" s="92"/>
      <c r="Y83" s="82" t="s">
        <v>256</v>
      </c>
      <c r="Z83" s="70"/>
      <c r="AA83"/>
      <c r="AB83"/>
      <c r="AC83" s="70"/>
      <c r="AD83" s="70"/>
      <c r="AE83" s="70"/>
      <c r="AF83"/>
      <c r="AG83"/>
      <c r="AH83"/>
      <c r="AI83"/>
      <c r="AJ83"/>
      <c r="AK83"/>
      <c r="AL83" s="74"/>
    </row>
    <row r="84" spans="1:38" s="7" customFormat="1" ht="20.100000000000001" customHeight="1" x14ac:dyDescent="0.25">
      <c r="A84" s="72"/>
      <c r="B84"/>
      <c r="C84"/>
      <c r="D84"/>
      <c r="E84"/>
      <c r="F84"/>
      <c r="G84"/>
      <c r="H84"/>
      <c r="I84"/>
      <c r="J84"/>
      <c r="K84"/>
      <c r="L84"/>
      <c r="M84"/>
      <c r="N84"/>
      <c r="O84"/>
      <c r="P84"/>
      <c r="Q84"/>
      <c r="R84"/>
      <c r="S84"/>
      <c r="T84"/>
      <c r="U84"/>
      <c r="V84"/>
      <c r="W84"/>
      <c r="X84"/>
      <c r="Y84"/>
      <c r="Z84"/>
      <c r="AA84"/>
      <c r="AB84"/>
      <c r="AC84"/>
      <c r="AD84"/>
      <c r="AE84"/>
      <c r="AF84"/>
      <c r="AG84"/>
      <c r="AH84"/>
      <c r="AI84"/>
      <c r="AJ84"/>
      <c r="AK84"/>
      <c r="AL84" s="74"/>
    </row>
    <row r="85" spans="1:38" s="7" customFormat="1" ht="20.100000000000001" customHeight="1" x14ac:dyDescent="0.25">
      <c r="A85" s="72"/>
      <c r="B85" s="88"/>
      <c r="C85" s="92"/>
      <c r="D85" s="82" t="s">
        <v>258</v>
      </c>
      <c r="E85" s="88"/>
      <c r="F85" s="88"/>
      <c r="G85" s="88"/>
      <c r="H85" s="88"/>
      <c r="I85" s="88"/>
      <c r="J85" s="88"/>
      <c r="K85"/>
      <c r="L85" s="92"/>
      <c r="M85" s="82" t="s">
        <v>259</v>
      </c>
      <c r="N85"/>
      <c r="O85"/>
      <c r="P85"/>
      <c r="Q85"/>
      <c r="R85" s="92"/>
      <c r="S85" s="82" t="s">
        <v>257</v>
      </c>
      <c r="T85"/>
      <c r="U85"/>
      <c r="V85"/>
      <c r="W85"/>
      <c r="X85"/>
      <c r="Y85" s="70"/>
      <c r="Z85" s="82"/>
      <c r="AA85"/>
      <c r="AB85" s="70"/>
      <c r="AC85" s="82"/>
      <c r="AD85"/>
      <c r="AE85"/>
      <c r="AF85"/>
      <c r="AG85"/>
      <c r="AH85"/>
      <c r="AI85"/>
      <c r="AJ85"/>
      <c r="AK85"/>
      <c r="AL85" s="74"/>
    </row>
    <row r="86" spans="1:38" s="7" customFormat="1" ht="20.100000000000001" customHeight="1" thickBot="1" x14ac:dyDescent="0.3">
      <c r="A86" s="94"/>
      <c r="B86" s="95"/>
      <c r="C86" s="95"/>
      <c r="D86" s="95"/>
      <c r="E86" s="95"/>
      <c r="F86" s="95"/>
      <c r="G86" s="95"/>
      <c r="H86" s="95"/>
      <c r="I86" s="95"/>
      <c r="J86" s="71"/>
      <c r="K86" s="85"/>
      <c r="L86" s="86"/>
      <c r="M86" s="71"/>
      <c r="N86" s="71"/>
      <c r="O86" s="71"/>
      <c r="P86" s="85"/>
      <c r="Q86" s="86"/>
      <c r="R86" s="71"/>
      <c r="S86" s="71"/>
      <c r="T86" s="71"/>
      <c r="U86" s="71"/>
      <c r="V86" s="85"/>
      <c r="W86" s="86"/>
      <c r="X86" s="71"/>
      <c r="Y86" s="71"/>
      <c r="Z86" s="71"/>
      <c r="AA86" s="71"/>
      <c r="AB86" s="85"/>
      <c r="AC86" s="86"/>
      <c r="AD86" s="71"/>
      <c r="AE86" s="71"/>
      <c r="AF86" s="71"/>
      <c r="AG86" s="71"/>
      <c r="AH86" s="71"/>
      <c r="AI86" s="71"/>
      <c r="AJ86" s="71"/>
      <c r="AK86" s="71"/>
      <c r="AL86" s="78"/>
    </row>
    <row r="87" spans="1:38" s="7" customFormat="1" ht="20.100000000000001" customHeight="1" x14ac:dyDescent="0.25">
      <c r="A87" s="194" t="s">
        <v>347</v>
      </c>
      <c r="B87" s="195"/>
      <c r="C87" s="195"/>
      <c r="D87" s="195"/>
      <c r="E87" s="195"/>
      <c r="F87" s="195"/>
      <c r="G87" s="195"/>
      <c r="H87" s="195"/>
      <c r="I87" s="195"/>
      <c r="J87" s="195"/>
      <c r="K87" s="195"/>
      <c r="L87" s="195"/>
      <c r="M87" s="195"/>
      <c r="N87" s="195"/>
      <c r="O87" s="195"/>
      <c r="P87" s="195"/>
      <c r="Q87" s="195"/>
      <c r="R87" s="195"/>
      <c r="S87" s="195"/>
      <c r="T87" s="195"/>
      <c r="U87" s="195"/>
      <c r="V87" s="195"/>
      <c r="W87" s="195"/>
      <c r="X87" s="195"/>
      <c r="Y87" s="195"/>
      <c r="Z87" s="195"/>
      <c r="AA87" s="195"/>
      <c r="AB87" s="195"/>
      <c r="AC87" s="195"/>
      <c r="AD87" s="195"/>
      <c r="AE87" s="195"/>
      <c r="AF87" s="195"/>
      <c r="AG87" s="195"/>
      <c r="AH87" s="195"/>
      <c r="AI87" s="195"/>
      <c r="AJ87" s="195"/>
      <c r="AK87" s="195"/>
      <c r="AL87" s="196"/>
    </row>
    <row r="88" spans="1:38" s="7" customFormat="1" ht="20.100000000000001" customHeight="1" x14ac:dyDescent="0.25">
      <c r="A88" s="72"/>
      <c r="B88"/>
      <c r="C88"/>
      <c r="D88"/>
      <c r="E88"/>
      <c r="F88"/>
      <c r="G88"/>
      <c r="H88"/>
      <c r="I88"/>
      <c r="J88"/>
      <c r="K88"/>
      <c r="L88"/>
      <c r="M88"/>
      <c r="N88"/>
      <c r="O88"/>
      <c r="P88"/>
      <c r="Q88"/>
      <c r="R88"/>
      <c r="S88"/>
      <c r="T88"/>
      <c r="U88"/>
      <c r="V88"/>
      <c r="W88"/>
      <c r="X88"/>
      <c r="Y88"/>
      <c r="Z88"/>
      <c r="AA88"/>
      <c r="AB88"/>
      <c r="AC88"/>
      <c r="AD88"/>
      <c r="AE88"/>
      <c r="AF88"/>
      <c r="AG88"/>
      <c r="AH88"/>
      <c r="AI88"/>
      <c r="AJ88"/>
      <c r="AK88"/>
      <c r="AL88" s="74"/>
    </row>
    <row r="89" spans="1:38" s="7" customFormat="1" ht="20.100000000000001" customHeight="1" x14ac:dyDescent="0.25">
      <c r="A89" s="72"/>
      <c r="B89" s="208" t="s">
        <v>260</v>
      </c>
      <c r="C89" s="208"/>
      <c r="D89" s="208"/>
      <c r="E89" s="208"/>
      <c r="F89" s="208"/>
      <c r="G89" s="208"/>
      <c r="H89" s="208"/>
      <c r="I89" s="208"/>
      <c r="J89" s="208"/>
      <c r="K89" s="208"/>
      <c r="L89" s="208"/>
      <c r="M89" s="208"/>
      <c r="N89" s="208"/>
      <c r="O89" s="208"/>
      <c r="P89" s="208"/>
      <c r="Q89" s="88"/>
      <c r="R89" s="88"/>
      <c r="S89" s="88"/>
      <c r="T89" s="208" t="s">
        <v>261</v>
      </c>
      <c r="U89" s="208"/>
      <c r="V89" s="208"/>
      <c r="W89" s="208"/>
      <c r="X89" s="208"/>
      <c r="Y89" s="208"/>
      <c r="Z89" s="208"/>
      <c r="AA89" s="208"/>
      <c r="AB89" s="208"/>
      <c r="AC89" s="208"/>
      <c r="AD89" s="208"/>
      <c r="AE89" s="208"/>
      <c r="AF89" s="208"/>
      <c r="AG89" s="208"/>
      <c r="AH89" s="208"/>
      <c r="AI89" s="88"/>
      <c r="AJ89" s="88"/>
      <c r="AK89" s="88"/>
      <c r="AL89" s="74"/>
    </row>
    <row r="90" spans="1:38" s="7" customFormat="1" ht="20.100000000000001" customHeight="1" x14ac:dyDescent="0.25">
      <c r="A90" s="72"/>
      <c r="B90"/>
      <c r="C90"/>
      <c r="D90"/>
      <c r="E90"/>
      <c r="F90"/>
      <c r="G90"/>
      <c r="H90"/>
      <c r="I90"/>
      <c r="J90"/>
      <c r="K90"/>
      <c r="L90"/>
      <c r="M90"/>
      <c r="N90"/>
      <c r="O90"/>
      <c r="P90"/>
      <c r="Q90"/>
      <c r="R90"/>
      <c r="S90"/>
      <c r="T90"/>
      <c r="U90"/>
      <c r="V90"/>
      <c r="W90"/>
      <c r="X90"/>
      <c r="Y90"/>
      <c r="Z90"/>
      <c r="AA90"/>
      <c r="AB90"/>
      <c r="AC90"/>
      <c r="AD90"/>
      <c r="AE90"/>
      <c r="AF90"/>
      <c r="AG90"/>
      <c r="AH90"/>
      <c r="AI90"/>
      <c r="AJ90"/>
      <c r="AK90"/>
      <c r="AL90" s="74"/>
    </row>
    <row r="91" spans="1:38" s="7" customFormat="1" ht="20.100000000000001" customHeight="1" x14ac:dyDescent="0.25">
      <c r="A91" s="72"/>
      <c r="B91" s="208" t="s">
        <v>262</v>
      </c>
      <c r="C91" s="208"/>
      <c r="D91" s="208"/>
      <c r="E91" s="208"/>
      <c r="F91" s="208"/>
      <c r="G91" s="208"/>
      <c r="H91" s="208"/>
      <c r="I91" s="208"/>
      <c r="J91" s="208"/>
      <c r="K91"/>
      <c r="L91" s="192"/>
      <c r="M91" s="192"/>
      <c r="N91" s="192"/>
      <c r="O91" s="192"/>
      <c r="P91" s="192"/>
      <c r="Q91" s="70"/>
      <c r="R91" s="82"/>
      <c r="S91"/>
      <c r="T91" s="208" t="s">
        <v>262</v>
      </c>
      <c r="U91" s="208"/>
      <c r="V91" s="208"/>
      <c r="W91" s="208"/>
      <c r="X91" s="208"/>
      <c r="Y91" s="208"/>
      <c r="Z91" s="208"/>
      <c r="AA91" s="208"/>
      <c r="AB91" s="208"/>
      <c r="AC91"/>
      <c r="AD91" s="192"/>
      <c r="AE91" s="192"/>
      <c r="AF91" s="192"/>
      <c r="AG91" s="192"/>
      <c r="AH91" s="192"/>
      <c r="AI91"/>
      <c r="AJ91"/>
      <c r="AK91"/>
      <c r="AL91" s="74"/>
    </row>
    <row r="92" spans="1:38" s="7" customFormat="1" ht="20.100000000000001" customHeight="1" x14ac:dyDescent="0.25">
      <c r="A92" s="72"/>
      <c r="B92"/>
      <c r="C92"/>
      <c r="D92"/>
      <c r="E92"/>
      <c r="F92"/>
      <c r="G92"/>
      <c r="H92"/>
      <c r="I92"/>
      <c r="J92"/>
      <c r="K92"/>
      <c r="L92"/>
      <c r="M92"/>
      <c r="N92"/>
      <c r="O92"/>
      <c r="P92"/>
      <c r="Q92"/>
      <c r="R92"/>
      <c r="S92"/>
      <c r="T92"/>
      <c r="U92"/>
      <c r="V92"/>
      <c r="W92"/>
      <c r="X92"/>
      <c r="Y92"/>
      <c r="Z92"/>
      <c r="AA92"/>
      <c r="AB92"/>
      <c r="AC92"/>
      <c r="AD92"/>
      <c r="AE92"/>
      <c r="AF92"/>
      <c r="AG92"/>
      <c r="AH92"/>
      <c r="AI92"/>
      <c r="AJ92"/>
      <c r="AK92"/>
      <c r="AL92" s="74"/>
    </row>
    <row r="93" spans="1:38" s="7" customFormat="1" ht="20.100000000000001" customHeight="1" x14ac:dyDescent="0.25">
      <c r="A93" s="72"/>
      <c r="B93" s="208" t="s">
        <v>263</v>
      </c>
      <c r="C93" s="208"/>
      <c r="D93" s="208"/>
      <c r="E93" s="208"/>
      <c r="F93" s="208"/>
      <c r="G93" s="208"/>
      <c r="H93" s="208"/>
      <c r="I93" s="208"/>
      <c r="J93" s="208"/>
      <c r="K93"/>
      <c r="L93" s="192"/>
      <c r="M93" s="192"/>
      <c r="N93" s="192"/>
      <c r="O93" s="192"/>
      <c r="P93" s="192"/>
      <c r="Q93" s="70"/>
      <c r="R93" s="82"/>
      <c r="S93"/>
      <c r="T93" s="208" t="s">
        <v>264</v>
      </c>
      <c r="U93" s="208"/>
      <c r="V93" s="208"/>
      <c r="W93" s="208"/>
      <c r="X93" s="208"/>
      <c r="Y93" s="208"/>
      <c r="Z93" s="208"/>
      <c r="AA93" s="208"/>
      <c r="AB93" s="208"/>
      <c r="AC93" s="88"/>
      <c r="AD93" s="208"/>
      <c r="AE93" s="208"/>
      <c r="AF93" s="208"/>
      <c r="AG93" s="208"/>
      <c r="AH93" s="208"/>
      <c r="AI93"/>
      <c r="AJ93"/>
      <c r="AK93"/>
      <c r="AL93" s="74"/>
    </row>
    <row r="94" spans="1:38" s="7" customFormat="1" ht="20.100000000000001" customHeight="1" x14ac:dyDescent="0.25">
      <c r="A94" s="72"/>
      <c r="B94"/>
      <c r="C94"/>
      <c r="D94"/>
      <c r="E94"/>
      <c r="F94"/>
      <c r="G94"/>
      <c r="H94"/>
      <c r="I94"/>
      <c r="J94"/>
      <c r="K94"/>
      <c r="L94"/>
      <c r="M94"/>
      <c r="N94"/>
      <c r="O94"/>
      <c r="P94"/>
      <c r="Q94"/>
      <c r="R94"/>
      <c r="S94"/>
      <c r="T94" s="208"/>
      <c r="U94" s="208"/>
      <c r="V94" s="208"/>
      <c r="W94" s="208"/>
      <c r="X94" s="208"/>
      <c r="Y94" s="208"/>
      <c r="Z94" s="208"/>
      <c r="AA94" s="208"/>
      <c r="AB94" s="208"/>
      <c r="AC94"/>
      <c r="AD94" s="208"/>
      <c r="AE94" s="208"/>
      <c r="AF94" s="208"/>
      <c r="AG94" s="208"/>
      <c r="AH94" s="208"/>
      <c r="AI94"/>
      <c r="AJ94"/>
      <c r="AK94"/>
      <c r="AL94" s="74"/>
    </row>
    <row r="95" spans="1:38" s="7" customFormat="1" ht="20.100000000000001" customHeight="1" x14ac:dyDescent="0.25">
      <c r="A95" s="72"/>
      <c r="B95" s="208" t="s">
        <v>265</v>
      </c>
      <c r="C95" s="208"/>
      <c r="D95" s="208"/>
      <c r="E95" s="208"/>
      <c r="F95" s="208"/>
      <c r="G95" s="208"/>
      <c r="H95" s="208"/>
      <c r="I95" s="208"/>
      <c r="J95" s="208"/>
      <c r="K95"/>
      <c r="L95" s="192"/>
      <c r="M95" s="192"/>
      <c r="N95" s="192"/>
      <c r="O95" s="192"/>
      <c r="P95" s="192"/>
      <c r="Q95" s="70"/>
      <c r="R95" s="82"/>
      <c r="S95"/>
      <c r="T95" s="208"/>
      <c r="U95" s="208"/>
      <c r="V95" s="208"/>
      <c r="W95" s="208"/>
      <c r="X95" s="208"/>
      <c r="Y95" s="208"/>
      <c r="Z95" s="208"/>
      <c r="AA95" s="208"/>
      <c r="AB95" s="208"/>
      <c r="AC95"/>
      <c r="AD95" s="208"/>
      <c r="AE95" s="208"/>
      <c r="AF95" s="208"/>
      <c r="AG95" s="208"/>
      <c r="AH95" s="208"/>
      <c r="AI95"/>
      <c r="AJ95"/>
      <c r="AK95"/>
      <c r="AL95" s="74"/>
    </row>
    <row r="96" spans="1:38" s="7" customFormat="1" ht="20.100000000000001" customHeight="1" thickBot="1" x14ac:dyDescent="0.3">
      <c r="A96" s="76"/>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8"/>
    </row>
    <row r="97" spans="1:38" s="7" customFormat="1" ht="20.100000000000001" customHeight="1" x14ac:dyDescent="0.25">
      <c r="A97" s="194" t="s">
        <v>315</v>
      </c>
      <c r="B97" s="195"/>
      <c r="C97" s="195"/>
      <c r="D97" s="195"/>
      <c r="E97" s="195"/>
      <c r="F97" s="195"/>
      <c r="G97" s="195"/>
      <c r="H97" s="195"/>
      <c r="I97" s="195"/>
      <c r="J97" s="195"/>
      <c r="K97" s="195"/>
      <c r="L97" s="195"/>
      <c r="M97" s="195"/>
      <c r="N97" s="195"/>
      <c r="O97" s="195"/>
      <c r="P97" s="195"/>
      <c r="Q97" s="195"/>
      <c r="R97" s="195"/>
      <c r="S97" s="195"/>
      <c r="T97" s="195"/>
      <c r="U97" s="195"/>
      <c r="V97" s="195"/>
      <c r="W97" s="195"/>
      <c r="X97" s="195"/>
      <c r="Y97" s="195"/>
      <c r="Z97" s="195"/>
      <c r="AA97" s="195"/>
      <c r="AB97" s="195"/>
      <c r="AC97" s="195"/>
      <c r="AD97" s="195"/>
      <c r="AE97" s="195"/>
      <c r="AF97" s="195"/>
      <c r="AG97" s="195"/>
      <c r="AH97" s="195"/>
      <c r="AI97" s="195"/>
      <c r="AJ97" s="195"/>
      <c r="AK97" s="195"/>
      <c r="AL97" s="196"/>
    </row>
    <row r="98" spans="1:38" s="7" customFormat="1" ht="20.100000000000001" customHeight="1" x14ac:dyDescent="0.25">
      <c r="A98" s="72"/>
      <c r="B98"/>
      <c r="C98"/>
      <c r="D98"/>
      <c r="E98"/>
      <c r="F98"/>
      <c r="G98"/>
      <c r="H98"/>
      <c r="I98"/>
      <c r="J98"/>
      <c r="K98"/>
      <c r="L98"/>
      <c r="M98"/>
      <c r="N98"/>
      <c r="O98"/>
      <c r="P98"/>
      <c r="Q98"/>
      <c r="R98"/>
      <c r="S98"/>
      <c r="T98"/>
      <c r="U98"/>
      <c r="V98"/>
      <c r="W98"/>
      <c r="X98"/>
      <c r="Y98"/>
      <c r="Z98"/>
      <c r="AA98"/>
      <c r="AB98"/>
      <c r="AC98"/>
      <c r="AD98"/>
      <c r="AE98"/>
      <c r="AF98"/>
      <c r="AG98"/>
      <c r="AH98"/>
      <c r="AI98"/>
      <c r="AJ98"/>
      <c r="AK98"/>
      <c r="AL98" s="74"/>
    </row>
    <row r="99" spans="1:38" s="7" customFormat="1" ht="20.100000000000001" customHeight="1" x14ac:dyDescent="0.25">
      <c r="A99" s="72"/>
      <c r="B99" s="208" t="s">
        <v>266</v>
      </c>
      <c r="C99" s="208"/>
      <c r="D99" s="208"/>
      <c r="E99" s="208"/>
      <c r="F99" s="208"/>
      <c r="G99" s="208"/>
      <c r="H99" s="208"/>
      <c r="I99" s="208"/>
      <c r="J99" s="208"/>
      <c r="K99"/>
      <c r="L99" s="75"/>
      <c r="M99" s="82" t="s">
        <v>267</v>
      </c>
      <c r="N99" s="70"/>
      <c r="O99" s="70"/>
      <c r="P99" s="70"/>
      <c r="Q99" s="70"/>
      <c r="R99" s="75"/>
      <c r="S99" s="82" t="s">
        <v>268</v>
      </c>
      <c r="T99" s="96"/>
      <c r="U99" s="96"/>
      <c r="V99" s="96"/>
      <c r="W99" s="70"/>
      <c r="X99" s="75"/>
      <c r="Y99" t="s">
        <v>269</v>
      </c>
      <c r="Z99" s="96"/>
      <c r="AA99" s="96"/>
      <c r="AB99"/>
      <c r="AC99" s="70"/>
      <c r="AD99" s="75"/>
      <c r="AE99" t="s">
        <v>270</v>
      </c>
      <c r="AF99"/>
      <c r="AG99"/>
      <c r="AH99"/>
      <c r="AI99"/>
      <c r="AJ99"/>
      <c r="AK99"/>
      <c r="AL99" s="74"/>
    </row>
    <row r="100" spans="1:38" s="7" customFormat="1" ht="20.100000000000001" customHeight="1" x14ac:dyDescent="0.25">
      <c r="A100" s="72"/>
      <c r="B100"/>
      <c r="C100"/>
      <c r="D100"/>
      <c r="E100"/>
      <c r="F100"/>
      <c r="G100"/>
      <c r="H100"/>
      <c r="I100"/>
      <c r="J100"/>
      <c r="K100"/>
      <c r="L100"/>
      <c r="M100"/>
      <c r="N100"/>
      <c r="O100"/>
      <c r="P100"/>
      <c r="Q100" s="70"/>
      <c r="R100"/>
      <c r="S100"/>
      <c r="T100"/>
      <c r="U100"/>
      <c r="V100"/>
      <c r="W100" s="70"/>
      <c r="X100"/>
      <c r="Y100"/>
      <c r="Z100"/>
      <c r="AA100"/>
      <c r="AB100"/>
      <c r="AC100" s="70"/>
      <c r="AD100"/>
      <c r="AE100"/>
      <c r="AF100"/>
      <c r="AG100"/>
      <c r="AH100"/>
      <c r="AI100"/>
      <c r="AJ100"/>
      <c r="AK100"/>
      <c r="AL100" s="74"/>
    </row>
    <row r="101" spans="1:38" s="7" customFormat="1" ht="20.100000000000001" customHeight="1" x14ac:dyDescent="0.25">
      <c r="A101" s="72"/>
      <c r="B101" s="225" t="s">
        <v>271</v>
      </c>
      <c r="C101" s="226"/>
      <c r="D101" s="226"/>
      <c r="E101" s="226"/>
      <c r="F101" s="226"/>
      <c r="G101" s="226"/>
      <c r="H101" s="226"/>
      <c r="I101" s="226"/>
      <c r="J101" s="227"/>
      <c r="K101"/>
      <c r="L101" s="70"/>
      <c r="M101" s="70"/>
      <c r="N101" s="70"/>
      <c r="O101" s="70"/>
      <c r="P101"/>
      <c r="Q101" s="70"/>
      <c r="R101" s="70"/>
      <c r="S101" s="82"/>
      <c r="T101"/>
      <c r="U101"/>
      <c r="V101"/>
      <c r="W101" s="70"/>
      <c r="X101" s="70"/>
      <c r="Y101" s="82"/>
      <c r="Z101"/>
      <c r="AA101"/>
      <c r="AB101"/>
      <c r="AC101" s="70"/>
      <c r="AD101"/>
      <c r="AE101" s="70"/>
      <c r="AF101"/>
      <c r="AG101"/>
      <c r="AH101"/>
      <c r="AI101"/>
      <c r="AJ101"/>
      <c r="AK101"/>
      <c r="AL101" s="74"/>
    </row>
    <row r="102" spans="1:38" s="7" customFormat="1" ht="20.100000000000001" customHeight="1" x14ac:dyDescent="0.25">
      <c r="A102" s="72"/>
      <c r="B102" s="228"/>
      <c r="C102" s="229"/>
      <c r="D102" s="229"/>
      <c r="E102" s="229"/>
      <c r="F102" s="229"/>
      <c r="G102" s="229"/>
      <c r="H102" s="229"/>
      <c r="I102" s="229"/>
      <c r="J102" s="230"/>
      <c r="K102"/>
      <c r="L102" s="70"/>
      <c r="M102" s="70"/>
      <c r="N102" s="70"/>
      <c r="O102" s="70"/>
      <c r="P102" s="70"/>
      <c r="Q102" s="70"/>
      <c r="R102" s="70"/>
      <c r="S102" s="70"/>
      <c r="T102" s="70"/>
      <c r="U102" s="70"/>
      <c r="V102" s="70"/>
      <c r="W102" s="70"/>
      <c r="X102" s="70"/>
      <c r="Y102" s="70"/>
      <c r="Z102" s="70"/>
      <c r="AA102" s="70"/>
      <c r="AB102" s="70"/>
      <c r="AC102" s="70"/>
      <c r="AD102" s="70"/>
      <c r="AE102" s="70"/>
      <c r="AF102"/>
      <c r="AG102"/>
      <c r="AH102"/>
      <c r="AI102"/>
      <c r="AJ102"/>
      <c r="AK102"/>
      <c r="AL102" s="74"/>
    </row>
    <row r="103" spans="1:38" s="7" customFormat="1" ht="20.100000000000001" customHeight="1" x14ac:dyDescent="0.25">
      <c r="A103" s="72"/>
      <c r="B103"/>
      <c r="C103"/>
      <c r="D103"/>
      <c r="E103"/>
      <c r="F103"/>
      <c r="G103"/>
      <c r="H103"/>
      <c r="I103"/>
      <c r="J103"/>
      <c r="K103"/>
      <c r="L103" s="70"/>
      <c r="M103" s="70"/>
      <c r="N103" s="70"/>
      <c r="O103" s="70"/>
      <c r="P103" s="70"/>
      <c r="Q103" s="70"/>
      <c r="R103" s="70"/>
      <c r="S103" s="70"/>
      <c r="T103" s="70"/>
      <c r="U103" s="70"/>
      <c r="V103" s="70"/>
      <c r="W103" s="70"/>
      <c r="X103" s="70"/>
      <c r="Y103" s="70"/>
      <c r="Z103" s="70"/>
      <c r="AA103" s="70"/>
      <c r="AB103" s="70"/>
      <c r="AC103" s="70"/>
      <c r="AD103" s="70"/>
      <c r="AE103" s="70"/>
      <c r="AF103"/>
      <c r="AG103"/>
      <c r="AH103"/>
      <c r="AI103"/>
      <c r="AJ103"/>
      <c r="AK103"/>
      <c r="AL103" s="74"/>
    </row>
    <row r="104" spans="1:38" s="7" customFormat="1" ht="20.100000000000001" customHeight="1" x14ac:dyDescent="0.25">
      <c r="A104" s="72"/>
      <c r="B104"/>
      <c r="C104" s="75"/>
      <c r="D104" s="82" t="s">
        <v>272</v>
      </c>
      <c r="E104" s="70"/>
      <c r="F104" s="70"/>
      <c r="G104" s="70"/>
      <c r="H104" s="70"/>
      <c r="I104" s="70"/>
      <c r="J104" s="70"/>
      <c r="K104" s="96"/>
      <c r="L104" s="75"/>
      <c r="M104" s="82" t="s">
        <v>348</v>
      </c>
      <c r="N104" s="70"/>
      <c r="O104" s="70"/>
      <c r="P104" s="70"/>
      <c r="Q104" s="96"/>
      <c r="R104" s="75"/>
      <c r="S104" s="82" t="s">
        <v>273</v>
      </c>
      <c r="T104" s="70"/>
      <c r="U104" s="70"/>
      <c r="V104" s="70"/>
      <c r="W104" s="70"/>
      <c r="X104" s="75"/>
      <c r="Y104" s="70" t="s">
        <v>349</v>
      </c>
      <c r="Z104" s="70"/>
      <c r="AA104" s="70"/>
      <c r="AB104" s="70"/>
      <c r="AC104" s="70"/>
      <c r="AD104" s="70"/>
      <c r="AE104" s="70"/>
      <c r="AF104"/>
      <c r="AG104"/>
      <c r="AH104"/>
      <c r="AI104"/>
      <c r="AJ104"/>
      <c r="AK104"/>
      <c r="AL104" s="74"/>
    </row>
    <row r="105" spans="1:38" s="7" customFormat="1" ht="20.100000000000001" customHeight="1" x14ac:dyDescent="0.25">
      <c r="A105" s="72"/>
      <c r="B105"/>
      <c r="C105" s="70"/>
      <c r="D105" s="70"/>
      <c r="E105" s="70"/>
      <c r="F105" s="70"/>
      <c r="G105"/>
      <c r="H105" s="70"/>
      <c r="I105" s="70"/>
      <c r="J105" s="70"/>
      <c r="K105"/>
      <c r="L105" s="70"/>
      <c r="M105" s="82"/>
      <c r="N105" s="70"/>
      <c r="O105" s="70"/>
      <c r="P105" s="70"/>
      <c r="Q105"/>
      <c r="R105" s="70"/>
      <c r="S105" s="82"/>
      <c r="T105" s="70"/>
      <c r="U105" s="70"/>
      <c r="V105" s="70"/>
      <c r="W105" s="70"/>
      <c r="X105"/>
      <c r="Y105"/>
      <c r="Z105" s="70"/>
      <c r="AA105" s="70"/>
      <c r="AB105" s="70"/>
      <c r="AC105" s="70"/>
      <c r="AD105" s="70"/>
      <c r="AE105" s="70"/>
      <c r="AF105"/>
      <c r="AG105"/>
      <c r="AH105"/>
      <c r="AI105"/>
      <c r="AJ105"/>
      <c r="AK105"/>
      <c r="AL105" s="74"/>
    </row>
    <row r="106" spans="1:38" s="7" customFormat="1" ht="20.100000000000001" customHeight="1" x14ac:dyDescent="0.25">
      <c r="A106" s="72"/>
      <c r="B106"/>
      <c r="C106" s="75"/>
      <c r="D106" s="82" t="s">
        <v>275</v>
      </c>
      <c r="E106" s="70"/>
      <c r="F106" s="70"/>
      <c r="G106" s="70"/>
      <c r="H106" s="70"/>
      <c r="I106" s="70"/>
      <c r="J106" s="70"/>
      <c r="K106" s="96"/>
      <c r="L106" s="75"/>
      <c r="M106" s="82" t="s">
        <v>276</v>
      </c>
      <c r="N106" s="70"/>
      <c r="O106" s="70"/>
      <c r="P106" s="70"/>
      <c r="Q106" s="96"/>
      <c r="R106" s="75"/>
      <c r="S106" s="82" t="s">
        <v>277</v>
      </c>
      <c r="T106" s="70"/>
      <c r="U106" s="70"/>
      <c r="V106" s="70"/>
      <c r="W106" s="70"/>
      <c r="X106" s="75"/>
      <c r="Y106" s="82" t="s">
        <v>280</v>
      </c>
      <c r="Z106" s="70"/>
      <c r="AA106" s="70"/>
      <c r="AB106" s="70"/>
      <c r="AC106" s="70"/>
      <c r="AD106" s="70"/>
      <c r="AE106" s="70"/>
      <c r="AF106"/>
      <c r="AG106"/>
      <c r="AH106"/>
      <c r="AI106"/>
      <c r="AJ106"/>
      <c r="AK106"/>
      <c r="AL106" s="74"/>
    </row>
    <row r="107" spans="1:38" s="7" customFormat="1" ht="20.100000000000001" customHeight="1" x14ac:dyDescent="0.25">
      <c r="A107" s="72"/>
      <c r="B107"/>
      <c r="C107"/>
      <c r="D107"/>
      <c r="E107"/>
      <c r="F107"/>
      <c r="G107"/>
      <c r="H107"/>
      <c r="I107" s="70"/>
      <c r="J107" s="70"/>
      <c r="K107"/>
      <c r="L107"/>
      <c r="M107"/>
      <c r="N107" s="70"/>
      <c r="O107" s="70"/>
      <c r="P107" s="70"/>
      <c r="Q107"/>
      <c r="R107"/>
      <c r="S107"/>
      <c r="T107" s="70"/>
      <c r="U107" s="70"/>
      <c r="V107" s="70"/>
      <c r="W107" s="70"/>
      <c r="X107"/>
      <c r="Y107" s="96"/>
      <c r="Z107" s="96"/>
      <c r="AA107" s="96"/>
      <c r="AB107"/>
      <c r="AC107" s="70"/>
      <c r="AD107"/>
      <c r="AE107"/>
      <c r="AF107"/>
      <c r="AG107"/>
      <c r="AH107"/>
      <c r="AI107"/>
      <c r="AJ107"/>
      <c r="AK107"/>
      <c r="AL107" s="74"/>
    </row>
    <row r="108" spans="1:38" s="7" customFormat="1" ht="20.100000000000001" customHeight="1" x14ac:dyDescent="0.25">
      <c r="A108" s="72"/>
      <c r="B108"/>
      <c r="C108" s="75"/>
      <c r="D108" s="82" t="s">
        <v>278</v>
      </c>
      <c r="E108" s="70"/>
      <c r="F108" s="70"/>
      <c r="G108" s="70"/>
      <c r="H108" s="70"/>
      <c r="I108" s="70"/>
      <c r="J108" s="70"/>
      <c r="K108" s="96"/>
      <c r="L108" s="75"/>
      <c r="M108" s="70" t="s">
        <v>274</v>
      </c>
      <c r="N108" s="70"/>
      <c r="O108" s="70"/>
      <c r="P108" s="70"/>
      <c r="Q108" s="96"/>
      <c r="R108" s="75"/>
      <c r="S108" s="82" t="s">
        <v>279</v>
      </c>
      <c r="T108" s="70"/>
      <c r="U108" s="70"/>
      <c r="V108" s="70"/>
      <c r="W108" s="70"/>
      <c r="X108" s="75"/>
      <c r="Y108" s="82" t="s">
        <v>281</v>
      </c>
      <c r="Z108"/>
      <c r="AA108"/>
      <c r="AB108"/>
      <c r="AC108" s="70"/>
      <c r="AD108" s="82"/>
      <c r="AE108"/>
      <c r="AF108"/>
      <c r="AG108"/>
      <c r="AH108"/>
      <c r="AI108"/>
      <c r="AJ108"/>
      <c r="AK108"/>
      <c r="AL108" s="74"/>
    </row>
    <row r="109" spans="1:38" s="7" customFormat="1" ht="20.100000000000001" customHeight="1" thickBot="1" x14ac:dyDescent="0.3">
      <c r="A109" s="76"/>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8"/>
    </row>
    <row r="110" spans="1:38" s="7" customFormat="1" ht="20.100000000000001" customHeight="1" x14ac:dyDescent="0.25">
      <c r="A110" s="194" t="s">
        <v>282</v>
      </c>
      <c r="B110" s="195"/>
      <c r="C110" s="195"/>
      <c r="D110" s="195"/>
      <c r="E110" s="195"/>
      <c r="F110" s="195"/>
      <c r="G110" s="195"/>
      <c r="H110" s="195"/>
      <c r="I110" s="195"/>
      <c r="J110" s="195"/>
      <c r="K110" s="195"/>
      <c r="L110" s="195"/>
      <c r="M110" s="195"/>
      <c r="N110" s="195"/>
      <c r="O110" s="195"/>
      <c r="P110" s="195"/>
      <c r="Q110" s="195"/>
      <c r="R110" s="195"/>
      <c r="S110" s="195"/>
      <c r="T110" s="195"/>
      <c r="U110" s="195"/>
      <c r="V110" s="195"/>
      <c r="W110" s="195"/>
      <c r="X110" s="195"/>
      <c r="Y110" s="195"/>
      <c r="Z110" s="195"/>
      <c r="AA110" s="195"/>
      <c r="AB110" s="195"/>
      <c r="AC110" s="195"/>
      <c r="AD110" s="195"/>
      <c r="AE110" s="195"/>
      <c r="AF110" s="195"/>
      <c r="AG110" s="195"/>
      <c r="AH110" s="195"/>
      <c r="AI110" s="195"/>
      <c r="AJ110" s="195"/>
      <c r="AK110" s="195"/>
      <c r="AL110" s="196"/>
    </row>
    <row r="111" spans="1:38" s="7" customFormat="1" ht="20.100000000000001" customHeight="1" x14ac:dyDescent="0.25">
      <c r="A111" s="72"/>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s="74"/>
    </row>
    <row r="112" spans="1:38" s="7" customFormat="1" ht="20.100000000000001" customHeight="1" x14ac:dyDescent="0.25">
      <c r="A112" s="72"/>
      <c r="B112"/>
      <c r="C112" s="92"/>
      <c r="D112" s="70" t="s">
        <v>283</v>
      </c>
      <c r="E112" s="80"/>
      <c r="F112" s="80"/>
      <c r="G112" s="80"/>
      <c r="H112" s="70"/>
      <c r="I112" s="70"/>
      <c r="J112" s="80"/>
      <c r="K112" s="80"/>
      <c r="L112" s="92"/>
      <c r="M112" s="82" t="s">
        <v>284</v>
      </c>
      <c r="N112" s="80"/>
      <c r="O112" s="80"/>
      <c r="P112" s="70"/>
      <c r="Q112" s="70"/>
      <c r="R112" s="97"/>
      <c r="S112" s="82" t="s">
        <v>285</v>
      </c>
      <c r="T112" s="82"/>
      <c r="U112" s="82"/>
      <c r="V112" s="82"/>
      <c r="W112"/>
      <c r="X112"/>
      <c r="Y112"/>
      <c r="Z112"/>
      <c r="AA112"/>
      <c r="AB112"/>
      <c r="AC112"/>
      <c r="AD112"/>
      <c r="AE112"/>
      <c r="AF112"/>
      <c r="AG112"/>
      <c r="AH112"/>
      <c r="AI112"/>
      <c r="AJ112"/>
      <c r="AK112"/>
      <c r="AL112" s="74"/>
    </row>
    <row r="113" spans="1:39" s="7" customFormat="1" ht="20.100000000000001" customHeight="1" x14ac:dyDescent="0.25">
      <c r="A113" s="72"/>
      <c r="B113"/>
      <c r="C113" s="96"/>
      <c r="D113" s="80"/>
      <c r="E113" s="80"/>
      <c r="F113" s="80"/>
      <c r="G113" s="80"/>
      <c r="H113" s="80"/>
      <c r="I113" s="80"/>
      <c r="J113" s="80"/>
      <c r="K113" s="80"/>
      <c r="L113" s="80"/>
      <c r="M113" s="80"/>
      <c r="N113" s="80"/>
      <c r="O113" s="80"/>
      <c r="P113" s="70"/>
      <c r="Q113" s="70"/>
      <c r="R113" s="80"/>
      <c r="S113" s="80"/>
      <c r="T113" s="82"/>
      <c r="U113" s="82"/>
      <c r="V113" s="82"/>
      <c r="W113"/>
      <c r="X113"/>
      <c r="Y113"/>
      <c r="Z113"/>
      <c r="AA113"/>
      <c r="AB113"/>
      <c r="AC113"/>
      <c r="AD113"/>
      <c r="AE113"/>
      <c r="AF113"/>
      <c r="AG113"/>
      <c r="AH113"/>
      <c r="AI113"/>
      <c r="AJ113"/>
      <c r="AK113"/>
      <c r="AL113" s="74"/>
    </row>
    <row r="114" spans="1:39" s="7" customFormat="1" ht="20.100000000000001" customHeight="1" x14ac:dyDescent="0.25">
      <c r="A114" s="72"/>
      <c r="B114"/>
      <c r="C114" s="75"/>
      <c r="D114" s="82" t="s">
        <v>286</v>
      </c>
      <c r="E114" s="70"/>
      <c r="F114" s="70"/>
      <c r="G114" s="70"/>
      <c r="H114" s="70"/>
      <c r="I114" s="82"/>
      <c r="J114" s="82"/>
      <c r="K114" s="82"/>
      <c r="L114" s="75"/>
      <c r="M114" s="82" t="s">
        <v>170</v>
      </c>
      <c r="N114" s="70"/>
      <c r="O114" s="70"/>
      <c r="P114" s="70"/>
      <c r="Q114" s="70"/>
      <c r="R114" s="75"/>
      <c r="S114" s="82" t="s">
        <v>287</v>
      </c>
      <c r="T114" s="82"/>
      <c r="U114"/>
      <c r="V114"/>
      <c r="W114"/>
      <c r="X114"/>
      <c r="Y114"/>
      <c r="Z114"/>
      <c r="AA114"/>
      <c r="AB114"/>
      <c r="AC114"/>
      <c r="AD114"/>
      <c r="AE114"/>
      <c r="AF114"/>
      <c r="AG114"/>
      <c r="AH114"/>
      <c r="AI114"/>
      <c r="AJ114"/>
      <c r="AK114"/>
      <c r="AL114" s="74"/>
    </row>
    <row r="115" spans="1:39" s="7" customFormat="1" ht="20.100000000000001" customHeight="1" thickBot="1" x14ac:dyDescent="0.3">
      <c r="A115" s="76"/>
      <c r="B115" s="71"/>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8"/>
    </row>
    <row r="116" spans="1:39" s="7" customFormat="1" ht="20.100000000000001" customHeight="1" x14ac:dyDescent="0.25">
      <c r="A116" s="194" t="s">
        <v>303</v>
      </c>
      <c r="B116" s="195"/>
      <c r="C116" s="195"/>
      <c r="D116" s="195"/>
      <c r="E116" s="195"/>
      <c r="F116" s="195"/>
      <c r="G116" s="195"/>
      <c r="H116" s="195"/>
      <c r="I116" s="195"/>
      <c r="J116" s="195"/>
      <c r="K116" s="195"/>
      <c r="L116" s="195"/>
      <c r="M116" s="195"/>
      <c r="N116" s="195"/>
      <c r="O116" s="195"/>
      <c r="P116" s="195"/>
      <c r="Q116" s="195"/>
      <c r="R116" s="195"/>
      <c r="S116" s="195"/>
      <c r="T116" s="195"/>
      <c r="U116" s="195"/>
      <c r="V116" s="195"/>
      <c r="W116" s="195"/>
      <c r="X116" s="195"/>
      <c r="Y116" s="195"/>
      <c r="Z116" s="195"/>
      <c r="AA116" s="195"/>
      <c r="AB116" s="195"/>
      <c r="AC116" s="195"/>
      <c r="AD116" s="195"/>
      <c r="AE116" s="195"/>
      <c r="AF116" s="195"/>
      <c r="AG116" s="195"/>
      <c r="AH116" s="195"/>
      <c r="AI116" s="195"/>
      <c r="AJ116" s="195"/>
      <c r="AK116" s="195"/>
      <c r="AL116" s="196"/>
    </row>
    <row r="117" spans="1:39" s="7" customFormat="1" ht="20.100000000000001" customHeight="1" x14ac:dyDescent="0.25">
      <c r="A117" s="72"/>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s="74"/>
    </row>
    <row r="118" spans="1:39" s="7" customFormat="1" ht="20.100000000000001" customHeight="1" x14ac:dyDescent="0.25">
      <c r="A118" s="72"/>
      <c r="B118"/>
      <c r="C118" s="92"/>
      <c r="D118" s="98" t="s">
        <v>283</v>
      </c>
      <c r="E118" s="80"/>
      <c r="F118" s="80"/>
      <c r="G118" s="80"/>
      <c r="H118" s="70"/>
      <c r="I118" s="70"/>
      <c r="J118" s="80"/>
      <c r="K118" s="80"/>
      <c r="L118" s="92"/>
      <c r="M118" s="82" t="s">
        <v>291</v>
      </c>
      <c r="N118" s="80"/>
      <c r="O118" s="80"/>
      <c r="P118" s="70"/>
      <c r="Q118" s="70"/>
      <c r="R118" s="97"/>
      <c r="S118" s="82" t="s">
        <v>289</v>
      </c>
      <c r="T118" s="82"/>
      <c r="U118" s="82"/>
      <c r="V118" s="82"/>
      <c r="W118" s="70"/>
      <c r="X118" s="75"/>
      <c r="Y118" s="82" t="s">
        <v>290</v>
      </c>
      <c r="Z118"/>
      <c r="AA118"/>
      <c r="AB118"/>
      <c r="AC118" s="70"/>
      <c r="AD118" s="75"/>
      <c r="AE118" s="82" t="s">
        <v>288</v>
      </c>
      <c r="AF118"/>
      <c r="AG118"/>
      <c r="AH118"/>
      <c r="AI118"/>
      <c r="AJ118"/>
      <c r="AK118"/>
      <c r="AL118" s="74"/>
    </row>
    <row r="119" spans="1:39" s="7" customFormat="1" ht="20.100000000000001" customHeight="1" x14ac:dyDescent="0.25">
      <c r="A119" s="72"/>
      <c r="B119"/>
      <c r="C119" s="96"/>
      <c r="D119" s="80"/>
      <c r="E119" s="80"/>
      <c r="F119" s="80"/>
      <c r="G119" s="80"/>
      <c r="H119" s="70"/>
      <c r="I119" s="70"/>
      <c r="J119" s="80"/>
      <c r="K119" s="80"/>
      <c r="L119" s="80"/>
      <c r="M119" s="80"/>
      <c r="N119" s="80"/>
      <c r="O119" s="80"/>
      <c r="P119" s="80"/>
      <c r="Q119" s="80"/>
      <c r="R119" s="80"/>
      <c r="S119" s="82"/>
      <c r="T119" s="82"/>
      <c r="U119" s="82"/>
      <c r="V119" s="82"/>
      <c r="W119"/>
      <c r="X119"/>
      <c r="Y119"/>
      <c r="Z119"/>
      <c r="AA119"/>
      <c r="AB119"/>
      <c r="AC119"/>
      <c r="AD119"/>
      <c r="AE119"/>
      <c r="AF119"/>
      <c r="AG119"/>
      <c r="AH119"/>
      <c r="AI119"/>
      <c r="AJ119"/>
      <c r="AK119"/>
      <c r="AL119" s="74"/>
    </row>
    <row r="120" spans="1:39" s="7" customFormat="1" ht="20.100000000000001" customHeight="1" x14ac:dyDescent="0.25">
      <c r="A120" s="72"/>
      <c r="B120"/>
      <c r="C120" s="75"/>
      <c r="D120" s="82" t="s">
        <v>292</v>
      </c>
      <c r="E120" s="70"/>
      <c r="F120" s="70"/>
      <c r="G120" s="70"/>
      <c r="H120" s="70"/>
      <c r="I120" s="70"/>
      <c r="J120" s="99"/>
      <c r="K120" s="82"/>
      <c r="L120" s="75"/>
      <c r="M120" s="82" t="s">
        <v>287</v>
      </c>
      <c r="N120" s="70"/>
      <c r="O120" s="70"/>
      <c r="P120"/>
      <c r="Q120"/>
      <c r="R120"/>
      <c r="S120" s="70"/>
      <c r="T120" s="82"/>
      <c r="U120"/>
      <c r="V120"/>
      <c r="W120"/>
      <c r="X120"/>
      <c r="Y120"/>
      <c r="Z120"/>
      <c r="AA120"/>
      <c r="AB120"/>
      <c r="AC120"/>
      <c r="AD120"/>
      <c r="AE120" s="70"/>
      <c r="AF120"/>
      <c r="AG120"/>
      <c r="AH120"/>
      <c r="AI120"/>
      <c r="AJ120"/>
      <c r="AK120"/>
      <c r="AL120" s="74"/>
    </row>
    <row r="121" spans="1:39" s="7" customFormat="1" ht="20.100000000000001" customHeight="1" thickBot="1" x14ac:dyDescent="0.3">
      <c r="A121" s="76"/>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8"/>
    </row>
    <row r="122" spans="1:39" s="7" customFormat="1" ht="20.100000000000001" customHeight="1" x14ac:dyDescent="0.25">
      <c r="A122" s="194" t="s">
        <v>304</v>
      </c>
      <c r="B122" s="195"/>
      <c r="C122" s="195"/>
      <c r="D122" s="195"/>
      <c r="E122" s="195"/>
      <c r="F122" s="195"/>
      <c r="G122" s="195"/>
      <c r="H122" s="195"/>
      <c r="I122" s="195"/>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6"/>
    </row>
    <row r="123" spans="1:39" s="7" customFormat="1" ht="20.100000000000001" customHeight="1" x14ac:dyDescent="0.25">
      <c r="A123" s="72"/>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s="74"/>
    </row>
    <row r="124" spans="1:39" s="7" customFormat="1" ht="20.100000000000001" customHeight="1" x14ac:dyDescent="0.25">
      <c r="A124" s="72"/>
      <c r="B124" s="232" t="s">
        <v>293</v>
      </c>
      <c r="C124" s="232"/>
      <c r="D124" s="232"/>
      <c r="E124" s="232"/>
      <c r="F124" s="232"/>
      <c r="G124" s="232"/>
      <c r="H124" s="232"/>
      <c r="I124" s="232"/>
      <c r="J124" s="232"/>
      <c r="K124" s="232"/>
      <c r="L124" s="232"/>
      <c r="M124" s="232"/>
      <c r="N124" s="232"/>
      <c r="O124" s="232"/>
      <c r="P124" s="232"/>
      <c r="Q124" s="232"/>
      <c r="R124" s="232"/>
      <c r="S124" s="232"/>
      <c r="T124" s="232"/>
      <c r="U124" s="232"/>
      <c r="V124" s="232"/>
      <c r="W124" s="232"/>
      <c r="X124" s="232"/>
      <c r="Y124" s="232"/>
      <c r="Z124" s="232"/>
      <c r="AA124" s="232"/>
      <c r="AB124" s="96"/>
      <c r="AC124" s="96"/>
      <c r="AD124" s="100"/>
      <c r="AE124" s="82" t="s">
        <v>294</v>
      </c>
      <c r="AF124"/>
      <c r="AG124" s="100"/>
      <c r="AH124" s="82" t="s">
        <v>295</v>
      </c>
      <c r="AI124"/>
      <c r="AJ124" s="70"/>
      <c r="AK124" s="70"/>
      <c r="AL124" s="74"/>
    </row>
    <row r="125" spans="1:39" s="7" customFormat="1" ht="20.100000000000001" customHeight="1" x14ac:dyDescent="0.25">
      <c r="A125" s="72"/>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c r="AD125" s="101"/>
      <c r="AE125" s="101"/>
      <c r="AF125"/>
      <c r="AG125" s="101"/>
      <c r="AH125" s="101"/>
      <c r="AI125"/>
      <c r="AJ125" s="70"/>
      <c r="AK125" s="70"/>
      <c r="AL125" s="74"/>
    </row>
    <row r="126" spans="1:39" s="7" customFormat="1" ht="20.100000000000001" customHeight="1" x14ac:dyDescent="0.25">
      <c r="A126" s="72"/>
      <c r="B126" s="232" t="s">
        <v>296</v>
      </c>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82"/>
      <c r="AC126"/>
      <c r="AD126" s="100"/>
      <c r="AE126" s="82" t="s">
        <v>294</v>
      </c>
      <c r="AF126"/>
      <c r="AG126" s="100"/>
      <c r="AH126" s="82" t="s">
        <v>295</v>
      </c>
      <c r="AI126"/>
      <c r="AJ126"/>
      <c r="AK126"/>
      <c r="AL126" s="74"/>
    </row>
    <row r="127" spans="1:39" s="7" customFormat="1" ht="20.100000000000001" customHeight="1" x14ac:dyDescent="0.25">
      <c r="A127" s="72"/>
      <c r="B127" s="99"/>
      <c r="C127" s="99"/>
      <c r="D127" s="99"/>
      <c r="E127" s="99"/>
      <c r="F127" s="82"/>
      <c r="G127" s="101"/>
      <c r="H127" s="101"/>
      <c r="I127" s="101"/>
      <c r="J127" s="101"/>
      <c r="K127" s="101"/>
      <c r="L127" s="101"/>
      <c r="M127" s="101"/>
      <c r="N127" s="101"/>
      <c r="O127" s="101"/>
      <c r="P127" s="101"/>
      <c r="Q127" s="101"/>
      <c r="R127" s="101"/>
      <c r="S127" s="101"/>
      <c r="T127" s="101"/>
      <c r="U127" s="101"/>
      <c r="V127" s="101"/>
      <c r="W127" s="101"/>
      <c r="X127" s="101"/>
      <c r="Y127" s="101"/>
      <c r="Z127" s="101"/>
      <c r="AA127" s="101"/>
      <c r="AB127" s="101"/>
      <c r="AC127"/>
      <c r="AD127" s="101"/>
      <c r="AE127" s="101"/>
      <c r="AF127"/>
      <c r="AG127" s="101"/>
      <c r="AH127" s="101"/>
      <c r="AI127"/>
      <c r="AJ127"/>
      <c r="AK127"/>
      <c r="AL127" s="74"/>
    </row>
    <row r="128" spans="1:39" s="9" customFormat="1" ht="20.100000000000001" customHeight="1" x14ac:dyDescent="0.25">
      <c r="A128" s="72"/>
      <c r="B128" s="232" t="s">
        <v>297</v>
      </c>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82"/>
      <c r="AC128"/>
      <c r="AD128" s="100"/>
      <c r="AE128" s="82" t="s">
        <v>294</v>
      </c>
      <c r="AF128"/>
      <c r="AG128" s="100"/>
      <c r="AH128" s="82" t="s">
        <v>295</v>
      </c>
      <c r="AI128"/>
      <c r="AJ128"/>
      <c r="AK128"/>
      <c r="AL128" s="74"/>
      <c r="AM128" s="7"/>
    </row>
    <row r="129" spans="1:39" s="9" customFormat="1" ht="20.100000000000001" customHeight="1" x14ac:dyDescent="0.25">
      <c r="A129" s="72"/>
      <c r="B129" s="99"/>
      <c r="C129" s="99"/>
      <c r="D129" s="99"/>
      <c r="E129" s="99"/>
      <c r="F129" s="82"/>
      <c r="G129" s="101"/>
      <c r="H129" s="101"/>
      <c r="I129" s="101"/>
      <c r="J129" s="101"/>
      <c r="K129" s="101"/>
      <c r="L129" s="101"/>
      <c r="M129" s="101"/>
      <c r="N129" s="101"/>
      <c r="O129" s="101"/>
      <c r="P129" s="101"/>
      <c r="Q129" s="101"/>
      <c r="R129" s="101"/>
      <c r="S129" s="101"/>
      <c r="T129" s="101"/>
      <c r="U129" s="101"/>
      <c r="V129" s="101"/>
      <c r="W129" s="101"/>
      <c r="X129" s="101"/>
      <c r="Y129" s="101"/>
      <c r="Z129" s="101"/>
      <c r="AA129" s="101"/>
      <c r="AB129" s="101"/>
      <c r="AC129"/>
      <c r="AD129" s="101"/>
      <c r="AE129" s="101"/>
      <c r="AF129"/>
      <c r="AG129" s="101"/>
      <c r="AH129" s="101"/>
      <c r="AI129"/>
      <c r="AJ129"/>
      <c r="AK129"/>
      <c r="AL129" s="74"/>
      <c r="AM129" s="7"/>
    </row>
    <row r="130" spans="1:39" s="9" customFormat="1" ht="20.100000000000001" customHeight="1" x14ac:dyDescent="0.25">
      <c r="A130" s="72"/>
      <c r="B130" s="232" t="s">
        <v>298</v>
      </c>
      <c r="C130" s="232"/>
      <c r="D130" s="232"/>
      <c r="E130" s="232"/>
      <c r="F130" s="232"/>
      <c r="G130" s="232"/>
      <c r="H130" s="232"/>
      <c r="I130" s="232"/>
      <c r="J130" s="232"/>
      <c r="K130" s="232"/>
      <c r="L130" s="232"/>
      <c r="M130" s="232"/>
      <c r="N130" s="232"/>
      <c r="O130" s="232"/>
      <c r="P130" s="232"/>
      <c r="Q130" s="232"/>
      <c r="R130" s="232"/>
      <c r="S130" s="232"/>
      <c r="T130" s="232"/>
      <c r="U130" s="232"/>
      <c r="V130" s="232"/>
      <c r="W130" s="232"/>
      <c r="X130" s="232"/>
      <c r="Y130" s="232"/>
      <c r="Z130" s="232"/>
      <c r="AA130" s="232"/>
      <c r="AB130" s="82"/>
      <c r="AC130"/>
      <c r="AD130" s="100"/>
      <c r="AE130" s="82" t="s">
        <v>294</v>
      </c>
      <c r="AF130"/>
      <c r="AG130" s="100"/>
      <c r="AH130" s="82" t="s">
        <v>295</v>
      </c>
      <c r="AI130"/>
      <c r="AJ130"/>
      <c r="AK130"/>
      <c r="AL130" s="74"/>
      <c r="AM130" s="7"/>
    </row>
    <row r="131" spans="1:39" s="9" customFormat="1" ht="20.100000000000001" customHeight="1" x14ac:dyDescent="0.25">
      <c r="A131" s="72"/>
      <c r="B131" s="99"/>
      <c r="C131" s="99"/>
      <c r="D131" s="99"/>
      <c r="E131" s="99"/>
      <c r="F131" s="82"/>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c r="AD131" s="101"/>
      <c r="AE131" s="101"/>
      <c r="AF131"/>
      <c r="AG131" s="101"/>
      <c r="AH131" s="101"/>
      <c r="AI131"/>
      <c r="AJ131"/>
      <c r="AK131"/>
      <c r="AL131" s="74"/>
      <c r="AM131" s="7"/>
    </row>
    <row r="132" spans="1:39" s="9" customFormat="1" ht="20.100000000000001" customHeight="1" x14ac:dyDescent="0.25">
      <c r="A132" s="72"/>
      <c r="B132" s="232" t="s">
        <v>299</v>
      </c>
      <c r="C132" s="232"/>
      <c r="D132" s="232"/>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c r="AA132" s="232"/>
      <c r="AB132" s="96"/>
      <c r="AC132" s="96"/>
      <c r="AD132" s="100"/>
      <c r="AE132" s="82" t="s">
        <v>294</v>
      </c>
      <c r="AF132"/>
      <c r="AG132" s="100"/>
      <c r="AH132" s="82" t="s">
        <v>295</v>
      </c>
      <c r="AI132"/>
      <c r="AJ132"/>
      <c r="AK132"/>
      <c r="AL132" s="74"/>
      <c r="AM132" s="7"/>
    </row>
    <row r="133" spans="1:39" s="9" customFormat="1" ht="20.100000000000001" customHeight="1" x14ac:dyDescent="0.25">
      <c r="A133" s="72"/>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s="74"/>
      <c r="AM133" s="7"/>
    </row>
    <row r="134" spans="1:39" s="9" customFormat="1" ht="20.100000000000001" customHeight="1" x14ac:dyDescent="0.25">
      <c r="A134" s="72"/>
      <c r="B134" s="232" t="s">
        <v>350</v>
      </c>
      <c r="C134" s="232"/>
      <c r="D134" s="232"/>
      <c r="E134" s="232"/>
      <c r="F134" s="232"/>
      <c r="G134" s="232"/>
      <c r="H134" s="232"/>
      <c r="I134" s="232"/>
      <c r="J134" s="232"/>
      <c r="K134" s="232"/>
      <c r="L134" s="232"/>
      <c r="M134" s="232"/>
      <c r="N134" s="232"/>
      <c r="O134" s="232"/>
      <c r="P134" s="232"/>
      <c r="Q134" s="232"/>
      <c r="R134" s="232"/>
      <c r="S134" s="232"/>
      <c r="T134" s="232"/>
      <c r="U134" s="232"/>
      <c r="V134" s="232"/>
      <c r="W134" s="232"/>
      <c r="X134" s="232"/>
      <c r="Y134" s="232"/>
      <c r="Z134" s="232"/>
      <c r="AA134" s="232"/>
      <c r="AB134" s="96"/>
      <c r="AC134" s="96"/>
      <c r="AD134" s="96"/>
      <c r="AE134" s="96"/>
      <c r="AF134"/>
      <c r="AG134"/>
      <c r="AH134"/>
      <c r="AI134"/>
      <c r="AJ134"/>
      <c r="AK134"/>
      <c r="AL134" s="74"/>
      <c r="AM134" s="7"/>
    </row>
    <row r="135" spans="1:39" s="9" customFormat="1" ht="20.100000000000001" customHeight="1" x14ac:dyDescent="0.25">
      <c r="A135" s="72"/>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c r="AK135" s="233"/>
      <c r="AL135" s="74"/>
      <c r="AM135" s="7"/>
    </row>
    <row r="136" spans="1:39" s="9" customFormat="1" ht="20.100000000000001" customHeight="1" x14ac:dyDescent="0.25">
      <c r="A136" s="72"/>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c r="AK136" s="233"/>
      <c r="AL136" s="74"/>
      <c r="AM136" s="7"/>
    </row>
    <row r="137" spans="1:39" s="9" customFormat="1" ht="20.100000000000001" customHeight="1" x14ac:dyDescent="0.25">
      <c r="A137" s="72"/>
      <c r="B137" s="234"/>
      <c r="C137" s="234"/>
      <c r="D137" s="234"/>
      <c r="E137" s="234"/>
      <c r="F137" s="234"/>
      <c r="G137" s="234"/>
      <c r="H137" s="234"/>
      <c r="I137" s="234"/>
      <c r="J137" s="234"/>
      <c r="K137" s="234"/>
      <c r="L137" s="234"/>
      <c r="M137" s="234"/>
      <c r="N137" s="234"/>
      <c r="O137" s="234"/>
      <c r="P137" s="234"/>
      <c r="Q137" s="234"/>
      <c r="R137" s="234"/>
      <c r="S137" s="234"/>
      <c r="T137" s="234"/>
      <c r="U137" s="234"/>
      <c r="V137" s="234"/>
      <c r="W137" s="234"/>
      <c r="X137" s="234"/>
      <c r="Y137" s="234"/>
      <c r="Z137" s="234"/>
      <c r="AA137" s="234"/>
      <c r="AB137" s="234"/>
      <c r="AC137" s="234"/>
      <c r="AD137" s="234"/>
      <c r="AE137" s="234"/>
      <c r="AF137" s="234"/>
      <c r="AG137" s="234"/>
      <c r="AH137" s="234"/>
      <c r="AI137" s="234"/>
      <c r="AJ137" s="234"/>
      <c r="AK137" s="234"/>
      <c r="AL137" s="74"/>
      <c r="AM137" s="7"/>
    </row>
    <row r="138" spans="1:39" s="9" customFormat="1" ht="20.100000000000001" customHeight="1" thickBot="1" x14ac:dyDescent="0.3">
      <c r="A138" s="76"/>
      <c r="B138" s="71"/>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8"/>
      <c r="AM138" s="7"/>
    </row>
    <row r="139" spans="1:39" s="7" customFormat="1" ht="20.100000000000001" customHeight="1" thickBot="1" x14ac:dyDescent="0.3">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row>
    <row r="140" spans="1:39" s="7" customFormat="1" ht="20.100000000000001" customHeight="1" thickBot="1" x14ac:dyDescent="0.3">
      <c r="A140" s="216" t="s">
        <v>300</v>
      </c>
      <c r="B140" s="217"/>
      <c r="C140" s="217"/>
      <c r="D140" s="217"/>
      <c r="E140" s="217"/>
      <c r="F140" s="217"/>
      <c r="G140" s="217"/>
      <c r="H140" s="217"/>
      <c r="I140" s="217"/>
      <c r="J140" s="217"/>
      <c r="K140" s="218"/>
      <c r="L140" s="219"/>
      <c r="M140" s="220"/>
      <c r="N140" s="220"/>
      <c r="O140" s="220"/>
      <c r="P140" s="220"/>
      <c r="Q140" s="220"/>
      <c r="R140" s="220"/>
      <c r="S140" s="220"/>
      <c r="T140" s="220"/>
      <c r="U140" s="220"/>
      <c r="V140" s="220"/>
      <c r="W140" s="220"/>
      <c r="X140" s="220"/>
      <c r="Y140" s="220"/>
      <c r="Z140" s="220"/>
      <c r="AA140" s="220"/>
      <c r="AB140" s="220"/>
      <c r="AC140" s="220"/>
      <c r="AD140" s="220"/>
      <c r="AE140" s="220"/>
      <c r="AF140" s="220"/>
      <c r="AG140" s="220"/>
      <c r="AH140" s="220"/>
      <c r="AI140" s="220"/>
      <c r="AJ140" s="220"/>
      <c r="AK140" s="220"/>
      <c r="AL140" s="221"/>
    </row>
    <row r="141" spans="1:39" s="7" customFormat="1" ht="20.100000000000001" customHeight="1" thickBot="1" x14ac:dyDescent="0.3">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row>
    <row r="142" spans="1:39" s="7" customFormat="1" ht="20.100000000000001" customHeight="1" thickBot="1" x14ac:dyDescent="0.3">
      <c r="A142" s="102" t="s">
        <v>313</v>
      </c>
      <c r="B142" s="103"/>
      <c r="C142" s="104"/>
      <c r="D142" s="104"/>
      <c r="E142" s="104"/>
      <c r="F142" s="104"/>
      <c r="G142" s="104"/>
      <c r="H142" s="104"/>
      <c r="I142" s="104"/>
      <c r="J142" s="104"/>
      <c r="K142" s="105"/>
      <c r="L142" s="222" t="s">
        <v>301</v>
      </c>
      <c r="M142" s="223"/>
      <c r="N142" s="223"/>
      <c r="O142" s="223"/>
      <c r="P142" s="223"/>
      <c r="Q142" s="223"/>
      <c r="R142" s="223"/>
      <c r="S142" s="223"/>
      <c r="T142" s="223"/>
      <c r="U142" s="223"/>
      <c r="V142" s="223"/>
      <c r="W142" s="223"/>
      <c r="X142" s="223"/>
      <c r="Y142" s="223"/>
      <c r="Z142" s="223"/>
      <c r="AA142" s="223"/>
      <c r="AB142" s="223"/>
      <c r="AC142" s="223"/>
      <c r="AD142" s="223"/>
      <c r="AE142" s="223"/>
      <c r="AF142" s="223"/>
      <c r="AG142" s="223"/>
      <c r="AH142" s="223"/>
      <c r="AI142" s="223"/>
      <c r="AJ142" s="223"/>
      <c r="AK142" s="223"/>
      <c r="AL142" s="224"/>
    </row>
    <row r="143" spans="1:39" s="7" customFormat="1" ht="20.100000000000001" customHeight="1" x14ac:dyDescent="0.25"/>
    <row r="144" spans="1:39" s="7" customFormat="1" ht="20.100000000000001" customHeight="1" x14ac:dyDescent="0.25">
      <c r="A144" s="231" t="s">
        <v>374</v>
      </c>
      <c r="B144" s="231"/>
      <c r="C144" s="231"/>
      <c r="D144" s="231"/>
      <c r="E144" s="231"/>
      <c r="F144" s="231"/>
      <c r="G144" s="231"/>
      <c r="H144" s="231"/>
      <c r="I144" s="231"/>
      <c r="J144" s="231"/>
      <c r="K144" s="231"/>
      <c r="L144" s="231"/>
      <c r="M144" s="231"/>
      <c r="N144" s="231"/>
      <c r="O144" s="231"/>
      <c r="P144" s="231"/>
      <c r="Q144" s="231"/>
      <c r="R144" s="231"/>
      <c r="S144" s="231"/>
      <c r="T144" s="231"/>
      <c r="U144" s="231"/>
      <c r="V144" s="231"/>
      <c r="W144" s="231"/>
      <c r="X144" s="231"/>
      <c r="Y144" s="231"/>
      <c r="Z144" s="231"/>
      <c r="AA144" s="231"/>
      <c r="AB144" s="231"/>
      <c r="AC144" s="231"/>
      <c r="AD144" s="231"/>
      <c r="AE144" s="231"/>
      <c r="AF144" s="231"/>
      <c r="AG144" s="231"/>
      <c r="AH144" s="231"/>
      <c r="AI144" s="231"/>
      <c r="AJ144" s="231"/>
      <c r="AK144" s="231"/>
      <c r="AL144" s="231"/>
    </row>
    <row r="145" spans="1:39" ht="20.100000000000001"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row>
  </sheetData>
  <mergeCells count="85">
    <mergeCell ref="A144:AL144"/>
    <mergeCell ref="B132:AA132"/>
    <mergeCell ref="B134:AA134"/>
    <mergeCell ref="B135:AK137"/>
    <mergeCell ref="A122:AL122"/>
    <mergeCell ref="B124:AA124"/>
    <mergeCell ref="B126:AA126"/>
    <mergeCell ref="B128:AA128"/>
    <mergeCell ref="B130:AA130"/>
    <mergeCell ref="A97:AL97"/>
    <mergeCell ref="B101:J102"/>
    <mergeCell ref="T89:AH89"/>
    <mergeCell ref="A110:AL110"/>
    <mergeCell ref="A116:AL116"/>
    <mergeCell ref="B37:H37"/>
    <mergeCell ref="B99:J99"/>
    <mergeCell ref="A140:K140"/>
    <mergeCell ref="L140:AL140"/>
    <mergeCell ref="L142:AL142"/>
    <mergeCell ref="B93:J93"/>
    <mergeCell ref="L93:P93"/>
    <mergeCell ref="T93:AB95"/>
    <mergeCell ref="AD93:AH95"/>
    <mergeCell ref="B95:J95"/>
    <mergeCell ref="L95:P95"/>
    <mergeCell ref="B91:J91"/>
    <mergeCell ref="L91:P91"/>
    <mergeCell ref="T91:AB91"/>
    <mergeCell ref="AD91:AH91"/>
    <mergeCell ref="B65:J65"/>
    <mergeCell ref="B69:J69"/>
    <mergeCell ref="B71:J71"/>
    <mergeCell ref="B77:J77"/>
    <mergeCell ref="B79:J79"/>
    <mergeCell ref="B89:P89"/>
    <mergeCell ref="A75:AL75"/>
    <mergeCell ref="A81:AL81"/>
    <mergeCell ref="A87:AL87"/>
    <mergeCell ref="A67:AL67"/>
    <mergeCell ref="B55:J55"/>
    <mergeCell ref="B57:J57"/>
    <mergeCell ref="B59:J59"/>
    <mergeCell ref="B61:J61"/>
    <mergeCell ref="B63:J63"/>
    <mergeCell ref="A39:AL39"/>
    <mergeCell ref="A45:AL45"/>
    <mergeCell ref="A51:AL51"/>
    <mergeCell ref="AJ53:AK53"/>
    <mergeCell ref="B24:K24"/>
    <mergeCell ref="B25:K25"/>
    <mergeCell ref="B29:N29"/>
    <mergeCell ref="L24:AK24"/>
    <mergeCell ref="L25:AK25"/>
    <mergeCell ref="A27:AL27"/>
    <mergeCell ref="V29:AK29"/>
    <mergeCell ref="B53:J53"/>
    <mergeCell ref="K53:O53"/>
    <mergeCell ref="Q53:W53"/>
    <mergeCell ref="X53:AA53"/>
    <mergeCell ref="AC53:AI53"/>
    <mergeCell ref="B17:K17"/>
    <mergeCell ref="B18:K18"/>
    <mergeCell ref="B23:K23"/>
    <mergeCell ref="L17:AK17"/>
    <mergeCell ref="L18:AK18"/>
    <mergeCell ref="A21:AL21"/>
    <mergeCell ref="L23:AK23"/>
    <mergeCell ref="B14:K14"/>
    <mergeCell ref="B15:K15"/>
    <mergeCell ref="B16:K16"/>
    <mergeCell ref="L14:AK14"/>
    <mergeCell ref="L15:AK15"/>
    <mergeCell ref="L16:AK16"/>
    <mergeCell ref="B11:K11"/>
    <mergeCell ref="B12:K12"/>
    <mergeCell ref="B13:K13"/>
    <mergeCell ref="L11:AK11"/>
    <mergeCell ref="L12:AK12"/>
    <mergeCell ref="L13:AK13"/>
    <mergeCell ref="B10:K10"/>
    <mergeCell ref="A1:AL1"/>
    <mergeCell ref="A2:AL2"/>
    <mergeCell ref="A5:AL5"/>
    <mergeCell ref="A8:AL8"/>
    <mergeCell ref="L10:AK10"/>
  </mergeCells>
  <conditionalFormatting sqref="G129:AB129 AD129:AE129 AG129:AH129">
    <cfRule type="expression" dxfId="1" priority="2" stopIfTrue="1">
      <formula>IF(AND(#REF!="",#REF!="SIM"),TRUE,FALSE)</formula>
    </cfRule>
  </conditionalFormatting>
  <conditionalFormatting sqref="AD125:AE125 AG125:AH125 G127:AB127 AD127:AE127 AG127:AH127 G131:AB131 AD131:AE131 AG131:AH131">
    <cfRule type="expression" dxfId="0" priority="1" stopIfTrue="1">
      <formula>IF(AND(#REF!="",#REF!="NÃO"),TRUE,FALSE)</formula>
    </cfRule>
  </conditionalFormatting>
  <dataValidations disablePrompts="1" count="2">
    <dataValidation type="whole" operator="greaterThanOrEqual" allowBlank="1" showInputMessage="1" showErrorMessage="1" errorTitle="ATENÇÃO" error="Campo aceita somente números." sqref="AD99 X104 X106 AC107" xr:uid="{92637A13-066F-4FC2-9C68-9E3C01E082C0}">
      <formula1>0</formula1>
    </dataValidation>
    <dataValidation type="date" allowBlank="1" showInputMessage="1" showErrorMessage="1" errorTitle="ATENÇÃO" error="Este campo aceita somente datas no formato DD/MM/AAAA._x000a_Não são aceitas datas futuras e datas anteriores a 180 dias." sqref="J40 J46" xr:uid="{43B7A072-A791-4214-8DDD-19AC1A142FE0}">
      <formula1>TODAY()-180</formula1>
      <formula2>TODAY()+7</formula2>
    </dataValidation>
  </dataValidations>
  <pageMargins left="0.511811024" right="0.511811024" top="0.78740157499999996" bottom="0.78740157499999996" header="0.31496062000000002" footer="0.31496062000000002"/>
  <pageSetup paperSize="9" scale="6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2</vt:i4>
      </vt:variant>
    </vt:vector>
  </HeadingPairs>
  <TitlesOfParts>
    <vt:vector size="4" baseType="lpstr">
      <vt:lpstr>RESULTADOS DA REGRESSÃO</vt:lpstr>
      <vt:lpstr>LAUDO DE VISTORIA</vt:lpstr>
      <vt:lpstr>'LAUDO DE VISTORIA'!Area_de_impressao</vt:lpstr>
      <vt:lpstr>'RESULTADOS DA REGRESSÃO'!Area_de_impressao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Planilha de matrizes para cálculo de regressão linear simples</dc:title>
  <dc:creator>Samuel Jesus de Oliveira</dc:creator>
  <cp:keywords>Regressão linear múltipla</cp:keywords>
  <cp:lastModifiedBy>Samuel Jesus de Oliveira</cp:lastModifiedBy>
  <cp:lastPrinted>2024-07-11T23:24:37Z</cp:lastPrinted>
  <dcterms:created xsi:type="dcterms:W3CDTF">2024-06-07T15:06:55Z</dcterms:created>
  <dcterms:modified xsi:type="dcterms:W3CDTF">2024-08-07T16:04:17Z</dcterms:modified>
  <cp:category>Regressão linear múltipla</cp:category>
</cp:coreProperties>
</file>